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7"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<sst xmlns="http://schemas.openxmlformats.org/spreadsheetml/2006/main" count="4053" uniqueCount="910">
  <si>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</si>
  <si>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</si>
  <si>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</si>
  <si>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</si>
  <si>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</si>
  <si>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</si>
  <si>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</si>
  <si>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</si>
  <si>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</si>
  <si>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</si>
  <si>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</si>
  <si>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</si>
  <si>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</si>
  <si>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</si>
  <si>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</si>
  <si>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</si>
  <si>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</si>
  <si>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</si>
  <si>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</si>
  <si>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</si>
  <si>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</si>
  <si>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</si>
  <si>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</si>
  <si>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</si>
  <si>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</si>
  <si>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</si>
  <si>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</si>
  <si>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</si>
  <si>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</si>
  <si>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</si>
  <si>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</si>
  <si>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</si>
  <si>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</si>
  <si>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</si>
  <si>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</si>
  <si>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</si>
  <si>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</si>
  <si>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</si>
  <si>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</si>
  <si>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</si>
  <si>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</si>
  <si>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</si>
  <si>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</si>
  <si>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</si>
  <si>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</si>
  <si>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</si>
  <si>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</si>
  <si>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</si>
  <si>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</si>
  <si>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</si>
  <si>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</si>
  <si>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</si>
  <si>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</si>
  <si>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</si>
  <si>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</si>
  <si>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</si>
  <si>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</si>
  <si>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</si>
  <si>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</si>
  <si>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</si>
  <si>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</si>
  <si>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</si>
  <si>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</si>
  <si>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</si>
  <si>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</si>
  <si>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</si>
  <si>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575</t>
  </si>
  <si>
    <t>昆明市晋宁区六街镇人民政府</t>
  </si>
  <si>
    <t>575001</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</si>
  <si>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</si>
  <si>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</si>
  <si>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</si>
  <si>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</si>
  <si>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</si>
  <si>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</si>
  <si>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</si>
  <si>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</si>
  <si>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</si>
  <si>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</si>
  <si>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</si>
  <si>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</si>
  <si>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</si>
  <si>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</si>
  <si>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</si>
  <si>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</si>
  <si>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</si>
  <si>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</si>
  <si>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</si>
  <si>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</si>
  <si>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</si>
  <si>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</si>
  <si>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</si>
  <si>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</si>
  <si>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</si>
  <si>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</si>
  <si>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</si>
  <si>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</si>
  <si>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</si>
  <si>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</si>
  <si>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</si>
  <si>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2010199</t>
  </si>
  <si>
    <t>其他人大事务支出</t>
  </si>
  <si>
    <t>20103</t>
  </si>
  <si>
    <t>政府办公厅（室）及相关机构事务</t>
  </si>
  <si>
    <t>2010301</t>
  </si>
  <si>
    <t>2010302</t>
  </si>
  <si>
    <t>一般行政管理事务</t>
  </si>
  <si>
    <t>2010399</t>
  </si>
  <si>
    <t>其他政府办公厅（室）及相关机构事务支出</t>
  </si>
  <si>
    <t>20129</t>
  </si>
  <si>
    <t>群众团体事务</t>
  </si>
  <si>
    <t>2012901</t>
  </si>
  <si>
    <t>2012950</t>
  </si>
  <si>
    <t>事业运行</t>
  </si>
  <si>
    <t>20131</t>
  </si>
  <si>
    <t>党委办公厅（室）及相关机构事务</t>
  </si>
  <si>
    <t>2013101</t>
  </si>
  <si>
    <t>20133</t>
  </si>
  <si>
    <t>宣传事务</t>
  </si>
  <si>
    <t>2013301</t>
  </si>
  <si>
    <t>20138</t>
  </si>
  <si>
    <t>市场监督管理事务</t>
  </si>
  <si>
    <t>2013850</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</si>
  <si>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</si>
  <si>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</si>
  <si>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</si>
  <si>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</si>
  <si>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</si>
  <si>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</si>
  <si>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</si>
  <si>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</si>
  <si>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</si>
  <si>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</si>
  <si>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</si>
  <si>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</si>
  <si>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</si>
  <si>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</si>
  <si>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</si>
  <si>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</si>
  <si>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</si>
  <si>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</si>
  <si>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</si>
  <si>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</si>
  <si>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20828</t>
  </si>
  <si>
    <t>退役军人管理事务</t>
  </si>
  <si>
    <t>2082899</t>
  </si>
  <si>
    <t>其他退役军人事务管理支出</t>
  </si>
  <si>
    <t>210</t>
  </si>
  <si>
    <t>卫生健康支出</t>
  </si>
  <si>
    <t>21001</t>
  </si>
  <si>
    <t>卫生健康管理事务</t>
  </si>
  <si>
    <t>2100199</t>
  </si>
  <si>
    <t>其他卫生健康管理事务支出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</si>
  <si>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</si>
  <si>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</si>
  <si>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</si>
  <si>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</si>
  <si>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</si>
  <si>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</si>
  <si>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</si>
  <si>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</si>
  <si>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</si>
  <si>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</si>
  <si>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</si>
  <si>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</si>
  <si>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</si>
  <si>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</si>
  <si>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</si>
  <si>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</si>
  <si>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21203</t>
  </si>
  <si>
    <t>城乡社区公共设施</t>
  </si>
  <si>
    <t>2120303</t>
  </si>
  <si>
    <t>小城镇基础设施建设</t>
  </si>
  <si>
    <t>21205</t>
  </si>
  <si>
    <t>城乡社区环境卫生</t>
  </si>
  <si>
    <t>2120501</t>
  </si>
  <si>
    <t>213</t>
  </si>
  <si>
    <t>农林水支出</t>
  </si>
  <si>
    <t>21301</t>
  </si>
  <si>
    <t>农业农村</t>
  </si>
  <si>
    <t>2130101</t>
  </si>
  <si>
    <t>2130104</t>
  </si>
  <si>
    <t>2130199</t>
  </si>
  <si>
    <t>其他农业农村支出</t>
  </si>
  <si>
    <t>21302</t>
  </si>
  <si>
    <t>林业和草原</t>
  </si>
  <si>
    <t>2130204</t>
  </si>
  <si>
    <t>事业机构</t>
  </si>
  <si>
    <t>21303</t>
  </si>
  <si>
    <t>水利</t>
  </si>
  <si>
    <t>2130399</t>
  </si>
  <si>
    <t>其他水利支出</t>
  </si>
  <si>
    <t>214</t>
  </si>
  <si>
    <t>交通运输支出</t>
  </si>
  <si>
    <t>21401</t>
  </si>
  <si>
    <t>公路水路运输</t>
  </si>
  <si>
    <t>2140106</t>
  </si>
  <si>
    <t>公路养护</t>
  </si>
  <si>
    <t>217</t>
  </si>
  <si>
    <t>金融支出</t>
  </si>
  <si>
    <t>21703</t>
  </si>
  <si>
    <t>金融发展支出</t>
  </si>
  <si>
    <t>2170399</t>
  </si>
  <si>
    <t>其他金融发展支出</t>
  </si>
  <si>
    <t>221</t>
  </si>
  <si>
    <t>住房保障支出</t>
  </si>
  <si>
    <t>22102</t>
  </si>
  <si>
    <t>住房改革支出</t>
  </si>
  <si>
    <t>2210201</t>
  </si>
  <si>
    <t>住房公积金</t>
  </si>
  <si>
    <t>224</t>
  </si>
  <si>
    <t>灾害防治及应急管理支出</t>
  </si>
  <si>
    <t>22401</t>
  </si>
  <si>
    <t>应急管理事务</t>
  </si>
  <si>
    <t>2240199</t>
  </si>
  <si>
    <t>其他应急管理支出</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</si>
  <si>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</si>
  <si>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</si>
  <si>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</si>
  <si>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</si>
  <si>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</si>
  <si>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</si>
  <si>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</si>
  <si>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</si>
  <si>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</si>
  <si>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</si>
  <si>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</si>
  <si>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</si>
  <si>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</si>
  <si>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</si>
  <si>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</si>
  <si>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</si>
  <si>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</si>
  <si>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</si>
  <si>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</si>
  <si>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</si>
  <si>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</si>
  <si>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</si>
  <si>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</si>
  <si>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</si>
  <si>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</si>
  <si>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</si>
  <si>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</si>
  <si>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</si>
  <si>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</si>
  <si>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</si>
  <si>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</si>
  <si>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</si>
  <si>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</si>
  <si>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部门预算支出功能分类科目</t>
  </si>
  <si>
    <t>人员经费</t>
  </si>
  <si>
    <t>公用经费</t>
  </si>
  <si>
    <t>合  计</t>
  </si>
  <si>
    <t>“三公”经费合计</t>
  </si>
  <si>
    <t>因公出国（境）费</t>
  </si>
  <si>
    <t>公务用车购置及运行费</t>
  </si>
  <si>
    <t>公务接待费</t>
  </si>
  <si>
    <t>公务用车购置费</t>
  </si>
  <si>
    <t>公务用车运行费</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</si>
  <si>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</si>
  <si>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</si>
  <si>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</si>
  <si>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</si>
  <si>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</si>
  <si>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</si>
  <si>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</si>
  <si>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</si>
  <si>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</si>
  <si>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</si>
  <si>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</si>
  <si>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</si>
  <si>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</si>
  <si>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</si>
  <si>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</si>
  <si>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</si>
  <si>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</si>
  <si>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</si>
  <si>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530122210000000004534</t>
  </si>
  <si>
    <t>行政人员支出工资</t>
  </si>
  <si>
    <t>30101</t>
  </si>
  <si>
    <t>基本工资</t>
  </si>
  <si>
    <t>30102</t>
  </si>
  <si>
    <t>津贴补贴</t>
  </si>
  <si>
    <t>30103</t>
  </si>
  <si>
    <t>奖金</t>
  </si>
  <si>
    <t>530122210000000004535</t>
  </si>
  <si>
    <t>事业人员支出工资</t>
  </si>
  <si>
    <t>30107</t>
  </si>
  <si>
    <t>绩效工资</t>
  </si>
  <si>
    <t>530122210000000004536</t>
  </si>
  <si>
    <t>社会保障缴费</t>
  </si>
  <si>
    <t>30108</t>
  </si>
  <si>
    <t>机关事业单位基本养老保险缴费</t>
  </si>
  <si>
    <t>30110</t>
  </si>
  <si>
    <t>职工基本医疗保险缴费</t>
  </si>
  <si>
    <t>30111</t>
  </si>
  <si>
    <t>公务员医疗补助缴费</t>
  </si>
  <si>
    <t>30112</t>
  </si>
  <si>
    <t>其他社会保障缴费</t>
  </si>
  <si>
    <t>530122210000000004537</t>
  </si>
  <si>
    <t>30113</t>
  </si>
  <si>
    <t>530122210000000004540</t>
  </si>
  <si>
    <t>公车购置及运维费</t>
  </si>
  <si>
    <t>30231</t>
  </si>
  <si>
    <t>公务用车运行维护费</t>
  </si>
  <si>
    <t>530122210000000004541</t>
  </si>
  <si>
    <t>30217</t>
  </si>
  <si>
    <t>530122210000000004542</t>
  </si>
  <si>
    <t>公务交通补贴</t>
  </si>
  <si>
    <t>30239</t>
  </si>
  <si>
    <t>其他交通费用</t>
  </si>
  <si>
    <t>530122210000000004543</t>
  </si>
  <si>
    <t>工会经费</t>
  </si>
  <si>
    <t>30228</t>
  </si>
  <si>
    <t>530122210000000004544</t>
  </si>
  <si>
    <t>一般公用经费</t>
  </si>
  <si>
    <t>30201</t>
  </si>
  <si>
    <t>办公费</t>
  </si>
  <si>
    <t>30211</t>
  </si>
  <si>
    <t>差旅费</t>
  </si>
  <si>
    <t>30215</t>
  </si>
  <si>
    <t>会议费</t>
  </si>
  <si>
    <t>30299</t>
  </si>
  <si>
    <t>其他商品和服务支出</t>
  </si>
  <si>
    <t>530122231100001225700</t>
  </si>
  <si>
    <t>离退休人员支出</t>
  </si>
  <si>
    <t>30302</t>
  </si>
  <si>
    <t>退休费</t>
  </si>
  <si>
    <t>30305</t>
  </si>
  <si>
    <t>生活补助</t>
  </si>
  <si>
    <t>530122231100001422458</t>
  </si>
  <si>
    <t>事业人员绩效奖励</t>
  </si>
  <si>
    <t>530122231100001422459</t>
  </si>
  <si>
    <t>其他财政补助人员生活补助</t>
  </si>
  <si>
    <t>530122231100001422471</t>
  </si>
  <si>
    <t>行政人员绩效奖励</t>
  </si>
  <si>
    <t>530122241100002252092</t>
  </si>
  <si>
    <t>其他人员支出</t>
  </si>
  <si>
    <t>30199</t>
  </si>
  <si>
    <t>其他工资福利支出</t>
  </si>
  <si>
    <t>项目分类</t>
  </si>
  <si>
    <t>项目单位</t>
  </si>
  <si>
    <t>经济科目编码</t>
  </si>
  <si>
    <t>经济科目名称</t>
  </si>
  <si>
    <t>本年拨款</t>
  </si>
  <si>
    <t>其中：本次下达</t>
  </si>
  <si>
    <t>对个人和家庭的补助</t>
  </si>
  <si>
    <t>530122261100005002868</t>
  </si>
  <si>
    <t>遗属生活补助经费</t>
  </si>
  <si>
    <t>530122261100005002957</t>
  </si>
  <si>
    <t>大岗位生活补助经费</t>
  </si>
  <si>
    <t>530122261100005003038</t>
  </si>
  <si>
    <t>组干部生活补贴经费</t>
  </si>
  <si>
    <t>其他公用支出</t>
  </si>
  <si>
    <t>530122261100004980980</t>
  </si>
  <si>
    <t>村委会公用经费</t>
  </si>
  <si>
    <t>530122261100004981154</t>
  </si>
  <si>
    <t>村民小组公用经费</t>
  </si>
  <si>
    <t>专项业务类</t>
  </si>
  <si>
    <t>530122200000000000115</t>
  </si>
  <si>
    <t>宣传经费</t>
  </si>
  <si>
    <t>530122200000000000129</t>
  </si>
  <si>
    <t>妇联工作经费</t>
  </si>
  <si>
    <t>530122200000000000238</t>
  </si>
  <si>
    <t>巩固国家卫生镇复审工作经费</t>
  </si>
  <si>
    <t>530122200000000000445</t>
  </si>
  <si>
    <t>党建工作经费</t>
  </si>
  <si>
    <t>530122200000000000451</t>
  </si>
  <si>
    <t>人大相关工作经费</t>
  </si>
  <si>
    <t>530122200000000000497</t>
  </si>
  <si>
    <t>群众文化经费</t>
  </si>
  <si>
    <t>530122200000000000629</t>
  </si>
  <si>
    <t>城乡环境卫生专项经费</t>
  </si>
  <si>
    <t>530122200000000000630</t>
  </si>
  <si>
    <t>六街镇森林防火工作经费</t>
  </si>
  <si>
    <t>530122210000000001824</t>
  </si>
  <si>
    <t>水环境综合整治项目专项资金</t>
  </si>
  <si>
    <t>530122210000000002038</t>
  </si>
  <si>
    <t>安全生产、消防安全及事故灾害项目经费</t>
  </si>
  <si>
    <t>530122210000000002085</t>
  </si>
  <si>
    <t>集镇管理建设及工程项目二、三类专项经费</t>
  </si>
  <si>
    <t>530122210000000002250</t>
  </si>
  <si>
    <t>武装和退役军人服务站相关经费</t>
  </si>
  <si>
    <t>530122210000000002278</t>
  </si>
  <si>
    <t>六街镇社会治安维稳综合治理专项经费</t>
  </si>
  <si>
    <t>530122210000000002362</t>
  </si>
  <si>
    <t>六街镇乡村振兴工作经费</t>
  </si>
  <si>
    <t>530122210000000002374</t>
  </si>
  <si>
    <t>农村公路建设、养护经费</t>
  </si>
  <si>
    <t>530122210000000002402</t>
  </si>
  <si>
    <t>政府办公经费</t>
  </si>
  <si>
    <t>30214</t>
  </si>
  <si>
    <t>租赁费</t>
  </si>
  <si>
    <t>530122210000000002732</t>
  </si>
  <si>
    <t>党委办公经费</t>
  </si>
  <si>
    <t>530122261100004977087</t>
  </si>
  <si>
    <t>（自有资金）代管资金专户结转资金</t>
  </si>
  <si>
    <t>530122261100004977110</t>
  </si>
  <si>
    <t>（自有资金）农业农村发展服务中心资金</t>
  </si>
  <si>
    <t>530122261100004997641</t>
  </si>
  <si>
    <t>（自有资金）上缴利息收入资金</t>
  </si>
  <si>
    <t>530122261100004997693</t>
  </si>
  <si>
    <t>（自有资金）经济发展服务中心资金</t>
  </si>
  <si>
    <t>530122261100004997708</t>
  </si>
  <si>
    <t>（自有资金）其他综合工作经费</t>
  </si>
  <si>
    <t>项目年度绩效目标</t>
  </si>
  <si>
    <t>一级指标</t>
  </si>
  <si>
    <t>二级指标</t>
  </si>
  <si>
    <t>三级指标</t>
  </si>
  <si>
    <t>指标性质</t>
  </si>
  <si>
    <t>指标值</t>
  </si>
  <si>
    <t>度量单位</t>
  </si>
  <si>
    <t>指标属性</t>
  </si>
  <si>
    <t>指标内容</t>
  </si>
  <si>
    <t>产出指标</t>
  </si>
  <si>
    <t>数量指标</t>
  </si>
  <si>
    <t>=</t>
  </si>
  <si>
    <t>36000</t>
  </si>
  <si>
    <t>元</t>
  </si>
  <si>
    <t>定量指标</t>
  </si>
  <si>
    <t>效益指标</t>
  </si>
  <si>
    <t>社会效益</t>
  </si>
  <si>
    <t>受益群众满意度</t>
  </si>
  <si>
    <t>&gt;=</t>
  </si>
  <si>
    <t>95</t>
  </si>
  <si>
    <t>%</t>
  </si>
  <si>
    <t>定性指标</t>
  </si>
  <si>
    <t>满意度指标</t>
  </si>
  <si>
    <t>服务对象满意度</t>
  </si>
  <si>
    <t>服务对象满意度测评</t>
  </si>
  <si>
    <t>成本指标</t>
  </si>
  <si>
    <t>经济成本指标</t>
  </si>
  <si>
    <t>村委会公用经费经济成本</t>
  </si>
  <si>
    <t>巩固“国家生态镇”、“国家卫生镇”、“全国文明村镇”创建成果,切实改善农村人居环境，建设美丽家园。顺利通过国家卫生乡镇复审。</t>
  </si>
  <si>
    <t>垃圾清运</t>
  </si>
  <si>
    <t>3000</t>
  </si>
  <si>
    <t>吨</t>
  </si>
  <si>
    <t>垃圾清运是否及时</t>
  </si>
  <si>
    <t>垃圾焚烧</t>
  </si>
  <si>
    <t>垃圾是否按要求清运至垃圾焚烧产进行焚烧</t>
  </si>
  <si>
    <t>集镇保洁、清运人员数量</t>
  </si>
  <si>
    <t>人</t>
  </si>
  <si>
    <t>人员是否到位</t>
  </si>
  <si>
    <t>9个村委会垃圾收集清运至垃圾中转站数量</t>
  </si>
  <si>
    <t>1400</t>
  </si>
  <si>
    <t>是否按要求清运至垃圾中转站</t>
  </si>
  <si>
    <t>质量指标</t>
  </si>
  <si>
    <t>100</t>
  </si>
  <si>
    <t>垃圾日产日清村庄环境卫生整洁</t>
  </si>
  <si>
    <t>时效指标</t>
  </si>
  <si>
    <t>年</t>
  </si>
  <si>
    <t>社会效益指标</t>
  </si>
  <si>
    <t>垃圾清扫、收集、转运焚烧是否全覆盖。</t>
  </si>
  <si>
    <t>可持续影响</t>
  </si>
  <si>
    <t>可持续影响指标</t>
  </si>
  <si>
    <t>90</t>
  </si>
  <si>
    <t>真正达到有稳定的保洁队伍、有长效的资金保障、有完备的设施设备、有成熟的治理技术、有完善的监管制度的“五有”目标，构建起可持续的现代化农村生活垃圾治理体系。</t>
  </si>
  <si>
    <t>服务对象满意度指标</t>
  </si>
  <si>
    <t>考察满意度</t>
  </si>
  <si>
    <t>1.镇政府正常运转；2.单位公务保障出行车辆租赁、燃油费；3.办公用品采购；4.网络服务费。其他办公经费：1.政府下辖5办7中心工作开展保障；2、食堂伙食开支保障；3、办公日常运行维护保障，党刊、报刊征订；4、常年法律顾问</t>
  </si>
  <si>
    <t>镇政府下设机构正常运转</t>
  </si>
  <si>
    <t>个</t>
  </si>
  <si>
    <t>办公用品采购、开展各项主题活动及日常工作开展。</t>
  </si>
  <si>
    <t>事业单位公务出行保障车辆租赁</t>
  </si>
  <si>
    <t>辆</t>
  </si>
  <si>
    <t>6辆租赁车辆租金、燃油费支付</t>
  </si>
  <si>
    <t>编外人员考核</t>
  </si>
  <si>
    <t>23</t>
  </si>
  <si>
    <t>编外人员年终目标绩效考核奖励兑现经费。</t>
  </si>
  <si>
    <t>办公用品采购</t>
  </si>
  <si>
    <t>各部门日常办公用品采购</t>
  </si>
  <si>
    <t>日常运行</t>
  </si>
  <si>
    <t>各部门日常运行开支</t>
  </si>
  <si>
    <t>落实法律顾问制度，聘请法律顾问</t>
  </si>
  <si>
    <t>聘请法律顾问</t>
  </si>
  <si>
    <t>是否纳入年度计划</t>
  </si>
  <si>
    <t>1.镇政府下设机构正常运转；2.事业单位公务出行保障车辆租赁；3.编外人员考核；4.办公用品采购。</t>
  </si>
  <si>
    <t>重大决策合法合规性审查</t>
  </si>
  <si>
    <t>反映重大决策合法合规。</t>
  </si>
  <si>
    <t>完成时限</t>
  </si>
  <si>
    <t>&lt;=</t>
  </si>
  <si>
    <t>受益人群覆盖率</t>
  </si>
  <si>
    <t>受益人群满意度</t>
  </si>
  <si>
    <t>80</t>
  </si>
  <si>
    <t>调查人群中对国卫复审的满意度。
受益人群覆盖率=（调查人群中对设施建设或设施运行的人数/问卷调查人数）*100%</t>
  </si>
  <si>
    <t>我镇安全生产事故起数、死亡人数和较大事故起数、死亡人数同比下降，不发生较大及以上事故。1、完成安全生产领导干部培训，开展多种形式展安全生产宣传教育工作；2、完成“安全生产月”、“安全生产万里行活动”、“安康杯”竞赛、安全生产法律法规“七进”等宣传活动；3、完成安全生产及消防安全等应急演练;4、按照区委区政府的安排部署，扎实推进六街镇安全生产三年攻坚行动，在辖区重点时段、重大节假日、重大活动期间，开展非煤矿山、危险化学品、烟花爆竹、消防、交通运输、建筑施工、特种设备、食品、农机、地质灾害、人员密集场所等重点行业领域开展安全生产专项整治，确保六街镇各领域安全生产，为六街镇经济社会发展保驾护航。5、购买储备充足的应急救援物资，确保紧急情况下物资有保障。</t>
  </si>
  <si>
    <t>行政村数量</t>
  </si>
  <si>
    <t>反映强化安全生产及消防安全基础设施、工作基础保障</t>
  </si>
  <si>
    <t>会议次数</t>
  </si>
  <si>
    <t>16</t>
  </si>
  <si>
    <t>次</t>
  </si>
  <si>
    <t>反映预算部门（单位）组织开展各类会议的总次数。</t>
  </si>
  <si>
    <t>检查次数</t>
  </si>
  <si>
    <t>反映预算部门（单位）整改率。</t>
  </si>
  <si>
    <t>检查行业家数</t>
  </si>
  <si>
    <t>25</t>
  </si>
  <si>
    <t>反映预算部门（单位）检查情况</t>
  </si>
  <si>
    <t>反映预算项目是否纳入部门的年度计划。</t>
  </si>
  <si>
    <t>反映安全生产、消防安全，遇到事故灾害各项经费的人员覆盖情况。</t>
  </si>
  <si>
    <t>"调查人群中对国卫复审的满意度。
受益人群覆盖率=（调查人群中对设施建设或设施运行的人数/问卷调查人数）*100%"</t>
  </si>
  <si>
    <t>参会人员满意度</t>
  </si>
  <si>
    <t>98</t>
  </si>
  <si>
    <t>反映参会人员对会议开展的满意度。参会人员满意度=（参会满意人数/问卷调查人数）*100%</t>
  </si>
  <si>
    <t>代管资金专户结转资金</t>
  </si>
  <si>
    <t>1000000</t>
  </si>
  <si>
    <t>经济效益</t>
  </si>
  <si>
    <t>经济效益指标</t>
  </si>
  <si>
    <t>经济发展服务中心资金</t>
  </si>
  <si>
    <t>经济发展服务中心经济效益</t>
  </si>
  <si>
    <t>其他综合工作经费</t>
  </si>
  <si>
    <t>3000000</t>
  </si>
  <si>
    <t>其他综合工作经济效益</t>
  </si>
  <si>
    <t>认真落实上级各项工作要求，牢固树立稳定发展和平安社会的理念，以构建和谐社会为目标，因地制宜,努力夯实基层基础,不断提升六街镇谁治安维稳综合治理工作的整体水平，以平安稳定的社会氛围助力我镇经济和社会各项事业的可持续发展。</t>
  </si>
  <si>
    <t>宣传品、材料制作</t>
  </si>
  <si>
    <t>200</t>
  </si>
  <si>
    <t>反映制作宣传横幅、宣传册等的数量情况。</t>
  </si>
  <si>
    <t>会议人次</t>
  </si>
  <si>
    <t>反映预算部门（单位）组织开展各类会议的参与人次。</t>
  </si>
  <si>
    <t>项目验收合格率</t>
  </si>
  <si>
    <t>按照上级相关要求及本级年度计划，及时开展宣传。</t>
  </si>
  <si>
    <t>计划完成率</t>
  </si>
  <si>
    <t>严格按时限要求完成情况。</t>
  </si>
  <si>
    <t>"反映项目设计受益人群或地区的实现情况。
受益人群覆盖率=（实际实现受益人群数/计划实现受益人群数）*100%"</t>
  </si>
  <si>
    <t>宣传内容知晓率</t>
  </si>
  <si>
    <t>"反映通过抽查方式完成，相关受众群体对宣传内容的知晓程度。
"</t>
  </si>
  <si>
    <t>调查人群中对六街社会治安维稳综合治理的满意度。
受益人群覆盖率=（调查人群中对设施建设或设施运行的人数/问卷调查人数）*100%</t>
  </si>
  <si>
    <t>2026年中央国有企业退休人员社会化管理补助资金</t>
  </si>
  <si>
    <t>截止2020年底实际接收中央企业退休人员人数</t>
  </si>
  <si>
    <t xml:space="preserve">1 </t>
  </si>
  <si>
    <t>受益对象满意度</t>
  </si>
  <si>
    <t>受益对象满意度测评</t>
  </si>
  <si>
    <t>2026年分配资金金额</t>
  </si>
  <si>
    <t>304</t>
  </si>
  <si>
    <t>60337.92</t>
  </si>
  <si>
    <t>组干部生活补贴经济效益</t>
  </si>
  <si>
    <t>660337.92</t>
  </si>
  <si>
    <t>认真做好六街镇人民代表大会提出的各项工作任务，召开新一届人民代表大会第一次会议，选举产生六街镇国家机关领导人员，做好换届检查、总结，开展闭会期间人大代表小组活动，保障镇人大正常运转。</t>
  </si>
  <si>
    <t>召开新一届人民代表大会第一次会议</t>
  </si>
  <si>
    <t>12月28日选举产生区镇人民代表大会代表后，于2022年1月31日前依法召开新一届镇人民代表大会第一次会议，选举产生六街镇国家机关领导人员。</t>
  </si>
  <si>
    <t>区人大代表小组活动</t>
  </si>
  <si>
    <t>每季度开展一次人大代表小组活动,定期组织开展学习培训、调研、视察并移交镇政府相关职能部门</t>
  </si>
  <si>
    <t>选举完成度</t>
  </si>
  <si>
    <t>监督代表意见的办理完成度</t>
  </si>
  <si>
    <t>1.对重点工作、重大项目落实情况进行检查；2.检查、视察、调研、听取和审议工作报告等方式开展监督工作；3.认真督办代表建议，做好人代会闭会期间代表提出意见建议的收集整理、交办和反馈工作。</t>
  </si>
  <si>
    <t>镇人大日常工作</t>
  </si>
  <si>
    <t>1.人大代表正常履职；2.人大主席团走访代表；3.其他人大工作</t>
  </si>
  <si>
    <t>检查、总结人大换届选举工作</t>
  </si>
  <si>
    <t>2022年3月底前对换届工作进行检查，总结成绩和经验，将相关台账资料整理、汇总上报区选举委员会。</t>
  </si>
  <si>
    <t>镇人大代表小组活动</t>
  </si>
  <si>
    <t>意见办理完成度</t>
  </si>
  <si>
    <t>认真做好六街镇第四届人民代表大会提出的各项工作任务</t>
  </si>
  <si>
    <t>人大代表意见办理满意度</t>
  </si>
  <si>
    <t>人大代表对所提出意见、建议的办理情况的反馈</t>
  </si>
  <si>
    <t>有效使用妇联改革后工作经费，确保镇、村妇联活动正常开展；积极开展“三八”妇女节系列活动，关心妇女生产生活情况；开展“六一”儿童节系列活动，进一步关爱贫困学生和留守儿童；开展“最美家庭”、“美丽庭院”评选等活动，选树典型，示范带动，促进美丽乡村建设；开展女性大讲坛活动，提高广大妇女文化素质，增强妇女的就业创业本领；积极开展“妇女之家”各项创建活动，巩固和增强妇联阵地职能作用，促进妇女儿童事业发展。</t>
  </si>
  <si>
    <t>反映各项工作完成情况</t>
  </si>
  <si>
    <t>开展家庭教育知识讲座培训</t>
  </si>
  <si>
    <t>反映创建工作情况</t>
  </si>
  <si>
    <t>开展巾帼志愿服务活动</t>
  </si>
  <si>
    <t>4场，100人</t>
  </si>
  <si>
    <t>人/次</t>
  </si>
  <si>
    <t>反映活动开展情况</t>
  </si>
  <si>
    <t>反映项目复审完成时限。</t>
  </si>
  <si>
    <t>反映项目设计受益人群或地区的实现情况。
受益人群覆盖率=（实际实现受益人群数/计划实现受益人群数）*100%</t>
  </si>
  <si>
    <t>调查人群中妇联工作的满意度。
受益人群覆盖率=（调查人群中对设施建设或设施运行的人数/问卷调查人数）*100%</t>
  </si>
  <si>
    <t>农业农村发展服务中心资金</t>
  </si>
  <si>
    <t>受益群众满意度测评</t>
  </si>
  <si>
    <t>1.镇党委日常工作保障；2.保障镇党委下设机构正常运转；3.完成9个村村级综合目标的考核工作。</t>
  </si>
  <si>
    <t>镇党委下设机构正常运转</t>
  </si>
  <si>
    <t>村级责任目标考核</t>
  </si>
  <si>
    <t>兑现村级责任目标考核奖兑现</t>
  </si>
  <si>
    <t>1.镇党委换届工作；2.下设机构正常运转；3.村“两委”换届工作；4.村级综合目标考核。</t>
  </si>
  <si>
    <t>通过抓好乡村振兴、农村人居环境整治提升项目前期工作及实施，不断完善基础设施推动产业发展；抓好辖区内农村户厕及公厕改造建设，补齐影响群众生活品质的短板，为全面推进乡村振兴提供坚实支撑。</t>
  </si>
  <si>
    <t>乡村振兴项目</t>
  </si>
  <si>
    <t>反映预算部门（单位）乡村振兴项目数量。</t>
  </si>
  <si>
    <t>反映项目建设验收情况</t>
  </si>
  <si>
    <t>反映项目完成时限</t>
  </si>
  <si>
    <t>反映乡村振兴“厕所革命”工作受益人群或地区的实现情况。受益人群覆盖率=（实际实现受益人群数/计划实现受益人群数）*100%</t>
  </si>
  <si>
    <t>反映群众“厕所革命”工作的满意度。受益人群满意度=（受益人员满意人数/问卷调查人数）*100%</t>
  </si>
  <si>
    <t>有效使用党建经费：指导各基层党组织开展工作，对基层党建工作进行调查研究，向党委提出对策和建议，组织开展党建创新活动；抓好党员队伍建设，做好党员及入党积极分子教育培训、党员发展、党员组织关系接转等管理服务工作；党员档案管理，基层党组织及党员的考核评议；非公有制经济组织和新社会组织党建工作；各基层党组织星级党支部创建、党建示范点打造；村级后备人才培养、管理工作，好青年人才党支部活动；农村党员干部现代远程教育和智慧党建的系列推广和指导工作；离职村干部生活补贴、生活困难党员慰问金的发放管理，七一、春节困难党员慰问。建党节系列活动开展；党报党刊征订组织工作；以及党建创新项目的策划和实施。</t>
  </si>
  <si>
    <t>万名党员进党校培训五期，入党培训一期，村干部培训一期</t>
  </si>
  <si>
    <t>700</t>
  </si>
  <si>
    <t>次、人</t>
  </si>
  <si>
    <t>反映预算部门（单位）组织开展各类会议的总次数和人数。</t>
  </si>
  <si>
    <t>春节困难党员慰问、“农村困难党员关爱行动”补助镇级承担部分</t>
  </si>
  <si>
    <t>300</t>
  </si>
  <si>
    <t>元/人</t>
  </si>
  <si>
    <t>党建季度工作例会、重点工作、各类达标创建工作推进会</t>
  </si>
  <si>
    <t>反映组织开展会议的情况</t>
  </si>
  <si>
    <t>“七一”建党节系列活动（组织镇各党组织开展“七一”庆祝系列活动，慰问困难党员）</t>
  </si>
  <si>
    <t>村干部关心关爱</t>
  </si>
  <si>
    <t>600</t>
  </si>
  <si>
    <t>书籍购买、党报党刊征订。宣传海报、发展党员相关手册证书制作，党徽党旗等物品购买</t>
  </si>
  <si>
    <t>15000</t>
  </si>
  <si>
    <t>民主评议党员、述职评议</t>
  </si>
  <si>
    <t>反映工作开展情况</t>
  </si>
  <si>
    <t>“两新”组织党支部书记年度工作津贴</t>
  </si>
  <si>
    <t>2400</t>
  </si>
  <si>
    <t>"反映项目验收情况。
"</t>
  </si>
  <si>
    <t>"反映项目复审完成时限。
"</t>
  </si>
  <si>
    <t>服务受益人群满意度对象满意度指标</t>
  </si>
  <si>
    <t>"调查人群中党建工作的满意度。
受益人群覆盖率=（调查人群中对设施建设或设施运行的人数/问卷调查人数）*100%"</t>
  </si>
  <si>
    <t>做好六街镇村镇基础设施建设维护、增绿提质工作，提升人居环境，提高群众对人居环境满意度，把六街镇建设得更加美丽宜居，为乡村振兴打下坚实基础。</t>
  </si>
  <si>
    <t>政府零星修缮工程项目</t>
  </si>
  <si>
    <t>反映政府零星修缮工程进度</t>
  </si>
  <si>
    <t>集镇基础设施零星修缮工程项目</t>
  </si>
  <si>
    <t>"反映主体工程完成情况。
主体工程完成率=（按计划完成主体工程的工程量/计划完成主体工程量）*100%。"</t>
  </si>
  <si>
    <t>政府投资工程服务项目（工程设计、造价咨询、工程监理、审计结算）</t>
  </si>
  <si>
    <t>政府投资工程服务项目按照相关规定需委托具备资质的服务单位开展服务工作</t>
  </si>
  <si>
    <t>配套设施完成率</t>
  </si>
  <si>
    <t>"反映配套设施完成情况。
配套设施完成率=（按计划完成配套设施的工程量/计划完成配套设施工程量）*100%。"</t>
  </si>
  <si>
    <t>工程措施是否合理</t>
  </si>
  <si>
    <t>工程进度安排合理，保障工程质量。</t>
  </si>
  <si>
    <t>基础设施是否管护到位</t>
  </si>
  <si>
    <t>集镇基础设施得到有效维护和修缮。</t>
  </si>
  <si>
    <t>工程项目是否符合管理规定</t>
  </si>
  <si>
    <t>工程项目有设计、拦标价编制、聘请监理、审计等内容。</t>
  </si>
  <si>
    <t>项目完成率</t>
  </si>
  <si>
    <t>工程进度安排合理，保障工程质量，确保集镇基础设施得到有效维护和修缮。</t>
  </si>
  <si>
    <t>99</t>
  </si>
  <si>
    <t>"调查人群中对设施建设或设施运行的满意度。
受益人群覆盖率=（调查人群中对设施建设或设施运行的人数/问卷调查人数）*100%"</t>
  </si>
  <si>
    <t>进一步增强全镇人民获得感、幸福感，充分展现全镇人民建设美丽六街的精神面貌，不断丰富节日期间人民群众精神文化生活，营造欢乐、喜庆、祥和、文明的节日氛围，围绕镇党委、政府决策部署，充分展示六街镇一年来的经济社会发展成果。</t>
  </si>
  <si>
    <t>反映预算部门（单位）组织开展各类活动的总次数。</t>
  </si>
  <si>
    <t>春节系列活动</t>
  </si>
  <si>
    <t>反映预算部门活动开展情况。</t>
  </si>
  <si>
    <t>野菜节</t>
  </si>
  <si>
    <t>天</t>
  </si>
  <si>
    <t>野生菌美食文化节</t>
  </si>
  <si>
    <t>郑和文化节系列活动、以颠乐为主的特色节目打造</t>
  </si>
  <si>
    <t>30</t>
  </si>
  <si>
    <t>和谐大舞台演出等常规演出</t>
  </si>
  <si>
    <t>其他演出活动</t>
  </si>
  <si>
    <t>反映活动是否纳入部门的年度计划。</t>
  </si>
  <si>
    <t>反映各项活动的群众参与率、覆盖面及满意度</t>
  </si>
  <si>
    <t>反映活动开展年度完成失效</t>
  </si>
  <si>
    <t>丰富群众文化生活的同时，带动六街对外宣传，拉动旅游业及第三产业的发展</t>
  </si>
  <si>
    <t>丰富群众文化生活的同时，带动六街对外宣传，拉动旅游业及第三产业的发展。</t>
  </si>
  <si>
    <t>反映活动开展的群众参与度、满意度</t>
  </si>
  <si>
    <t>安全圆满顺利完成上级征兵任务指标，设施物资配备，按标准实施完成，保障性物质购买于发放及时，相关会议、学习的有序开展，完成民兵整组工作。</t>
  </si>
  <si>
    <t>年度征兵次数</t>
  </si>
  <si>
    <t>根据任务完成年度征兵计划</t>
  </si>
  <si>
    <t>建军节座谈会</t>
  </si>
  <si>
    <t>350</t>
  </si>
  <si>
    <t>人次</t>
  </si>
  <si>
    <t>参加建军节活动人数</t>
  </si>
  <si>
    <t>烈士纪念设施维护修缮</t>
  </si>
  <si>
    <t>500</t>
  </si>
  <si>
    <t>平方米</t>
  </si>
  <si>
    <t>烈士殉难处和丧葬烈士纪念设施相关修缮工作</t>
  </si>
  <si>
    <t>征兵及退役军人工作开展合格率</t>
  </si>
  <si>
    <t>解决征兵工作中的问题及咨询、解决退役士兵提出的政策问题及相关补助发放。</t>
  </si>
  <si>
    <t>参军及退役军人的受益率</t>
  </si>
  <si>
    <t>通过对征兵过程中的相关管理及退役军人的问题咨询解答。</t>
  </si>
  <si>
    <t>生态效益</t>
  </si>
  <si>
    <t>维护烈士纪念设施</t>
  </si>
  <si>
    <t>做好常态化烈士设施园区内外的环境治理，打造自然美观、庄严肃穆环境</t>
  </si>
  <si>
    <t>人员服务满意度</t>
  </si>
  <si>
    <t>完成防汛抗旱、水库管养、污水处理设施管理、节水工作、水源地保护、农村人饮安全管理、河长制工作、水务员补贴、河道保洁、翠峰水库除险加固、大堡河综合整治工程、六街子沟旁污水处理设施建设、大营西杨建污水处理设施建设、三印村摆依冲污水处理设施建设、六街镇西中营柴河水库一级保护区隔离沟渠开挖工程等年度工作任务。</t>
  </si>
  <si>
    <t>河道保洁次数</t>
  </si>
  <si>
    <t>做好河道三包、河道保洁</t>
  </si>
  <si>
    <t>污水处理设施管护</t>
  </si>
  <si>
    <t>污水处理设施正常运行</t>
  </si>
  <si>
    <t>水库安全巡查</t>
  </si>
  <si>
    <t>24</t>
  </si>
  <si>
    <t>水库安全度汛、科学蓄水</t>
  </si>
  <si>
    <t>水源地巡查</t>
  </si>
  <si>
    <t>确保水源地无垃圾</t>
  </si>
  <si>
    <t>河长制巡河次数</t>
  </si>
  <si>
    <t>确保完成上级任务，保持河道巡查力度。</t>
  </si>
  <si>
    <t>节水宣传</t>
  </si>
  <si>
    <t>对辖区内群众、单位进行宣传</t>
  </si>
  <si>
    <t>农村人饮安全是否达标</t>
  </si>
  <si>
    <t>消毒到位，水质达标。</t>
  </si>
  <si>
    <t>水源地污染源是否减少</t>
  </si>
  <si>
    <t>水源地垃圾减少，放牛次数减少，农村面源污染物减少。</t>
  </si>
  <si>
    <t>污水处理效果是否明显</t>
  </si>
  <si>
    <t>生态环境保护成果</t>
  </si>
  <si>
    <t>尽可能的使用经济环保的方式治理，发挥生态效益。</t>
  </si>
  <si>
    <t>服务对象满意度调查</t>
  </si>
  <si>
    <t>做好六街镇境内乡、村道路建设、管理、养护工作，提高道路通行能力，美化道路环境，促进六街镇社会、经济和谐发展。</t>
  </si>
  <si>
    <t>竣工验收合格率</t>
  </si>
  <si>
    <t>完成时效</t>
  </si>
  <si>
    <t>"反映工程按计划完工情况。
计划完工率=实际完成工程项目个数/按计划应完成项目个数。"</t>
  </si>
  <si>
    <t>提升我镇道路通行能力，保障群众出行安全，优化路域环境</t>
  </si>
  <si>
    <t>2799936</t>
  </si>
  <si>
    <t>大岗位生活补助经济效益</t>
  </si>
  <si>
    <t>1.突出抓好新时代理论武装，推动习近平新时代中国特色社会主义思想深入人心、落地生根，抓好省、市、区委有关全会精神及决策部署的贯彻落实。
2.突出抓好新时代外宣工作不断展示六街形象，适时更新制作镇情宣传短片，及时通过新闻媒体及新媒体发布镇情动态。
3.强化宣传阵地建设不断增强社会主义意识形态的凝聚力和引领力，深入开展学习型组织、单位建设与“全民阅读”活动，认真完成年度党报党刊征订任务，及时更新更换宣传栏、广告牌的宣传画内容，实时营造良好社会氛围，使党的主流思想深入群众心间。</t>
  </si>
  <si>
    <t>镇情外宣、信息考核</t>
  </si>
  <si>
    <t>篇</t>
  </si>
  <si>
    <t>反映通过相关媒体、网络等发布或推送稿件的篇数情况。</t>
  </si>
  <si>
    <t>宣传画、宣传资料</t>
  </si>
  <si>
    <t>1000</t>
  </si>
  <si>
    <t>张</t>
  </si>
  <si>
    <t>区级要求各宣传主题的内容与数量</t>
  </si>
  <si>
    <t>宣传活动举办次数</t>
  </si>
  <si>
    <t>反映组织宣传活动次数的情况</t>
  </si>
  <si>
    <t>发布短视频数量</t>
  </si>
  <si>
    <t>通过相关媒体、网络等发布或推送短视频，通过第三方制作镇情宣传片</t>
  </si>
  <si>
    <t>媒体接待</t>
  </si>
  <si>
    <t>主动对接联系区级及以上新闻媒体到镇采访报道重点工作、风物特产等并形成宣传稿件或宣传片。</t>
  </si>
  <si>
    <t>召开会议</t>
  </si>
  <si>
    <t>根据宣传思想与精神文明建设需要及时召开会议进行宣讲、传达、安排、部署等，报告意识形态工作</t>
  </si>
  <si>
    <t>氛围营造</t>
  </si>
  <si>
    <t>通过工字旗、斜旗等安装，营造浓厚节日氛围，促进群众拥护党拥护国家</t>
  </si>
  <si>
    <t>工作完成率</t>
  </si>
  <si>
    <t>反映各单项工作情况：工作完成率=（实际开展工作量/计划工作总数）×100%。</t>
  </si>
  <si>
    <t>反映会议是否纳入部门的年度计划。</t>
  </si>
  <si>
    <t>发布稿件（短视频）原创率</t>
  </si>
  <si>
    <t>发布稿件（短视频）原创率=发布或推送的原创稿件（短视频）数量/发布或推送的稿件（短视频）总数量*100%
适用于有原创要求的稿件或短视频，如购买信息、转载等没有自创要求的不适用该指标。</t>
  </si>
  <si>
    <t>信息错漏率</t>
  </si>
  <si>
    <t>错漏率=发生错漏的宣传信息条数/发布信息总条数*100%</t>
  </si>
  <si>
    <t>安全事故发生率</t>
  </si>
  <si>
    <t>0</t>
  </si>
  <si>
    <t>反映工程实施期间的安全目标。</t>
  </si>
  <si>
    <t>计划完成率=实际完成工作量/计划应完成工作量。</t>
  </si>
  <si>
    <t>工作及时率</t>
  </si>
  <si>
    <t>反映事实发生与作为宣传事实发生之间的时间差距情况。</t>
  </si>
  <si>
    <t>来镇经商、旅游人数与上年度同比</t>
  </si>
  <si>
    <t>通过人流量带动地方消费和发展，促进乡村旅游发展与乡村振兴</t>
  </si>
  <si>
    <t>农民土特产品滞销率</t>
  </si>
  <si>
    <t>50</t>
  </si>
  <si>
    <t>通过传统新闻媒体与新媒体宣传推送，帮助本镇农户拓展产品销路和销量，增加经济收入</t>
  </si>
  <si>
    <t>群众对党的理论与会议精神知晓率</t>
  </si>
  <si>
    <t>党的十九大及十九届历次全会精神、党的二十大全会精神，省委、市委、区委全会精神内容宣传覆盖面</t>
  </si>
  <si>
    <t>媒体关注量</t>
  </si>
  <si>
    <t>30000</t>
  </si>
  <si>
    <t>反映通过相关媒体、网络等宣传形成点赞、关注、转发量的情况</t>
  </si>
  <si>
    <t>国家媒体采用数</t>
  </si>
  <si>
    <t>反映宣传内容被国家级相关媒体、网络等采用的数量情况。</t>
  </si>
  <si>
    <t>宣传活动参与人次</t>
  </si>
  <si>
    <t>反映宣传活动参与人次情况。</t>
  </si>
  <si>
    <t>社会公众满意度</t>
  </si>
  <si>
    <t>反映社会公众对宣传的满意程度。</t>
  </si>
  <si>
    <t>为预防和扑救森林火灾，保障人民生命财产安全，保护我镇96193亩森林资源安全，促进生态建设、经济社会和谐发展。</t>
  </si>
  <si>
    <t>购买森林防火物资</t>
  </si>
  <si>
    <t>项</t>
  </si>
  <si>
    <t>购买对讲机、劳保用品、扑火设备</t>
  </si>
  <si>
    <t>发放卡点、瞭望台、死看死守、放牧人员工资</t>
  </si>
  <si>
    <t>125</t>
  </si>
  <si>
    <t>保障卡点、瞭望台、死看死守、放牧人员工资及补贴到位</t>
  </si>
  <si>
    <t>各村委会森林防火工作经费</t>
  </si>
  <si>
    <t>确保各村森林防火工作经费到位</t>
  </si>
  <si>
    <t>森林防火期间车辆运行费</t>
  </si>
  <si>
    <t>确保车辆到位。</t>
  </si>
  <si>
    <t>确保不发生森林火灾</t>
  </si>
  <si>
    <t>森林防火工作安排部署合理，确保不发生森林火灾</t>
  </si>
  <si>
    <t>考察森林防火期时限任务完成情况</t>
  </si>
  <si>
    <t>37000</t>
  </si>
  <si>
    <t>村民小组公用经费经济效益</t>
  </si>
  <si>
    <t>64000</t>
  </si>
  <si>
    <t>遗属生活补助经济效益</t>
  </si>
  <si>
    <t>上缴利息收入</t>
  </si>
  <si>
    <t>上缴利息金额</t>
  </si>
  <si>
    <t>20000</t>
  </si>
  <si>
    <t>上缴利息经济效益</t>
  </si>
  <si>
    <t>上缴利息经济成本指标</t>
  </si>
  <si>
    <t>国家卫生镇创建工作，完成上级下达的艾滋病防治及无偿献血工作</t>
  </si>
  <si>
    <t>反映六街国家卫生镇、10个省级卫生村通过复审情况</t>
  </si>
  <si>
    <t>病媒生物消杀次数</t>
  </si>
  <si>
    <t>反映病媒生物消杀的数量。</t>
  </si>
  <si>
    <t>宣传栏更换次数</t>
  </si>
  <si>
    <t>反映宣传栏更换完成情况。</t>
  </si>
  <si>
    <t>反映项目验收情况。</t>
  </si>
  <si>
    <t>政府性基金预算支出预算表</t>
  </si>
  <si>
    <t>单位名称：昆明市发展和改革委员会</t>
  </si>
  <si>
    <t>政府性基金预算支出</t>
  </si>
  <si>
    <t>备注：我单位无政府性基金预算支出预算相关内容，该表以空表进行公开。</t>
  </si>
  <si>
    <t>预算项目</t>
  </si>
  <si>
    <t>采购项目</t>
  </si>
  <si>
    <t>采购品目</t>
  </si>
  <si>
    <t>计量
单位</t>
  </si>
  <si>
    <t>数量</t>
  </si>
  <si>
    <t>面向中小企业预留资金</t>
  </si>
  <si>
    <t>政府性基金</t>
  </si>
  <si>
    <t>国有资本经营收益</t>
  </si>
  <si>
    <t>财政专户管理的收入</t>
  </si>
  <si>
    <t>单位自筹</t>
  </si>
  <si>
    <t>备注：因没有符合政府集中采购目录和限额标准范围内的支出项目，我单位无部门政府采购预算相关内容，该表以空表进行公开。</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</si>
  <si>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</si>
  <si>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</si>
  <si>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</si>
  <si>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</si>
  <si>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</si>
  <si>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</si>
  <si>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</si>
  <si>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</si>
  <si>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单位名称：昆明市晋宁区六街镇人民政府</t>
  </si>
  <si>
    <t>单位名称（项目）</t>
  </si>
  <si>
    <t>地区</t>
  </si>
  <si>
    <t>备注：我部门无对下转移支付预算，此表无数据。</t>
  </si>
  <si>
    <t>预算09-2表</t>
  </si>
  <si>
    <t>2026年对下转移支付绩效目标表</t>
  </si>
  <si>
    <t>单位名称、项目名称</t>
  </si>
  <si>
    <t>备注：我部门无对下转移支付绩效目标，此表无数据。</t>
  </si>
  <si>
    <t>资产类别</t>
  </si>
  <si>
    <t>资产分类代码.名称</t>
  </si>
  <si>
    <t>资产名称</t>
  </si>
  <si>
    <t>计量单位</t>
  </si>
  <si>
    <t>财政部门批复数（元）</t>
  </si>
  <si>
    <t>单价</t>
  </si>
  <si>
    <t>金额</t>
  </si>
  <si>
    <t>A02 设备</t>
  </si>
  <si>
    <t>A02030501 轿车</t>
  </si>
  <si>
    <t>公务用车</t>
  </si>
  <si>
    <t>上级补助</t>
  </si>
  <si>
    <t>2230105</t>
  </si>
  <si>
    <t>国有企业退休人员社会化管理补助支出</t>
  </si>
  <si>
    <t>31204</t>
  </si>
  <si>
    <t>费用补贴</t>
  </si>
  <si>
    <t>项目级次</t>
  </si>
  <si>
    <t>114 对个人和家庭的补助</t>
  </si>
  <si>
    <t>本级</t>
  </si>
  <si>
    <t>216 其他公用支出</t>
  </si>
  <si>
    <t>311 专项业务类</t>
  </si>
  <si>
    <t/>
  </si>
  <si>
    <t>部门名称</t>
  </si>
  <si>
    <t>一、部门整体目标</t>
  </si>
  <si>
    <t>内容</t>
  </si>
  <si>
    <t>说明</t>
  </si>
  <si>
    <t>部门总体目标</t>
  </si>
  <si>
    <t>部门职责</t>
  </si>
  <si>
    <t xml:space="preserve">1.执行本级人民代表大会的决议和上级国家行政机关的决定和命令，发布决定和命令；2.执行本行政区域内的经济和社会发展计划、预算，管理本行政区域内的经济、教育、科学、文化、卫生、体育事业和财政、民政、公安、司法行政、计划生育等行政工作；3.保护社会主义的全民所有的财产和劳动群众集体所有的财产，保护公民私人所有的合法财产，维护社会秩序，保障公民的人身权利、民主权利和其他权利；4.保护各种经济组织的合法权益；5.保障少数民族的权利和尊重少数民族的风俗习惯；6.保障宪法和法律赋予妇女的男女平等、同工同酬和婚姻自由等各项权利；7.办理上级人民政府交办的其他事项。						
</t>
  </si>
  <si>
    <t>根据三定方案归纳</t>
  </si>
  <si>
    <t xml:space="preserve">按照区委、区政府的工作要求，认真履行六街镇人民政府基本职能，保障机构正常运转，加快城乡基础设施建设，完成城乡道路建设，加强社会治安综合管理，开展环境整治和生态建设，实现城乡生活垃圾全收集、全转运；深入实施城乡园林绿化工程，不断提高全镇森林覆盖率和城乡绿地率；依托生态创建平台，健全并落实环境综合整治长效管理机制，巩固和扩大生态创建成果，改善人居环境，建设美好家园，促进社会事业全面发展，加强文体基础设施的建设和管理，积极组织开展文化体育活动，丰富人民群众精神生活；认真履行教育工作职责，配合上级部门加快推进教育基础设施建设，优化教育资源配置，促进教育事业持续发展。						
</t>
  </si>
  <si>
    <t>根据部门职责，中长期规划，各级党委，各级政府要求归纳</t>
  </si>
  <si>
    <t>部门年度目标</t>
  </si>
  <si>
    <t xml:space="preserve">坚定不移贯彻创新、协调、绿色、开放、共享的新发展理念，坚持稳中求进工作总基调，以高质量发展为主题，以深化供给侧结构性改革为主线，以改革创新为根本动力，以满足人民日益增长的美好生活需要为根本目的，加快建设特色经济体系，大力推进新型城镇化与乡村振兴，推进全镇治理体系和治理能力现代化，实现经济行稳致远、社会安定和谐，主动融入晋宁国际康养旅游示范区、古滇历史文化风貌区建设，紧紧围绕镇党委确立的“党建引领、民生为本、生态立镇、产业强镇”总体目标，按照“三个聚焦”推动发展活力持续增强、“三个全面”推动农旅产业持续发展、“三个抓实”推动生态环境持续向好、“三个优化”推动城乡面貌持续提升、“五个注重”推动民生福祉持续改善、“六个全力”推动社会大局持续稳定、“三个坚持”推动自身建设持续强化的工作思路，全面加快美丽幸福现代农业小镇的建设步伐。						
</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</si>
  <si>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</si>
  <si>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</si>
  <si>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</si>
  <si>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</si>
  <si>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</si>
  <si>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</si>
  <si>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</si>
  <si>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</si>
  <si>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</si>
  <si>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机构正常运转经费</t>
  </si>
  <si>
    <t>履行乡镇基本职能，完成一般公共事务。</t>
  </si>
  <si>
    <t>全面加强城乡事务及社会治安管理</t>
  </si>
  <si>
    <t>做好安全生产及综治维稳工作，做好城乡社区环境卫生及国卫复审工作，做好水环境综合整治工作，做好乡村振兴等相关工作。</t>
  </si>
  <si>
    <t>社会事业全面发展</t>
  </si>
  <si>
    <t>贯彻落实好区委、区政府要求，保障征兵工作按质按量完成，保障工青妇全面开展工作，促进群众文化及群众体育事业发展，做好乡村文化旅游工作。</t>
  </si>
  <si>
    <t>完善基础设施建设</t>
  </si>
  <si>
    <t>做好农村道路及机耕路修缮，为人民出行提供便利交通条件，同时不断完善集镇基础设施建设。</t>
  </si>
  <si>
    <t>三、部门整体支出绩效指标</t>
  </si>
  <si>
    <t>绩效指标</t>
  </si>
  <si>
    <t>评（扣）分标准</t>
  </si>
  <si>
    <t>绩效指标设定依据及指标值数据来源</t>
  </si>
  <si>
    <t xml:space="preserve">二级指标 </t>
  </si>
  <si>
    <t>1801</t>
  </si>
  <si>
    <t>万元</t>
  </si>
  <si>
    <t>运转经费使用是否合规，机构正常运转是否正常</t>
  </si>
  <si>
    <t>机构正常运转包含：人员经费支出、社会保险、公积金、差旅费、公车运行维护、日常办公用品采购、机构正常运转的相关工作等。</t>
  </si>
  <si>
    <t>2026年预算经费中划分到机构正常运转的经费</t>
  </si>
  <si>
    <t>城乡事务及社会治安管理</t>
  </si>
  <si>
    <t>370</t>
  </si>
  <si>
    <t>资金使用的合规性</t>
  </si>
  <si>
    <t>城乡事务及社会治安管理工作内容包含：卫生镇日常管理、城乡环境卫生整治、水环境卫生整治、集镇管理建设及工程项目维护、农村公路养护、三农工作开展等</t>
  </si>
  <si>
    <t>2026年预算资金中划分至城乡事务及社会治安管理的资金</t>
  </si>
  <si>
    <t>86</t>
  </si>
  <si>
    <t>社会事业全面发展工作涉及：人大工作、妇联工作、党建工作、森林防火工作、安全生产工作、综治维稳工作等</t>
  </si>
  <si>
    <t>2026年预算资金中划分至社会事业全面发展相关资金</t>
  </si>
  <si>
    <t>基础设施建设</t>
  </si>
  <si>
    <t>310</t>
  </si>
  <si>
    <t>基础设施建设及维护</t>
  </si>
  <si>
    <t>2026年预算资金中划分至基础设施建设方面的资金</t>
  </si>
  <si>
    <t>保证三公经费逐年递减</t>
  </si>
  <si>
    <t>按照三公经费超支和节支率</t>
  </si>
  <si>
    <t>考察年初设定目标完成情况</t>
  </si>
  <si>
    <t>按照年初预算金额及年末决算数与上年度支出情况对比</t>
  </si>
  <si>
    <t>在时限内按质按量完成公开</t>
  </si>
  <si>
    <t>根据财政局要求，按质按量完成公开</t>
  </si>
  <si>
    <t>根据云南省财政厅及区财政局要求，在批复后15天内进行公开</t>
  </si>
  <si>
    <t>固定资产及人员管理</t>
  </si>
  <si>
    <t>按照年初绩效目标表</t>
  </si>
  <si>
    <t>按照单位资产管理办法、人事信息及工资信息等</t>
  </si>
  <si>
    <t>城乡环境卫生保洁</t>
  </si>
  <si>
    <t>是否完成卫生镇复审</t>
  </si>
  <si>
    <t>云南省创建国家卫生县城（乡镇）工作评审细则</t>
  </si>
  <si>
    <t>《全国爱卫会关于做好下放国家卫生乡镇（县城）评审工作的指导意见（试行）》</t>
  </si>
  <si>
    <t>森林防火、义务植树</t>
  </si>
  <si>
    <t>是否发生火灾、是否开展义务植树</t>
  </si>
  <si>
    <t>2026年度森林防火工作、义务植树工作开展情况</t>
  </si>
  <si>
    <t>水源治理及保护</t>
  </si>
  <si>
    <t>水质是否达标</t>
  </si>
  <si>
    <t>水质抽检情况、河长制工作开展情况</t>
  </si>
  <si>
    <t>辖区内道路管护到位</t>
  </si>
  <si>
    <t>道路畅通、道路安全</t>
  </si>
  <si>
    <t>道路养护、管护情况</t>
  </si>
  <si>
    <t>为民服务办事效率</t>
  </si>
  <si>
    <t>群众满意度调查</t>
  </si>
  <si>
    <t>群众满意度调查表</t>
  </si>
  <si>
    <t>预算拨付工作</t>
  </si>
  <si>
    <t>2026年预算</t>
  </si>
  <si>
    <t>人居环境提升、改造</t>
  </si>
  <si>
    <t>根据2026年政府工作报告及两会代表评议。</t>
  </si>
  <si>
    <t>社会事务全面发展</t>
  </si>
  <si>
    <t>森林资源保护</t>
  </si>
  <si>
    <t>为民服务工作</t>
  </si>
  <si>
    <t>生态环境保护</t>
  </si>
  <si>
    <t>机构正常运转、民生事业发展</t>
  </si>
  <si>
    <t>打造生态文明乡镇</t>
  </si>
  <si>
    <t>群众满意度</t>
  </si>
  <si>
    <t>满意度测评平均分达90分以上</t>
  </si>
  <si>
    <t>测评2026年工作开展时效</t>
  </si>
  <si>
    <t>根据日常工作开展情况，年终进行群众满意度测评</t>
  </si>
  <si>
    <t>2026年度预算资金支出情况</t>
  </si>
  <si>
    <t>2568</t>
  </si>
  <si>
    <t>2026年度决算报告、2026年政府工作报告</t>
  </si>
  <si>
    <t>2026年一整年工作开展情况、2026年度预算资金支出情况</t>
  </si>
  <si>
    <t>根据2026年度工作总结及2026年度决算报告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</si>
</sst>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b/>
      <sz val="11"/>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10"/>
      <color rgb="FF000000"/>
      <name val="SimSun"/>
      <charset val="134"/>
    </font>
    <font>
      <b/>
      <sz val="9"/>
      <color rgb="FF000000"/>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sz val="1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4" borderId="19" applyNumberFormat="0" applyAlignment="0" applyProtection="0">
      <alignment vertical="center"/>
    </xf>
    <xf numFmtId="0" fontId="30" fillId="5" borderId="20" applyNumberFormat="0" applyAlignment="0" applyProtection="0">
      <alignment vertical="center"/>
    </xf>
    <xf numFmtId="0" fontId="31" fillId="5" borderId="19" applyNumberFormat="0" applyAlignment="0" applyProtection="0">
      <alignment vertical="center"/>
    </xf>
    <xf numFmtId="0" fontId="32" fillId="6"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40" fillId="0" borderId="1">
      <alignment horizontal="right" vertical="center"/>
    </xf>
    <xf numFmtId="177" fontId="40" fillId="0" borderId="1">
      <alignment horizontal="right" vertical="center"/>
    </xf>
    <xf numFmtId="10" fontId="40" fillId="0" borderId="1">
      <alignment horizontal="right" vertical="center"/>
    </xf>
    <xf numFmtId="178" fontId="40" fillId="0" borderId="1">
      <alignment horizontal="right" vertical="center"/>
    </xf>
    <xf numFmtId="49" fontId="40" fillId="0" borderId="1">
      <alignment horizontal="left" vertical="center" wrapText="1"/>
    </xf>
    <xf numFmtId="178" fontId="40" fillId="0" borderId="1">
      <alignment horizontal="right" vertical="center"/>
    </xf>
    <xf numFmtId="179" fontId="40" fillId="0" borderId="1">
      <alignment horizontal="right" vertical="center"/>
    </xf>
    <xf numFmtId="180" fontId="40" fillId="0" borderId="1">
      <alignment horizontal="right" vertical="center"/>
    </xf>
    <xf numFmtId="0" fontId="41" fillId="0" borderId="0"/>
    <xf numFmtId="0" fontId="42" fillId="0" borderId="0">
      <alignment vertical="center"/>
    </xf>
  </cellStyleXfs>
  <cellXfs count="261">
    <xf numFmtId="0" fontId="0" fillId="0" borderId="0" xfId="0" applyFont="1" applyBorder="1"/>
    <xf numFmtId="0" fontId="0" fillId="0" borderId="0" xfId="0" applyFill="1"/>
    <xf numFmtId="0" fontId="1" fillId="0" borderId="0" xfId="0" applyFont="1" applyFill="1" applyAlignment="1">
      <alignment horizontal="center" vertical="center"/>
    </xf>
    <xf numFmtId="0" fontId="2" fillId="0" borderId="0" xfId="0" applyFont="1" applyFill="1" applyAlignment="1">
      <alignment horizontal="right" vertical="center" wrapText="1"/>
    </xf>
    <xf numFmtId="0" fontId="2"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 fontId="2" fillId="0" borderId="1" xfId="0" applyNumberFormat="1" applyFont="1" applyFill="1" applyBorder="1" applyAlignment="1" applyProtection="1">
      <alignment horizontal="right" vertical="center"/>
      <protection locked="0"/>
    </xf>
    <xf numFmtId="4" fontId="2" fillId="0" borderId="1" xfId="0" applyNumberFormat="1" applyFont="1" applyFill="1" applyBorder="1" applyAlignment="1">
      <alignment horizontal="right" vertical="center"/>
    </xf>
    <xf numFmtId="0" fontId="6" fillId="0" borderId="1" xfId="0" applyFont="1" applyFill="1" applyBorder="1"/>
    <xf numFmtId="49" fontId="7" fillId="0" borderId="1" xfId="53" applyFont="1" applyFill="1">
      <alignment horizontal="left" vertical="center" wrapText="1"/>
    </xf>
    <xf numFmtId="0" fontId="5"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49" fontId="3" fillId="0" borderId="0" xfId="0" applyNumberFormat="1" applyFont="1" applyFill="1"/>
    <xf numFmtId="0" fontId="3" fillId="0" borderId="0" xfId="0" applyFont="1" applyFill="1" applyAlignment="1" applyProtection="1">
      <alignment horizontal="right" vertical="center"/>
      <protection locked="0"/>
    </xf>
    <xf numFmtId="0" fontId="9" fillId="0" borderId="0" xfId="0" applyFont="1" applyFill="1" applyAlignment="1">
      <alignment horizontal="center" vertical="center"/>
    </xf>
    <xf numFmtId="0" fontId="2" fillId="0" borderId="0" xfId="0" applyFont="1" applyFill="1" applyAlignment="1" applyProtection="1">
      <alignment horizontal="left" vertical="center"/>
      <protection locked="0"/>
    </xf>
    <xf numFmtId="0" fontId="6" fillId="0" borderId="0" xfId="0" applyFont="1" applyFill="1" applyAlignment="1">
      <alignment horizontal="left" vertical="center"/>
    </xf>
    <xf numFmtId="0" fontId="6" fillId="0" borderId="0" xfId="0" applyFont="1" applyFill="1"/>
    <xf numFmtId="0" fontId="3" fillId="0" borderId="0" xfId="0" applyFont="1" applyFill="1" applyAlignment="1" applyProtection="1">
      <alignment horizontal="right"/>
      <protection locked="0"/>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178" fontId="7" fillId="0" borderId="1" xfId="54" applyFont="1" applyFill="1" applyAlignment="1">
      <alignment horizontal="left" vertical="center"/>
    </xf>
    <xf numFmtId="178" fontId="7" fillId="0" borderId="1" xfId="54" applyFont="1" applyFill="1">
      <alignment horizontal="right" vertical="center"/>
    </xf>
    <xf numFmtId="0" fontId="2" fillId="0" borderId="1" xfId="0" applyFont="1" applyFill="1" applyBorder="1" applyAlignment="1" applyProtection="1">
      <alignment horizontal="left" vertical="center"/>
      <protection locked="0"/>
    </xf>
    <xf numFmtId="178" fontId="7" fillId="0" borderId="1" xfId="0" applyNumberFormat="1" applyFont="1" applyFill="1" applyBorder="1" applyAlignment="1">
      <alignment horizontal="right" vertical="center"/>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0" fillId="0" borderId="1" xfId="0" applyFill="1" applyBorder="1"/>
    <xf numFmtId="0" fontId="3" fillId="0" borderId="1" xfId="0" applyFont="1" applyFill="1" applyBorder="1" applyAlignment="1" applyProtection="1">
      <alignment horizontal="center" vertical="center" wrapText="1"/>
      <protection locked="0"/>
    </xf>
    <xf numFmtId="0" fontId="0" fillId="0" borderId="0" xfId="0"/>
    <xf numFmtId="0" fontId="2" fillId="0" borderId="0" xfId="0" applyFont="1" applyFill="1" applyAlignment="1" applyProtection="1">
      <alignment horizontal="right" vertical="top" wrapText="1"/>
      <protection locked="0"/>
    </xf>
    <xf numFmtId="0" fontId="10" fillId="0" borderId="0" xfId="0" applyFont="1" applyFill="1" applyAlignment="1" applyProtection="1">
      <alignment vertical="top"/>
      <protection locked="0"/>
    </xf>
    <xf numFmtId="0" fontId="10" fillId="0" borderId="0" xfId="0" applyFont="1" applyFill="1" applyAlignment="1">
      <alignment vertical="top"/>
    </xf>
    <xf numFmtId="0" fontId="11" fillId="0" borderId="0" xfId="0" applyFont="1" applyFill="1" applyAlignment="1" applyProtection="1">
      <alignment horizontal="center" vertical="center" wrapText="1"/>
      <protection locked="0"/>
    </xf>
    <xf numFmtId="0" fontId="10" fillId="0" borderId="0" xfId="0" applyFont="1" applyFill="1" applyProtection="1">
      <protection locked="0"/>
    </xf>
    <xf numFmtId="0" fontId="10" fillId="0" borderId="0" xfId="0" applyFont="1" applyFill="1"/>
    <xf numFmtId="0" fontId="2" fillId="0" borderId="0" xfId="0" applyFont="1" applyFill="1" applyAlignment="1" applyProtection="1">
      <alignment horizontal="left" vertical="center" wrapText="1"/>
      <protection locked="0"/>
    </xf>
    <xf numFmtId="0" fontId="3" fillId="0" borderId="0" xfId="0" applyFont="1" applyFill="1" applyAlignment="1" applyProtection="1">
      <alignment horizontal="right" vertical="center" wrapText="1"/>
      <protection locked="0"/>
    </xf>
    <xf numFmtId="0" fontId="2" fillId="0" borderId="0" xfId="0" applyFont="1" applyFill="1" applyAlignment="1" applyProtection="1">
      <alignment horizontal="right" vertical="center" wrapText="1"/>
      <protection locked="0"/>
    </xf>
    <xf numFmtId="0" fontId="3" fillId="0" borderId="1"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wrapText="1"/>
      <protection locked="0"/>
    </xf>
    <xf numFmtId="3" fontId="2" fillId="0" borderId="1" xfId="0" applyNumberFormat="1" applyFont="1" applyFill="1" applyBorder="1" applyAlignment="1" applyProtection="1">
      <alignment horizontal="right" vertical="center"/>
      <protection locked="0"/>
    </xf>
    <xf numFmtId="0" fontId="2" fillId="0" borderId="1" xfId="0" applyFont="1" applyFill="1" applyBorder="1" applyAlignment="1" applyProtection="1">
      <alignment horizontal="left"/>
      <protection locked="0"/>
    </xf>
    <xf numFmtId="0" fontId="2" fillId="0" borderId="1" xfId="0" applyFont="1" applyFill="1" applyBorder="1" applyAlignment="1">
      <alignment horizontal="left"/>
    </xf>
    <xf numFmtId="0" fontId="2" fillId="0" borderId="1" xfId="0" applyFont="1" applyFill="1" applyBorder="1" applyAlignment="1">
      <alignment horizontal="right" vertical="center"/>
    </xf>
    <xf numFmtId="0" fontId="0" fillId="0" borderId="0" xfId="0" applyFont="1" applyFill="1" applyBorder="1"/>
    <xf numFmtId="0" fontId="2"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6" fillId="0" borderId="1"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0" fontId="1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1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wrapText="1"/>
    </xf>
    <xf numFmtId="0" fontId="3" fillId="0" borderId="0" xfId="0" applyFont="1" applyFill="1" applyBorder="1" applyAlignment="1">
      <alignment horizontal="right" wrapText="1"/>
    </xf>
    <xf numFmtId="0" fontId="2" fillId="0" borderId="0" xfId="0" applyFont="1" applyFill="1" applyBorder="1" applyAlignment="1" applyProtection="1">
      <alignment horizontal="right"/>
      <protection locked="0"/>
    </xf>
    <xf numFmtId="0" fontId="6"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0" fontId="2" fillId="0" borderId="10" xfId="0" applyFont="1" applyFill="1" applyBorder="1" applyAlignment="1">
      <alignment horizontal="left" vertical="center" wrapText="1"/>
    </xf>
    <xf numFmtId="178" fontId="7" fillId="0" borderId="10" xfId="0" applyNumberFormat="1" applyFont="1" applyFill="1" applyBorder="1" applyAlignment="1">
      <alignment horizontal="right" vertical="center"/>
    </xf>
    <xf numFmtId="0" fontId="2" fillId="0" borderId="8" xfId="0" applyFont="1" applyFill="1" applyBorder="1" applyAlignment="1">
      <alignment vertical="center" wrapText="1"/>
    </xf>
    <xf numFmtId="178" fontId="7" fillId="0" borderId="8" xfId="0" applyNumberFormat="1" applyFont="1" applyFill="1" applyBorder="1" applyAlignment="1">
      <alignment horizontal="right" vertical="center"/>
    </xf>
    <xf numFmtId="0" fontId="13" fillId="0" borderId="0" xfId="0" applyFont="1" applyAlignment="1">
      <alignment horizontal="left" vertical="center"/>
    </xf>
    <xf numFmtId="0" fontId="13" fillId="0" borderId="0" xfId="0" applyFont="1" applyFill="1" applyAlignment="1">
      <alignment horizontal="left" vertical="center"/>
    </xf>
    <xf numFmtId="0" fontId="3" fillId="0" borderId="0" xfId="0" applyFont="1" applyAlignment="1">
      <alignment wrapText="1"/>
    </xf>
    <xf numFmtId="0" fontId="3"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12" fillId="0" borderId="0" xfId="0" applyFont="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Alignment="1">
      <alignment horizontal="center" vertical="center" wrapText="1"/>
    </xf>
    <xf numFmtId="0" fontId="9" fillId="0" borderId="0" xfId="0" applyFont="1" applyAlignment="1" applyProtection="1">
      <alignment horizontal="center" vertical="center" wrapText="1"/>
      <protection locked="0"/>
    </xf>
    <xf numFmtId="0" fontId="2" fillId="0" borderId="0" xfId="0" applyFont="1" applyAlignment="1">
      <alignment horizontal="left" vertical="center" wrapText="1"/>
    </xf>
    <xf numFmtId="0" fontId="6" fillId="0" borderId="0" xfId="0" applyFont="1" applyProtection="1">
      <protection locked="0"/>
    </xf>
    <xf numFmtId="0" fontId="6" fillId="0" borderId="0" xfId="0" applyFont="1" applyAlignment="1">
      <alignment wrapText="1"/>
    </xf>
    <xf numFmtId="0" fontId="2" fillId="0" borderId="0" xfId="0" applyFont="1" applyAlignment="1" applyProtection="1">
      <alignment horizontal="right" wrapText="1"/>
      <protection locked="0"/>
    </xf>
    <xf numFmtId="0" fontId="6" fillId="0" borderId="5"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6"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178" fontId="7" fillId="0" borderId="1" xfId="54" applyFont="1">
      <alignment horizontal="right" vertical="center"/>
    </xf>
    <xf numFmtId="178" fontId="7" fillId="0" borderId="1" xfId="0" applyNumberFormat="1" applyFont="1" applyBorder="1" applyAlignment="1">
      <alignment horizontal="right" vertical="center"/>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2" borderId="14" xfId="0" applyFont="1" applyFill="1" applyBorder="1" applyAlignment="1">
      <alignment horizontal="left" vertical="center"/>
    </xf>
    <xf numFmtId="0" fontId="2" fillId="0" borderId="0" xfId="0" applyFont="1" applyAlignment="1" applyProtection="1">
      <alignment horizontal="right" vertical="center"/>
      <protection locked="0"/>
    </xf>
    <xf numFmtId="0" fontId="9" fillId="0" borderId="0" xfId="0" applyFont="1" applyAlignment="1">
      <alignment horizontal="center" vertical="center"/>
    </xf>
    <xf numFmtId="0" fontId="2" fillId="0" borderId="0" xfId="0" applyFont="1" applyAlignment="1">
      <alignment horizontal="left" vertical="center"/>
    </xf>
    <xf numFmtId="0" fontId="6" fillId="0" borderId="0" xfId="0" applyFont="1"/>
    <xf numFmtId="0" fontId="2" fillId="0" borderId="0" xfId="0" applyFont="1" applyAlignment="1" applyProtection="1">
      <alignment horizontal="right"/>
      <protection locked="0"/>
    </xf>
    <xf numFmtId="0" fontId="2" fillId="0" borderId="0" xfId="0" applyFont="1" applyAlignment="1">
      <alignment horizontal="right"/>
    </xf>
    <xf numFmtId="180" fontId="7" fillId="0" borderId="1" xfId="56" applyFont="1" applyAlignment="1">
      <alignment horizontal="center" vertical="center"/>
    </xf>
    <xf numFmtId="180" fontId="7" fillId="0" borderId="1"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2" borderId="14" xfId="0" applyFont="1" applyFill="1" applyBorder="1" applyAlignment="1">
      <alignment horizontal="right" vertical="center"/>
    </xf>
    <xf numFmtId="181" fontId="14" fillId="0" borderId="0" xfId="0" applyNumberFormat="1" applyFont="1" applyBorder="1" applyAlignment="1">
      <alignment horizontal="left" vertical="center" wrapText="1"/>
    </xf>
    <xf numFmtId="0" fontId="15" fillId="0" borderId="0" xfId="0" applyFont="1" applyFill="1" applyAlignment="1" applyProtection="1">
      <alignment horizontal="right"/>
      <protection locked="0"/>
    </xf>
    <xf numFmtId="49" fontId="15" fillId="0" borderId="0" xfId="0" applyNumberFormat="1" applyFont="1" applyFill="1" applyProtection="1">
      <protection locked="0"/>
    </xf>
    <xf numFmtId="0" fontId="3" fillId="0" borderId="0" xfId="0" applyFont="1" applyFill="1" applyAlignment="1">
      <alignment horizontal="right"/>
    </xf>
    <xf numFmtId="0" fontId="2" fillId="0" borderId="0" xfId="0" applyFont="1" applyFill="1" applyAlignment="1">
      <alignment horizontal="right"/>
    </xf>
    <xf numFmtId="0" fontId="16" fillId="0" borderId="0" xfId="0" applyFont="1" applyFill="1" applyAlignment="1" applyProtection="1">
      <alignment horizontal="center" vertical="center" wrapText="1"/>
      <protection locked="0"/>
    </xf>
    <xf numFmtId="0" fontId="16" fillId="0" borderId="0" xfId="0" applyFont="1" applyFill="1" applyAlignment="1" applyProtection="1">
      <alignment horizontal="center" vertical="center"/>
      <protection locked="0"/>
    </xf>
    <xf numFmtId="0" fontId="16" fillId="0" borderId="0" xfId="0" applyFont="1" applyFill="1" applyAlignment="1">
      <alignment horizontal="center" vertical="center"/>
    </xf>
    <xf numFmtId="0" fontId="6" fillId="0" borderId="5" xfId="0"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14" fillId="0" borderId="0" xfId="0" applyFont="1" applyFill="1" applyBorder="1" applyAlignment="1">
      <alignment horizontal="left" vertical="center"/>
    </xf>
    <xf numFmtId="0" fontId="2" fillId="0" borderId="0" xfId="0" applyFont="1" applyFill="1" applyAlignment="1" applyProtection="1">
      <alignment horizontal="right" vertical="center"/>
      <protection locked="0"/>
    </xf>
    <xf numFmtId="0" fontId="12" fillId="0" borderId="0" xfId="0" applyFont="1" applyFill="1" applyAlignment="1">
      <alignment horizontal="center" vertical="center"/>
    </xf>
    <xf numFmtId="0" fontId="9" fillId="0" borderId="0" xfId="0" applyFont="1" applyFill="1" applyAlignment="1" applyProtection="1">
      <alignment horizontal="center" vertical="center"/>
      <protection locked="0"/>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indent="1"/>
    </xf>
    <xf numFmtId="49" fontId="7" fillId="0" borderId="1" xfId="53" applyFont="1" applyFill="1" applyAlignment="1">
      <alignment horizontal="left" vertical="center" wrapText="1" indent="2"/>
    </xf>
    <xf numFmtId="0" fontId="3" fillId="0" borderId="0" xfId="0" applyFont="1" applyFill="1" applyAlignment="1">
      <alignment vertical="top"/>
    </xf>
    <xf numFmtId="0" fontId="2" fillId="0" borderId="0" xfId="0" applyFont="1" applyFill="1" applyAlignment="1">
      <alignment horizontal="right"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5" xfId="0" applyFont="1" applyFill="1" applyBorder="1" applyAlignment="1" applyProtection="1">
      <alignment horizontal="center" vertical="center" wrapText="1"/>
      <protection locked="0"/>
    </xf>
    <xf numFmtId="0" fontId="6" fillId="0" borderId="14" xfId="0" applyFont="1" applyFill="1" applyBorder="1" applyAlignment="1">
      <alignment horizontal="center" vertical="center"/>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3" fillId="0" borderId="0" xfId="0" applyFont="1" applyAlignment="1">
      <alignment vertical="top"/>
    </xf>
    <xf numFmtId="0" fontId="3" fillId="0" borderId="0" xfId="0" applyFont="1" applyAlignment="1" applyProtection="1">
      <alignment vertical="top"/>
      <protection locked="0"/>
    </xf>
    <xf numFmtId="49" fontId="3" fillId="0" borderId="0" xfId="0" applyNumberFormat="1" applyFont="1" applyProtection="1">
      <protection locked="0"/>
    </xf>
    <xf numFmtId="0" fontId="2" fillId="0" borderId="0" xfId="0" applyFont="1" applyAlignment="1" applyProtection="1">
      <alignment horizontal="left" vertical="center"/>
      <protection locked="0"/>
    </xf>
    <xf numFmtId="0" fontId="6" fillId="0" borderId="0" xfId="0" applyFont="1" applyAlignment="1">
      <alignment horizontal="left" vertical="center"/>
    </xf>
    <xf numFmtId="0" fontId="6" fillId="0" borderId="0" xfId="0" applyFont="1" applyAlignment="1" applyProtection="1">
      <alignment horizontal="left" vertical="center"/>
      <protection locked="0"/>
    </xf>
    <xf numFmtId="0" fontId="6"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 fillId="0" borderId="1" xfId="0" applyFont="1" applyBorder="1" applyAlignment="1">
      <alignment horizontal="left" vertical="center"/>
    </xf>
    <xf numFmtId="49" fontId="7" fillId="0" borderId="1" xfId="53" applyFont="1">
      <alignment horizontal="left" vertical="center" wrapText="1"/>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7"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pplyProtection="1">
      <alignment horizontal="left" vertical="center" wrapText="1"/>
      <protection locked="0"/>
    </xf>
    <xf numFmtId="0" fontId="18" fillId="0" borderId="0" xfId="0" applyFont="1" applyFill="1" applyAlignment="1">
      <alignment horizontal="right"/>
    </xf>
    <xf numFmtId="0" fontId="10" fillId="0" borderId="1" xfId="0" applyFont="1" applyFill="1" applyBorder="1" applyAlignment="1" applyProtection="1">
      <alignment vertical="top" wrapText="1"/>
      <protection locked="0"/>
    </xf>
    <xf numFmtId="4" fontId="2" fillId="0" borderId="1" xfId="0" applyNumberFormat="1" applyFont="1" applyFill="1" applyBorder="1" applyAlignment="1">
      <alignment horizontal="right" vertical="top"/>
    </xf>
    <xf numFmtId="0" fontId="3" fillId="0" borderId="0" xfId="0" applyFont="1" applyAlignment="1">
      <alignment horizontal="right" vertical="center"/>
    </xf>
    <xf numFmtId="0" fontId="2" fillId="0" borderId="0" xfId="0" applyFont="1" applyAlignment="1">
      <alignment horizontal="right" vertical="center"/>
    </xf>
    <xf numFmtId="0" fontId="16" fillId="0" borderId="0" xfId="0" applyFont="1" applyAlignment="1">
      <alignment horizontal="center" vertical="center"/>
    </xf>
    <xf numFmtId="0" fontId="3" fillId="0" borderId="0" xfId="0" applyFont="1" applyAlignment="1">
      <alignment horizontal="right"/>
    </xf>
    <xf numFmtId="49" fontId="6" fillId="0" borderId="1" xfId="0" applyNumberFormat="1"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4" fontId="2" fillId="0" borderId="1" xfId="0" applyNumberFormat="1" applyFont="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1" xfId="0" applyFont="1" applyBorder="1" applyAlignment="1">
      <alignment horizontal="center" vertical="center"/>
    </xf>
    <xf numFmtId="0" fontId="10" fillId="0" borderId="0" xfId="0" applyFont="1" applyFill="1" applyAlignment="1">
      <alignment horizontal="left" vertical="center"/>
    </xf>
    <xf numFmtId="0" fontId="2" fillId="0" borderId="1" xfId="0" applyFont="1" applyFill="1" applyBorder="1" applyAlignment="1" applyProtection="1">
      <alignment vertical="center" wrapText="1"/>
      <protection locked="0"/>
    </xf>
    <xf numFmtId="0" fontId="19" fillId="0" borderId="1" xfId="0" applyFont="1" applyFill="1" applyBorder="1" applyAlignment="1">
      <alignment horizontal="center" vertical="center"/>
    </xf>
    <xf numFmtId="0" fontId="19" fillId="0" borderId="1" xfId="0" applyFont="1" applyFill="1" applyBorder="1" applyAlignment="1">
      <alignment horizontal="right" vertical="center"/>
    </xf>
    <xf numFmtId="0" fontId="19" fillId="0" borderId="1" xfId="0" applyFont="1" applyFill="1" applyBorder="1" applyAlignment="1" applyProtection="1">
      <alignment horizontal="center" vertical="center" wrapText="1"/>
      <protection locked="0"/>
    </xf>
    <xf numFmtId="4" fontId="19" fillId="0" borderId="1" xfId="0" applyNumberFormat="1" applyFont="1" applyFill="1" applyBorder="1" applyAlignment="1" applyProtection="1">
      <alignment horizontal="right" vertical="center"/>
      <protection locked="0"/>
    </xf>
    <xf numFmtId="0" fontId="2" fillId="0" borderId="1" xfId="0" applyFont="1" applyFill="1" applyBorder="1" applyAlignment="1">
      <alignment horizontal="left" vertical="center" wrapText="1" indent="2"/>
    </xf>
    <xf numFmtId="0" fontId="2" fillId="0" borderId="0" xfId="0" applyFont="1" applyFill="1" applyBorder="1" applyAlignment="1" applyProtection="1">
      <alignment horizontal="right" vertical="center" wrapText="1"/>
      <protection locked="0"/>
    </xf>
    <xf numFmtId="0" fontId="0" fillId="0" borderId="0" xfId="0" applyFill="1" applyBorder="1"/>
    <xf numFmtId="0" fontId="11"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0" fillId="0" borderId="0" xfId="0" applyFill="1" applyBorder="1" applyAlignment="1">
      <alignment horizontal="left" vertical="center"/>
    </xf>
    <xf numFmtId="0" fontId="3" fillId="0" borderId="0" xfId="0" applyFont="1" applyFill="1" applyBorder="1" applyAlignment="1" applyProtection="1">
      <alignment horizontal="right" vertical="center" wrapText="1"/>
      <protection locked="0"/>
    </xf>
    <xf numFmtId="0" fontId="0" fillId="0" borderId="0" xfId="0" applyFill="1" applyBorder="1" applyAlignment="1">
      <alignment horizontal="right" vertical="center"/>
    </xf>
    <xf numFmtId="0" fontId="20" fillId="0" borderId="0" xfId="0" applyFont="1" applyFill="1" applyBorder="1" applyAlignment="1">
      <alignment horizontal="right" vertical="center"/>
    </xf>
    <xf numFmtId="0" fontId="2" fillId="0" borderId="1" xfId="0" applyFont="1" applyFill="1" applyBorder="1" applyAlignment="1" applyProtection="1">
      <alignment horizontal="right" vertical="center"/>
      <protection locked="0"/>
    </xf>
    <xf numFmtId="0" fontId="2" fillId="0" borderId="1" xfId="0" applyFont="1" applyFill="1" applyBorder="1" applyAlignment="1" applyProtection="1">
      <alignment horizontal="left" vertical="center" wrapText="1" indent="1"/>
      <protection locked="0"/>
    </xf>
    <xf numFmtId="49" fontId="7" fillId="0" borderId="1" xfId="53" applyFont="1" applyFill="1" applyAlignment="1">
      <alignment horizontal="center" vertical="center" wrapText="1"/>
    </xf>
    <xf numFmtId="0" fontId="20"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vertical="top" wrapText="1"/>
      <protection locked="0"/>
    </xf>
    <xf numFmtId="0" fontId="2" fillId="0" borderId="1" xfId="0" applyFont="1" applyFill="1" applyBorder="1" applyAlignment="1" applyProtection="1">
      <alignment vertical="center"/>
      <protection locked="0"/>
    </xf>
    <xf numFmtId="0" fontId="2" fillId="0" borderId="0" xfId="0" applyFont="1" applyFill="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5"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9" sqref="B9"/>
    </sheetView>
  </sheetViews>
  <sheetFormatPr defaultColWidth="8.575" defaultRowHeight="12.75" customHeight="1" outlineLevelCol="3"/>
  <cols>
    <col min="1" max="4" width="50.6333333333333" style="1" customWidth="1"/>
    <col min="5" max="16384" width="8.575" style="1"/>
  </cols>
  <sheetData>
    <row r="1" s="1" customFormat="1" ht="15" customHeight="1" spans="1:4">
      <c r="A1" s="76"/>
      <c r="B1" s="76"/>
      <c r="C1" s="76"/>
      <c r="D1" s="77"/>
    </row>
    <row r="2" s="1" customFormat="1" ht="41.25" customHeight="1" spans="1:4">
      <c r="A2" s="72" t="str">
        <f>"2026"&amp;"年部门财务收支预算总表"</f>
        <v>2026年部门财务收支预算总表</v>
      </c>
    </row>
    <row r="3" s="1" customFormat="1" ht="17.25" customHeight="1" spans="1:4">
      <c r="A3" s="75" t="str">
        <f>"单位名称："&amp;"昆明市晋宁区六街镇人民政府"</f>
        <v>单位名称：昆明市晋宁区六街镇人民政府</v>
      </c>
      <c r="B3" s="240"/>
      <c r="D3" s="184" t="s">
        <v>0</v>
      </c>
    </row>
    <row r="4" s="1" customFormat="1" ht="23.25" customHeight="1" spans="1:4">
      <c r="A4" s="258" t="s">
        <v>1</v>
      </c>
      <c r="B4" s="259"/>
      <c r="C4" s="258" t="s">
        <v>2</v>
      </c>
      <c r="D4" s="259"/>
    </row>
    <row r="5" s="1" customFormat="1" ht="24" customHeight="1" spans="1:4">
      <c r="A5" s="258" t="s">
        <v>3</v>
      </c>
      <c r="B5" s="258" t="s">
        <v>4</v>
      </c>
      <c r="C5" s="258" t="s">
        <v>5</v>
      </c>
      <c r="D5" s="258" t="s">
        <v>4</v>
      </c>
    </row>
    <row r="6" s="1" customFormat="1" ht="17.25" customHeight="1" spans="1:4">
      <c r="A6" s="241" t="s">
        <v>6</v>
      </c>
      <c r="B6" s="58">
        <v>19657425.51</v>
      </c>
      <c r="C6" s="241" t="s">
        <v>7</v>
      </c>
      <c r="D6" s="58">
        <v>18305330.99</v>
      </c>
    </row>
    <row r="7" s="1" customFormat="1" ht="17.25" customHeight="1" spans="1:4">
      <c r="A7" s="241" t="s">
        <v>8</v>
      </c>
      <c r="B7" s="58"/>
      <c r="C7" s="241" t="s">
        <v>9</v>
      </c>
      <c r="D7" s="58"/>
    </row>
    <row r="8" s="1" customFormat="1" ht="17.25" customHeight="1" spans="1:4">
      <c r="A8" s="241" t="s">
        <v>10</v>
      </c>
      <c r="B8" s="58"/>
      <c r="C8" s="260" t="s">
        <v>11</v>
      </c>
      <c r="D8" s="58"/>
    </row>
    <row r="9" s="1" customFormat="1" ht="17.25" customHeight="1" spans="1:4">
      <c r="A9" s="241" t="s">
        <v>12</v>
      </c>
      <c r="B9" s="58"/>
      <c r="C9" s="260" t="s">
        <v>13</v>
      </c>
      <c r="D9" s="58"/>
    </row>
    <row r="10" s="1" customFormat="1" ht="17.25" customHeight="1" spans="1:4">
      <c r="A10" s="241" t="s">
        <v>14</v>
      </c>
      <c r="B10" s="58">
        <v>6020000</v>
      </c>
      <c r="C10" s="260" t="s">
        <v>15</v>
      </c>
      <c r="D10" s="58"/>
    </row>
    <row r="11" s="1" customFormat="1" ht="17.25" customHeight="1" spans="1:4">
      <c r="A11" s="241" t="s">
        <v>16</v>
      </c>
      <c r="B11" s="58"/>
      <c r="C11" s="260" t="s">
        <v>17</v>
      </c>
      <c r="D11" s="58"/>
    </row>
    <row r="12" s="1" customFormat="1" ht="17.25" customHeight="1" spans="1:4">
      <c r="A12" s="241" t="s">
        <v>18</v>
      </c>
      <c r="B12" s="58"/>
      <c r="C12" s="40" t="s">
        <v>19</v>
      </c>
      <c r="D12" s="58">
        <v>3000</v>
      </c>
    </row>
    <row r="13" s="1" customFormat="1" ht="17.25" customHeight="1" spans="1:4">
      <c r="A13" s="241" t="s">
        <v>20</v>
      </c>
      <c r="B13" s="58"/>
      <c r="C13" s="40" t="s">
        <v>21</v>
      </c>
      <c r="D13" s="58">
        <v>1363321.28</v>
      </c>
    </row>
    <row r="14" s="1" customFormat="1" ht="17.25" customHeight="1" spans="1:4">
      <c r="A14" s="241" t="s">
        <v>22</v>
      </c>
      <c r="B14" s="58"/>
      <c r="C14" s="40" t="s">
        <v>23</v>
      </c>
      <c r="D14" s="58">
        <v>890828.54</v>
      </c>
    </row>
    <row r="15" s="1" customFormat="1" ht="17.25" customHeight="1" spans="1:4">
      <c r="A15" s="241" t="s">
        <v>24</v>
      </c>
      <c r="B15" s="60">
        <v>6020000</v>
      </c>
      <c r="C15" s="40" t="s">
        <v>25</v>
      </c>
      <c r="D15" s="58"/>
    </row>
    <row r="16" s="1" customFormat="1" ht="17.25" customHeight="1" spans="1:4">
      <c r="A16" s="28"/>
      <c r="B16" s="58"/>
      <c r="C16" s="40" t="s">
        <v>26</v>
      </c>
      <c r="D16" s="58">
        <v>606000</v>
      </c>
    </row>
    <row r="17" s="1" customFormat="1" ht="17.25" customHeight="1" spans="1:4">
      <c r="A17" s="242"/>
      <c r="B17" s="58"/>
      <c r="C17" s="40" t="s">
        <v>27</v>
      </c>
      <c r="D17" s="58">
        <v>3489300.86</v>
      </c>
    </row>
    <row r="18" s="1" customFormat="1" ht="17.25" customHeight="1" spans="1:4">
      <c r="A18" s="242"/>
      <c r="B18" s="58"/>
      <c r="C18" s="40" t="s">
        <v>28</v>
      </c>
      <c r="D18" s="58">
        <v>10000</v>
      </c>
    </row>
    <row r="19" s="1" customFormat="1" ht="17.25" customHeight="1" spans="1:4">
      <c r="A19" s="242"/>
      <c r="B19" s="58"/>
      <c r="C19" s="40" t="s">
        <v>29</v>
      </c>
      <c r="D19" s="58"/>
    </row>
    <row r="20" s="1" customFormat="1" ht="17.25" customHeight="1" spans="1:4">
      <c r="A20" s="242"/>
      <c r="B20" s="58"/>
      <c r="C20" s="40" t="s">
        <v>30</v>
      </c>
      <c r="D20" s="58"/>
    </row>
    <row r="21" s="1" customFormat="1" ht="17.25" customHeight="1" spans="1:4">
      <c r="A21" s="242"/>
      <c r="B21" s="58"/>
      <c r="C21" s="40" t="s">
        <v>31</v>
      </c>
      <c r="D21" s="58">
        <v>20000</v>
      </c>
    </row>
    <row r="22" s="1" customFormat="1" ht="17.25" customHeight="1" spans="1:4">
      <c r="A22" s="242"/>
      <c r="B22" s="58"/>
      <c r="C22" s="40" t="s">
        <v>32</v>
      </c>
      <c r="D22" s="58"/>
    </row>
    <row r="23" s="1" customFormat="1" ht="17.25" customHeight="1" spans="1:4">
      <c r="A23" s="242"/>
      <c r="B23" s="58"/>
      <c r="C23" s="40" t="s">
        <v>33</v>
      </c>
      <c r="D23" s="58"/>
    </row>
    <row r="24" s="1" customFormat="1" ht="17.25" customHeight="1" spans="1:4">
      <c r="A24" s="242"/>
      <c r="B24" s="58"/>
      <c r="C24" s="40" t="s">
        <v>34</v>
      </c>
      <c r="D24" s="58">
        <v>986643.84</v>
      </c>
    </row>
    <row r="25" s="1" customFormat="1" ht="17.25" customHeight="1" spans="1:4">
      <c r="A25" s="242"/>
      <c r="B25" s="58"/>
      <c r="C25" s="40" t="s">
        <v>35</v>
      </c>
      <c r="D25" s="58"/>
    </row>
    <row r="26" s="1" customFormat="1" ht="17.25" customHeight="1" spans="1:4">
      <c r="A26" s="242"/>
      <c r="B26" s="58"/>
      <c r="C26" s="28" t="s">
        <v>36</v>
      </c>
      <c r="D26" s="58"/>
    </row>
    <row r="27" s="1" customFormat="1" ht="17.25" customHeight="1" spans="1:4">
      <c r="A27" s="242"/>
      <c r="B27" s="58"/>
      <c r="C27" s="40" t="s">
        <v>37</v>
      </c>
      <c r="D27" s="58">
        <v>3000</v>
      </c>
    </row>
    <row r="28" s="1" customFormat="1" ht="16.5" customHeight="1" spans="1:4">
      <c r="A28" s="242"/>
      <c r="B28" s="58"/>
      <c r="C28" s="40" t="s">
        <v>38</v>
      </c>
      <c r="D28" s="58"/>
    </row>
    <row r="29" s="1" customFormat="1" ht="16.5" customHeight="1" spans="1:4">
      <c r="A29" s="242"/>
      <c r="B29" s="58"/>
      <c r="C29" s="28" t="s">
        <v>39</v>
      </c>
      <c r="D29" s="58"/>
    </row>
    <row r="30" s="1" customFormat="1" ht="17.25" customHeight="1" spans="1:4">
      <c r="A30" s="242"/>
      <c r="B30" s="58"/>
      <c r="C30" s="28" t="s">
        <v>40</v>
      </c>
      <c r="D30" s="58"/>
    </row>
    <row r="31" s="1" customFormat="1" ht="17.25" customHeight="1" spans="1:4">
      <c r="A31" s="242"/>
      <c r="B31" s="58"/>
      <c r="C31" s="40" t="s">
        <v>41</v>
      </c>
      <c r="D31" s="58"/>
    </row>
    <row r="32" s="1" customFormat="1" ht="16.5" customHeight="1" spans="1:4">
      <c r="A32" s="242" t="s">
        <v>42</v>
      </c>
      <c r="B32" s="58">
        <v>25677425.51</v>
      </c>
      <c r="C32" s="242" t="s">
        <v>43</v>
      </c>
      <c r="D32" s="58">
        <v>25677425.51</v>
      </c>
    </row>
    <row r="33" s="1" customFormat="1" ht="16.5" customHeight="1" spans="1:4">
      <c r="A33" s="28" t="s">
        <v>44</v>
      </c>
      <c r="B33" s="58"/>
      <c r="C33" s="28" t="s">
        <v>45</v>
      </c>
      <c r="D33" s="58"/>
    </row>
    <row r="34" s="1" customFormat="1" ht="16.5" customHeight="1" spans="1:4">
      <c r="A34" s="40" t="s">
        <v>46</v>
      </c>
      <c r="B34" s="60"/>
      <c r="C34" s="40" t="s">
        <v>46</v>
      </c>
      <c r="D34" s="60"/>
    </row>
    <row r="35" s="1" customFormat="1" ht="16.5" customHeight="1" spans="1:4">
      <c r="A35" s="40" t="s">
        <v>47</v>
      </c>
      <c r="B35" s="60"/>
      <c r="C35" s="40" t="s">
        <v>48</v>
      </c>
      <c r="D35" s="60"/>
    </row>
    <row r="36" s="1" customFormat="1" ht="16.5" customHeight="1" spans="1:4">
      <c r="A36" s="244" t="s">
        <v>49</v>
      </c>
      <c r="B36" s="58">
        <v>25677425.51</v>
      </c>
      <c r="C36" s="244" t="s">
        <v>50</v>
      </c>
      <c r="D36" s="58">
        <v>25677425.51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F10"/>
    </sheetView>
  </sheetViews>
  <sheetFormatPr defaultColWidth="9.14166666666667" defaultRowHeight="14.25" customHeight="1" outlineLevelCol="5"/>
  <cols>
    <col min="1" max="1" width="32.1416666666667" style="1" customWidth="1"/>
    <col min="2" max="2" width="20.7166666666667" style="1" customWidth="1"/>
    <col min="3" max="3" width="32.1416666666667" style="1" customWidth="1"/>
    <col min="4" max="4" width="27.7166666666667" style="1" customWidth="1"/>
    <col min="5" max="6" width="36.7" style="1" customWidth="1"/>
    <col min="7" max="16384" width="9.14166666666667" style="1"/>
  </cols>
  <sheetData>
    <row r="1" s="1" customFormat="1" ht="12" customHeight="1" spans="1:6">
      <c r="A1" s="162">
        <v>1</v>
      </c>
      <c r="B1" s="163">
        <v>0</v>
      </c>
      <c r="C1" s="162">
        <v>1</v>
      </c>
      <c r="D1" s="164"/>
      <c r="E1" s="164"/>
      <c r="F1" s="165"/>
    </row>
    <row r="2" s="1" customFormat="1" ht="42" customHeight="1" spans="1:6">
      <c r="A2" s="166" t="str">
        <f>"2026"&amp;"年部门政府性基金预算支出预算表"</f>
        <v>2026年部门政府性基金预算支出预算表</v>
      </c>
      <c r="B2" s="166" t="s">
        <v>762</v>
      </c>
      <c r="C2" s="167"/>
      <c r="D2" s="168"/>
      <c r="E2" s="168"/>
      <c r="F2" s="168"/>
    </row>
    <row r="3" s="1" customFormat="1" ht="13.5" customHeight="1" spans="1:6">
      <c r="A3" s="45" t="str">
        <f>"单位名称："&amp;"昆明市晋宁区六街镇人民政府"</f>
        <v>单位名称：昆明市晋宁区六街镇人民政府</v>
      </c>
      <c r="B3" s="45" t="s">
        <v>763</v>
      </c>
      <c r="C3" s="162"/>
      <c r="D3" s="164"/>
      <c r="E3" s="164"/>
      <c r="F3" s="165" t="s">
        <v>0</v>
      </c>
    </row>
    <row r="4" s="1" customFormat="1" ht="19.5" customHeight="1" spans="1:6">
      <c r="A4" s="169" t="s">
        <v>260</v>
      </c>
      <c r="B4" s="170" t="s">
        <v>69</v>
      </c>
      <c r="C4" s="169" t="s">
        <v>70</v>
      </c>
      <c r="D4" s="17" t="s">
        <v>764</v>
      </c>
      <c r="E4" s="18"/>
      <c r="F4" s="19"/>
    </row>
    <row r="5" s="1" customFormat="1" ht="18.75" customHeight="1" spans="1:6">
      <c r="A5" s="171"/>
      <c r="B5" s="172"/>
      <c r="C5" s="171"/>
      <c r="D5" s="53" t="s">
        <v>53</v>
      </c>
      <c r="E5" s="17" t="s">
        <v>72</v>
      </c>
      <c r="F5" s="53" t="s">
        <v>73</v>
      </c>
    </row>
    <row r="6" s="1" customFormat="1" ht="18.75" customHeight="1" spans="1:6">
      <c r="A6" s="90">
        <v>1</v>
      </c>
      <c r="B6" s="173" t="s">
        <v>80</v>
      </c>
      <c r="C6" s="90">
        <v>3</v>
      </c>
      <c r="D6" s="20">
        <v>4</v>
      </c>
      <c r="E6" s="20">
        <v>5</v>
      </c>
      <c r="F6" s="20">
        <v>6</v>
      </c>
    </row>
    <row r="7" s="1" customFormat="1" ht="21" customHeight="1" spans="1:6">
      <c r="A7" s="40"/>
      <c r="B7" s="40"/>
      <c r="C7" s="40"/>
      <c r="D7" s="58"/>
      <c r="E7" s="58"/>
      <c r="F7" s="58"/>
    </row>
    <row r="8" s="1" customFormat="1" ht="21" customHeight="1" spans="1:6">
      <c r="A8" s="40"/>
      <c r="B8" s="40"/>
      <c r="C8" s="40"/>
      <c r="D8" s="58"/>
      <c r="E8" s="58"/>
      <c r="F8" s="58"/>
    </row>
    <row r="9" s="1" customFormat="1" ht="18.75" customHeight="1" spans="1:6">
      <c r="A9" s="174" t="s">
        <v>252</v>
      </c>
      <c r="B9" s="174" t="s">
        <v>252</v>
      </c>
      <c r="C9" s="175" t="s">
        <v>252</v>
      </c>
      <c r="D9" s="58"/>
      <c r="E9" s="58"/>
      <c r="F9" s="58"/>
    </row>
    <row r="10" s="84" customFormat="1" ht="32" customHeight="1" spans="1:6">
      <c r="A10" s="176" t="s">
        <v>765</v>
      </c>
      <c r="B10" s="176"/>
      <c r="C10" s="176"/>
      <c r="D10" s="176"/>
      <c r="E10" s="176"/>
      <c r="F10" s="176"/>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C1" workbookViewId="0">
      <selection activeCell="B17" sqref="B17"/>
    </sheetView>
  </sheetViews>
  <sheetFormatPr defaultColWidth="9.14166666666667" defaultRowHeight="14.25" customHeight="1"/>
  <cols>
    <col min="1" max="2" width="32.575" style="68" customWidth="1"/>
    <col min="3" max="3" width="41.1416666666667" style="68" customWidth="1"/>
    <col min="4" max="4" width="21.7166666666667" style="68" customWidth="1"/>
    <col min="5" max="5" width="35.2833333333333" style="68" customWidth="1"/>
    <col min="6" max="6" width="7.71666666666667" style="68" customWidth="1"/>
    <col min="7" max="7" width="11.1416666666667" style="68" customWidth="1"/>
    <col min="8" max="8" width="13.2833333333333" style="68" customWidth="1"/>
    <col min="9" max="18" width="20" style="68" customWidth="1"/>
    <col min="19" max="19" width="19.85" style="68" customWidth="1"/>
    <col min="20" max="16384" width="9.14166666666667" style="68"/>
  </cols>
  <sheetData>
    <row r="1" s="68" customFormat="1" ht="15.75" customHeight="1" spans="1:19">
      <c r="B1" s="112"/>
      <c r="C1" s="112"/>
      <c r="R1" s="151"/>
      <c r="S1" s="151"/>
    </row>
    <row r="2" s="68" customFormat="1" ht="41.25" customHeight="1" spans="1:19">
      <c r="A2" s="115" t="str">
        <f>"2026"&amp;"年部门政府采购预算表"</f>
        <v>2026年部门政府采购预算表</v>
      </c>
      <c r="B2" s="116"/>
      <c r="C2" s="116"/>
      <c r="D2" s="152"/>
      <c r="E2" s="152"/>
      <c r="F2" s="152"/>
      <c r="G2" s="152"/>
      <c r="H2" s="152"/>
      <c r="I2" s="152"/>
      <c r="J2" s="152"/>
      <c r="K2" s="152"/>
      <c r="L2" s="152"/>
      <c r="M2" s="116"/>
      <c r="N2" s="152"/>
      <c r="O2" s="152"/>
      <c r="P2" s="116"/>
      <c r="Q2" s="152"/>
      <c r="R2" s="116"/>
      <c r="S2" s="116"/>
    </row>
    <row r="3" s="68" customFormat="1" ht="18.75" customHeight="1" spans="1:19">
      <c r="A3" s="153" t="str">
        <f>"单位名称："&amp;"昆明市晋宁区六街镇人民政府"</f>
        <v>单位名称：昆明市晋宁区六街镇人民政府</v>
      </c>
      <c r="B3" s="120"/>
      <c r="C3" s="120"/>
      <c r="D3" s="154"/>
      <c r="E3" s="154"/>
      <c r="F3" s="154"/>
      <c r="G3" s="154"/>
      <c r="H3" s="154"/>
      <c r="I3" s="154"/>
      <c r="J3" s="154"/>
      <c r="K3" s="154"/>
      <c r="L3" s="154"/>
      <c r="R3" s="155"/>
      <c r="S3" s="156" t="s">
        <v>0</v>
      </c>
    </row>
    <row r="4" s="68" customFormat="1" ht="15.75" customHeight="1" spans="1:19">
      <c r="A4" s="123" t="s">
        <v>259</v>
      </c>
      <c r="B4" s="124" t="s">
        <v>260</v>
      </c>
      <c r="C4" s="124" t="s">
        <v>766</v>
      </c>
      <c r="D4" s="125" t="s">
        <v>767</v>
      </c>
      <c r="E4" s="125" t="s">
        <v>768</v>
      </c>
      <c r="F4" s="125" t="s">
        <v>769</v>
      </c>
      <c r="G4" s="125" t="s">
        <v>770</v>
      </c>
      <c r="H4" s="125" t="s">
        <v>771</v>
      </c>
      <c r="I4" s="126" t="s">
        <v>267</v>
      </c>
      <c r="J4" s="126"/>
      <c r="K4" s="126"/>
      <c r="L4" s="126"/>
      <c r="M4" s="127"/>
      <c r="N4" s="126"/>
      <c r="O4" s="126"/>
      <c r="P4" s="128"/>
      <c r="Q4" s="126"/>
      <c r="R4" s="127"/>
      <c r="S4" s="129"/>
    </row>
    <row r="5" s="68" customFormat="1" ht="17.25" customHeight="1" spans="1:19">
      <c r="A5" s="130"/>
      <c r="B5" s="131"/>
      <c r="C5" s="131"/>
      <c r="D5" s="132"/>
      <c r="E5" s="132"/>
      <c r="F5" s="132"/>
      <c r="G5" s="132"/>
      <c r="H5" s="132"/>
      <c r="I5" s="132" t="s">
        <v>53</v>
      </c>
      <c r="J5" s="132" t="s">
        <v>56</v>
      </c>
      <c r="K5" s="132" t="s">
        <v>772</v>
      </c>
      <c r="L5" s="132" t="s">
        <v>773</v>
      </c>
      <c r="M5" s="133" t="s">
        <v>774</v>
      </c>
      <c r="N5" s="134" t="s">
        <v>775</v>
      </c>
      <c r="O5" s="134"/>
      <c r="P5" s="135"/>
      <c r="Q5" s="134"/>
      <c r="R5" s="136"/>
      <c r="S5" s="137"/>
    </row>
    <row r="6" s="68" customFormat="1" ht="54" customHeight="1" spans="1:19">
      <c r="A6" s="138"/>
      <c r="B6" s="137"/>
      <c r="C6" s="137"/>
      <c r="D6" s="139"/>
      <c r="E6" s="139"/>
      <c r="F6" s="139"/>
      <c r="G6" s="139"/>
      <c r="H6" s="139"/>
      <c r="I6" s="139"/>
      <c r="J6" s="139" t="s">
        <v>55</v>
      </c>
      <c r="K6" s="139"/>
      <c r="L6" s="139"/>
      <c r="M6" s="140"/>
      <c r="N6" s="139" t="s">
        <v>55</v>
      </c>
      <c r="O6" s="139" t="s">
        <v>61</v>
      </c>
      <c r="P6" s="137" t="s">
        <v>62</v>
      </c>
      <c r="Q6" s="139" t="s">
        <v>63</v>
      </c>
      <c r="R6" s="140" t="s">
        <v>64</v>
      </c>
      <c r="S6" s="137" t="s">
        <v>65</v>
      </c>
    </row>
    <row r="7" s="68" customFormat="1" ht="18" customHeight="1" spans="1:19">
      <c r="A7" s="157">
        <v>1</v>
      </c>
      <c r="B7" s="157" t="s">
        <v>80</v>
      </c>
      <c r="C7" s="158">
        <v>3</v>
      </c>
      <c r="D7" s="158">
        <v>4</v>
      </c>
      <c r="E7" s="157">
        <v>5</v>
      </c>
      <c r="F7" s="157">
        <v>6</v>
      </c>
      <c r="G7" s="157">
        <v>7</v>
      </c>
      <c r="H7" s="157">
        <v>8</v>
      </c>
      <c r="I7" s="157">
        <v>9</v>
      </c>
      <c r="J7" s="157">
        <v>10</v>
      </c>
      <c r="K7" s="157">
        <v>11</v>
      </c>
      <c r="L7" s="157">
        <v>12</v>
      </c>
      <c r="M7" s="157">
        <v>13</v>
      </c>
      <c r="N7" s="157">
        <v>14</v>
      </c>
      <c r="O7" s="157">
        <v>15</v>
      </c>
      <c r="P7" s="157">
        <v>16</v>
      </c>
      <c r="Q7" s="157">
        <v>17</v>
      </c>
      <c r="R7" s="157">
        <v>18</v>
      </c>
      <c r="S7" s="157">
        <v>19</v>
      </c>
    </row>
    <row r="8" s="68" customFormat="1" ht="21" customHeight="1" spans="1:19">
      <c r="A8" s="142"/>
      <c r="B8" s="143"/>
      <c r="C8" s="143"/>
      <c r="D8" s="144"/>
      <c r="E8" s="144"/>
      <c r="F8" s="144"/>
      <c r="G8" s="159"/>
      <c r="H8" s="145"/>
      <c r="I8" s="145"/>
      <c r="J8" s="145"/>
      <c r="K8" s="145"/>
      <c r="L8" s="145"/>
      <c r="M8" s="145"/>
      <c r="N8" s="145"/>
      <c r="O8" s="145"/>
      <c r="P8" s="146"/>
      <c r="Q8" s="146"/>
      <c r="R8" s="145"/>
      <c r="S8" s="145"/>
    </row>
    <row r="9" s="68" customFormat="1" ht="21" customHeight="1" spans="1:19">
      <c r="A9" s="147" t="s">
        <v>252</v>
      </c>
      <c r="B9" s="148"/>
      <c r="C9" s="148"/>
      <c r="D9" s="149"/>
      <c r="E9" s="149"/>
      <c r="F9" s="149"/>
      <c r="G9" s="160"/>
      <c r="H9" s="145"/>
      <c r="I9" s="145"/>
      <c r="J9" s="145"/>
      <c r="K9" s="145"/>
      <c r="L9" s="145"/>
      <c r="M9" s="145"/>
      <c r="N9" s="145"/>
      <c r="O9" s="145"/>
      <c r="P9" s="146"/>
      <c r="Q9" s="146"/>
      <c r="R9" s="145"/>
      <c r="S9" s="145"/>
    </row>
    <row r="10" customFormat="1" ht="33" customHeight="1" spans="1:19">
      <c r="A10" s="161" t="s">
        <v>776</v>
      </c>
      <c r="B10" s="161"/>
      <c r="C10" s="161"/>
      <c r="D10" s="161"/>
      <c r="E10" s="161"/>
      <c r="F10" s="161"/>
      <c r="G10" s="161"/>
      <c r="H10" s="161"/>
      <c r="I10" s="161"/>
      <c r="J10" s="161"/>
      <c r="K10" s="161"/>
      <c r="L10" s="161"/>
    </row>
  </sheetData>
  <mergeCells count="19">
    <mergeCell ref="A2:S2"/>
    <mergeCell ref="A3:H3"/>
    <mergeCell ref="I4:S4"/>
    <mergeCell ref="N5:S5"/>
    <mergeCell ref="A9:G9"/>
    <mergeCell ref="A10:L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0"/>
  <sheetViews>
    <sheetView showZeros="0" tabSelected="1" workbookViewId="0">
      <selection activeCell="A10" sqref="$A10:$XFD10"/>
    </sheetView>
  </sheetViews>
  <sheetFormatPr defaultColWidth="9.14166666666667" defaultRowHeight="14.25" customHeight="1"/>
  <cols>
    <col min="1" max="5" width="39.1416666666667" style="68" customWidth="1"/>
    <col min="6" max="6" width="27.575" style="68" customWidth="1"/>
    <col min="7" max="7" width="28.575" style="68" customWidth="1"/>
    <col min="8" max="8" width="28.1416666666667" style="68" customWidth="1"/>
    <col min="9" max="9" width="39.1416666666667" style="68" customWidth="1"/>
    <col min="10" max="18" width="20.425" style="68" customWidth="1"/>
    <col min="19" max="20" width="20.2833333333333" style="68" customWidth="1"/>
    <col min="21" max="16384" width="9.14166666666667" style="68"/>
  </cols>
  <sheetData>
    <row r="1" s="68" customFormat="1" ht="16.5" customHeight="1" spans="1:20">
      <c r="A1" s="111"/>
      <c r="B1" s="112"/>
      <c r="C1" s="112"/>
      <c r="D1" s="112"/>
      <c r="E1" s="112"/>
      <c r="F1" s="112"/>
      <c r="G1" s="112"/>
      <c r="H1" s="111"/>
      <c r="I1" s="111"/>
      <c r="J1" s="111"/>
      <c r="K1" s="111"/>
      <c r="L1" s="111"/>
      <c r="M1" s="111"/>
      <c r="N1" s="113"/>
      <c r="O1" s="111"/>
      <c r="P1" s="111"/>
      <c r="Q1" s="112"/>
      <c r="R1" s="111"/>
      <c r="S1" s="114"/>
      <c r="T1" s="114"/>
    </row>
    <row r="2" s="68" customFormat="1" ht="41.25" customHeight="1" spans="1:20">
      <c r="A2" s="115" t="str">
        <f>"2026"&amp;"年部门政府购买服务预算表"</f>
        <v>2026年部门政府购买服务预算表</v>
      </c>
      <c r="B2" s="116"/>
      <c r="C2" s="116"/>
      <c r="D2" s="116"/>
      <c r="E2" s="116"/>
      <c r="F2" s="116"/>
      <c r="G2" s="116"/>
      <c r="H2" s="117"/>
      <c r="I2" s="117"/>
      <c r="J2" s="117"/>
      <c r="K2" s="117"/>
      <c r="L2" s="117"/>
      <c r="M2" s="117"/>
      <c r="N2" s="118"/>
      <c r="O2" s="117"/>
      <c r="P2" s="117"/>
      <c r="Q2" s="116"/>
      <c r="R2" s="117"/>
      <c r="S2" s="118"/>
      <c r="T2" s="116"/>
    </row>
    <row r="3" s="68" customFormat="1" ht="22.5" customHeight="1" spans="1:20">
      <c r="A3" s="119" t="str">
        <f>"单位名称："&amp;"昆明市晋宁区六街镇人民政府"</f>
        <v>单位名称：昆明市晋宁区六街镇人民政府</v>
      </c>
      <c r="B3" s="120"/>
      <c r="C3" s="120"/>
      <c r="D3" s="120"/>
      <c r="E3" s="120"/>
      <c r="F3" s="120"/>
      <c r="G3" s="120"/>
      <c r="H3" s="121"/>
      <c r="I3" s="121"/>
      <c r="J3" s="121"/>
      <c r="K3" s="121"/>
      <c r="L3" s="121"/>
      <c r="M3" s="121"/>
      <c r="N3" s="113"/>
      <c r="O3" s="111"/>
      <c r="P3" s="111"/>
      <c r="Q3" s="112"/>
      <c r="R3" s="111"/>
      <c r="S3" s="122"/>
      <c r="T3" s="114" t="s">
        <v>0</v>
      </c>
    </row>
    <row r="4" s="68" customFormat="1" ht="24" customHeight="1" spans="1:20">
      <c r="A4" s="123" t="s">
        <v>259</v>
      </c>
      <c r="B4" s="124" t="s">
        <v>260</v>
      </c>
      <c r="C4" s="124" t="s">
        <v>766</v>
      </c>
      <c r="D4" s="124" t="s">
        <v>777</v>
      </c>
      <c r="E4" s="124" t="s">
        <v>778</v>
      </c>
      <c r="F4" s="124" t="s">
        <v>779</v>
      </c>
      <c r="G4" s="124" t="s">
        <v>780</v>
      </c>
      <c r="H4" s="125" t="s">
        <v>781</v>
      </c>
      <c r="I4" s="125" t="s">
        <v>782</v>
      </c>
      <c r="J4" s="126" t="s">
        <v>267</v>
      </c>
      <c r="K4" s="126"/>
      <c r="L4" s="126"/>
      <c r="M4" s="126"/>
      <c r="N4" s="127"/>
      <c r="O4" s="126"/>
      <c r="P4" s="126"/>
      <c r="Q4" s="128"/>
      <c r="R4" s="126"/>
      <c r="S4" s="127"/>
      <c r="T4" s="129"/>
    </row>
    <row r="5" s="68" customFormat="1" ht="24" customHeight="1" spans="1:20">
      <c r="A5" s="130"/>
      <c r="B5" s="131"/>
      <c r="C5" s="131"/>
      <c r="D5" s="131"/>
      <c r="E5" s="131"/>
      <c r="F5" s="131"/>
      <c r="G5" s="131"/>
      <c r="H5" s="132"/>
      <c r="I5" s="132"/>
      <c r="J5" s="132" t="s">
        <v>53</v>
      </c>
      <c r="K5" s="132" t="s">
        <v>56</v>
      </c>
      <c r="L5" s="132" t="s">
        <v>772</v>
      </c>
      <c r="M5" s="132" t="s">
        <v>773</v>
      </c>
      <c r="N5" s="133" t="s">
        <v>774</v>
      </c>
      <c r="O5" s="134" t="s">
        <v>775</v>
      </c>
      <c r="P5" s="134"/>
      <c r="Q5" s="135"/>
      <c r="R5" s="134"/>
      <c r="S5" s="136"/>
      <c r="T5" s="137"/>
    </row>
    <row r="6" s="68" customFormat="1" ht="54" customHeight="1" spans="1:20">
      <c r="A6" s="138"/>
      <c r="B6" s="137"/>
      <c r="C6" s="137"/>
      <c r="D6" s="137"/>
      <c r="E6" s="137"/>
      <c r="F6" s="137"/>
      <c r="G6" s="137"/>
      <c r="H6" s="139"/>
      <c r="I6" s="139"/>
      <c r="J6" s="139"/>
      <c r="K6" s="139" t="s">
        <v>55</v>
      </c>
      <c r="L6" s="139"/>
      <c r="M6" s="139"/>
      <c r="N6" s="140"/>
      <c r="O6" s="139" t="s">
        <v>55</v>
      </c>
      <c r="P6" s="139" t="s">
        <v>61</v>
      </c>
      <c r="Q6" s="137" t="s">
        <v>62</v>
      </c>
      <c r="R6" s="139" t="s">
        <v>63</v>
      </c>
      <c r="S6" s="140" t="s">
        <v>64</v>
      </c>
      <c r="T6" s="137" t="s">
        <v>65</v>
      </c>
    </row>
    <row r="7" s="68" customFormat="1" ht="17.25" customHeight="1" spans="1:20">
      <c r="A7" s="141">
        <v>1</v>
      </c>
      <c r="B7" s="137">
        <v>2</v>
      </c>
      <c r="C7" s="141">
        <v>3</v>
      </c>
      <c r="D7" s="141">
        <v>4</v>
      </c>
      <c r="E7" s="137">
        <v>5</v>
      </c>
      <c r="F7" s="141">
        <v>6</v>
      </c>
      <c r="G7" s="141">
        <v>7</v>
      </c>
      <c r="H7" s="137">
        <v>8</v>
      </c>
      <c r="I7" s="141">
        <v>9</v>
      </c>
      <c r="J7" s="141">
        <v>10</v>
      </c>
      <c r="K7" s="137">
        <v>11</v>
      </c>
      <c r="L7" s="141">
        <v>12</v>
      </c>
      <c r="M7" s="141">
        <v>13</v>
      </c>
      <c r="N7" s="137">
        <v>14</v>
      </c>
      <c r="O7" s="141">
        <v>15</v>
      </c>
      <c r="P7" s="141">
        <v>16</v>
      </c>
      <c r="Q7" s="137">
        <v>17</v>
      </c>
      <c r="R7" s="141">
        <v>18</v>
      </c>
      <c r="S7" s="141">
        <v>19</v>
      </c>
      <c r="T7" s="141">
        <v>20</v>
      </c>
    </row>
    <row r="8" s="68" customFormat="1" ht="21" customHeight="1" spans="1:20">
      <c r="A8" s="142"/>
      <c r="B8" s="143"/>
      <c r="C8" s="143"/>
      <c r="D8" s="143"/>
      <c r="E8" s="143"/>
      <c r="F8" s="143"/>
      <c r="G8" s="143"/>
      <c r="H8" s="144"/>
      <c r="I8" s="144"/>
      <c r="J8" s="145"/>
      <c r="K8" s="145"/>
      <c r="L8" s="145"/>
      <c r="M8" s="145"/>
      <c r="N8" s="145"/>
      <c r="O8" s="145"/>
      <c r="P8" s="145"/>
      <c r="Q8" s="146"/>
      <c r="R8" s="146"/>
      <c r="S8" s="145"/>
      <c r="T8" s="145"/>
    </row>
    <row r="9" s="68" customFormat="1" ht="21" customHeight="1" spans="1:20">
      <c r="A9" s="147" t="s">
        <v>252</v>
      </c>
      <c r="B9" s="148"/>
      <c r="C9" s="148"/>
      <c r="D9" s="148"/>
      <c r="E9" s="148"/>
      <c r="F9" s="148"/>
      <c r="G9" s="148"/>
      <c r="H9" s="149"/>
      <c r="I9" s="150"/>
      <c r="J9" s="145"/>
      <c r="K9" s="145"/>
      <c r="L9" s="145"/>
      <c r="M9" s="145"/>
      <c r="N9" s="145"/>
      <c r="O9" s="145"/>
      <c r="P9" s="145"/>
      <c r="Q9" s="146"/>
      <c r="R9" s="146"/>
      <c r="S9" s="145"/>
      <c r="T9" s="145"/>
    </row>
    <row r="10" s="110" customFormat="1" customHeight="1" spans="1:20">
      <c r="A10" s="110" t="s">
        <v>783</v>
      </c>
    </row>
  </sheetData>
  <mergeCells count="20">
    <mergeCell ref="A2:T2"/>
    <mergeCell ref="A3:I3"/>
    <mergeCell ref="J4:T4"/>
    <mergeCell ref="O5:T5"/>
    <mergeCell ref="A9:I9"/>
    <mergeCell ref="A10:XFD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E35" sqref="E35"/>
    </sheetView>
  </sheetViews>
  <sheetFormatPr defaultColWidth="9.15" defaultRowHeight="14.25" customHeight="1" outlineLevelCol="4"/>
  <cols>
    <col min="1" max="1" width="44.25" style="84" customWidth="1"/>
    <col min="2" max="5" width="20" style="84" customWidth="1"/>
    <col min="6" max="16384" width="9.15" style="84"/>
  </cols>
  <sheetData>
    <row r="1" s="84" customFormat="1" customHeight="1" spans="1:5">
      <c r="A1" s="94"/>
      <c r="B1" s="94"/>
      <c r="C1" s="94"/>
      <c r="D1" s="94"/>
      <c r="E1" s="94"/>
    </row>
    <row r="2" s="84" customFormat="1" ht="17.25" customHeight="1" spans="1:5">
      <c r="D2" s="95"/>
      <c r="E2" s="85" t="s">
        <v>784</v>
      </c>
    </row>
    <row r="3" s="84" customFormat="1" ht="41.25" customHeight="1" spans="1:5">
      <c r="A3" s="96" t="str">
        <f>"2026"&amp;"年对下转移支付预算表"</f>
        <v>2026年对下转移支付预算表</v>
      </c>
      <c r="B3" s="87"/>
      <c r="C3" s="87"/>
      <c r="D3" s="87"/>
      <c r="E3" s="88"/>
    </row>
    <row r="4" s="84" customFormat="1" ht="18" customHeight="1" spans="1:5">
      <c r="A4" s="97" t="s">
        <v>785</v>
      </c>
      <c r="B4" s="98"/>
      <c r="C4" s="98"/>
      <c r="D4" s="99"/>
      <c r="E4" s="100" t="s">
        <v>0</v>
      </c>
    </row>
    <row r="5" s="84" customFormat="1" ht="19.5" customHeight="1" spans="1:5">
      <c r="A5" s="53" t="s">
        <v>786</v>
      </c>
      <c r="B5" s="17" t="s">
        <v>267</v>
      </c>
      <c r="C5" s="18"/>
      <c r="D5" s="18"/>
      <c r="E5" s="101" t="s">
        <v>787</v>
      </c>
    </row>
    <row r="6" s="84" customFormat="1" ht="40.5" customHeight="1" spans="1:5">
      <c r="A6" s="56"/>
      <c r="B6" s="102" t="s">
        <v>53</v>
      </c>
      <c r="C6" s="50" t="s">
        <v>56</v>
      </c>
      <c r="D6" s="103" t="s">
        <v>772</v>
      </c>
      <c r="E6" s="101"/>
    </row>
    <row r="7" s="84" customFormat="1" ht="19.5" customHeight="1" spans="1:5">
      <c r="A7" s="7">
        <v>1</v>
      </c>
      <c r="B7" s="7">
        <v>2</v>
      </c>
      <c r="C7" s="7">
        <v>3</v>
      </c>
      <c r="D7" s="11">
        <v>4</v>
      </c>
      <c r="E7" s="104">
        <v>24</v>
      </c>
    </row>
    <row r="8" s="84" customFormat="1" ht="19.5" customHeight="1" spans="1:5">
      <c r="A8" s="105"/>
      <c r="B8" s="106"/>
      <c r="C8" s="106"/>
      <c r="D8" s="106"/>
      <c r="E8" s="106"/>
    </row>
    <row r="9" s="84" customFormat="1" ht="19.5" customHeight="1" spans="1:5">
      <c r="A9" s="107"/>
      <c r="B9" s="108"/>
      <c r="C9" s="108"/>
      <c r="D9" s="108"/>
      <c r="E9" s="108"/>
    </row>
    <row r="10" s="84" customFormat="1" ht="20" customHeight="1" spans="1:5">
      <c r="A10" s="109" t="s">
        <v>788</v>
      </c>
      <c r="B10" s="109"/>
      <c r="C10" s="109"/>
      <c r="D10" s="109"/>
      <c r="E10" s="109"/>
    </row>
  </sheetData>
  <mergeCells count="6">
    <mergeCell ref="A3:E3"/>
    <mergeCell ref="A4:D4"/>
    <mergeCell ref="B5:D5"/>
    <mergeCell ref="A10:E10"/>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H11" sqref="H11"/>
    </sheetView>
  </sheetViews>
  <sheetFormatPr defaultColWidth="9.14166666666667" defaultRowHeight="12" customHeight="1" outlineLevelRow="7"/>
  <cols>
    <col min="1" max="1" width="34.2833333333333" style="84" customWidth="1"/>
    <col min="2" max="2" width="29" style="84" customWidth="1"/>
    <col min="3" max="5" width="23.575" style="84" customWidth="1"/>
    <col min="6" max="6" width="11.2833333333333" style="84" customWidth="1"/>
    <col min="7" max="7" width="25.1416666666667" style="84" customWidth="1"/>
    <col min="8" max="8" width="15.575" style="84" customWidth="1"/>
    <col min="9" max="9" width="13.425" style="84" customWidth="1"/>
    <col min="10" max="10" width="18.85" style="84" customWidth="1"/>
    <col min="11" max="16384" width="9.14166666666667" style="84"/>
  </cols>
  <sheetData>
    <row r="1" ht="16.5" customHeight="1" spans="1:10">
      <c r="J1" s="85" t="s">
        <v>789</v>
      </c>
    </row>
    <row r="2" ht="41.25" customHeight="1" spans="1:10">
      <c r="A2" s="86" t="s">
        <v>790</v>
      </c>
      <c r="B2" s="87"/>
      <c r="C2" s="87"/>
      <c r="D2" s="87"/>
      <c r="E2" s="87"/>
      <c r="F2" s="88"/>
      <c r="G2" s="87"/>
      <c r="H2" s="88"/>
      <c r="I2" s="88"/>
      <c r="J2" s="87"/>
    </row>
    <row r="3" ht="17.25" customHeight="1" spans="1:10">
      <c r="A3" s="89" t="s">
        <v>785</v>
      </c>
    </row>
    <row r="4" ht="44.25" customHeight="1" spans="1:10">
      <c r="A4" s="24" t="s">
        <v>791</v>
      </c>
      <c r="B4" s="24" t="s">
        <v>405</v>
      </c>
      <c r="C4" s="24" t="s">
        <v>406</v>
      </c>
      <c r="D4" s="24" t="s">
        <v>407</v>
      </c>
      <c r="E4" s="24" t="s">
        <v>408</v>
      </c>
      <c r="F4" s="90" t="s">
        <v>409</v>
      </c>
      <c r="G4" s="24" t="s">
        <v>410</v>
      </c>
      <c r="H4" s="90" t="s">
        <v>411</v>
      </c>
      <c r="I4" s="90" t="s">
        <v>412</v>
      </c>
      <c r="J4" s="24" t="s">
        <v>413</v>
      </c>
    </row>
    <row r="5" ht="14.25" customHeight="1" spans="1:10">
      <c r="A5" s="24">
        <v>1</v>
      </c>
      <c r="B5" s="24">
        <v>2</v>
      </c>
      <c r="C5" s="24">
        <v>3</v>
      </c>
      <c r="D5" s="24">
        <v>4</v>
      </c>
      <c r="E5" s="24">
        <v>5</v>
      </c>
      <c r="F5" s="90">
        <v>6</v>
      </c>
      <c r="G5" s="24">
        <v>7</v>
      </c>
      <c r="H5" s="90">
        <v>8</v>
      </c>
      <c r="I5" s="90">
        <v>9</v>
      </c>
      <c r="J5" s="24">
        <v>10</v>
      </c>
    </row>
    <row r="6" ht="42" customHeight="1" spans="1:10">
      <c r="A6" s="25"/>
      <c r="B6" s="91"/>
      <c r="C6" s="91"/>
      <c r="D6" s="91"/>
      <c r="E6" s="41"/>
      <c r="F6" s="92"/>
      <c r="G6" s="41"/>
      <c r="H6" s="92"/>
      <c r="I6" s="92"/>
      <c r="J6" s="41"/>
    </row>
    <row r="7" ht="42" customHeight="1" spans="1:10">
      <c r="A7" s="25"/>
      <c r="B7" s="40"/>
      <c r="C7" s="40"/>
      <c r="D7" s="40"/>
      <c r="E7" s="25"/>
      <c r="F7" s="40"/>
      <c r="G7" s="25"/>
      <c r="H7" s="40"/>
      <c r="I7" s="40"/>
      <c r="J7" s="25"/>
    </row>
    <row r="8" ht="30" customHeight="1" spans="1:10">
      <c r="A8" s="93" t="s">
        <v>792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selection activeCell="B14" sqref="B14"/>
    </sheetView>
  </sheetViews>
  <sheetFormatPr defaultColWidth="10.425" defaultRowHeight="14.25" customHeight="1"/>
  <cols>
    <col min="1" max="3" width="33.7" style="1" customWidth="1"/>
    <col min="4" max="4" width="45.575" style="1" customWidth="1"/>
    <col min="5" max="5" width="27.575" style="1" customWidth="1"/>
    <col min="6" max="6" width="21.7166666666667" style="1" customWidth="1"/>
    <col min="7" max="9" width="26.2833333333333" style="1" customWidth="1"/>
    <col min="10" max="16384" width="10.425" style="1"/>
  </cols>
  <sheetData>
    <row r="1" s="1" customFormat="1" customHeight="1" spans="1:9">
      <c r="A1" s="69"/>
      <c r="B1" s="70"/>
      <c r="C1" s="70"/>
      <c r="D1" s="71"/>
      <c r="E1" s="71"/>
      <c r="F1" s="71"/>
      <c r="G1" s="70"/>
      <c r="H1" s="70"/>
      <c r="I1" s="71"/>
    </row>
    <row r="2" s="1" customFormat="1" ht="41.25" customHeight="1" spans="1:9">
      <c r="A2" s="72" t="str">
        <f>"2026"&amp;"年新增资产配置预算表"</f>
        <v>2026年新增资产配置预算表</v>
      </c>
      <c r="B2" s="73"/>
      <c r="C2" s="73"/>
      <c r="D2" s="74"/>
      <c r="E2" s="74"/>
      <c r="F2" s="74"/>
      <c r="G2" s="73"/>
      <c r="H2" s="73"/>
      <c r="I2" s="74"/>
    </row>
    <row r="3" s="1" customFormat="1" customHeight="1" spans="1:9">
      <c r="A3" s="75" t="str">
        <f>"单位名称："&amp;"昆明市晋宁区六街镇人民政府"</f>
        <v>单位名称：昆明市晋宁区六街镇人民政府</v>
      </c>
      <c r="B3" s="43"/>
      <c r="C3" s="43"/>
      <c r="D3" s="76"/>
      <c r="E3" s="1"/>
      <c r="F3" s="74"/>
      <c r="G3" s="73"/>
      <c r="H3" s="73"/>
      <c r="I3" s="77" t="s">
        <v>0</v>
      </c>
    </row>
    <row r="4" s="1" customFormat="1" ht="28.5" customHeight="1" spans="1:9">
      <c r="A4" s="67" t="s">
        <v>259</v>
      </c>
      <c r="B4" s="65" t="s">
        <v>260</v>
      </c>
      <c r="C4" s="67" t="s">
        <v>793</v>
      </c>
      <c r="D4" s="67" t="s">
        <v>794</v>
      </c>
      <c r="E4" s="67" t="s">
        <v>795</v>
      </c>
      <c r="F4" s="67" t="s">
        <v>796</v>
      </c>
      <c r="G4" s="65" t="s">
        <v>797</v>
      </c>
      <c r="H4" s="65"/>
      <c r="I4" s="67"/>
    </row>
    <row r="5" s="1" customFormat="1" ht="21" customHeight="1" spans="1:9">
      <c r="A5" s="67"/>
      <c r="B5" s="78"/>
      <c r="C5" s="78"/>
      <c r="D5" s="79"/>
      <c r="E5" s="78"/>
      <c r="F5" s="78"/>
      <c r="G5" s="65" t="s">
        <v>770</v>
      </c>
      <c r="H5" s="65" t="s">
        <v>798</v>
      </c>
      <c r="I5" s="65" t="s">
        <v>799</v>
      </c>
    </row>
    <row r="6" s="1" customFormat="1" ht="17.25" customHeight="1" spans="1:9">
      <c r="A6" s="41" t="s">
        <v>79</v>
      </c>
      <c r="B6" s="39" t="s">
        <v>80</v>
      </c>
      <c r="C6" s="41" t="s">
        <v>81</v>
      </c>
      <c r="D6" s="41" t="s">
        <v>82</v>
      </c>
      <c r="E6" s="41" t="s">
        <v>83</v>
      </c>
      <c r="F6" s="39" t="s">
        <v>84</v>
      </c>
      <c r="G6" s="39" t="s">
        <v>85</v>
      </c>
      <c r="H6" s="41" t="s">
        <v>86</v>
      </c>
      <c r="I6" s="41">
        <v>9</v>
      </c>
    </row>
    <row r="7" s="1" customFormat="1" ht="19.5" customHeight="1" spans="1:9">
      <c r="A7" s="25" t="s">
        <v>67</v>
      </c>
      <c r="B7" s="40" t="s">
        <v>67</v>
      </c>
      <c r="C7" s="40" t="s">
        <v>800</v>
      </c>
      <c r="D7" s="25" t="s">
        <v>801</v>
      </c>
      <c r="E7" s="40" t="s">
        <v>802</v>
      </c>
      <c r="F7" s="39" t="s">
        <v>464</v>
      </c>
      <c r="G7" s="80">
        <v>1</v>
      </c>
      <c r="H7" s="29">
        <v>180000</v>
      </c>
      <c r="I7" s="29">
        <v>180000</v>
      </c>
    </row>
    <row r="8" s="1" customFormat="1" ht="19.5" customHeight="1" spans="1:9">
      <c r="A8" s="27" t="s">
        <v>53</v>
      </c>
      <c r="B8" s="81"/>
      <c r="C8" s="81"/>
      <c r="D8" s="82"/>
      <c r="E8" s="83"/>
      <c r="F8" s="83"/>
      <c r="G8" s="80">
        <v>1</v>
      </c>
      <c r="H8" s="29">
        <v>180000</v>
      </c>
      <c r="I8" s="29">
        <v>180000</v>
      </c>
    </row>
    <row r="9" customHeight="1" spans="1:9">
      <c r="A9" s="68"/>
      <c r="B9" s="68"/>
      <c r="C9" s="68"/>
      <c r="D9" s="68"/>
      <c r="E9" s="68"/>
      <c r="F9" s="68"/>
      <c r="G9" s="68"/>
      <c r="H9" s="68"/>
    </row>
    <row r="10" customHeight="1" spans="1:9">
      <c r="A10" s="68"/>
      <c r="B10" s="68"/>
      <c r="C10" s="68"/>
      <c r="D10" s="68"/>
      <c r="E10" s="68"/>
      <c r="F10" s="68"/>
      <c r="G10" s="68"/>
      <c r="H10" s="68"/>
    </row>
    <row r="11" customHeight="1" spans="1:9">
      <c r="A11" s="68"/>
      <c r="B11" s="68"/>
      <c r="C11" s="68"/>
      <c r="D11" s="68"/>
      <c r="E11" s="68"/>
      <c r="F11" s="68"/>
      <c r="G11" s="68"/>
      <c r="H11" s="68"/>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4" sqref="C14"/>
    </sheetView>
  </sheetViews>
  <sheetFormatPr defaultColWidth="9.14166666666667" defaultRowHeight="14.25" customHeight="1"/>
  <cols>
    <col min="1" max="1" width="10.2833333333333" style="1" customWidth="1"/>
    <col min="2" max="2" width="30.425" style="1" customWidth="1"/>
    <col min="3" max="3" width="23.85" style="1" customWidth="1"/>
    <col min="4" max="4" width="11.1416666666667" style="1" customWidth="1"/>
    <col min="5" max="5" width="32.7" style="1" customWidth="1"/>
    <col min="6" max="6" width="9.85" style="1" customWidth="1"/>
    <col min="7" max="7" width="17.7166666666667" style="1" customWidth="1"/>
    <col min="8" max="11" width="23.1416666666667" style="1" customWidth="1"/>
    <col min="12" max="16384" width="9.14166666666667" style="1"/>
  </cols>
  <sheetData>
    <row r="1" s="1" customFormat="1" ht="13.5" customHeight="1" spans="1:11">
      <c r="D1" s="42"/>
      <c r="E1" s="42"/>
      <c r="F1" s="42"/>
      <c r="G1" s="42"/>
      <c r="K1" s="43"/>
    </row>
    <row r="2" s="1" customFormat="1" ht="41.25" customHeight="1" spans="1:11">
      <c r="A2" s="44" t="str">
        <f>"2026"&amp;"年上级转移支付补助项目支出预算表"</f>
        <v>2026年上级转移支付补助项目支出预算表</v>
      </c>
      <c r="B2" s="44"/>
      <c r="C2" s="44"/>
      <c r="D2" s="44"/>
      <c r="E2" s="44"/>
      <c r="F2" s="44"/>
      <c r="G2" s="44"/>
      <c r="H2" s="44"/>
      <c r="I2" s="44"/>
      <c r="J2" s="44"/>
      <c r="K2" s="44"/>
    </row>
    <row r="3" s="1" customFormat="1" ht="13.5" customHeight="1" spans="1:11">
      <c r="A3" s="45" t="str">
        <f>"单位名称："&amp;"昆明市晋宁区六街镇人民政府"</f>
        <v>单位名称：昆明市晋宁区六街镇人民政府</v>
      </c>
      <c r="B3" s="46"/>
      <c r="C3" s="46"/>
      <c r="D3" s="46"/>
      <c r="E3" s="46"/>
      <c r="F3" s="46"/>
      <c r="G3" s="46"/>
      <c r="H3" s="47"/>
      <c r="I3" s="47"/>
      <c r="J3" s="47"/>
      <c r="K3" s="48" t="s">
        <v>0</v>
      </c>
    </row>
    <row r="4" s="1" customFormat="1" ht="21.75" customHeight="1" spans="1:11">
      <c r="A4" s="64" t="s">
        <v>340</v>
      </c>
      <c r="B4" s="64" t="s">
        <v>262</v>
      </c>
      <c r="C4" s="64" t="s">
        <v>341</v>
      </c>
      <c r="D4" s="24" t="s">
        <v>263</v>
      </c>
      <c r="E4" s="24" t="s">
        <v>264</v>
      </c>
      <c r="F4" s="24" t="s">
        <v>342</v>
      </c>
      <c r="G4" s="24" t="s">
        <v>343</v>
      </c>
      <c r="H4" s="20" t="s">
        <v>53</v>
      </c>
      <c r="I4" s="20" t="s">
        <v>803</v>
      </c>
      <c r="J4" s="20"/>
      <c r="K4" s="20"/>
    </row>
    <row r="5" s="1" customFormat="1" ht="21.75" customHeight="1" spans="1:11">
      <c r="A5" s="64"/>
      <c r="B5" s="64"/>
      <c r="C5" s="64"/>
      <c r="D5" s="24"/>
      <c r="E5" s="24"/>
      <c r="F5" s="24"/>
      <c r="G5" s="24"/>
      <c r="H5" s="20"/>
      <c r="I5" s="24" t="s">
        <v>56</v>
      </c>
      <c r="J5" s="24" t="s">
        <v>57</v>
      </c>
      <c r="K5" s="24" t="s">
        <v>58</v>
      </c>
    </row>
    <row r="6" s="1" customFormat="1" ht="40.5" customHeight="1" spans="1:11">
      <c r="A6" s="64"/>
      <c r="B6" s="64"/>
      <c r="C6" s="64"/>
      <c r="D6" s="24"/>
      <c r="E6" s="24"/>
      <c r="F6" s="24"/>
      <c r="G6" s="24"/>
      <c r="H6" s="20"/>
      <c r="I6" s="24" t="s">
        <v>55</v>
      </c>
      <c r="J6" s="24"/>
      <c r="K6" s="24"/>
    </row>
    <row r="7" s="1" customFormat="1" ht="20.25" customHeight="1" spans="1:11">
      <c r="A7" s="7">
        <v>1</v>
      </c>
      <c r="B7" s="7">
        <v>2</v>
      </c>
      <c r="C7" s="7">
        <v>3</v>
      </c>
      <c r="D7" s="7">
        <v>4</v>
      </c>
      <c r="E7" s="7">
        <v>5</v>
      </c>
      <c r="F7" s="7">
        <v>6</v>
      </c>
      <c r="G7" s="7">
        <v>7</v>
      </c>
      <c r="H7" s="7">
        <v>8</v>
      </c>
      <c r="I7" s="7">
        <v>9</v>
      </c>
      <c r="J7" s="65">
        <v>10</v>
      </c>
      <c r="K7" s="65">
        <v>11</v>
      </c>
    </row>
    <row r="8" s="1" customFormat="1" ht="18" customHeight="1" spans="1:11">
      <c r="A8" s="66"/>
      <c r="B8" s="32" t="s">
        <v>526</v>
      </c>
      <c r="C8" s="66"/>
      <c r="D8" s="66"/>
      <c r="E8" s="66"/>
      <c r="F8" s="66"/>
      <c r="G8" s="66"/>
      <c r="H8" s="58">
        <v>304</v>
      </c>
      <c r="I8" s="58"/>
      <c r="J8" s="58"/>
      <c r="K8" s="58">
        <v>304</v>
      </c>
    </row>
    <row r="9" s="1" customFormat="1" ht="24" customHeight="1" spans="1:11">
      <c r="A9" s="25" t="s">
        <v>358</v>
      </c>
      <c r="B9" s="40" t="s">
        <v>526</v>
      </c>
      <c r="C9" s="25" t="s">
        <v>67</v>
      </c>
      <c r="D9" s="25" t="s">
        <v>804</v>
      </c>
      <c r="E9" s="25" t="s">
        <v>805</v>
      </c>
      <c r="F9" s="25" t="s">
        <v>806</v>
      </c>
      <c r="G9" s="25" t="s">
        <v>807</v>
      </c>
      <c r="H9" s="58">
        <v>304</v>
      </c>
      <c r="I9" s="58"/>
      <c r="J9" s="58"/>
      <c r="K9" s="58">
        <v>304</v>
      </c>
    </row>
    <row r="10" s="1" customFormat="1" ht="18.75" customHeight="1" spans="1:11">
      <c r="A10" s="67" t="s">
        <v>252</v>
      </c>
      <c r="B10" s="28"/>
      <c r="C10" s="28"/>
      <c r="D10" s="28"/>
      <c r="E10" s="28"/>
      <c r="F10" s="28"/>
      <c r="G10" s="28"/>
      <c r="H10" s="58">
        <v>304</v>
      </c>
      <c r="I10" s="58"/>
      <c r="J10" s="58"/>
      <c r="K10" s="58">
        <v>304</v>
      </c>
    </row>
    <row r="11" customHeight="1" spans="1:11">
      <c r="A11" s="68"/>
      <c r="B11" s="68"/>
      <c r="C11" s="68"/>
      <c r="D11" s="68"/>
      <c r="E11" s="68"/>
    </row>
  </sheetData>
  <mergeCells count="16">
    <mergeCell ref="A2:K2"/>
    <mergeCell ref="A3:G3"/>
    <mergeCell ref="H3:J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topLeftCell="A6" workbookViewId="0">
      <selection activeCell="C39" sqref="C39"/>
    </sheetView>
  </sheetViews>
  <sheetFormatPr defaultColWidth="9.14166666666667" defaultRowHeight="14.25" customHeight="1" outlineLevelCol="6"/>
  <cols>
    <col min="1" max="1" width="35.2833333333333" style="1" customWidth="1"/>
    <col min="2" max="4" width="28" style="1" customWidth="1"/>
    <col min="5" max="7" width="23.85" style="1" customWidth="1"/>
    <col min="8" max="16384" width="9.14166666666667" style="1"/>
  </cols>
  <sheetData>
    <row r="1" s="1" customFormat="1" ht="13.5" customHeight="1" spans="1:7">
      <c r="D1" s="42"/>
      <c r="G1" s="43"/>
    </row>
    <row r="2" s="1" customFormat="1" ht="41.25" customHeight="1" spans="1:7">
      <c r="A2" s="44" t="str">
        <f>"2026"&amp;"年部门项目中期规划预算表"</f>
        <v>2026年部门项目中期规划预算表</v>
      </c>
      <c r="B2" s="44"/>
      <c r="C2" s="44"/>
      <c r="D2" s="44"/>
      <c r="E2" s="44"/>
      <c r="F2" s="44"/>
      <c r="G2" s="44"/>
    </row>
    <row r="3" s="1" customFormat="1" ht="13.5" customHeight="1" spans="1:7">
      <c r="A3" s="45" t="str">
        <f>"单位名称："&amp;"昆明市晋宁区六街镇人民政府"</f>
        <v>单位名称：昆明市晋宁区六街镇人民政府</v>
      </c>
      <c r="B3" s="46"/>
      <c r="C3" s="46"/>
      <c r="D3" s="46"/>
      <c r="E3" s="47"/>
      <c r="F3" s="47"/>
      <c r="G3" s="48" t="s">
        <v>0</v>
      </c>
    </row>
    <row r="4" s="1" customFormat="1" ht="21.75" customHeight="1" spans="1:7">
      <c r="A4" s="49" t="s">
        <v>341</v>
      </c>
      <c r="B4" s="49" t="s">
        <v>340</v>
      </c>
      <c r="C4" s="49" t="s">
        <v>262</v>
      </c>
      <c r="D4" s="50" t="s">
        <v>808</v>
      </c>
      <c r="E4" s="17" t="s">
        <v>56</v>
      </c>
      <c r="F4" s="18"/>
      <c r="G4" s="19"/>
    </row>
    <row r="5" s="1" customFormat="1" ht="21.75" customHeight="1" spans="1:7">
      <c r="A5" s="51"/>
      <c r="B5" s="51"/>
      <c r="C5" s="51"/>
      <c r="D5" s="52"/>
      <c r="E5" s="53" t="str">
        <f>"2026"&amp;"年"</f>
        <v>2026年</v>
      </c>
      <c r="F5" s="53" t="str">
        <f>("2026"+1)&amp;"年"</f>
        <v>2027年</v>
      </c>
      <c r="G5" s="53" t="str">
        <f>("2026"+2)&amp;"年"</f>
        <v>2028年</v>
      </c>
    </row>
    <row r="6" s="1" customFormat="1" ht="40.5" customHeight="1" spans="1:7">
      <c r="A6" s="54"/>
      <c r="B6" s="54"/>
      <c r="C6" s="54"/>
      <c r="D6" s="55"/>
      <c r="E6" s="56"/>
      <c r="F6" s="56"/>
      <c r="G6" s="56"/>
    </row>
    <row r="7" s="1" customFormat="1" ht="15" customHeight="1" spans="1:7">
      <c r="A7" s="7">
        <v>1</v>
      </c>
      <c r="B7" s="7">
        <v>2</v>
      </c>
      <c r="C7" s="7">
        <v>3</v>
      </c>
      <c r="D7" s="7">
        <v>4</v>
      </c>
      <c r="E7" s="7">
        <v>5</v>
      </c>
      <c r="F7" s="7">
        <v>6</v>
      </c>
      <c r="G7" s="7">
        <v>7</v>
      </c>
    </row>
    <row r="8" s="1" customFormat="1" customHeight="1" spans="1:7">
      <c r="A8" s="57" t="s">
        <v>67</v>
      </c>
      <c r="B8" s="58"/>
      <c r="C8" s="58"/>
      <c r="D8" s="58"/>
      <c r="E8" s="58">
        <v>5868051.52</v>
      </c>
      <c r="F8" s="58"/>
      <c r="G8" s="58"/>
    </row>
    <row r="9" s="1" customFormat="1" ht="17.25" customHeight="1" spans="1:7">
      <c r="A9" s="40"/>
      <c r="B9" s="59" t="s">
        <v>809</v>
      </c>
      <c r="C9" s="59" t="s">
        <v>348</v>
      </c>
      <c r="D9" s="40" t="s">
        <v>810</v>
      </c>
      <c r="E9" s="60">
        <v>60777.6</v>
      </c>
      <c r="F9" s="60"/>
      <c r="G9" s="60"/>
    </row>
    <row r="10" s="1" customFormat="1" ht="17.25" customHeight="1" spans="1:7">
      <c r="A10" s="32"/>
      <c r="B10" s="59" t="s">
        <v>809</v>
      </c>
      <c r="C10" s="59" t="s">
        <v>350</v>
      </c>
      <c r="D10" s="40" t="s">
        <v>810</v>
      </c>
      <c r="E10" s="60">
        <v>2799936</v>
      </c>
      <c r="F10" s="60"/>
      <c r="G10" s="60"/>
    </row>
    <row r="11" s="1" customFormat="1" ht="17.25" customHeight="1" spans="1:7">
      <c r="A11" s="32"/>
      <c r="B11" s="59" t="s">
        <v>809</v>
      </c>
      <c r="C11" s="59" t="s">
        <v>352</v>
      </c>
      <c r="D11" s="40" t="s">
        <v>810</v>
      </c>
      <c r="E11" s="60">
        <v>660337.92</v>
      </c>
      <c r="F11" s="60"/>
      <c r="G11" s="60"/>
    </row>
    <row r="12" s="1" customFormat="1" ht="17.25" customHeight="1" spans="1:7">
      <c r="A12" s="32"/>
      <c r="B12" s="59" t="s">
        <v>811</v>
      </c>
      <c r="C12" s="59" t="s">
        <v>355</v>
      </c>
      <c r="D12" s="40" t="s">
        <v>810</v>
      </c>
      <c r="E12" s="60">
        <v>60000</v>
      </c>
      <c r="F12" s="60"/>
      <c r="G12" s="60"/>
    </row>
    <row r="13" s="1" customFormat="1" ht="17.25" customHeight="1" spans="1:7">
      <c r="A13" s="32"/>
      <c r="B13" s="59" t="s">
        <v>811</v>
      </c>
      <c r="C13" s="59" t="s">
        <v>357</v>
      </c>
      <c r="D13" s="40" t="s">
        <v>810</v>
      </c>
      <c r="E13" s="60">
        <v>37000</v>
      </c>
      <c r="F13" s="60"/>
      <c r="G13" s="60"/>
    </row>
    <row r="14" s="1" customFormat="1" ht="17.25" customHeight="1" spans="1:7">
      <c r="A14" s="32"/>
      <c r="B14" s="59" t="s">
        <v>812</v>
      </c>
      <c r="C14" s="59" t="s">
        <v>360</v>
      </c>
      <c r="D14" s="40" t="s">
        <v>810</v>
      </c>
      <c r="E14" s="60">
        <v>20000</v>
      </c>
      <c r="F14" s="60"/>
      <c r="G14" s="60"/>
    </row>
    <row r="15" s="1" customFormat="1" ht="17.25" customHeight="1" spans="1:7">
      <c r="A15" s="32"/>
      <c r="B15" s="59" t="s">
        <v>812</v>
      </c>
      <c r="C15" s="59" t="s">
        <v>362</v>
      </c>
      <c r="D15" s="40" t="s">
        <v>810</v>
      </c>
      <c r="E15" s="60">
        <v>8000</v>
      </c>
      <c r="F15" s="60"/>
      <c r="G15" s="60"/>
    </row>
    <row r="16" s="1" customFormat="1" ht="17.25" customHeight="1" spans="1:7">
      <c r="A16" s="32"/>
      <c r="B16" s="59" t="s">
        <v>812</v>
      </c>
      <c r="C16" s="59" t="s">
        <v>364</v>
      </c>
      <c r="D16" s="40" t="s">
        <v>810</v>
      </c>
      <c r="E16" s="60">
        <v>30000</v>
      </c>
      <c r="F16" s="60"/>
      <c r="G16" s="60"/>
    </row>
    <row r="17" s="1" customFormat="1" ht="17.25" customHeight="1" spans="1:7">
      <c r="A17" s="32"/>
      <c r="B17" s="59" t="s">
        <v>812</v>
      </c>
      <c r="C17" s="59" t="s">
        <v>366</v>
      </c>
      <c r="D17" s="40" t="s">
        <v>810</v>
      </c>
      <c r="E17" s="60">
        <v>10000</v>
      </c>
      <c r="F17" s="60"/>
      <c r="G17" s="60"/>
    </row>
    <row r="18" s="1" customFormat="1" ht="17.25" customHeight="1" spans="1:7">
      <c r="A18" s="32"/>
      <c r="B18" s="59" t="s">
        <v>812</v>
      </c>
      <c r="C18" s="59" t="s">
        <v>368</v>
      </c>
      <c r="D18" s="40" t="s">
        <v>810</v>
      </c>
      <c r="E18" s="60">
        <v>80000</v>
      </c>
      <c r="F18" s="60"/>
      <c r="G18" s="60"/>
    </row>
    <row r="19" s="1" customFormat="1" ht="17.25" customHeight="1" spans="1:7">
      <c r="A19" s="32"/>
      <c r="B19" s="59" t="s">
        <v>812</v>
      </c>
      <c r="C19" s="59" t="s">
        <v>370</v>
      </c>
      <c r="D19" s="40" t="s">
        <v>810</v>
      </c>
      <c r="E19" s="60">
        <v>3000</v>
      </c>
      <c r="F19" s="60"/>
      <c r="G19" s="60"/>
    </row>
    <row r="20" s="1" customFormat="1" ht="17.25" customHeight="1" spans="1:7">
      <c r="A20" s="32"/>
      <c r="B20" s="59" t="s">
        <v>812</v>
      </c>
      <c r="C20" s="59" t="s">
        <v>372</v>
      </c>
      <c r="D20" s="40" t="s">
        <v>810</v>
      </c>
      <c r="E20" s="60">
        <v>600000</v>
      </c>
      <c r="F20" s="60"/>
      <c r="G20" s="60"/>
    </row>
    <row r="21" s="1" customFormat="1" ht="17.25" customHeight="1" spans="1:7">
      <c r="A21" s="32"/>
      <c r="B21" s="59" t="s">
        <v>812</v>
      </c>
      <c r="C21" s="59" t="s">
        <v>374</v>
      </c>
      <c r="D21" s="40" t="s">
        <v>810</v>
      </c>
      <c r="E21" s="60">
        <v>600000</v>
      </c>
      <c r="F21" s="60"/>
      <c r="G21" s="60"/>
    </row>
    <row r="22" s="1" customFormat="1" ht="17.25" customHeight="1" spans="1:7">
      <c r="A22" s="32"/>
      <c r="B22" s="59" t="s">
        <v>812</v>
      </c>
      <c r="C22" s="59" t="s">
        <v>376</v>
      </c>
      <c r="D22" s="40" t="s">
        <v>810</v>
      </c>
      <c r="E22" s="60">
        <v>50000</v>
      </c>
      <c r="F22" s="60"/>
      <c r="G22" s="60"/>
    </row>
    <row r="23" s="1" customFormat="1" ht="17.25" customHeight="1" spans="1:7">
      <c r="A23" s="32"/>
      <c r="B23" s="59" t="s">
        <v>812</v>
      </c>
      <c r="C23" s="59" t="s">
        <v>378</v>
      </c>
      <c r="D23" s="40" t="s">
        <v>810</v>
      </c>
      <c r="E23" s="60">
        <v>3000</v>
      </c>
      <c r="F23" s="60"/>
      <c r="G23" s="60"/>
    </row>
    <row r="24" s="1" customFormat="1" ht="17.25" customHeight="1" spans="1:7">
      <c r="A24" s="32"/>
      <c r="B24" s="59" t="s">
        <v>812</v>
      </c>
      <c r="C24" s="59" t="s">
        <v>380</v>
      </c>
      <c r="D24" s="40" t="s">
        <v>810</v>
      </c>
      <c r="E24" s="60">
        <v>6000</v>
      </c>
      <c r="F24" s="60"/>
      <c r="G24" s="60"/>
    </row>
    <row r="25" s="1" customFormat="1" ht="17.25" customHeight="1" spans="1:7">
      <c r="A25" s="32"/>
      <c r="B25" s="59" t="s">
        <v>812</v>
      </c>
      <c r="C25" s="59" t="s">
        <v>382</v>
      </c>
      <c r="D25" s="40" t="s">
        <v>810</v>
      </c>
      <c r="E25" s="60">
        <v>50000</v>
      </c>
      <c r="F25" s="60"/>
      <c r="G25" s="60"/>
    </row>
    <row r="26" s="1" customFormat="1" ht="17.25" customHeight="1" spans="1:7">
      <c r="A26" s="32"/>
      <c r="B26" s="59" t="s">
        <v>812</v>
      </c>
      <c r="C26" s="59" t="s">
        <v>384</v>
      </c>
      <c r="D26" s="40" t="s">
        <v>810</v>
      </c>
      <c r="E26" s="60">
        <v>30000</v>
      </c>
      <c r="F26" s="60"/>
      <c r="G26" s="60"/>
    </row>
    <row r="27" s="1" customFormat="1" ht="17.25" customHeight="1" spans="1:7">
      <c r="A27" s="32"/>
      <c r="B27" s="59" t="s">
        <v>812</v>
      </c>
      <c r="C27" s="59" t="s">
        <v>386</v>
      </c>
      <c r="D27" s="40" t="s">
        <v>810</v>
      </c>
      <c r="E27" s="60">
        <v>100000</v>
      </c>
      <c r="F27" s="60"/>
      <c r="G27" s="60"/>
    </row>
    <row r="28" s="1" customFormat="1" ht="17.25" customHeight="1" spans="1:7">
      <c r="A28" s="32"/>
      <c r="B28" s="59" t="s">
        <v>812</v>
      </c>
      <c r="C28" s="59" t="s">
        <v>388</v>
      </c>
      <c r="D28" s="40" t="s">
        <v>810</v>
      </c>
      <c r="E28" s="60">
        <v>10000</v>
      </c>
      <c r="F28" s="60"/>
      <c r="G28" s="60"/>
    </row>
    <row r="29" s="1" customFormat="1" ht="17.25" customHeight="1" spans="1:7">
      <c r="A29" s="32"/>
      <c r="B29" s="59" t="s">
        <v>812</v>
      </c>
      <c r="C29" s="59" t="s">
        <v>390</v>
      </c>
      <c r="D29" s="40" t="s">
        <v>810</v>
      </c>
      <c r="E29" s="60">
        <v>550000</v>
      </c>
      <c r="F29" s="60"/>
      <c r="G29" s="60"/>
    </row>
    <row r="30" s="1" customFormat="1" ht="17.25" customHeight="1" spans="1:7">
      <c r="A30" s="32"/>
      <c r="B30" s="59" t="s">
        <v>812</v>
      </c>
      <c r="C30" s="59" t="s">
        <v>394</v>
      </c>
      <c r="D30" s="40" t="s">
        <v>810</v>
      </c>
      <c r="E30" s="60">
        <v>100000</v>
      </c>
      <c r="F30" s="60"/>
      <c r="G30" s="60"/>
    </row>
    <row r="31" s="1" customFormat="1" ht="18.75" customHeight="1" spans="1:7">
      <c r="A31" s="61" t="s">
        <v>53</v>
      </c>
      <c r="B31" s="62" t="s">
        <v>813</v>
      </c>
      <c r="C31" s="62"/>
      <c r="D31" s="63"/>
      <c r="E31" s="60">
        <v>5868051.52</v>
      </c>
      <c r="F31" s="60"/>
      <c r="G31" s="60"/>
    </row>
  </sheetData>
  <mergeCells count="11">
    <mergeCell ref="A2:G2"/>
    <mergeCell ref="A3:F3"/>
    <mergeCell ref="E4:G4"/>
    <mergeCell ref="A31:D3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topLeftCell="B6" workbookViewId="0">
      <selection activeCell="C17" sqref="C17:D17"/>
    </sheetView>
  </sheetViews>
  <sheetFormatPr defaultColWidth="8.575" defaultRowHeight="14.25" customHeight="1"/>
  <cols>
    <col min="1" max="1" width="18.1416666666667" style="1" customWidth="1"/>
    <col min="2" max="2" width="23.425" style="1" customWidth="1"/>
    <col min="3" max="3" width="21.85" style="1" customWidth="1"/>
    <col min="4" max="4" width="15.575" style="1" customWidth="1"/>
    <col min="5" max="5" width="31.575" style="1" customWidth="1"/>
    <col min="6" max="6" width="15.425" style="1" customWidth="1"/>
    <col min="7" max="7" width="16.425" style="1" customWidth="1"/>
    <col min="8" max="8" width="29.575" style="1" customWidth="1"/>
    <col min="9" max="9" width="30.575" style="1" customWidth="1"/>
    <col min="10" max="10" width="23.85" style="1" customWidth="1"/>
    <col min="11" max="16384" width="8.575" style="1"/>
  </cols>
  <sheetData>
    <row r="1" s="1" customFormat="1" customHeight="1" spans="1:10">
      <c r="A1" s="2"/>
      <c r="B1" s="2"/>
      <c r="C1" s="2"/>
      <c r="D1" s="2"/>
      <c r="E1" s="2"/>
      <c r="F1" s="2"/>
      <c r="G1" s="2"/>
      <c r="H1" s="2"/>
      <c r="I1" s="2"/>
      <c r="J1" s="3"/>
    </row>
    <row r="2" s="1" customFormat="1" ht="41.25" customHeight="1" spans="1:10">
      <c r="A2" s="2" t="str">
        <f>"2026"&amp;"年部门整体支出绩效目标表"</f>
        <v>2026年部门整体支出绩效目标表</v>
      </c>
      <c r="B2" s="2"/>
      <c r="C2" s="2"/>
      <c r="D2" s="2"/>
      <c r="E2" s="2"/>
      <c r="F2" s="2"/>
      <c r="G2" s="2"/>
      <c r="H2" s="2"/>
      <c r="I2" s="2"/>
      <c r="J2" s="2"/>
    </row>
    <row r="3" s="1" customFormat="1" ht="17.25" customHeight="1" spans="1:10">
      <c r="A3" s="4" t="str">
        <f>"单位名称："&amp;"昆明市晋宁区六街镇人民政府"</f>
        <v>单位名称：昆明市晋宁区六街镇人民政府</v>
      </c>
      <c r="B3" s="4"/>
      <c r="C3" s="5"/>
      <c r="D3" s="6"/>
      <c r="E3" s="6"/>
      <c r="F3" s="6"/>
      <c r="G3" s="6"/>
      <c r="H3" s="6"/>
      <c r="I3" s="6"/>
      <c r="J3" s="261" t="s">
        <v>0</v>
      </c>
    </row>
    <row r="4" s="1" customFormat="1" ht="30" customHeight="1" spans="1:10">
      <c r="A4" s="7" t="s">
        <v>814</v>
      </c>
      <c r="B4" s="8" t="s">
        <v>67</v>
      </c>
      <c r="C4" s="9"/>
      <c r="D4" s="9"/>
      <c r="E4" s="10"/>
      <c r="F4" s="11" t="s">
        <v>814</v>
      </c>
      <c r="G4" s="10"/>
      <c r="H4" s="12" t="s">
        <v>67</v>
      </c>
      <c r="I4" s="9"/>
      <c r="J4" s="10"/>
    </row>
    <row r="5" s="1" customFormat="1" ht="32.25" customHeight="1" spans="1:10">
      <c r="A5" s="13" t="s">
        <v>815</v>
      </c>
      <c r="B5" s="14"/>
      <c r="C5" s="14"/>
      <c r="D5" s="14"/>
      <c r="E5" s="14"/>
      <c r="F5" s="14"/>
      <c r="G5" s="14"/>
      <c r="H5" s="14"/>
      <c r="I5" s="15"/>
      <c r="J5" s="16"/>
    </row>
    <row r="6" s="1" customFormat="1" ht="32.25" customHeight="1" spans="1:10">
      <c r="A6" s="17" t="s">
        <v>816</v>
      </c>
      <c r="B6" s="18"/>
      <c r="C6" s="18"/>
      <c r="D6" s="18"/>
      <c r="E6" s="18"/>
      <c r="F6" s="18"/>
      <c r="G6" s="18"/>
      <c r="H6" s="18"/>
      <c r="I6" s="19"/>
      <c r="J6" s="20" t="s">
        <v>817</v>
      </c>
    </row>
    <row r="7" s="1" customFormat="1" ht="99.75" customHeight="1" spans="1:10">
      <c r="A7" s="20" t="s">
        <v>818</v>
      </c>
      <c r="B7" s="21" t="s">
        <v>819</v>
      </c>
      <c r="C7" s="22" t="s">
        <v>820</v>
      </c>
      <c r="D7" s="22"/>
      <c r="E7" s="22"/>
      <c r="F7" s="22"/>
      <c r="G7" s="22"/>
      <c r="H7" s="22"/>
      <c r="I7" s="22"/>
      <c r="J7" s="23" t="s">
        <v>821</v>
      </c>
    </row>
    <row r="8" s="1" customFormat="1" ht="99.75" customHeight="1" spans="1:10">
      <c r="A8" s="20"/>
      <c r="B8" s="21" t="str">
        <f>"总体绩效目标（"&amp;"2026"&amp;"-"&amp;("2026"+2)&amp;"年期间）"</f>
        <v>总体绩效目标（2026-2028年期间）</v>
      </c>
      <c r="C8" s="22" t="s">
        <v>822</v>
      </c>
      <c r="D8" s="22"/>
      <c r="E8" s="22"/>
      <c r="F8" s="22"/>
      <c r="G8" s="22"/>
      <c r="H8" s="22"/>
      <c r="I8" s="22"/>
      <c r="J8" s="23" t="s">
        <v>823</v>
      </c>
    </row>
    <row r="9" s="1" customFormat="1" ht="75" customHeight="1" spans="1:10">
      <c r="A9" s="21" t="s">
        <v>824</v>
      </c>
      <c r="B9" s="24" t="str">
        <f>"预算年度（"&amp;"2026"&amp;"年）绩效目标"</f>
        <v>预算年度（2026年）绩效目标</v>
      </c>
      <c r="C9" s="25" t="s">
        <v>825</v>
      </c>
      <c r="D9" s="25"/>
      <c r="E9" s="25"/>
      <c r="F9" s="25"/>
      <c r="G9" s="25"/>
      <c r="H9" s="25"/>
      <c r="I9" s="25"/>
      <c r="J9" s="26" t="s">
        <v>826</v>
      </c>
    </row>
    <row r="10" s="1" customFormat="1" ht="32.25" customHeight="1" spans="1:10">
      <c r="A10" s="16" t="s">
        <v>827</v>
      </c>
      <c r="B10" s="16"/>
      <c r="C10" s="16"/>
      <c r="D10" s="16"/>
      <c r="E10" s="16"/>
      <c r="F10" s="16"/>
      <c r="G10" s="16"/>
      <c r="H10" s="16"/>
      <c r="I10" s="16"/>
      <c r="J10" s="16"/>
    </row>
    <row r="11" s="1" customFormat="1" ht="32.25" customHeight="1" spans="1:10">
      <c r="A11" s="21" t="s">
        <v>828</v>
      </c>
      <c r="B11" s="21"/>
      <c r="C11" s="20" t="s">
        <v>829</v>
      </c>
      <c r="D11" s="20"/>
      <c r="E11" s="20" t="s">
        <v>830</v>
      </c>
      <c r="F11" s="20"/>
      <c r="G11" s="20"/>
      <c r="H11" s="20" t="s">
        <v>831</v>
      </c>
      <c r="I11" s="20"/>
      <c r="J11" s="20"/>
    </row>
    <row r="12" s="1" customFormat="1" ht="32.25" customHeight="1" spans="1:10">
      <c r="A12" s="21"/>
      <c r="B12" s="21"/>
      <c r="C12" s="20"/>
      <c r="D12" s="20"/>
      <c r="E12" s="21" t="s">
        <v>832</v>
      </c>
      <c r="F12" s="21" t="s">
        <v>833</v>
      </c>
      <c r="G12" s="21" t="s">
        <v>834</v>
      </c>
      <c r="H12" s="21" t="s">
        <v>832</v>
      </c>
      <c r="I12" s="21" t="s">
        <v>833</v>
      </c>
      <c r="J12" s="21" t="s">
        <v>834</v>
      </c>
    </row>
    <row r="13" s="1" customFormat="1" ht="24" customHeight="1" spans="1:10">
      <c r="A13" s="27" t="s">
        <v>53</v>
      </c>
      <c r="B13" s="28"/>
      <c r="C13" s="28"/>
      <c r="D13" s="28"/>
      <c r="E13" s="29">
        <v>25677425.51</v>
      </c>
      <c r="F13" s="29">
        <v>19657425.51</v>
      </c>
      <c r="G13" s="29">
        <v>6020000</v>
      </c>
      <c r="H13" s="30">
        <v>25677425.51</v>
      </c>
      <c r="I13" s="30">
        <v>19657425.51</v>
      </c>
      <c r="J13" s="30">
        <v>6020000</v>
      </c>
    </row>
    <row r="14" s="1" customFormat="1" ht="34.5" customHeight="1" spans="1:10">
      <c r="A14" s="22" t="s">
        <v>835</v>
      </c>
      <c r="B14" s="31"/>
      <c r="C14" s="22" t="s">
        <v>836</v>
      </c>
      <c r="D14" s="31"/>
      <c r="E14" s="30">
        <v>18017425.51</v>
      </c>
      <c r="F14" s="30">
        <v>18017425.51</v>
      </c>
      <c r="G14" s="30"/>
      <c r="H14" s="30">
        <v>18017425.51</v>
      </c>
      <c r="I14" s="30">
        <v>18017425.51</v>
      </c>
      <c r="J14" s="30"/>
    </row>
    <row r="15" s="1" customFormat="1" ht="34.5" customHeight="1" spans="1:10">
      <c r="A15" s="22" t="s">
        <v>837</v>
      </c>
      <c r="B15" s="32"/>
      <c r="C15" s="22" t="s">
        <v>838</v>
      </c>
      <c r="D15" s="32"/>
      <c r="E15" s="30">
        <v>3696000</v>
      </c>
      <c r="F15" s="30">
        <v>696000</v>
      </c>
      <c r="G15" s="30">
        <v>3000000</v>
      </c>
      <c r="H15" s="30">
        <v>3696000</v>
      </c>
      <c r="I15" s="30">
        <v>696000</v>
      </c>
      <c r="J15" s="30">
        <v>3000000</v>
      </c>
    </row>
    <row r="16" s="1" customFormat="1" ht="34.5" customHeight="1" spans="1:10">
      <c r="A16" s="22" t="s">
        <v>839</v>
      </c>
      <c r="B16" s="32"/>
      <c r="C16" s="22" t="s">
        <v>840</v>
      </c>
      <c r="D16" s="32"/>
      <c r="E16" s="30">
        <v>864000</v>
      </c>
      <c r="F16" s="30">
        <v>844000</v>
      </c>
      <c r="G16" s="30">
        <v>20000</v>
      </c>
      <c r="H16" s="30">
        <v>864000</v>
      </c>
      <c r="I16" s="30">
        <v>844000</v>
      </c>
      <c r="J16" s="30">
        <v>20000</v>
      </c>
    </row>
    <row r="17" s="1" customFormat="1" ht="34.5" customHeight="1" spans="1:10">
      <c r="A17" s="22" t="s">
        <v>841</v>
      </c>
      <c r="B17" s="32"/>
      <c r="C17" s="22" t="s">
        <v>842</v>
      </c>
      <c r="D17" s="32"/>
      <c r="E17" s="30">
        <v>3100000</v>
      </c>
      <c r="F17" s="30">
        <v>100000</v>
      </c>
      <c r="G17" s="30">
        <v>3000000</v>
      </c>
      <c r="H17" s="30">
        <v>3100000</v>
      </c>
      <c r="I17" s="30">
        <v>100000</v>
      </c>
      <c r="J17" s="30">
        <v>3000000</v>
      </c>
    </row>
    <row r="18" s="1" customFormat="1" ht="32.25" customHeight="1" spans="1:10">
      <c r="A18" s="16" t="s">
        <v>843</v>
      </c>
      <c r="B18" s="16"/>
      <c r="C18" s="16"/>
      <c r="D18" s="16"/>
      <c r="E18" s="16"/>
      <c r="F18" s="16"/>
      <c r="G18" s="16"/>
      <c r="H18" s="16"/>
      <c r="I18" s="16"/>
      <c r="J18" s="16"/>
    </row>
    <row r="19" s="1" customFormat="1" ht="32.25" customHeight="1" spans="1:10">
      <c r="A19" s="33" t="s">
        <v>844</v>
      </c>
      <c r="B19" s="33"/>
      <c r="C19" s="33"/>
      <c r="D19" s="33"/>
      <c r="E19" s="33"/>
      <c r="F19" s="33"/>
      <c r="G19" s="33"/>
      <c r="H19" s="34" t="s">
        <v>845</v>
      </c>
      <c r="I19" s="35" t="s">
        <v>413</v>
      </c>
      <c r="J19" s="34" t="s">
        <v>846</v>
      </c>
    </row>
    <row r="20" s="1" customFormat="1" ht="36" customHeight="1" spans="1:10">
      <c r="A20" s="36" t="s">
        <v>406</v>
      </c>
      <c r="B20" s="36" t="s">
        <v>847</v>
      </c>
      <c r="C20" s="37" t="s">
        <v>408</v>
      </c>
      <c r="D20" s="37" t="s">
        <v>409</v>
      </c>
      <c r="E20" s="37" t="s">
        <v>410</v>
      </c>
      <c r="F20" s="37" t="s">
        <v>411</v>
      </c>
      <c r="G20" s="37" t="s">
        <v>412</v>
      </c>
      <c r="H20" s="38"/>
      <c r="I20" s="38"/>
      <c r="J20" s="38"/>
    </row>
    <row r="21" s="1" customFormat="1" ht="32.25" customHeight="1" spans="1:10">
      <c r="A21" s="39" t="s">
        <v>414</v>
      </c>
      <c r="B21" s="39"/>
      <c r="C21" s="40"/>
      <c r="D21" s="39"/>
      <c r="E21" s="39"/>
      <c r="F21" s="39"/>
      <c r="G21" s="39"/>
      <c r="H21" s="41"/>
      <c r="I21" s="25"/>
      <c r="J21" s="41"/>
    </row>
    <row r="22" s="1" customFormat="1" ht="32.25" customHeight="1" spans="1:10">
      <c r="A22" s="39"/>
      <c r="B22" s="39" t="s">
        <v>415</v>
      </c>
      <c r="C22" s="40"/>
      <c r="D22" s="39"/>
      <c r="E22" s="39"/>
      <c r="F22" s="39"/>
      <c r="G22" s="39"/>
      <c r="H22" s="41"/>
      <c r="I22" s="25"/>
      <c r="J22" s="41"/>
    </row>
    <row r="23" s="1" customFormat="1" ht="32.25" customHeight="1" spans="1:10">
      <c r="A23" s="39"/>
      <c r="B23" s="39"/>
      <c r="C23" s="40" t="s">
        <v>835</v>
      </c>
      <c r="D23" s="39" t="s">
        <v>416</v>
      </c>
      <c r="E23" s="39" t="s">
        <v>848</v>
      </c>
      <c r="F23" s="39" t="s">
        <v>849</v>
      </c>
      <c r="G23" s="39" t="s">
        <v>419</v>
      </c>
      <c r="H23" s="41" t="s">
        <v>850</v>
      </c>
      <c r="I23" s="25" t="s">
        <v>851</v>
      </c>
      <c r="J23" s="41" t="s">
        <v>852</v>
      </c>
    </row>
    <row r="24" s="1" customFormat="1" ht="32.25" customHeight="1" spans="1:10">
      <c r="A24" s="39"/>
      <c r="B24" s="39"/>
      <c r="C24" s="40" t="s">
        <v>853</v>
      </c>
      <c r="D24" s="39" t="s">
        <v>416</v>
      </c>
      <c r="E24" s="39" t="s">
        <v>854</v>
      </c>
      <c r="F24" s="39" t="s">
        <v>849</v>
      </c>
      <c r="G24" s="39" t="s">
        <v>419</v>
      </c>
      <c r="H24" s="41" t="s">
        <v>855</v>
      </c>
      <c r="I24" s="25" t="s">
        <v>856</v>
      </c>
      <c r="J24" s="41" t="s">
        <v>857</v>
      </c>
    </row>
    <row r="25" s="1" customFormat="1" ht="32.25" customHeight="1" spans="1:10">
      <c r="A25" s="39"/>
      <c r="B25" s="39"/>
      <c r="C25" s="40" t="s">
        <v>839</v>
      </c>
      <c r="D25" s="39" t="s">
        <v>416</v>
      </c>
      <c r="E25" s="39" t="s">
        <v>858</v>
      </c>
      <c r="F25" s="39" t="s">
        <v>849</v>
      </c>
      <c r="G25" s="39" t="s">
        <v>419</v>
      </c>
      <c r="H25" s="41" t="s">
        <v>855</v>
      </c>
      <c r="I25" s="25" t="s">
        <v>859</v>
      </c>
      <c r="J25" s="41" t="s">
        <v>860</v>
      </c>
    </row>
    <row r="26" s="1" customFormat="1" ht="32.25" customHeight="1" spans="1:10">
      <c r="A26" s="39"/>
      <c r="B26" s="39"/>
      <c r="C26" s="40" t="s">
        <v>861</v>
      </c>
      <c r="D26" s="39" t="s">
        <v>416</v>
      </c>
      <c r="E26" s="39" t="s">
        <v>862</v>
      </c>
      <c r="F26" s="39" t="s">
        <v>849</v>
      </c>
      <c r="G26" s="39" t="s">
        <v>419</v>
      </c>
      <c r="H26" s="41" t="s">
        <v>855</v>
      </c>
      <c r="I26" s="25" t="s">
        <v>863</v>
      </c>
      <c r="J26" s="41" t="s">
        <v>864</v>
      </c>
    </row>
    <row r="27" s="1" customFormat="1" ht="32.25" customHeight="1" spans="1:10">
      <c r="A27" s="39"/>
      <c r="B27" s="39" t="s">
        <v>446</v>
      </c>
      <c r="C27" s="40"/>
      <c r="D27" s="39"/>
      <c r="E27" s="39"/>
      <c r="F27" s="39"/>
      <c r="G27" s="39"/>
      <c r="H27" s="41"/>
      <c r="I27" s="25"/>
      <c r="J27" s="41"/>
    </row>
    <row r="28" s="1" customFormat="1" ht="32.25" customHeight="1" spans="1:10">
      <c r="A28" s="39"/>
      <c r="B28" s="39"/>
      <c r="C28" s="40" t="s">
        <v>865</v>
      </c>
      <c r="D28" s="39" t="s">
        <v>416</v>
      </c>
      <c r="E28" s="39" t="s">
        <v>447</v>
      </c>
      <c r="F28" s="39" t="s">
        <v>425</v>
      </c>
      <c r="G28" s="39" t="s">
        <v>419</v>
      </c>
      <c r="H28" s="41" t="s">
        <v>866</v>
      </c>
      <c r="I28" s="25" t="s">
        <v>867</v>
      </c>
      <c r="J28" s="41" t="s">
        <v>868</v>
      </c>
    </row>
    <row r="29" s="1" customFormat="1" ht="32.25" customHeight="1" spans="1:10">
      <c r="A29" s="39"/>
      <c r="B29" s="39"/>
      <c r="C29" s="40" t="s">
        <v>869</v>
      </c>
      <c r="D29" s="39" t="s">
        <v>416</v>
      </c>
      <c r="E29" s="39" t="s">
        <v>447</v>
      </c>
      <c r="F29" s="39" t="s">
        <v>425</v>
      </c>
      <c r="G29" s="39" t="s">
        <v>419</v>
      </c>
      <c r="H29" s="41" t="s">
        <v>870</v>
      </c>
      <c r="I29" s="25" t="s">
        <v>867</v>
      </c>
      <c r="J29" s="41" t="s">
        <v>871</v>
      </c>
    </row>
    <row r="30" s="1" customFormat="1" ht="32.25" customHeight="1" spans="1:10">
      <c r="A30" s="39"/>
      <c r="B30" s="39"/>
      <c r="C30" s="40" t="s">
        <v>872</v>
      </c>
      <c r="D30" s="39" t="s">
        <v>416</v>
      </c>
      <c r="E30" s="39" t="s">
        <v>447</v>
      </c>
      <c r="F30" s="39" t="s">
        <v>425</v>
      </c>
      <c r="G30" s="39" t="s">
        <v>419</v>
      </c>
      <c r="H30" s="41" t="s">
        <v>873</v>
      </c>
      <c r="I30" s="25" t="s">
        <v>867</v>
      </c>
      <c r="J30" s="41" t="s">
        <v>874</v>
      </c>
    </row>
    <row r="31" s="1" customFormat="1" ht="32.25" customHeight="1" spans="1:10">
      <c r="A31" s="39"/>
      <c r="B31" s="39"/>
      <c r="C31" s="40" t="s">
        <v>875</v>
      </c>
      <c r="D31" s="39" t="s">
        <v>416</v>
      </c>
      <c r="E31" s="39" t="s">
        <v>447</v>
      </c>
      <c r="F31" s="39" t="s">
        <v>425</v>
      </c>
      <c r="G31" s="39" t="s">
        <v>419</v>
      </c>
      <c r="H31" s="41" t="s">
        <v>876</v>
      </c>
      <c r="I31" s="25" t="s">
        <v>877</v>
      </c>
      <c r="J31" s="41" t="s">
        <v>878</v>
      </c>
    </row>
    <row r="32" s="1" customFormat="1" ht="32.25" customHeight="1" spans="1:10">
      <c r="A32" s="39"/>
      <c r="B32" s="39"/>
      <c r="C32" s="40" t="s">
        <v>879</v>
      </c>
      <c r="D32" s="39" t="s">
        <v>416</v>
      </c>
      <c r="E32" s="39" t="s">
        <v>447</v>
      </c>
      <c r="F32" s="39" t="s">
        <v>425</v>
      </c>
      <c r="G32" s="39" t="s">
        <v>419</v>
      </c>
      <c r="H32" s="41" t="s">
        <v>880</v>
      </c>
      <c r="I32" s="25" t="s">
        <v>867</v>
      </c>
      <c r="J32" s="41" t="s">
        <v>881</v>
      </c>
    </row>
    <row r="33" s="1" customFormat="1" ht="32.25" customHeight="1" spans="1:10">
      <c r="A33" s="39"/>
      <c r="B33" s="39"/>
      <c r="C33" s="40" t="s">
        <v>882</v>
      </c>
      <c r="D33" s="39" t="s">
        <v>423</v>
      </c>
      <c r="E33" s="39" t="s">
        <v>455</v>
      </c>
      <c r="F33" s="39" t="s">
        <v>425</v>
      </c>
      <c r="G33" s="39" t="s">
        <v>419</v>
      </c>
      <c r="H33" s="41" t="s">
        <v>883</v>
      </c>
      <c r="I33" s="25" t="s">
        <v>867</v>
      </c>
      <c r="J33" s="41" t="s">
        <v>884</v>
      </c>
    </row>
    <row r="34" s="1" customFormat="1" ht="32.25" customHeight="1" spans="1:10">
      <c r="A34" s="39"/>
      <c r="B34" s="39"/>
      <c r="C34" s="40" t="s">
        <v>885</v>
      </c>
      <c r="D34" s="39" t="s">
        <v>423</v>
      </c>
      <c r="E34" s="39" t="s">
        <v>455</v>
      </c>
      <c r="F34" s="39" t="s">
        <v>425</v>
      </c>
      <c r="G34" s="39" t="s">
        <v>419</v>
      </c>
      <c r="H34" s="41" t="s">
        <v>886</v>
      </c>
      <c r="I34" s="25" t="s">
        <v>867</v>
      </c>
      <c r="J34" s="41" t="s">
        <v>887</v>
      </c>
    </row>
    <row r="35" s="1" customFormat="1" ht="32.25" customHeight="1" spans="1:10">
      <c r="A35" s="39"/>
      <c r="B35" s="39"/>
      <c r="C35" s="40" t="s">
        <v>888</v>
      </c>
      <c r="D35" s="39" t="s">
        <v>423</v>
      </c>
      <c r="E35" s="39" t="s">
        <v>455</v>
      </c>
      <c r="F35" s="39" t="s">
        <v>425</v>
      </c>
      <c r="G35" s="39" t="s">
        <v>419</v>
      </c>
      <c r="H35" s="41" t="s">
        <v>889</v>
      </c>
      <c r="I35" s="25" t="s">
        <v>867</v>
      </c>
      <c r="J35" s="41" t="s">
        <v>890</v>
      </c>
    </row>
    <row r="36" s="1" customFormat="1" ht="32.25" customHeight="1" spans="1:10">
      <c r="A36" s="39"/>
      <c r="B36" s="39" t="s">
        <v>449</v>
      </c>
      <c r="C36" s="40"/>
      <c r="D36" s="39"/>
      <c r="E36" s="39"/>
      <c r="F36" s="39"/>
      <c r="G36" s="39"/>
      <c r="H36" s="41"/>
      <c r="I36" s="25"/>
      <c r="J36" s="41"/>
    </row>
    <row r="37" s="1" customFormat="1" ht="32.25" customHeight="1" spans="1:10">
      <c r="A37" s="39"/>
      <c r="B37" s="39"/>
      <c r="C37" s="40" t="s">
        <v>891</v>
      </c>
      <c r="D37" s="39" t="s">
        <v>423</v>
      </c>
      <c r="E37" s="39" t="s">
        <v>455</v>
      </c>
      <c r="F37" s="39" t="s">
        <v>425</v>
      </c>
      <c r="G37" s="39" t="s">
        <v>419</v>
      </c>
      <c r="H37" s="41" t="s">
        <v>873</v>
      </c>
      <c r="I37" s="25" t="s">
        <v>867</v>
      </c>
      <c r="J37" s="41" t="s">
        <v>892</v>
      </c>
    </row>
    <row r="38" s="1" customFormat="1" ht="32.25" customHeight="1" spans="1:10">
      <c r="A38" s="39" t="s">
        <v>420</v>
      </c>
      <c r="B38" s="39"/>
      <c r="C38" s="40"/>
      <c r="D38" s="39"/>
      <c r="E38" s="39"/>
      <c r="F38" s="39"/>
      <c r="G38" s="39"/>
      <c r="H38" s="41"/>
      <c r="I38" s="25"/>
      <c r="J38" s="41"/>
    </row>
    <row r="39" s="1" customFormat="1" ht="32.25" customHeight="1" spans="1:10">
      <c r="A39" s="39"/>
      <c r="B39" s="39" t="s">
        <v>421</v>
      </c>
      <c r="C39" s="40"/>
      <c r="D39" s="39"/>
      <c r="E39" s="39"/>
      <c r="F39" s="39"/>
      <c r="G39" s="39"/>
      <c r="H39" s="41"/>
      <c r="I39" s="25"/>
      <c r="J39" s="41"/>
    </row>
    <row r="40" s="1" customFormat="1" ht="32.25" customHeight="1" spans="1:10">
      <c r="A40" s="39"/>
      <c r="B40" s="39"/>
      <c r="C40" s="40" t="s">
        <v>893</v>
      </c>
      <c r="D40" s="39" t="s">
        <v>423</v>
      </c>
      <c r="E40" s="39" t="s">
        <v>455</v>
      </c>
      <c r="F40" s="39" t="s">
        <v>425</v>
      </c>
      <c r="G40" s="39" t="s">
        <v>419</v>
      </c>
      <c r="H40" s="41" t="s">
        <v>873</v>
      </c>
      <c r="I40" s="25" t="s">
        <v>867</v>
      </c>
      <c r="J40" s="41" t="s">
        <v>894</v>
      </c>
    </row>
    <row r="41" s="1" customFormat="1" ht="32.25" customHeight="1" spans="1:10">
      <c r="A41" s="39"/>
      <c r="B41" s="39"/>
      <c r="C41" s="40" t="s">
        <v>895</v>
      </c>
      <c r="D41" s="39" t="s">
        <v>423</v>
      </c>
      <c r="E41" s="39" t="s">
        <v>455</v>
      </c>
      <c r="F41" s="39" t="s">
        <v>425</v>
      </c>
      <c r="G41" s="39" t="s">
        <v>419</v>
      </c>
      <c r="H41" s="41" t="s">
        <v>873</v>
      </c>
      <c r="I41" s="25" t="s">
        <v>867</v>
      </c>
      <c r="J41" s="41" t="s">
        <v>894</v>
      </c>
    </row>
    <row r="42" s="1" customFormat="1" ht="32.25" customHeight="1" spans="1:10">
      <c r="A42" s="39"/>
      <c r="B42" s="39"/>
      <c r="C42" s="40" t="s">
        <v>896</v>
      </c>
      <c r="D42" s="39" t="s">
        <v>423</v>
      </c>
      <c r="E42" s="39" t="s">
        <v>455</v>
      </c>
      <c r="F42" s="39" t="s">
        <v>425</v>
      </c>
      <c r="G42" s="39" t="s">
        <v>419</v>
      </c>
      <c r="H42" s="41" t="s">
        <v>873</v>
      </c>
      <c r="I42" s="25" t="s">
        <v>867</v>
      </c>
      <c r="J42" s="41" t="s">
        <v>894</v>
      </c>
    </row>
    <row r="43" s="1" customFormat="1" ht="32.25" customHeight="1" spans="1:10">
      <c r="A43" s="39"/>
      <c r="B43" s="39"/>
      <c r="C43" s="40" t="s">
        <v>897</v>
      </c>
      <c r="D43" s="39" t="s">
        <v>423</v>
      </c>
      <c r="E43" s="39" t="s">
        <v>455</v>
      </c>
      <c r="F43" s="39" t="s">
        <v>425</v>
      </c>
      <c r="G43" s="39" t="s">
        <v>419</v>
      </c>
      <c r="H43" s="41" t="s">
        <v>873</v>
      </c>
      <c r="I43" s="25" t="s">
        <v>867</v>
      </c>
      <c r="J43" s="41" t="s">
        <v>894</v>
      </c>
    </row>
    <row r="44" s="1" customFormat="1" ht="32.25" customHeight="1" spans="1:10">
      <c r="A44" s="39"/>
      <c r="B44" s="39" t="s">
        <v>652</v>
      </c>
      <c r="C44" s="40"/>
      <c r="D44" s="39"/>
      <c r="E44" s="39"/>
      <c r="F44" s="39"/>
      <c r="G44" s="39"/>
      <c r="H44" s="41"/>
      <c r="I44" s="25"/>
      <c r="J44" s="41"/>
    </row>
    <row r="45" s="1" customFormat="1" ht="32.25" customHeight="1" spans="1:10">
      <c r="A45" s="39"/>
      <c r="B45" s="39"/>
      <c r="C45" s="40" t="s">
        <v>898</v>
      </c>
      <c r="D45" s="39" t="s">
        <v>423</v>
      </c>
      <c r="E45" s="39" t="s">
        <v>455</v>
      </c>
      <c r="F45" s="39" t="s">
        <v>425</v>
      </c>
      <c r="G45" s="39" t="s">
        <v>419</v>
      </c>
      <c r="H45" s="41" t="s">
        <v>873</v>
      </c>
      <c r="I45" s="25" t="s">
        <v>867</v>
      </c>
      <c r="J45" s="41" t="s">
        <v>894</v>
      </c>
    </row>
    <row r="46" s="1" customFormat="1" ht="32.25" customHeight="1" spans="1:10">
      <c r="A46" s="39"/>
      <c r="B46" s="39" t="s">
        <v>453</v>
      </c>
      <c r="C46" s="40"/>
      <c r="D46" s="39"/>
      <c r="E46" s="39"/>
      <c r="F46" s="39"/>
      <c r="G46" s="39"/>
      <c r="H46" s="41"/>
      <c r="I46" s="25"/>
      <c r="J46" s="41"/>
    </row>
    <row r="47" s="1" customFormat="1" ht="32.25" customHeight="1" spans="1:10">
      <c r="A47" s="39"/>
      <c r="B47" s="39"/>
      <c r="C47" s="40" t="s">
        <v>899</v>
      </c>
      <c r="D47" s="39" t="s">
        <v>423</v>
      </c>
      <c r="E47" s="39" t="s">
        <v>455</v>
      </c>
      <c r="F47" s="39" t="s">
        <v>425</v>
      </c>
      <c r="G47" s="39" t="s">
        <v>419</v>
      </c>
      <c r="H47" s="41" t="s">
        <v>873</v>
      </c>
      <c r="I47" s="25" t="s">
        <v>867</v>
      </c>
      <c r="J47" s="41" t="s">
        <v>894</v>
      </c>
    </row>
    <row r="48" s="1" customFormat="1" ht="32.25" customHeight="1" spans="1:10">
      <c r="A48" s="39"/>
      <c r="B48" s="39"/>
      <c r="C48" s="40" t="s">
        <v>900</v>
      </c>
      <c r="D48" s="39" t="s">
        <v>423</v>
      </c>
      <c r="E48" s="39" t="s">
        <v>455</v>
      </c>
      <c r="F48" s="39" t="s">
        <v>425</v>
      </c>
      <c r="G48" s="39" t="s">
        <v>419</v>
      </c>
      <c r="H48" s="41" t="s">
        <v>873</v>
      </c>
      <c r="I48" s="25" t="s">
        <v>867</v>
      </c>
      <c r="J48" s="41" t="s">
        <v>894</v>
      </c>
    </row>
    <row r="49" s="1" customFormat="1" ht="32.25" customHeight="1" spans="1:10">
      <c r="A49" s="39" t="s">
        <v>427</v>
      </c>
      <c r="B49" s="39"/>
      <c r="C49" s="40"/>
      <c r="D49" s="39"/>
      <c r="E49" s="39"/>
      <c r="F49" s="39"/>
      <c r="G49" s="39"/>
      <c r="H49" s="41"/>
      <c r="I49" s="25"/>
      <c r="J49" s="41"/>
    </row>
    <row r="50" s="1" customFormat="1" ht="32.25" customHeight="1" spans="1:10">
      <c r="A50" s="39"/>
      <c r="B50" s="39" t="s">
        <v>428</v>
      </c>
      <c r="C50" s="40"/>
      <c r="D50" s="39"/>
      <c r="E50" s="39"/>
      <c r="F50" s="39"/>
      <c r="G50" s="39"/>
      <c r="H50" s="41"/>
      <c r="I50" s="25"/>
      <c r="J50" s="41"/>
    </row>
    <row r="51" s="1" customFormat="1" ht="32.25" customHeight="1" spans="1:10">
      <c r="A51" s="39"/>
      <c r="B51" s="39"/>
      <c r="C51" s="40" t="s">
        <v>901</v>
      </c>
      <c r="D51" s="39" t="s">
        <v>423</v>
      </c>
      <c r="E51" s="39" t="s">
        <v>455</v>
      </c>
      <c r="F51" s="39" t="s">
        <v>425</v>
      </c>
      <c r="G51" s="39" t="s">
        <v>419</v>
      </c>
      <c r="H51" s="41" t="s">
        <v>902</v>
      </c>
      <c r="I51" s="25" t="s">
        <v>903</v>
      </c>
      <c r="J51" s="41" t="s">
        <v>904</v>
      </c>
    </row>
    <row r="52" s="1" customFormat="1" ht="32.25" customHeight="1" spans="1:10">
      <c r="A52" s="39" t="s">
        <v>430</v>
      </c>
      <c r="B52" s="39"/>
      <c r="C52" s="40"/>
      <c r="D52" s="39"/>
      <c r="E52" s="39"/>
      <c r="F52" s="39"/>
      <c r="G52" s="39"/>
      <c r="H52" s="41"/>
      <c r="I52" s="25"/>
      <c r="J52" s="41"/>
    </row>
    <row r="53" s="1" customFormat="1" ht="32.25" customHeight="1" spans="1:10">
      <c r="A53" s="39"/>
      <c r="B53" s="39" t="s">
        <v>431</v>
      </c>
      <c r="C53" s="40"/>
      <c r="D53" s="39"/>
      <c r="E53" s="39"/>
      <c r="F53" s="39"/>
      <c r="G53" s="39"/>
      <c r="H53" s="41"/>
      <c r="I53" s="25"/>
      <c r="J53" s="41"/>
    </row>
    <row r="54" s="1" customFormat="1" ht="32.25" customHeight="1" spans="1:10">
      <c r="A54" s="39"/>
      <c r="B54" s="39"/>
      <c r="C54" s="40" t="s">
        <v>905</v>
      </c>
      <c r="D54" s="39" t="s">
        <v>480</v>
      </c>
      <c r="E54" s="39" t="s">
        <v>906</v>
      </c>
      <c r="F54" s="39" t="s">
        <v>849</v>
      </c>
      <c r="G54" s="39" t="s">
        <v>419</v>
      </c>
      <c r="H54" s="41" t="s">
        <v>907</v>
      </c>
      <c r="I54" s="25" t="s">
        <v>908</v>
      </c>
      <c r="J54" s="41" t="s">
        <v>909</v>
      </c>
    </row>
  </sheetData>
  <mergeCells count="28">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B15"/>
    <mergeCell ref="C15:D15"/>
    <mergeCell ref="A16:B16"/>
    <mergeCell ref="C16:D16"/>
    <mergeCell ref="A17:B17"/>
    <mergeCell ref="C17:D17"/>
    <mergeCell ref="A18:J18"/>
    <mergeCell ref="A19:G19"/>
    <mergeCell ref="A7:A8"/>
    <mergeCell ref="H19:H20"/>
    <mergeCell ref="I19:I20"/>
    <mergeCell ref="J19:J20"/>
    <mergeCell ref="A11:B12"/>
    <mergeCell ref="C11:D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GridLines="0" showZeros="0" topLeftCell="C1" workbookViewId="0">
      <selection activeCell="B15" sqref="B15"/>
    </sheetView>
  </sheetViews>
  <sheetFormatPr defaultColWidth="8.425" defaultRowHeight="12.75" customHeight="1"/>
  <cols>
    <col min="1" max="1" width="26.575" style="1" customWidth="1"/>
    <col min="2" max="2" width="39.7" style="1" customWidth="1"/>
    <col min="3" max="3" width="20.2833333333333" style="1" customWidth="1"/>
    <col min="4" max="5" width="20.7166666666667" style="1" customWidth="1"/>
    <col min="6" max="6" width="19.1416666666667" style="1" customWidth="1"/>
    <col min="7" max="7" width="24.575" style="1" customWidth="1"/>
    <col min="8" max="8" width="20.425" style="1" customWidth="1"/>
    <col min="9" max="9" width="22.7166666666667" style="1" customWidth="1"/>
    <col min="10" max="10" width="25" style="1" customWidth="1"/>
    <col min="11" max="11" width="20.2833333333333" style="1" customWidth="1"/>
    <col min="12" max="12" width="20.575" style="1" customWidth="1"/>
    <col min="13" max="13" width="25.7166666666667" style="1" customWidth="1"/>
    <col min="14" max="14" width="19" style="1" customWidth="1"/>
    <col min="15" max="16" width="23.85" style="1" customWidth="1"/>
    <col min="17" max="17" width="24.1416666666667" style="1" customWidth="1"/>
    <col min="18" max="18" width="27.575" style="1" customWidth="1"/>
    <col min="19" max="19" width="21.1416666666667" style="1" customWidth="1"/>
    <col min="20" max="20" width="32.425" style="1" customWidth="1"/>
    <col min="21" max="16384" width="8.425" style="1"/>
  </cols>
  <sheetData>
    <row r="1" s="1" customFormat="1" ht="17.25" customHeight="1" spans="1:20">
      <c r="A1" s="247"/>
      <c r="B1" s="248"/>
      <c r="C1" s="248"/>
      <c r="D1" s="248"/>
      <c r="E1" s="248"/>
      <c r="F1" s="248"/>
      <c r="G1" s="248"/>
      <c r="H1" s="248"/>
      <c r="I1" s="248"/>
      <c r="J1" s="248"/>
      <c r="K1" s="248"/>
      <c r="L1" s="248"/>
      <c r="M1" s="248"/>
      <c r="N1" s="248"/>
      <c r="O1" s="248"/>
      <c r="P1" s="248"/>
      <c r="Q1" s="248"/>
      <c r="R1" s="248"/>
      <c r="S1" s="248"/>
      <c r="T1" s="248"/>
    </row>
    <row r="2" s="1" customFormat="1" ht="41.25" customHeight="1" spans="1:20">
      <c r="A2" s="249" t="str">
        <f>"2026"&amp;"年部门收入预算表"</f>
        <v>2026年部门收入预算表</v>
      </c>
      <c r="B2" s="248"/>
      <c r="C2" s="248"/>
      <c r="D2" s="248"/>
      <c r="E2" s="248"/>
      <c r="F2" s="248"/>
      <c r="G2" s="248"/>
      <c r="H2" s="248"/>
      <c r="I2" s="248"/>
      <c r="J2" s="248"/>
      <c r="K2" s="248"/>
      <c r="L2" s="248"/>
      <c r="M2" s="248"/>
      <c r="N2" s="248"/>
      <c r="O2" s="248"/>
      <c r="P2" s="248"/>
      <c r="Q2" s="248"/>
      <c r="R2" s="248"/>
      <c r="S2" s="248"/>
      <c r="T2" s="248"/>
    </row>
    <row r="3" s="1" customFormat="1" ht="17.25" customHeight="1" spans="1:20">
      <c r="A3" s="250" t="str">
        <f>"单位名称："&amp;"昆明市晋宁区六街镇人民政府"</f>
        <v>单位名称：昆明市晋宁区六街镇人民政府</v>
      </c>
      <c r="B3" s="251"/>
      <c r="C3" s="252"/>
      <c r="D3" s="253"/>
      <c r="E3" s="253"/>
      <c r="F3" s="253"/>
      <c r="G3" s="253"/>
      <c r="H3" s="253"/>
      <c r="I3" s="253"/>
      <c r="J3" s="253"/>
      <c r="K3" s="253"/>
      <c r="L3" s="253"/>
      <c r="M3" s="253"/>
      <c r="N3" s="253"/>
      <c r="O3" s="253"/>
      <c r="P3" s="253"/>
      <c r="Q3" s="253"/>
      <c r="R3" s="253"/>
      <c r="S3" s="253"/>
      <c r="T3" s="254" t="s">
        <v>0</v>
      </c>
    </row>
    <row r="4" s="1" customFormat="1" ht="21.75" customHeight="1" spans="1:20">
      <c r="A4" s="67" t="s">
        <v>51</v>
      </c>
      <c r="B4" s="67" t="s">
        <v>52</v>
      </c>
      <c r="C4" s="67" t="s">
        <v>53</v>
      </c>
      <c r="D4" s="67" t="s">
        <v>54</v>
      </c>
      <c r="E4" s="67"/>
      <c r="F4" s="67"/>
      <c r="G4" s="67"/>
      <c r="H4" s="67"/>
      <c r="I4" s="65"/>
      <c r="J4" s="67"/>
      <c r="K4" s="67"/>
      <c r="L4" s="67"/>
      <c r="M4" s="67"/>
      <c r="N4" s="67"/>
      <c r="O4" s="67" t="s">
        <v>44</v>
      </c>
      <c r="P4" s="67"/>
      <c r="Q4" s="67"/>
      <c r="R4" s="67"/>
      <c r="S4" s="67"/>
      <c r="T4" s="67"/>
    </row>
    <row r="5" s="1" customFormat="1" ht="27" customHeight="1" spans="1:20">
      <c r="A5" s="67"/>
      <c r="B5" s="67"/>
      <c r="C5" s="67"/>
      <c r="D5" s="67" t="s">
        <v>55</v>
      </c>
      <c r="E5" s="67" t="s">
        <v>56</v>
      </c>
      <c r="F5" s="67" t="s">
        <v>57</v>
      </c>
      <c r="G5" s="67" t="s">
        <v>58</v>
      </c>
      <c r="H5" s="67" t="s">
        <v>59</v>
      </c>
      <c r="I5" s="65" t="s">
        <v>60</v>
      </c>
      <c r="J5" s="67"/>
      <c r="K5" s="67"/>
      <c r="L5" s="67"/>
      <c r="M5" s="67"/>
      <c r="N5" s="67"/>
      <c r="O5" s="67" t="s">
        <v>55</v>
      </c>
      <c r="P5" s="67" t="s">
        <v>56</v>
      </c>
      <c r="Q5" s="67" t="s">
        <v>57</v>
      </c>
      <c r="R5" s="67" t="s">
        <v>58</v>
      </c>
      <c r="S5" s="67" t="s">
        <v>59</v>
      </c>
      <c r="T5" s="67" t="s">
        <v>60</v>
      </c>
    </row>
    <row r="6" s="1" customFormat="1" ht="30" customHeight="1" spans="1:20">
      <c r="A6" s="28"/>
      <c r="B6" s="28"/>
      <c r="C6" s="83"/>
      <c r="D6" s="83"/>
      <c r="E6" s="83"/>
      <c r="F6" s="83"/>
      <c r="G6" s="83"/>
      <c r="H6" s="83"/>
      <c r="I6" s="92" t="s">
        <v>55</v>
      </c>
      <c r="J6" s="67" t="s">
        <v>61</v>
      </c>
      <c r="K6" s="67" t="s">
        <v>62</v>
      </c>
      <c r="L6" s="67" t="s">
        <v>63</v>
      </c>
      <c r="M6" s="67" t="s">
        <v>64</v>
      </c>
      <c r="N6" s="67" t="s">
        <v>65</v>
      </c>
      <c r="O6" s="255"/>
      <c r="P6" s="255"/>
      <c r="Q6" s="255"/>
      <c r="R6" s="255"/>
      <c r="S6" s="255"/>
      <c r="T6" s="83"/>
    </row>
    <row r="7" s="1" customFormat="1" ht="15" customHeight="1" spans="1:20">
      <c r="A7" s="27">
        <v>1</v>
      </c>
      <c r="B7" s="27">
        <v>2</v>
      </c>
      <c r="C7" s="27">
        <v>3</v>
      </c>
      <c r="D7" s="27">
        <v>4</v>
      </c>
      <c r="E7" s="27">
        <v>5</v>
      </c>
      <c r="F7" s="27">
        <v>6</v>
      </c>
      <c r="G7" s="27">
        <v>7</v>
      </c>
      <c r="H7" s="27">
        <v>8</v>
      </c>
      <c r="I7" s="92">
        <v>9</v>
      </c>
      <c r="J7" s="27">
        <v>10</v>
      </c>
      <c r="K7" s="27">
        <v>11</v>
      </c>
      <c r="L7" s="27">
        <v>12</v>
      </c>
      <c r="M7" s="27">
        <v>13</v>
      </c>
      <c r="N7" s="27">
        <v>14</v>
      </c>
      <c r="O7" s="27">
        <v>15</v>
      </c>
      <c r="P7" s="27">
        <v>16</v>
      </c>
      <c r="Q7" s="27">
        <v>17</v>
      </c>
      <c r="R7" s="27">
        <v>18</v>
      </c>
      <c r="S7" s="27">
        <v>19</v>
      </c>
      <c r="T7" s="27">
        <v>20</v>
      </c>
    </row>
    <row r="8" s="1" customFormat="1" ht="18" customHeight="1" spans="1:20">
      <c r="A8" s="40" t="s">
        <v>66</v>
      </c>
      <c r="B8" s="40" t="s">
        <v>67</v>
      </c>
      <c r="C8" s="29">
        <v>25677425.51</v>
      </c>
      <c r="D8" s="29">
        <v>25677425.51</v>
      </c>
      <c r="E8" s="29">
        <v>19657425.51</v>
      </c>
      <c r="F8" s="29"/>
      <c r="G8" s="29"/>
      <c r="H8" s="29"/>
      <c r="I8" s="29">
        <v>6020000</v>
      </c>
      <c r="J8" s="29"/>
      <c r="K8" s="29"/>
      <c r="L8" s="29"/>
      <c r="M8" s="29"/>
      <c r="N8" s="29">
        <v>6020000</v>
      </c>
      <c r="O8" s="29"/>
      <c r="P8" s="29"/>
      <c r="Q8" s="29"/>
      <c r="R8" s="29"/>
      <c r="S8" s="29"/>
      <c r="T8" s="29"/>
    </row>
    <row r="9" s="1" customFormat="1" ht="18" customHeight="1" spans="1:20">
      <c r="A9" s="256" t="s">
        <v>68</v>
      </c>
      <c r="B9" s="256" t="s">
        <v>67</v>
      </c>
      <c r="C9" s="29">
        <v>25677425.51</v>
      </c>
      <c r="D9" s="29">
        <v>25677425.51</v>
      </c>
      <c r="E9" s="29">
        <v>19657425.51</v>
      </c>
      <c r="F9" s="29"/>
      <c r="G9" s="29"/>
      <c r="H9" s="29"/>
      <c r="I9" s="29">
        <v>6020000</v>
      </c>
      <c r="J9" s="29"/>
      <c r="K9" s="29"/>
      <c r="L9" s="29"/>
      <c r="M9" s="29"/>
      <c r="N9" s="29">
        <v>6020000</v>
      </c>
      <c r="O9" s="29"/>
      <c r="P9" s="29"/>
      <c r="Q9" s="29"/>
      <c r="R9" s="29"/>
      <c r="S9" s="29"/>
      <c r="T9" s="29"/>
    </row>
    <row r="10" s="1" customFormat="1" ht="18" customHeight="1" spans="1:20">
      <c r="A10" s="257" t="s">
        <v>53</v>
      </c>
      <c r="B10" s="257"/>
      <c r="C10" s="29">
        <v>25677425.51</v>
      </c>
      <c r="D10" s="29">
        <v>25677425.51</v>
      </c>
      <c r="E10" s="29">
        <v>19657425.51</v>
      </c>
      <c r="F10" s="29"/>
      <c r="G10" s="29"/>
      <c r="H10" s="29"/>
      <c r="I10" s="29">
        <v>6020000</v>
      </c>
      <c r="J10" s="29"/>
      <c r="K10" s="29"/>
      <c r="L10" s="29"/>
      <c r="M10" s="29"/>
      <c r="N10" s="29">
        <v>6020000</v>
      </c>
      <c r="O10" s="29"/>
      <c r="P10" s="29"/>
      <c r="Q10" s="29"/>
      <c r="R10" s="29"/>
      <c r="S10" s="29"/>
      <c r="T10" s="29"/>
    </row>
  </sheetData>
  <mergeCells count="21">
    <mergeCell ref="A1:T1"/>
    <mergeCell ref="A2:T2"/>
    <mergeCell ref="A3:B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72"/>
  <sheetViews>
    <sheetView showGridLines="0" showZeros="0" topLeftCell="A61" workbookViewId="0">
      <selection activeCell="A59" sqref="$A1:$XFD1048576"/>
    </sheetView>
  </sheetViews>
  <sheetFormatPr defaultColWidth="14" defaultRowHeight="12.75" customHeight="1"/>
  <cols>
    <col min="1" max="1" width="14.85" style="1" customWidth="1"/>
    <col min="2" max="2" width="28.85" style="1" customWidth="1"/>
    <col min="3" max="3" width="19.2833333333333" style="1" customWidth="1"/>
    <col min="4" max="4" width="20.2833333333333" style="1" customWidth="1"/>
    <col min="5" max="5" width="17" style="1" customWidth="1"/>
    <col min="6" max="6" width="22" style="1" customWidth="1"/>
    <col min="7" max="7" width="16" style="1" customWidth="1"/>
    <col min="8" max="8" width="16.2833333333333" style="1" customWidth="1"/>
    <col min="9" max="9" width="15.7" style="1" customWidth="1"/>
    <col min="10" max="10" width="18.575" style="1" customWidth="1"/>
    <col min="11" max="11" width="16.7166666666667" style="1" customWidth="1"/>
    <col min="12" max="12" width="16.2833333333333" style="1" customWidth="1"/>
    <col min="13" max="16384" width="14" style="1"/>
  </cols>
  <sheetData>
    <row r="1" s="1" customFormat="1" ht="17.25" customHeight="1" spans="1:15">
      <c r="A1" s="76"/>
    </row>
    <row r="2" s="1" customFormat="1" ht="41.25" customHeight="1" spans="1:15">
      <c r="A2" s="72" t="str">
        <f>"2026"&amp;"年部门支出预算表"</f>
        <v>2026年部门支出预算表</v>
      </c>
    </row>
    <row r="3" s="1" customFormat="1" ht="17.25" customHeight="1" spans="1:15">
      <c r="A3" s="221" t="str">
        <f>"单位名称："&amp;"昆明市晋宁区六街镇人民政府"</f>
        <v>单位名称：昆明市晋宁区六街镇人民政府</v>
      </c>
      <c r="O3" s="76" t="s">
        <v>0</v>
      </c>
    </row>
    <row r="4" s="1" customFormat="1" ht="27" customHeight="1" spans="1:15">
      <c r="A4" s="20" t="s">
        <v>69</v>
      </c>
      <c r="B4" s="20" t="s">
        <v>70</v>
      </c>
      <c r="C4" s="20" t="s">
        <v>53</v>
      </c>
      <c r="D4" s="90" t="s">
        <v>56</v>
      </c>
      <c r="E4" s="90"/>
      <c r="F4" s="90"/>
      <c r="G4" s="90" t="s">
        <v>57</v>
      </c>
      <c r="H4" s="90" t="s">
        <v>58</v>
      </c>
      <c r="I4" s="90" t="s">
        <v>71</v>
      </c>
      <c r="J4" s="90" t="s">
        <v>60</v>
      </c>
      <c r="K4" s="90"/>
      <c r="L4" s="90"/>
      <c r="M4" s="90"/>
      <c r="N4" s="20"/>
      <c r="O4" s="20"/>
    </row>
    <row r="5" s="1" customFormat="1" ht="42" customHeight="1" spans="1:15">
      <c r="A5" s="64"/>
      <c r="B5" s="64"/>
      <c r="C5" s="90"/>
      <c r="D5" s="90" t="s">
        <v>55</v>
      </c>
      <c r="E5" s="90" t="s">
        <v>72</v>
      </c>
      <c r="F5" s="90" t="s">
        <v>73</v>
      </c>
      <c r="G5" s="90"/>
      <c r="H5" s="90"/>
      <c r="I5" s="64"/>
      <c r="J5" s="90" t="s">
        <v>55</v>
      </c>
      <c r="K5" s="64" t="s">
        <v>74</v>
      </c>
      <c r="L5" s="64" t="s">
        <v>75</v>
      </c>
      <c r="M5" s="64" t="s">
        <v>76</v>
      </c>
      <c r="N5" s="64" t="s">
        <v>77</v>
      </c>
      <c r="O5" s="64" t="s">
        <v>78</v>
      </c>
    </row>
    <row r="6" s="1" customFormat="1" ht="18" customHeight="1" spans="1:15">
      <c r="A6" s="41" t="s">
        <v>79</v>
      </c>
      <c r="B6" s="41" t="s">
        <v>80</v>
      </c>
      <c r="C6" s="41" t="s">
        <v>81</v>
      </c>
      <c r="D6" s="39" t="s">
        <v>82</v>
      </c>
      <c r="E6" s="39" t="s">
        <v>83</v>
      </c>
      <c r="F6" s="39" t="s">
        <v>84</v>
      </c>
      <c r="G6" s="39" t="s">
        <v>85</v>
      </c>
      <c r="H6" s="39" t="s">
        <v>86</v>
      </c>
      <c r="I6" s="39" t="s">
        <v>87</v>
      </c>
      <c r="J6" s="39" t="s">
        <v>88</v>
      </c>
      <c r="K6" s="39" t="s">
        <v>89</v>
      </c>
      <c r="L6" s="39" t="s">
        <v>90</v>
      </c>
      <c r="M6" s="39" t="s">
        <v>91</v>
      </c>
      <c r="N6" s="41" t="s">
        <v>92</v>
      </c>
      <c r="O6" s="39" t="s">
        <v>93</v>
      </c>
    </row>
    <row r="7" s="1" customFormat="1" ht="21" customHeight="1" spans="1:15">
      <c r="A7" s="25" t="s">
        <v>94</v>
      </c>
      <c r="B7" s="25" t="s">
        <v>95</v>
      </c>
      <c r="C7" s="30">
        <v>18305330.99</v>
      </c>
      <c r="D7" s="29">
        <v>13305330.99</v>
      </c>
      <c r="E7" s="29">
        <v>8950057.07</v>
      </c>
      <c r="F7" s="29">
        <v>4355273.92</v>
      </c>
      <c r="G7" s="29"/>
      <c r="H7" s="29"/>
      <c r="I7" s="29"/>
      <c r="J7" s="29">
        <v>5000000</v>
      </c>
      <c r="K7" s="29"/>
      <c r="L7" s="29"/>
      <c r="M7" s="29"/>
      <c r="N7" s="30"/>
      <c r="O7" s="30">
        <v>5000000</v>
      </c>
    </row>
    <row r="8" s="1" customFormat="1" ht="21" customHeight="1" spans="1:15">
      <c r="A8" s="181" t="s">
        <v>96</v>
      </c>
      <c r="B8" s="181" t="s">
        <v>97</v>
      </c>
      <c r="C8" s="30">
        <v>259004.52</v>
      </c>
      <c r="D8" s="29">
        <v>259004.52</v>
      </c>
      <c r="E8" s="29">
        <v>179004.52</v>
      </c>
      <c r="F8" s="29">
        <v>80000</v>
      </c>
      <c r="G8" s="29"/>
      <c r="H8" s="29"/>
      <c r="I8" s="29"/>
      <c r="J8" s="29"/>
      <c r="K8" s="29"/>
      <c r="L8" s="29"/>
      <c r="M8" s="29"/>
      <c r="N8" s="30"/>
      <c r="O8" s="30"/>
    </row>
    <row r="9" s="1" customFormat="1" ht="21" customHeight="1" spans="1:15">
      <c r="A9" s="246" t="s">
        <v>98</v>
      </c>
      <c r="B9" s="246" t="s">
        <v>99</v>
      </c>
      <c r="C9" s="30">
        <v>179004.52</v>
      </c>
      <c r="D9" s="29">
        <v>179004.52</v>
      </c>
      <c r="E9" s="29">
        <v>179004.52</v>
      </c>
      <c r="F9" s="29"/>
      <c r="G9" s="29"/>
      <c r="H9" s="29"/>
      <c r="I9" s="29"/>
      <c r="J9" s="29"/>
      <c r="K9" s="29"/>
      <c r="L9" s="29"/>
      <c r="M9" s="29"/>
      <c r="N9" s="30"/>
      <c r="O9" s="30"/>
    </row>
    <row r="10" s="1" customFormat="1" ht="21" customHeight="1" spans="1:15">
      <c r="A10" s="246" t="s">
        <v>100</v>
      </c>
      <c r="B10" s="246" t="s">
        <v>101</v>
      </c>
      <c r="C10" s="30">
        <v>80000</v>
      </c>
      <c r="D10" s="29">
        <v>80000</v>
      </c>
      <c r="E10" s="29"/>
      <c r="F10" s="29">
        <v>80000</v>
      </c>
      <c r="G10" s="29"/>
      <c r="H10" s="29"/>
      <c r="I10" s="29"/>
      <c r="J10" s="29"/>
      <c r="K10" s="29"/>
      <c r="L10" s="29"/>
      <c r="M10" s="29"/>
      <c r="N10" s="30"/>
      <c r="O10" s="30"/>
    </row>
    <row r="11" s="1" customFormat="1" ht="21" customHeight="1" spans="1:15">
      <c r="A11" s="181" t="s">
        <v>102</v>
      </c>
      <c r="B11" s="181" t="s">
        <v>103</v>
      </c>
      <c r="C11" s="30">
        <v>14809496.46</v>
      </c>
      <c r="D11" s="29">
        <v>9809496.46</v>
      </c>
      <c r="E11" s="29">
        <v>5672222.54</v>
      </c>
      <c r="F11" s="29">
        <v>4137273.92</v>
      </c>
      <c r="G11" s="29"/>
      <c r="H11" s="29"/>
      <c r="I11" s="29"/>
      <c r="J11" s="29">
        <v>5000000</v>
      </c>
      <c r="K11" s="29"/>
      <c r="L11" s="29"/>
      <c r="M11" s="29"/>
      <c r="N11" s="30"/>
      <c r="O11" s="30">
        <v>5000000</v>
      </c>
    </row>
    <row r="12" s="1" customFormat="1" ht="21" customHeight="1" spans="1:15">
      <c r="A12" s="246" t="s">
        <v>104</v>
      </c>
      <c r="B12" s="246" t="s">
        <v>99</v>
      </c>
      <c r="C12" s="30">
        <v>7439118.54</v>
      </c>
      <c r="D12" s="29">
        <v>6439118.54</v>
      </c>
      <c r="E12" s="29">
        <v>3639182.54</v>
      </c>
      <c r="F12" s="29">
        <v>2799936</v>
      </c>
      <c r="G12" s="29"/>
      <c r="H12" s="29"/>
      <c r="I12" s="29"/>
      <c r="J12" s="29">
        <v>1000000</v>
      </c>
      <c r="K12" s="29"/>
      <c r="L12" s="29"/>
      <c r="M12" s="29"/>
      <c r="N12" s="30"/>
      <c r="O12" s="30">
        <v>1000000</v>
      </c>
    </row>
    <row r="13" s="1" customFormat="1" ht="21" customHeight="1" spans="1:15">
      <c r="A13" s="246" t="s">
        <v>105</v>
      </c>
      <c r="B13" s="246" t="s">
        <v>106</v>
      </c>
      <c r="C13" s="30">
        <v>4550000</v>
      </c>
      <c r="D13" s="29">
        <v>550000</v>
      </c>
      <c r="E13" s="29"/>
      <c r="F13" s="29">
        <v>550000</v>
      </c>
      <c r="G13" s="29"/>
      <c r="H13" s="29"/>
      <c r="I13" s="29"/>
      <c r="J13" s="29">
        <v>4000000</v>
      </c>
      <c r="K13" s="29"/>
      <c r="L13" s="29"/>
      <c r="M13" s="29"/>
      <c r="N13" s="30"/>
      <c r="O13" s="30">
        <v>4000000</v>
      </c>
    </row>
    <row r="14" s="1" customFormat="1" ht="21" customHeight="1" spans="1:15">
      <c r="A14" s="246" t="s">
        <v>107</v>
      </c>
      <c r="B14" s="246" t="s">
        <v>108</v>
      </c>
      <c r="C14" s="30">
        <v>2820377.92</v>
      </c>
      <c r="D14" s="29">
        <v>2820377.92</v>
      </c>
      <c r="E14" s="29">
        <v>2033040</v>
      </c>
      <c r="F14" s="29">
        <v>787337.92</v>
      </c>
      <c r="G14" s="29"/>
      <c r="H14" s="29"/>
      <c r="I14" s="29"/>
      <c r="J14" s="29"/>
      <c r="K14" s="29"/>
      <c r="L14" s="29"/>
      <c r="M14" s="29"/>
      <c r="N14" s="30"/>
      <c r="O14" s="30"/>
    </row>
    <row r="15" s="1" customFormat="1" ht="21" customHeight="1" spans="1:15">
      <c r="A15" s="181" t="s">
        <v>109</v>
      </c>
      <c r="B15" s="181" t="s">
        <v>110</v>
      </c>
      <c r="C15" s="30">
        <v>1207047.36</v>
      </c>
      <c r="D15" s="29">
        <v>1207047.36</v>
      </c>
      <c r="E15" s="29">
        <v>1199047.36</v>
      </c>
      <c r="F15" s="29">
        <v>8000</v>
      </c>
      <c r="G15" s="29"/>
      <c r="H15" s="29"/>
      <c r="I15" s="29"/>
      <c r="J15" s="29"/>
      <c r="K15" s="29"/>
      <c r="L15" s="29"/>
      <c r="M15" s="29"/>
      <c r="N15" s="30"/>
      <c r="O15" s="30"/>
    </row>
    <row r="16" s="1" customFormat="1" ht="21" customHeight="1" spans="1:15">
      <c r="A16" s="246" t="s">
        <v>111</v>
      </c>
      <c r="B16" s="246" t="s">
        <v>99</v>
      </c>
      <c r="C16" s="30">
        <v>8000</v>
      </c>
      <c r="D16" s="29">
        <v>8000</v>
      </c>
      <c r="E16" s="29"/>
      <c r="F16" s="29">
        <v>8000</v>
      </c>
      <c r="G16" s="29"/>
      <c r="H16" s="29"/>
      <c r="I16" s="29"/>
      <c r="J16" s="29"/>
      <c r="K16" s="29"/>
      <c r="L16" s="29"/>
      <c r="M16" s="29"/>
      <c r="N16" s="30"/>
      <c r="O16" s="30"/>
    </row>
    <row r="17" s="1" customFormat="1" ht="21" customHeight="1" spans="1:15">
      <c r="A17" s="246" t="s">
        <v>112</v>
      </c>
      <c r="B17" s="246" t="s">
        <v>113</v>
      </c>
      <c r="C17" s="30">
        <v>1199047.36</v>
      </c>
      <c r="D17" s="29">
        <v>1199047.36</v>
      </c>
      <c r="E17" s="29">
        <v>1199047.36</v>
      </c>
      <c r="F17" s="29"/>
      <c r="G17" s="29"/>
      <c r="H17" s="29"/>
      <c r="I17" s="29"/>
      <c r="J17" s="29"/>
      <c r="K17" s="29"/>
      <c r="L17" s="29"/>
      <c r="M17" s="29"/>
      <c r="N17" s="30"/>
      <c r="O17" s="30"/>
    </row>
    <row r="18" s="1" customFormat="1" ht="21" customHeight="1" spans="1:15">
      <c r="A18" s="181" t="s">
        <v>114</v>
      </c>
      <c r="B18" s="181" t="s">
        <v>115</v>
      </c>
      <c r="C18" s="30">
        <v>926227.24</v>
      </c>
      <c r="D18" s="29">
        <v>926227.24</v>
      </c>
      <c r="E18" s="29">
        <v>816227.24</v>
      </c>
      <c r="F18" s="29">
        <v>110000</v>
      </c>
      <c r="G18" s="29"/>
      <c r="H18" s="29"/>
      <c r="I18" s="29"/>
      <c r="J18" s="29"/>
      <c r="K18" s="29"/>
      <c r="L18" s="29"/>
      <c r="M18" s="29"/>
      <c r="N18" s="30"/>
      <c r="O18" s="30"/>
    </row>
    <row r="19" s="1" customFormat="1" ht="21" customHeight="1" spans="1:15">
      <c r="A19" s="246" t="s">
        <v>116</v>
      </c>
      <c r="B19" s="246" t="s">
        <v>99</v>
      </c>
      <c r="C19" s="30">
        <v>926227.24</v>
      </c>
      <c r="D19" s="29">
        <v>926227.24</v>
      </c>
      <c r="E19" s="29">
        <v>816227.24</v>
      </c>
      <c r="F19" s="29">
        <v>110000</v>
      </c>
      <c r="G19" s="29"/>
      <c r="H19" s="29"/>
      <c r="I19" s="29"/>
      <c r="J19" s="29"/>
      <c r="K19" s="29"/>
      <c r="L19" s="29"/>
      <c r="M19" s="29"/>
      <c r="N19" s="30"/>
      <c r="O19" s="30"/>
    </row>
    <row r="20" s="1" customFormat="1" ht="21" customHeight="1" spans="1:15">
      <c r="A20" s="181" t="s">
        <v>117</v>
      </c>
      <c r="B20" s="181" t="s">
        <v>118</v>
      </c>
      <c r="C20" s="30">
        <v>20000</v>
      </c>
      <c r="D20" s="29">
        <v>20000</v>
      </c>
      <c r="E20" s="29"/>
      <c r="F20" s="29">
        <v>20000</v>
      </c>
      <c r="G20" s="29"/>
      <c r="H20" s="29"/>
      <c r="I20" s="29"/>
      <c r="J20" s="29"/>
      <c r="K20" s="29"/>
      <c r="L20" s="29"/>
      <c r="M20" s="29"/>
      <c r="N20" s="30"/>
      <c r="O20" s="30"/>
    </row>
    <row r="21" s="1" customFormat="1" ht="21" customHeight="1" spans="1:15">
      <c r="A21" s="246" t="s">
        <v>119</v>
      </c>
      <c r="B21" s="246" t="s">
        <v>99</v>
      </c>
      <c r="C21" s="30">
        <v>20000</v>
      </c>
      <c r="D21" s="29">
        <v>20000</v>
      </c>
      <c r="E21" s="29"/>
      <c r="F21" s="29">
        <v>20000</v>
      </c>
      <c r="G21" s="29"/>
      <c r="H21" s="29"/>
      <c r="I21" s="29"/>
      <c r="J21" s="29"/>
      <c r="K21" s="29"/>
      <c r="L21" s="29"/>
      <c r="M21" s="29"/>
      <c r="N21" s="30"/>
      <c r="O21" s="30"/>
    </row>
    <row r="22" s="1" customFormat="1" ht="21" customHeight="1" spans="1:15">
      <c r="A22" s="181" t="s">
        <v>120</v>
      </c>
      <c r="B22" s="181" t="s">
        <v>121</v>
      </c>
      <c r="C22" s="30">
        <v>1083555.41</v>
      </c>
      <c r="D22" s="29">
        <v>1083555.41</v>
      </c>
      <c r="E22" s="29">
        <v>1083555.41</v>
      </c>
      <c r="F22" s="29"/>
      <c r="G22" s="29"/>
      <c r="H22" s="29"/>
      <c r="I22" s="29"/>
      <c r="J22" s="29"/>
      <c r="K22" s="29"/>
      <c r="L22" s="29"/>
      <c r="M22" s="29"/>
      <c r="N22" s="30"/>
      <c r="O22" s="30"/>
    </row>
    <row r="23" s="1" customFormat="1" ht="21" customHeight="1" spans="1:15">
      <c r="A23" s="246" t="s">
        <v>122</v>
      </c>
      <c r="B23" s="246" t="s">
        <v>113</v>
      </c>
      <c r="C23" s="30">
        <v>1083555.41</v>
      </c>
      <c r="D23" s="29">
        <v>1083555.41</v>
      </c>
      <c r="E23" s="29">
        <v>1083555.41</v>
      </c>
      <c r="F23" s="29"/>
      <c r="G23" s="29"/>
      <c r="H23" s="29"/>
      <c r="I23" s="29"/>
      <c r="J23" s="29"/>
      <c r="K23" s="29"/>
      <c r="L23" s="29"/>
      <c r="M23" s="29"/>
      <c r="N23" s="30"/>
      <c r="O23" s="30"/>
    </row>
    <row r="24" s="1" customFormat="1" ht="21" customHeight="1" spans="1:15">
      <c r="A24" s="25" t="s">
        <v>123</v>
      </c>
      <c r="B24" s="25" t="s">
        <v>124</v>
      </c>
      <c r="C24" s="30">
        <v>3000</v>
      </c>
      <c r="D24" s="29">
        <v>3000</v>
      </c>
      <c r="E24" s="29"/>
      <c r="F24" s="29">
        <v>3000</v>
      </c>
      <c r="G24" s="29"/>
      <c r="H24" s="29"/>
      <c r="I24" s="29"/>
      <c r="J24" s="29"/>
      <c r="K24" s="29"/>
      <c r="L24" s="29"/>
      <c r="M24" s="29"/>
      <c r="N24" s="30"/>
      <c r="O24" s="30"/>
    </row>
    <row r="25" s="1" customFormat="1" ht="21" customHeight="1" spans="1:15">
      <c r="A25" s="181" t="s">
        <v>125</v>
      </c>
      <c r="B25" s="181" t="s">
        <v>126</v>
      </c>
      <c r="C25" s="30">
        <v>3000</v>
      </c>
      <c r="D25" s="29">
        <v>3000</v>
      </c>
      <c r="E25" s="29"/>
      <c r="F25" s="29">
        <v>3000</v>
      </c>
      <c r="G25" s="29"/>
      <c r="H25" s="29"/>
      <c r="I25" s="29"/>
      <c r="J25" s="29"/>
      <c r="K25" s="29"/>
      <c r="L25" s="29"/>
      <c r="M25" s="29"/>
      <c r="N25" s="30"/>
      <c r="O25" s="30"/>
    </row>
    <row r="26" s="1" customFormat="1" ht="21" customHeight="1" spans="1:15">
      <c r="A26" s="246" t="s">
        <v>127</v>
      </c>
      <c r="B26" s="246" t="s">
        <v>128</v>
      </c>
      <c r="C26" s="30">
        <v>3000</v>
      </c>
      <c r="D26" s="29">
        <v>3000</v>
      </c>
      <c r="E26" s="29"/>
      <c r="F26" s="29">
        <v>3000</v>
      </c>
      <c r="G26" s="29"/>
      <c r="H26" s="29"/>
      <c r="I26" s="29"/>
      <c r="J26" s="29"/>
      <c r="K26" s="29"/>
      <c r="L26" s="29"/>
      <c r="M26" s="29"/>
      <c r="N26" s="30"/>
      <c r="O26" s="30"/>
    </row>
    <row r="27" s="1" customFormat="1" ht="21" customHeight="1" spans="1:15">
      <c r="A27" s="25" t="s">
        <v>129</v>
      </c>
      <c r="B27" s="25" t="s">
        <v>130</v>
      </c>
      <c r="C27" s="30">
        <v>1363321.28</v>
      </c>
      <c r="D27" s="29">
        <v>1363321.28</v>
      </c>
      <c r="E27" s="29">
        <v>1252543.68</v>
      </c>
      <c r="F27" s="29">
        <v>110777.6</v>
      </c>
      <c r="G27" s="29"/>
      <c r="H27" s="29"/>
      <c r="I27" s="29"/>
      <c r="J27" s="29"/>
      <c r="K27" s="29"/>
      <c r="L27" s="29"/>
      <c r="M27" s="29"/>
      <c r="N27" s="30"/>
      <c r="O27" s="30"/>
    </row>
    <row r="28" s="1" customFormat="1" ht="21" customHeight="1" spans="1:15">
      <c r="A28" s="181" t="s">
        <v>131</v>
      </c>
      <c r="B28" s="181" t="s">
        <v>132</v>
      </c>
      <c r="C28" s="30">
        <v>1252543.68</v>
      </c>
      <c r="D28" s="29">
        <v>1252543.68</v>
      </c>
      <c r="E28" s="29">
        <v>1252543.68</v>
      </c>
      <c r="F28" s="29"/>
      <c r="G28" s="29"/>
      <c r="H28" s="29"/>
      <c r="I28" s="29"/>
      <c r="J28" s="29"/>
      <c r="K28" s="29"/>
      <c r="L28" s="29"/>
      <c r="M28" s="29"/>
      <c r="N28" s="30"/>
      <c r="O28" s="30"/>
    </row>
    <row r="29" s="1" customFormat="1" ht="21" customHeight="1" spans="1:15">
      <c r="A29" s="246" t="s">
        <v>133</v>
      </c>
      <c r="B29" s="246" t="s">
        <v>134</v>
      </c>
      <c r="C29" s="30">
        <v>76500</v>
      </c>
      <c r="D29" s="29">
        <v>76500</v>
      </c>
      <c r="E29" s="29">
        <v>76500</v>
      </c>
      <c r="F29" s="29"/>
      <c r="G29" s="29"/>
      <c r="H29" s="29"/>
      <c r="I29" s="29"/>
      <c r="J29" s="29"/>
      <c r="K29" s="29"/>
      <c r="L29" s="29"/>
      <c r="M29" s="29"/>
      <c r="N29" s="30"/>
      <c r="O29" s="30"/>
    </row>
    <row r="30" s="1" customFormat="1" ht="21" customHeight="1" spans="1:15">
      <c r="A30" s="246" t="s">
        <v>135</v>
      </c>
      <c r="B30" s="246" t="s">
        <v>136</v>
      </c>
      <c r="C30" s="30">
        <v>210694.56</v>
      </c>
      <c r="D30" s="29">
        <v>210694.56</v>
      </c>
      <c r="E30" s="29">
        <v>210694.56</v>
      </c>
      <c r="F30" s="29"/>
      <c r="G30" s="29"/>
      <c r="H30" s="29"/>
      <c r="I30" s="29"/>
      <c r="J30" s="29"/>
      <c r="K30" s="29"/>
      <c r="L30" s="29"/>
      <c r="M30" s="29"/>
      <c r="N30" s="30"/>
      <c r="O30" s="30"/>
    </row>
    <row r="31" s="1" customFormat="1" ht="21" customHeight="1" spans="1:15">
      <c r="A31" s="246" t="s">
        <v>137</v>
      </c>
      <c r="B31" s="246" t="s">
        <v>138</v>
      </c>
      <c r="C31" s="30">
        <v>965349.12</v>
      </c>
      <c r="D31" s="29">
        <v>965349.12</v>
      </c>
      <c r="E31" s="29">
        <v>965349.12</v>
      </c>
      <c r="F31" s="29"/>
      <c r="G31" s="29"/>
      <c r="H31" s="29"/>
      <c r="I31" s="29"/>
      <c r="J31" s="29"/>
      <c r="K31" s="29"/>
      <c r="L31" s="29"/>
      <c r="M31" s="29"/>
      <c r="N31" s="30"/>
      <c r="O31" s="30"/>
    </row>
    <row r="32" s="1" customFormat="1" ht="21" customHeight="1" spans="1:15">
      <c r="A32" s="181" t="s">
        <v>139</v>
      </c>
      <c r="B32" s="181" t="s">
        <v>140</v>
      </c>
      <c r="C32" s="30">
        <v>60777.6</v>
      </c>
      <c r="D32" s="29">
        <v>60777.6</v>
      </c>
      <c r="E32" s="29"/>
      <c r="F32" s="29">
        <v>60777.6</v>
      </c>
      <c r="G32" s="29"/>
      <c r="H32" s="29"/>
      <c r="I32" s="29"/>
      <c r="J32" s="29"/>
      <c r="K32" s="29"/>
      <c r="L32" s="29"/>
      <c r="M32" s="29"/>
      <c r="N32" s="30"/>
      <c r="O32" s="30"/>
    </row>
    <row r="33" s="1" customFormat="1" ht="21" customHeight="1" spans="1:15">
      <c r="A33" s="246" t="s">
        <v>141</v>
      </c>
      <c r="B33" s="246" t="s">
        <v>142</v>
      </c>
      <c r="C33" s="30">
        <v>60777.6</v>
      </c>
      <c r="D33" s="29">
        <v>60777.6</v>
      </c>
      <c r="E33" s="29"/>
      <c r="F33" s="29">
        <v>60777.6</v>
      </c>
      <c r="G33" s="29"/>
      <c r="H33" s="29"/>
      <c r="I33" s="29"/>
      <c r="J33" s="29"/>
      <c r="K33" s="29"/>
      <c r="L33" s="29"/>
      <c r="M33" s="29"/>
      <c r="N33" s="30"/>
      <c r="O33" s="30"/>
    </row>
    <row r="34" s="1" customFormat="1" ht="21" customHeight="1" spans="1:15">
      <c r="A34" s="181" t="s">
        <v>143</v>
      </c>
      <c r="B34" s="181" t="s">
        <v>144</v>
      </c>
      <c r="C34" s="30">
        <v>50000</v>
      </c>
      <c r="D34" s="29">
        <v>50000</v>
      </c>
      <c r="E34" s="29"/>
      <c r="F34" s="29">
        <v>50000</v>
      </c>
      <c r="G34" s="29"/>
      <c r="H34" s="29"/>
      <c r="I34" s="29"/>
      <c r="J34" s="29"/>
      <c r="K34" s="29"/>
      <c r="L34" s="29"/>
      <c r="M34" s="29"/>
      <c r="N34" s="30"/>
      <c r="O34" s="30"/>
    </row>
    <row r="35" s="1" customFormat="1" ht="21" customHeight="1" spans="1:15">
      <c r="A35" s="246" t="s">
        <v>145</v>
      </c>
      <c r="B35" s="246" t="s">
        <v>146</v>
      </c>
      <c r="C35" s="30">
        <v>50000</v>
      </c>
      <c r="D35" s="29">
        <v>50000</v>
      </c>
      <c r="E35" s="29"/>
      <c r="F35" s="29">
        <v>50000</v>
      </c>
      <c r="G35" s="29"/>
      <c r="H35" s="29"/>
      <c r="I35" s="29"/>
      <c r="J35" s="29"/>
      <c r="K35" s="29"/>
      <c r="L35" s="29"/>
      <c r="M35" s="29"/>
      <c r="N35" s="30"/>
      <c r="O35" s="30"/>
    </row>
    <row r="36" s="1" customFormat="1" ht="21" customHeight="1" spans="1:15">
      <c r="A36" s="25" t="s">
        <v>147</v>
      </c>
      <c r="B36" s="25" t="s">
        <v>148</v>
      </c>
      <c r="C36" s="30">
        <v>890828.54</v>
      </c>
      <c r="D36" s="29">
        <v>890828.54</v>
      </c>
      <c r="E36" s="29">
        <v>860828.54</v>
      </c>
      <c r="F36" s="29">
        <v>30000</v>
      </c>
      <c r="G36" s="29"/>
      <c r="H36" s="29"/>
      <c r="I36" s="29"/>
      <c r="J36" s="29"/>
      <c r="K36" s="29"/>
      <c r="L36" s="29"/>
      <c r="M36" s="29"/>
      <c r="N36" s="30"/>
      <c r="O36" s="30"/>
    </row>
    <row r="37" s="1" customFormat="1" ht="21" customHeight="1" spans="1:15">
      <c r="A37" s="181" t="s">
        <v>149</v>
      </c>
      <c r="B37" s="181" t="s">
        <v>150</v>
      </c>
      <c r="C37" s="30">
        <v>30000</v>
      </c>
      <c r="D37" s="29">
        <v>30000</v>
      </c>
      <c r="E37" s="29"/>
      <c r="F37" s="29">
        <v>30000</v>
      </c>
      <c r="G37" s="29"/>
      <c r="H37" s="29"/>
      <c r="I37" s="29"/>
      <c r="J37" s="29"/>
      <c r="K37" s="29"/>
      <c r="L37" s="29"/>
      <c r="M37" s="29"/>
      <c r="N37" s="30"/>
      <c r="O37" s="30"/>
    </row>
    <row r="38" s="1" customFormat="1" ht="21" customHeight="1" spans="1:15">
      <c r="A38" s="246" t="s">
        <v>151</v>
      </c>
      <c r="B38" s="246" t="s">
        <v>152</v>
      </c>
      <c r="C38" s="30">
        <v>30000</v>
      </c>
      <c r="D38" s="29">
        <v>30000</v>
      </c>
      <c r="E38" s="29"/>
      <c r="F38" s="29">
        <v>30000</v>
      </c>
      <c r="G38" s="29"/>
      <c r="H38" s="29"/>
      <c r="I38" s="29"/>
      <c r="J38" s="29"/>
      <c r="K38" s="29"/>
      <c r="L38" s="29"/>
      <c r="M38" s="29"/>
      <c r="N38" s="30"/>
      <c r="O38" s="30"/>
    </row>
    <row r="39" s="1" customFormat="1" ht="21" customHeight="1" spans="1:15">
      <c r="A39" s="181" t="s">
        <v>153</v>
      </c>
      <c r="B39" s="181" t="s">
        <v>154</v>
      </c>
      <c r="C39" s="30">
        <v>28800</v>
      </c>
      <c r="D39" s="29">
        <v>28800</v>
      </c>
      <c r="E39" s="29">
        <v>28800</v>
      </c>
      <c r="F39" s="29"/>
      <c r="G39" s="29"/>
      <c r="H39" s="29"/>
      <c r="I39" s="29"/>
      <c r="J39" s="29"/>
      <c r="K39" s="29"/>
      <c r="L39" s="29"/>
      <c r="M39" s="29"/>
      <c r="N39" s="30"/>
      <c r="O39" s="30"/>
    </row>
    <row r="40" s="1" customFormat="1" ht="21" customHeight="1" spans="1:15">
      <c r="A40" s="246" t="s">
        <v>155</v>
      </c>
      <c r="B40" s="246" t="s">
        <v>156</v>
      </c>
      <c r="C40" s="30">
        <v>28800</v>
      </c>
      <c r="D40" s="29">
        <v>28800</v>
      </c>
      <c r="E40" s="29">
        <v>28800</v>
      </c>
      <c r="F40" s="29"/>
      <c r="G40" s="29"/>
      <c r="H40" s="29"/>
      <c r="I40" s="29"/>
      <c r="J40" s="29"/>
      <c r="K40" s="29"/>
      <c r="L40" s="29"/>
      <c r="M40" s="29"/>
      <c r="N40" s="30"/>
      <c r="O40" s="30"/>
    </row>
    <row r="41" s="1" customFormat="1" ht="21" customHeight="1" spans="1:15">
      <c r="A41" s="181" t="s">
        <v>157</v>
      </c>
      <c r="B41" s="181" t="s">
        <v>158</v>
      </c>
      <c r="C41" s="30">
        <v>832028.54</v>
      </c>
      <c r="D41" s="29">
        <v>832028.54</v>
      </c>
      <c r="E41" s="29">
        <v>832028.54</v>
      </c>
      <c r="F41" s="29"/>
      <c r="G41" s="29"/>
      <c r="H41" s="29"/>
      <c r="I41" s="29"/>
      <c r="J41" s="29"/>
      <c r="K41" s="29"/>
      <c r="L41" s="29"/>
      <c r="M41" s="29"/>
      <c r="N41" s="30"/>
      <c r="O41" s="30"/>
    </row>
    <row r="42" s="1" customFormat="1" ht="21" customHeight="1" spans="1:15">
      <c r="A42" s="246" t="s">
        <v>159</v>
      </c>
      <c r="B42" s="246" t="s">
        <v>160</v>
      </c>
      <c r="C42" s="30">
        <v>225842.99</v>
      </c>
      <c r="D42" s="29">
        <v>225842.99</v>
      </c>
      <c r="E42" s="29">
        <v>225842.99</v>
      </c>
      <c r="F42" s="29"/>
      <c r="G42" s="29"/>
      <c r="H42" s="29"/>
      <c r="I42" s="29"/>
      <c r="J42" s="29"/>
      <c r="K42" s="29"/>
      <c r="L42" s="29"/>
      <c r="M42" s="29"/>
      <c r="N42" s="30"/>
      <c r="O42" s="30"/>
    </row>
    <row r="43" s="1" customFormat="1" ht="21" customHeight="1" spans="1:15">
      <c r="A43" s="246" t="s">
        <v>161</v>
      </c>
      <c r="B43" s="246" t="s">
        <v>162</v>
      </c>
      <c r="C43" s="30">
        <v>208327.74</v>
      </c>
      <c r="D43" s="29">
        <v>208327.74</v>
      </c>
      <c r="E43" s="29">
        <v>208327.74</v>
      </c>
      <c r="F43" s="29"/>
      <c r="G43" s="29"/>
      <c r="H43" s="29"/>
      <c r="I43" s="29"/>
      <c r="J43" s="29"/>
      <c r="K43" s="29"/>
      <c r="L43" s="29"/>
      <c r="M43" s="29"/>
      <c r="N43" s="30"/>
      <c r="O43" s="30"/>
    </row>
    <row r="44" s="1" customFormat="1" ht="21" customHeight="1" spans="1:15">
      <c r="A44" s="246" t="s">
        <v>163</v>
      </c>
      <c r="B44" s="246" t="s">
        <v>164</v>
      </c>
      <c r="C44" s="30">
        <v>346791.6</v>
      </c>
      <c r="D44" s="29">
        <v>346791.6</v>
      </c>
      <c r="E44" s="29">
        <v>346791.6</v>
      </c>
      <c r="F44" s="29"/>
      <c r="G44" s="29"/>
      <c r="H44" s="29"/>
      <c r="I44" s="29"/>
      <c r="J44" s="29"/>
      <c r="K44" s="29"/>
      <c r="L44" s="29"/>
      <c r="M44" s="29"/>
      <c r="N44" s="30"/>
      <c r="O44" s="30"/>
    </row>
    <row r="45" s="1" customFormat="1" ht="21" customHeight="1" spans="1:15">
      <c r="A45" s="246" t="s">
        <v>165</v>
      </c>
      <c r="B45" s="246" t="s">
        <v>166</v>
      </c>
      <c r="C45" s="30">
        <v>51066.21</v>
      </c>
      <c r="D45" s="29">
        <v>51066.21</v>
      </c>
      <c r="E45" s="29">
        <v>51066.21</v>
      </c>
      <c r="F45" s="29"/>
      <c r="G45" s="29"/>
      <c r="H45" s="29"/>
      <c r="I45" s="29"/>
      <c r="J45" s="29"/>
      <c r="K45" s="29"/>
      <c r="L45" s="29"/>
      <c r="M45" s="29"/>
      <c r="N45" s="30"/>
      <c r="O45" s="30"/>
    </row>
    <row r="46" s="1" customFormat="1" ht="21" customHeight="1" spans="1:15">
      <c r="A46" s="25" t="s">
        <v>167</v>
      </c>
      <c r="B46" s="25" t="s">
        <v>168</v>
      </c>
      <c r="C46" s="30">
        <v>606000</v>
      </c>
      <c r="D46" s="29">
        <v>606000</v>
      </c>
      <c r="E46" s="29"/>
      <c r="F46" s="29">
        <v>606000</v>
      </c>
      <c r="G46" s="29"/>
      <c r="H46" s="29"/>
      <c r="I46" s="29"/>
      <c r="J46" s="29"/>
      <c r="K46" s="29"/>
      <c r="L46" s="29"/>
      <c r="M46" s="29"/>
      <c r="N46" s="30"/>
      <c r="O46" s="30"/>
    </row>
    <row r="47" s="1" customFormat="1" ht="21" customHeight="1" spans="1:15">
      <c r="A47" s="181" t="s">
        <v>169</v>
      </c>
      <c r="B47" s="181" t="s">
        <v>170</v>
      </c>
      <c r="C47" s="30">
        <v>6000</v>
      </c>
      <c r="D47" s="29">
        <v>6000</v>
      </c>
      <c r="E47" s="29"/>
      <c r="F47" s="29">
        <v>6000</v>
      </c>
      <c r="G47" s="29"/>
      <c r="H47" s="29"/>
      <c r="I47" s="29"/>
      <c r="J47" s="29"/>
      <c r="K47" s="29"/>
      <c r="L47" s="29"/>
      <c r="M47" s="29"/>
      <c r="N47" s="30"/>
      <c r="O47" s="30"/>
    </row>
    <row r="48" s="1" customFormat="1" ht="21" customHeight="1" spans="1:15">
      <c r="A48" s="246" t="s">
        <v>171</v>
      </c>
      <c r="B48" s="246" t="s">
        <v>172</v>
      </c>
      <c r="C48" s="30">
        <v>6000</v>
      </c>
      <c r="D48" s="29">
        <v>6000</v>
      </c>
      <c r="E48" s="29"/>
      <c r="F48" s="29">
        <v>6000</v>
      </c>
      <c r="G48" s="29"/>
      <c r="H48" s="29"/>
      <c r="I48" s="29"/>
      <c r="J48" s="29"/>
      <c r="K48" s="29"/>
      <c r="L48" s="29"/>
      <c r="M48" s="29"/>
      <c r="N48" s="30"/>
      <c r="O48" s="30"/>
    </row>
    <row r="49" s="1" customFormat="1" ht="21" customHeight="1" spans="1:15">
      <c r="A49" s="181" t="s">
        <v>173</v>
      </c>
      <c r="B49" s="181" t="s">
        <v>174</v>
      </c>
      <c r="C49" s="30">
        <v>600000</v>
      </c>
      <c r="D49" s="29">
        <v>600000</v>
      </c>
      <c r="E49" s="29"/>
      <c r="F49" s="29">
        <v>600000</v>
      </c>
      <c r="G49" s="29"/>
      <c r="H49" s="29"/>
      <c r="I49" s="29"/>
      <c r="J49" s="29"/>
      <c r="K49" s="29"/>
      <c r="L49" s="29"/>
      <c r="M49" s="29"/>
      <c r="N49" s="30"/>
      <c r="O49" s="30"/>
    </row>
    <row r="50" s="1" customFormat="1" ht="21" customHeight="1" spans="1:15">
      <c r="A50" s="246" t="s">
        <v>175</v>
      </c>
      <c r="B50" s="246" t="s">
        <v>174</v>
      </c>
      <c r="C50" s="30">
        <v>600000</v>
      </c>
      <c r="D50" s="29">
        <v>600000</v>
      </c>
      <c r="E50" s="29"/>
      <c r="F50" s="29">
        <v>600000</v>
      </c>
      <c r="G50" s="29"/>
      <c r="H50" s="29"/>
      <c r="I50" s="29"/>
      <c r="J50" s="29"/>
      <c r="K50" s="29"/>
      <c r="L50" s="29"/>
      <c r="M50" s="29"/>
      <c r="N50" s="30"/>
      <c r="O50" s="30"/>
    </row>
    <row r="51" s="1" customFormat="1" ht="21" customHeight="1" spans="1:15">
      <c r="A51" s="25" t="s">
        <v>176</v>
      </c>
      <c r="B51" s="25" t="s">
        <v>177</v>
      </c>
      <c r="C51" s="30">
        <v>3489300.86</v>
      </c>
      <c r="D51" s="29">
        <v>2489300.86</v>
      </c>
      <c r="E51" s="29">
        <v>1739300.86</v>
      </c>
      <c r="F51" s="29">
        <v>750000</v>
      </c>
      <c r="G51" s="29"/>
      <c r="H51" s="29"/>
      <c r="I51" s="29"/>
      <c r="J51" s="29">
        <v>1000000</v>
      </c>
      <c r="K51" s="29"/>
      <c r="L51" s="29"/>
      <c r="M51" s="29"/>
      <c r="N51" s="30"/>
      <c r="O51" s="30">
        <v>1000000</v>
      </c>
    </row>
    <row r="52" s="1" customFormat="1" ht="21" customHeight="1" spans="1:15">
      <c r="A52" s="181" t="s">
        <v>178</v>
      </c>
      <c r="B52" s="181" t="s">
        <v>179</v>
      </c>
      <c r="C52" s="30">
        <v>2839300.86</v>
      </c>
      <c r="D52" s="29">
        <v>1839300.86</v>
      </c>
      <c r="E52" s="29">
        <v>1739300.86</v>
      </c>
      <c r="F52" s="29">
        <v>100000</v>
      </c>
      <c r="G52" s="29"/>
      <c r="H52" s="29"/>
      <c r="I52" s="29"/>
      <c r="J52" s="29">
        <v>1000000</v>
      </c>
      <c r="K52" s="29"/>
      <c r="L52" s="29"/>
      <c r="M52" s="29"/>
      <c r="N52" s="30"/>
      <c r="O52" s="30">
        <v>1000000</v>
      </c>
    </row>
    <row r="53" s="1" customFormat="1" ht="21" customHeight="1" spans="1:15">
      <c r="A53" s="246" t="s">
        <v>180</v>
      </c>
      <c r="B53" s="246" t="s">
        <v>99</v>
      </c>
      <c r="C53" s="30">
        <v>1000000</v>
      </c>
      <c r="D53" s="29"/>
      <c r="E53" s="29"/>
      <c r="F53" s="29"/>
      <c r="G53" s="29"/>
      <c r="H53" s="29"/>
      <c r="I53" s="29"/>
      <c r="J53" s="29">
        <v>1000000</v>
      </c>
      <c r="K53" s="29"/>
      <c r="L53" s="29"/>
      <c r="M53" s="29"/>
      <c r="N53" s="30"/>
      <c r="O53" s="30">
        <v>1000000</v>
      </c>
    </row>
    <row r="54" s="1" customFormat="1" ht="21" customHeight="1" spans="1:15">
      <c r="A54" s="246" t="s">
        <v>181</v>
      </c>
      <c r="B54" s="246" t="s">
        <v>113</v>
      </c>
      <c r="C54" s="30">
        <v>1739300.86</v>
      </c>
      <c r="D54" s="29">
        <v>1739300.86</v>
      </c>
      <c r="E54" s="29">
        <v>1739300.86</v>
      </c>
      <c r="F54" s="29"/>
      <c r="G54" s="29"/>
      <c r="H54" s="29"/>
      <c r="I54" s="29"/>
      <c r="J54" s="29"/>
      <c r="K54" s="29"/>
      <c r="L54" s="29"/>
      <c r="M54" s="29"/>
      <c r="N54" s="30"/>
      <c r="O54" s="30"/>
    </row>
    <row r="55" s="1" customFormat="1" ht="21" customHeight="1" spans="1:15">
      <c r="A55" s="246" t="s">
        <v>182</v>
      </c>
      <c r="B55" s="246" t="s">
        <v>183</v>
      </c>
      <c r="C55" s="30">
        <v>100000</v>
      </c>
      <c r="D55" s="29">
        <v>100000</v>
      </c>
      <c r="E55" s="29"/>
      <c r="F55" s="29">
        <v>100000</v>
      </c>
      <c r="G55" s="29"/>
      <c r="H55" s="29"/>
      <c r="I55" s="29"/>
      <c r="J55" s="29"/>
      <c r="K55" s="29"/>
      <c r="L55" s="29"/>
      <c r="M55" s="29"/>
      <c r="N55" s="30"/>
      <c r="O55" s="30"/>
    </row>
    <row r="56" s="1" customFormat="1" ht="21" customHeight="1" spans="1:15">
      <c r="A56" s="181" t="s">
        <v>184</v>
      </c>
      <c r="B56" s="181" t="s">
        <v>185</v>
      </c>
      <c r="C56" s="30">
        <v>600000</v>
      </c>
      <c r="D56" s="29">
        <v>600000</v>
      </c>
      <c r="E56" s="29"/>
      <c r="F56" s="29">
        <v>600000</v>
      </c>
      <c r="G56" s="29"/>
      <c r="H56" s="29"/>
      <c r="I56" s="29"/>
      <c r="J56" s="29"/>
      <c r="K56" s="29"/>
      <c r="L56" s="29"/>
      <c r="M56" s="29"/>
      <c r="N56" s="30"/>
      <c r="O56" s="30"/>
    </row>
    <row r="57" s="1" customFormat="1" ht="21" customHeight="1" spans="1:15">
      <c r="A57" s="246" t="s">
        <v>186</v>
      </c>
      <c r="B57" s="246" t="s">
        <v>187</v>
      </c>
      <c r="C57" s="30">
        <v>600000</v>
      </c>
      <c r="D57" s="29">
        <v>600000</v>
      </c>
      <c r="E57" s="29"/>
      <c r="F57" s="29">
        <v>600000</v>
      </c>
      <c r="G57" s="29"/>
      <c r="H57" s="29"/>
      <c r="I57" s="29"/>
      <c r="J57" s="29"/>
      <c r="K57" s="29"/>
      <c r="L57" s="29"/>
      <c r="M57" s="29"/>
      <c r="N57" s="30"/>
      <c r="O57" s="30"/>
    </row>
    <row r="58" s="1" customFormat="1" ht="21" customHeight="1" spans="1:15">
      <c r="A58" s="181" t="s">
        <v>188</v>
      </c>
      <c r="B58" s="181" t="s">
        <v>189</v>
      </c>
      <c r="C58" s="30">
        <v>50000</v>
      </c>
      <c r="D58" s="29">
        <v>50000</v>
      </c>
      <c r="E58" s="29"/>
      <c r="F58" s="29">
        <v>50000</v>
      </c>
      <c r="G58" s="29"/>
      <c r="H58" s="29"/>
      <c r="I58" s="29"/>
      <c r="J58" s="29"/>
      <c r="K58" s="29"/>
      <c r="L58" s="29"/>
      <c r="M58" s="29"/>
      <c r="N58" s="30"/>
      <c r="O58" s="30"/>
    </row>
    <row r="59" s="1" customFormat="1" ht="21" customHeight="1" spans="1:15">
      <c r="A59" s="246" t="s">
        <v>190</v>
      </c>
      <c r="B59" s="246" t="s">
        <v>191</v>
      </c>
      <c r="C59" s="30">
        <v>50000</v>
      </c>
      <c r="D59" s="29">
        <v>50000</v>
      </c>
      <c r="E59" s="29"/>
      <c r="F59" s="29">
        <v>50000</v>
      </c>
      <c r="G59" s="29"/>
      <c r="H59" s="29"/>
      <c r="I59" s="29"/>
      <c r="J59" s="29"/>
      <c r="K59" s="29"/>
      <c r="L59" s="29"/>
      <c r="M59" s="29"/>
      <c r="N59" s="30"/>
      <c r="O59" s="30"/>
    </row>
    <row r="60" s="1" customFormat="1" ht="21" customHeight="1" spans="1:15">
      <c r="A60" s="25" t="s">
        <v>192</v>
      </c>
      <c r="B60" s="25" t="s">
        <v>193</v>
      </c>
      <c r="C60" s="30">
        <v>10000</v>
      </c>
      <c r="D60" s="29">
        <v>10000</v>
      </c>
      <c r="E60" s="29"/>
      <c r="F60" s="29">
        <v>10000</v>
      </c>
      <c r="G60" s="29"/>
      <c r="H60" s="29"/>
      <c r="I60" s="29"/>
      <c r="J60" s="29"/>
      <c r="K60" s="29"/>
      <c r="L60" s="29"/>
      <c r="M60" s="29"/>
      <c r="N60" s="30"/>
      <c r="O60" s="30"/>
    </row>
    <row r="61" s="1" customFormat="1" ht="21" customHeight="1" spans="1:15">
      <c r="A61" s="181" t="s">
        <v>194</v>
      </c>
      <c r="B61" s="181" t="s">
        <v>195</v>
      </c>
      <c r="C61" s="30">
        <v>10000</v>
      </c>
      <c r="D61" s="29">
        <v>10000</v>
      </c>
      <c r="E61" s="29"/>
      <c r="F61" s="29">
        <v>10000</v>
      </c>
      <c r="G61" s="29"/>
      <c r="H61" s="29"/>
      <c r="I61" s="29"/>
      <c r="J61" s="29"/>
      <c r="K61" s="29"/>
      <c r="L61" s="29"/>
      <c r="M61" s="29"/>
      <c r="N61" s="30"/>
      <c r="O61" s="30"/>
    </row>
    <row r="62" s="1" customFormat="1" ht="21" customHeight="1" spans="1:15">
      <c r="A62" s="246" t="s">
        <v>196</v>
      </c>
      <c r="B62" s="246" t="s">
        <v>197</v>
      </c>
      <c r="C62" s="30">
        <v>10000</v>
      </c>
      <c r="D62" s="29">
        <v>10000</v>
      </c>
      <c r="E62" s="29"/>
      <c r="F62" s="29">
        <v>10000</v>
      </c>
      <c r="G62" s="29"/>
      <c r="H62" s="29"/>
      <c r="I62" s="29"/>
      <c r="J62" s="29"/>
      <c r="K62" s="29"/>
      <c r="L62" s="29"/>
      <c r="M62" s="29"/>
      <c r="N62" s="30"/>
      <c r="O62" s="30"/>
    </row>
    <row r="63" s="1" customFormat="1" ht="21" customHeight="1" spans="1:15">
      <c r="A63" s="25" t="s">
        <v>198</v>
      </c>
      <c r="B63" s="25" t="s">
        <v>199</v>
      </c>
      <c r="C63" s="30">
        <v>20000</v>
      </c>
      <c r="D63" s="29"/>
      <c r="E63" s="29"/>
      <c r="F63" s="29"/>
      <c r="G63" s="29"/>
      <c r="H63" s="29"/>
      <c r="I63" s="29"/>
      <c r="J63" s="29">
        <v>20000</v>
      </c>
      <c r="K63" s="29"/>
      <c r="L63" s="29"/>
      <c r="M63" s="29"/>
      <c r="N63" s="30"/>
      <c r="O63" s="30">
        <v>20000</v>
      </c>
    </row>
    <row r="64" s="1" customFormat="1" ht="21" customHeight="1" spans="1:15">
      <c r="A64" s="181" t="s">
        <v>200</v>
      </c>
      <c r="B64" s="181" t="s">
        <v>201</v>
      </c>
      <c r="C64" s="30">
        <v>20000</v>
      </c>
      <c r="D64" s="29"/>
      <c r="E64" s="29"/>
      <c r="F64" s="29"/>
      <c r="G64" s="29"/>
      <c r="H64" s="29"/>
      <c r="I64" s="29"/>
      <c r="J64" s="29">
        <v>20000</v>
      </c>
      <c r="K64" s="29"/>
      <c r="L64" s="29"/>
      <c r="M64" s="29"/>
      <c r="N64" s="30"/>
      <c r="O64" s="30">
        <v>20000</v>
      </c>
    </row>
    <row r="65" s="1" customFormat="1" ht="21" customHeight="1" spans="1:15">
      <c r="A65" s="246" t="s">
        <v>202</v>
      </c>
      <c r="B65" s="246" t="s">
        <v>203</v>
      </c>
      <c r="C65" s="30">
        <v>20000</v>
      </c>
      <c r="D65" s="29"/>
      <c r="E65" s="29"/>
      <c r="F65" s="29"/>
      <c r="G65" s="29"/>
      <c r="H65" s="29"/>
      <c r="I65" s="29"/>
      <c r="J65" s="29">
        <v>20000</v>
      </c>
      <c r="K65" s="29"/>
      <c r="L65" s="29"/>
      <c r="M65" s="29"/>
      <c r="N65" s="30"/>
      <c r="O65" s="30">
        <v>20000</v>
      </c>
    </row>
    <row r="66" s="1" customFormat="1" ht="21" customHeight="1" spans="1:15">
      <c r="A66" s="25" t="s">
        <v>204</v>
      </c>
      <c r="B66" s="25" t="s">
        <v>205</v>
      </c>
      <c r="C66" s="30">
        <v>986643.84</v>
      </c>
      <c r="D66" s="29">
        <v>986643.84</v>
      </c>
      <c r="E66" s="29">
        <v>986643.84</v>
      </c>
      <c r="F66" s="29"/>
      <c r="G66" s="29"/>
      <c r="H66" s="29"/>
      <c r="I66" s="29"/>
      <c r="J66" s="29"/>
      <c r="K66" s="29"/>
      <c r="L66" s="29"/>
      <c r="M66" s="29"/>
      <c r="N66" s="30"/>
      <c r="O66" s="30"/>
    </row>
    <row r="67" s="1" customFormat="1" ht="21" customHeight="1" spans="1:15">
      <c r="A67" s="181" t="s">
        <v>206</v>
      </c>
      <c r="B67" s="181" t="s">
        <v>207</v>
      </c>
      <c r="C67" s="30">
        <v>986643.84</v>
      </c>
      <c r="D67" s="29">
        <v>986643.84</v>
      </c>
      <c r="E67" s="29">
        <v>986643.84</v>
      </c>
      <c r="F67" s="29"/>
      <c r="G67" s="29"/>
      <c r="H67" s="29"/>
      <c r="I67" s="29"/>
      <c r="J67" s="29"/>
      <c r="K67" s="29"/>
      <c r="L67" s="29"/>
      <c r="M67" s="29"/>
      <c r="N67" s="30"/>
      <c r="O67" s="30"/>
    </row>
    <row r="68" s="1" customFormat="1" ht="21" customHeight="1" spans="1:15">
      <c r="A68" s="246" t="s">
        <v>208</v>
      </c>
      <c r="B68" s="246" t="s">
        <v>209</v>
      </c>
      <c r="C68" s="30">
        <v>986643.84</v>
      </c>
      <c r="D68" s="29">
        <v>986643.84</v>
      </c>
      <c r="E68" s="29">
        <v>986643.84</v>
      </c>
      <c r="F68" s="29"/>
      <c r="G68" s="29"/>
      <c r="H68" s="29"/>
      <c r="I68" s="29"/>
      <c r="J68" s="29"/>
      <c r="K68" s="29"/>
      <c r="L68" s="29"/>
      <c r="M68" s="29"/>
      <c r="N68" s="30"/>
      <c r="O68" s="30"/>
    </row>
    <row r="69" s="1" customFormat="1" ht="21" customHeight="1" spans="1:15">
      <c r="A69" s="25" t="s">
        <v>210</v>
      </c>
      <c r="B69" s="25" t="s">
        <v>211</v>
      </c>
      <c r="C69" s="30">
        <v>3000</v>
      </c>
      <c r="D69" s="29">
        <v>3000</v>
      </c>
      <c r="E69" s="29"/>
      <c r="F69" s="29">
        <v>3000</v>
      </c>
      <c r="G69" s="29"/>
      <c r="H69" s="29"/>
      <c r="I69" s="29"/>
      <c r="J69" s="29"/>
      <c r="K69" s="29"/>
      <c r="L69" s="29"/>
      <c r="M69" s="29"/>
      <c r="N69" s="30"/>
      <c r="O69" s="30"/>
    </row>
    <row r="70" s="1" customFormat="1" ht="21" customHeight="1" spans="1:15">
      <c r="A70" s="181" t="s">
        <v>212</v>
      </c>
      <c r="B70" s="181" t="s">
        <v>213</v>
      </c>
      <c r="C70" s="30">
        <v>3000</v>
      </c>
      <c r="D70" s="29">
        <v>3000</v>
      </c>
      <c r="E70" s="29"/>
      <c r="F70" s="29">
        <v>3000</v>
      </c>
      <c r="G70" s="29"/>
      <c r="H70" s="29"/>
      <c r="I70" s="29"/>
      <c r="J70" s="29"/>
      <c r="K70" s="29"/>
      <c r="L70" s="29"/>
      <c r="M70" s="29"/>
      <c r="N70" s="30"/>
      <c r="O70" s="30"/>
    </row>
    <row r="71" s="1" customFormat="1" ht="21" customHeight="1" spans="1:15">
      <c r="A71" s="246" t="s">
        <v>214</v>
      </c>
      <c r="B71" s="246" t="s">
        <v>215</v>
      </c>
      <c r="C71" s="30">
        <v>3000</v>
      </c>
      <c r="D71" s="29">
        <v>3000</v>
      </c>
      <c r="E71" s="29"/>
      <c r="F71" s="29">
        <v>3000</v>
      </c>
      <c r="G71" s="29"/>
      <c r="H71" s="29"/>
      <c r="I71" s="29"/>
      <c r="J71" s="29"/>
      <c r="K71" s="29"/>
      <c r="L71" s="29"/>
      <c r="M71" s="29"/>
      <c r="N71" s="30"/>
      <c r="O71" s="30"/>
    </row>
    <row r="72" s="1" customFormat="1" ht="21" customHeight="1" spans="1:15">
      <c r="A72" s="41" t="s">
        <v>53</v>
      </c>
      <c r="B72" s="28"/>
      <c r="C72" s="29">
        <v>25677425.51</v>
      </c>
      <c r="D72" s="29">
        <v>19657425.51</v>
      </c>
      <c r="E72" s="29">
        <v>13789373.99</v>
      </c>
      <c r="F72" s="29">
        <v>5868051.52</v>
      </c>
      <c r="G72" s="29"/>
      <c r="H72" s="29"/>
      <c r="I72" s="29"/>
      <c r="J72" s="29">
        <v>6020000</v>
      </c>
      <c r="K72" s="29"/>
      <c r="L72" s="29"/>
      <c r="M72" s="29"/>
      <c r="N72" s="29"/>
      <c r="O72" s="29">
        <v>6020000</v>
      </c>
    </row>
  </sheetData>
  <mergeCells count="12">
    <mergeCell ref="A1:O1"/>
    <mergeCell ref="A2:O2"/>
    <mergeCell ref="A3:C3"/>
    <mergeCell ref="D4:F4"/>
    <mergeCell ref="J4:O4"/>
    <mergeCell ref="A72:B7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2" workbookViewId="0">
      <selection activeCell="C19" sqref="C19"/>
    </sheetView>
  </sheetViews>
  <sheetFormatPr defaultColWidth="8.575" defaultRowHeight="12.75" customHeight="1" outlineLevelCol="3"/>
  <cols>
    <col min="1" max="4" width="35.575" style="1" customWidth="1"/>
    <col min="5" max="16384" width="8.575" style="1"/>
  </cols>
  <sheetData>
    <row r="1" s="1" customFormat="1" ht="15" customHeight="1" spans="1:4">
      <c r="A1" s="73"/>
      <c r="B1" s="76"/>
      <c r="C1" s="76"/>
      <c r="D1" s="76"/>
    </row>
    <row r="2" s="1" customFormat="1" ht="41.25" customHeight="1" spans="1:4">
      <c r="A2" s="72" t="str">
        <f>"2026"&amp;"年部门财政拨款收支预算总表"</f>
        <v>2026年部门财政拨款收支预算总表</v>
      </c>
    </row>
    <row r="3" s="1" customFormat="1" ht="17.25" customHeight="1" spans="1:4">
      <c r="A3" s="75" t="str">
        <f>"单位名称："&amp;"昆明市晋宁区六街镇人民政府"</f>
        <v>单位名称：昆明市晋宁区六街镇人民政府</v>
      </c>
      <c r="B3" s="240"/>
      <c r="D3" s="76" t="s">
        <v>0</v>
      </c>
    </row>
    <row r="4" s="1" customFormat="1" ht="17.25" customHeight="1" spans="1:4">
      <c r="A4" s="64" t="s">
        <v>1</v>
      </c>
      <c r="B4" s="223"/>
      <c r="C4" s="64" t="s">
        <v>2</v>
      </c>
      <c r="D4" s="223"/>
    </row>
    <row r="5" s="1" customFormat="1" ht="18.75" customHeight="1" spans="1:4">
      <c r="A5" s="64" t="s">
        <v>3</v>
      </c>
      <c r="B5" s="64" t="str">
        <f>"2026"&amp;"年预算"</f>
        <v>2026年预算</v>
      </c>
      <c r="C5" s="64" t="s">
        <v>5</v>
      </c>
      <c r="D5" s="64" t="str">
        <f>"2026"&amp;"年预算"</f>
        <v>2026年预算</v>
      </c>
    </row>
    <row r="6" s="1" customFormat="1" ht="16.5" customHeight="1" spans="1:4">
      <c r="A6" s="241" t="s">
        <v>216</v>
      </c>
      <c r="B6" s="29">
        <v>19657425.51</v>
      </c>
      <c r="C6" s="241" t="s">
        <v>217</v>
      </c>
      <c r="D6" s="29">
        <v>19657425.51</v>
      </c>
    </row>
    <row r="7" s="1" customFormat="1" ht="16.5" customHeight="1" spans="1:4">
      <c r="A7" s="241" t="s">
        <v>218</v>
      </c>
      <c r="B7" s="29">
        <v>19657425.51</v>
      </c>
      <c r="C7" s="241" t="s">
        <v>219</v>
      </c>
      <c r="D7" s="29">
        <v>13305330.99</v>
      </c>
    </row>
    <row r="8" s="1" customFormat="1" ht="16.5" customHeight="1" spans="1:4">
      <c r="A8" s="241" t="s">
        <v>220</v>
      </c>
      <c r="B8" s="29"/>
      <c r="C8" s="241" t="s">
        <v>221</v>
      </c>
      <c r="D8" s="29"/>
    </row>
    <row r="9" s="1" customFormat="1" ht="16.5" customHeight="1" spans="1:4">
      <c r="A9" s="241" t="s">
        <v>222</v>
      </c>
      <c r="B9" s="29"/>
      <c r="C9" s="241" t="s">
        <v>223</v>
      </c>
      <c r="D9" s="29"/>
    </row>
    <row r="10" s="1" customFormat="1" ht="16.5" customHeight="1" spans="1:4">
      <c r="A10" s="241" t="s">
        <v>224</v>
      </c>
      <c r="B10" s="29"/>
      <c r="C10" s="241" t="s">
        <v>225</v>
      </c>
      <c r="D10" s="29"/>
    </row>
    <row r="11" s="1" customFormat="1" ht="16.5" customHeight="1" spans="1:4">
      <c r="A11" s="241" t="s">
        <v>218</v>
      </c>
      <c r="B11" s="29"/>
      <c r="C11" s="241" t="s">
        <v>226</v>
      </c>
      <c r="D11" s="29"/>
    </row>
    <row r="12" s="1" customFormat="1" ht="16.5" customHeight="1" spans="1:4">
      <c r="A12" s="28" t="s">
        <v>220</v>
      </c>
      <c r="B12" s="30"/>
      <c r="C12" s="91" t="s">
        <v>227</v>
      </c>
      <c r="D12" s="30"/>
    </row>
    <row r="13" s="1" customFormat="1" ht="16.5" customHeight="1" spans="1:4">
      <c r="A13" s="28" t="s">
        <v>222</v>
      </c>
      <c r="B13" s="30"/>
      <c r="C13" s="91" t="s">
        <v>228</v>
      </c>
      <c r="D13" s="30">
        <v>3000</v>
      </c>
    </row>
    <row r="14" s="1" customFormat="1" ht="16.5" customHeight="1" spans="1:4">
      <c r="A14" s="242"/>
      <c r="B14" s="243"/>
      <c r="C14" s="91" t="s">
        <v>229</v>
      </c>
      <c r="D14" s="30">
        <v>1363321.28</v>
      </c>
    </row>
    <row r="15" s="1" customFormat="1" ht="16.5" customHeight="1" spans="1:4">
      <c r="A15" s="242"/>
      <c r="B15" s="243"/>
      <c r="C15" s="91" t="s">
        <v>230</v>
      </c>
      <c r="D15" s="30">
        <v>890828.54</v>
      </c>
    </row>
    <row r="16" s="1" customFormat="1" ht="16.5" customHeight="1" spans="1:4">
      <c r="A16" s="242"/>
      <c r="B16" s="243"/>
      <c r="C16" s="91" t="s">
        <v>231</v>
      </c>
      <c r="D16" s="30"/>
    </row>
    <row r="17" s="1" customFormat="1" ht="16.5" customHeight="1" spans="1:4">
      <c r="A17" s="242"/>
      <c r="B17" s="243"/>
      <c r="C17" s="91" t="s">
        <v>232</v>
      </c>
      <c r="D17" s="30">
        <v>606000</v>
      </c>
    </row>
    <row r="18" s="1" customFormat="1" ht="16.5" customHeight="1" spans="1:4">
      <c r="A18" s="242"/>
      <c r="B18" s="243"/>
      <c r="C18" s="91" t="s">
        <v>233</v>
      </c>
      <c r="D18" s="30">
        <v>2489300.86</v>
      </c>
    </row>
    <row r="19" s="1" customFormat="1" ht="16.5" customHeight="1" spans="1:4">
      <c r="A19" s="242"/>
      <c r="B19" s="243"/>
      <c r="C19" s="91" t="s">
        <v>234</v>
      </c>
      <c r="D19" s="30">
        <v>10000</v>
      </c>
    </row>
    <row r="20" s="1" customFormat="1" ht="16.5" customHeight="1" spans="1:4">
      <c r="A20" s="242"/>
      <c r="B20" s="243"/>
      <c r="C20" s="91" t="s">
        <v>235</v>
      </c>
      <c r="D20" s="30"/>
    </row>
    <row r="21" s="1" customFormat="1" ht="16.5" customHeight="1" spans="1:4">
      <c r="A21" s="242"/>
      <c r="B21" s="243"/>
      <c r="C21" s="91" t="s">
        <v>236</v>
      </c>
      <c r="D21" s="30"/>
    </row>
    <row r="22" s="1" customFormat="1" ht="16.5" customHeight="1" spans="1:4">
      <c r="A22" s="242"/>
      <c r="B22" s="243"/>
      <c r="C22" s="91" t="s">
        <v>237</v>
      </c>
      <c r="D22" s="30"/>
    </row>
    <row r="23" s="1" customFormat="1" ht="16.5" customHeight="1" spans="1:4">
      <c r="A23" s="242"/>
      <c r="B23" s="243"/>
      <c r="C23" s="91" t="s">
        <v>238</v>
      </c>
      <c r="D23" s="30"/>
    </row>
    <row r="24" s="1" customFormat="1" ht="16.5" customHeight="1" spans="1:4">
      <c r="A24" s="242"/>
      <c r="B24" s="243"/>
      <c r="C24" s="91" t="s">
        <v>239</v>
      </c>
      <c r="D24" s="30"/>
    </row>
    <row r="25" s="1" customFormat="1" ht="16.5" customHeight="1" spans="1:4">
      <c r="A25" s="242"/>
      <c r="B25" s="243"/>
      <c r="C25" s="91" t="s">
        <v>240</v>
      </c>
      <c r="D25" s="30">
        <v>986643.84</v>
      </c>
    </row>
    <row r="26" s="1" customFormat="1" ht="16.5" customHeight="1" spans="1:4">
      <c r="A26" s="242"/>
      <c r="B26" s="243"/>
      <c r="C26" s="91" t="s">
        <v>241</v>
      </c>
      <c r="D26" s="30"/>
    </row>
    <row r="27" s="1" customFormat="1" ht="16.5" customHeight="1" spans="1:4">
      <c r="A27" s="242"/>
      <c r="B27" s="243"/>
      <c r="C27" s="91" t="s">
        <v>242</v>
      </c>
      <c r="D27" s="30">
        <v>3000</v>
      </c>
    </row>
    <row r="28" s="1" customFormat="1" ht="16.5" customHeight="1" spans="1:4">
      <c r="A28" s="242"/>
      <c r="B28" s="243"/>
      <c r="C28" s="91" t="s">
        <v>243</v>
      </c>
      <c r="D28" s="30"/>
    </row>
    <row r="29" s="1" customFormat="1" ht="16.5" customHeight="1" spans="1:4">
      <c r="A29" s="242"/>
      <c r="B29" s="243"/>
      <c r="C29" s="91" t="s">
        <v>244</v>
      </c>
      <c r="D29" s="30"/>
    </row>
    <row r="30" s="1" customFormat="1" ht="16.5" customHeight="1" spans="1:4">
      <c r="A30" s="242"/>
      <c r="B30" s="243"/>
      <c r="C30" s="91" t="s">
        <v>245</v>
      </c>
      <c r="D30" s="30"/>
    </row>
    <row r="31" s="1" customFormat="1" ht="16.5" customHeight="1" spans="1:4">
      <c r="A31" s="242"/>
      <c r="B31" s="243"/>
      <c r="C31" s="28" t="s">
        <v>246</v>
      </c>
      <c r="D31" s="30"/>
    </row>
    <row r="32" s="1" customFormat="1" ht="16.5" customHeight="1" spans="1:4">
      <c r="A32" s="242"/>
      <c r="B32" s="243"/>
      <c r="C32" s="28" t="s">
        <v>247</v>
      </c>
      <c r="D32" s="30"/>
    </row>
    <row r="33" s="1" customFormat="1" ht="16.5" customHeight="1" spans="1:4">
      <c r="A33" s="242"/>
      <c r="B33" s="243"/>
      <c r="C33" s="25" t="s">
        <v>248</v>
      </c>
      <c r="D33" s="83"/>
    </row>
    <row r="34" s="1" customFormat="1" ht="15" customHeight="1" spans="1:4">
      <c r="A34" s="244" t="s">
        <v>49</v>
      </c>
      <c r="B34" s="245">
        <v>19657425.51</v>
      </c>
      <c r="C34" s="244" t="s">
        <v>50</v>
      </c>
      <c r="D34" s="245">
        <v>19657425.51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8"/>
  <sheetViews>
    <sheetView showZeros="0" topLeftCell="A51" workbookViewId="0">
      <selection activeCell="D16" sqref="D16"/>
    </sheetView>
  </sheetViews>
  <sheetFormatPr defaultColWidth="9.14166666666667" defaultRowHeight="14.25" customHeight="1" outlineLevelCol="6"/>
  <cols>
    <col min="1" max="1" width="20.1416666666667" style="68" customWidth="1"/>
    <col min="2" max="2" width="44" style="68" customWidth="1"/>
    <col min="3" max="7" width="24.1416666666667" style="68" customWidth="1"/>
    <col min="8" max="16384" width="9.14166666666667" style="68"/>
  </cols>
  <sheetData>
    <row r="1" s="68" customFormat="1" customHeight="1" spans="1:7">
      <c r="D1" s="192"/>
      <c r="F1" s="225"/>
      <c r="G1" s="226"/>
    </row>
    <row r="2" s="68" customFormat="1" ht="41.25" customHeight="1" spans="1:7">
      <c r="A2" s="227" t="str">
        <f>"2026"&amp;"年一般公共预算支出预算表（按功能科目分类）"</f>
        <v>2026年一般公共预算支出预算表（按功能科目分类）</v>
      </c>
      <c r="B2" s="227"/>
      <c r="C2" s="227"/>
      <c r="D2" s="227"/>
      <c r="E2" s="227"/>
      <c r="F2" s="227"/>
      <c r="G2" s="227"/>
    </row>
    <row r="3" s="68" customFormat="1" ht="18" customHeight="1" spans="1:7">
      <c r="A3" s="195" t="str">
        <f>"单位名称："&amp;"昆明市晋宁区六街镇人民政府"</f>
        <v>单位名称：昆明市晋宁区六街镇人民政府</v>
      </c>
      <c r="F3" s="228"/>
      <c r="G3" s="156" t="s">
        <v>0</v>
      </c>
    </row>
    <row r="4" s="68" customFormat="1" ht="20.25" customHeight="1" spans="1:7">
      <c r="A4" s="229" t="s">
        <v>249</v>
      </c>
      <c r="B4" s="229"/>
      <c r="C4" s="230" t="s">
        <v>53</v>
      </c>
      <c r="D4" s="230" t="s">
        <v>72</v>
      </c>
      <c r="E4" s="231"/>
      <c r="F4" s="231"/>
      <c r="G4" s="231" t="s">
        <v>73</v>
      </c>
    </row>
    <row r="5" s="68" customFormat="1" ht="20.25" customHeight="1" spans="1:7">
      <c r="A5" s="232" t="s">
        <v>69</v>
      </c>
      <c r="B5" s="232" t="s">
        <v>70</v>
      </c>
      <c r="C5" s="231"/>
      <c r="D5" s="231" t="s">
        <v>55</v>
      </c>
      <c r="E5" s="231" t="s">
        <v>250</v>
      </c>
      <c r="F5" s="231" t="s">
        <v>251</v>
      </c>
      <c r="G5" s="231"/>
    </row>
    <row r="6" s="68" customFormat="1" ht="15" customHeight="1" spans="1:7">
      <c r="A6" s="233" t="s">
        <v>79</v>
      </c>
      <c r="B6" s="233" t="s">
        <v>80</v>
      </c>
      <c r="C6" s="233" t="s">
        <v>81</v>
      </c>
      <c r="D6" s="233" t="s">
        <v>82</v>
      </c>
      <c r="E6" s="233" t="s">
        <v>83</v>
      </c>
      <c r="F6" s="233" t="s">
        <v>84</v>
      </c>
      <c r="G6" s="233" t="s">
        <v>85</v>
      </c>
    </row>
    <row r="7" s="68" customFormat="1" ht="18" customHeight="1" spans="1:7">
      <c r="A7" s="234" t="s">
        <v>94</v>
      </c>
      <c r="B7" s="234" t="s">
        <v>95</v>
      </c>
      <c r="C7" s="235">
        <v>13305330.99</v>
      </c>
      <c r="D7" s="236">
        <v>8950057.07</v>
      </c>
      <c r="E7" s="236">
        <v>7816194.99</v>
      </c>
      <c r="F7" s="236">
        <v>1133862.08</v>
      </c>
      <c r="G7" s="236">
        <v>4355273.92</v>
      </c>
    </row>
    <row r="8" s="68" customFormat="1" ht="18" customHeight="1" spans="1:7">
      <c r="A8" s="237" t="s">
        <v>96</v>
      </c>
      <c r="B8" s="237" t="s">
        <v>97</v>
      </c>
      <c r="C8" s="235">
        <v>259004.52</v>
      </c>
      <c r="D8" s="236">
        <v>179004.52</v>
      </c>
      <c r="E8" s="236">
        <v>159199</v>
      </c>
      <c r="F8" s="236">
        <v>19805.52</v>
      </c>
      <c r="G8" s="236">
        <v>80000</v>
      </c>
    </row>
    <row r="9" s="68" customFormat="1" ht="18" customHeight="1" spans="1:7">
      <c r="A9" s="238" t="s">
        <v>98</v>
      </c>
      <c r="B9" s="238" t="s">
        <v>99</v>
      </c>
      <c r="C9" s="235">
        <v>179004.52</v>
      </c>
      <c r="D9" s="236">
        <v>179004.52</v>
      </c>
      <c r="E9" s="236">
        <v>159199</v>
      </c>
      <c r="F9" s="236">
        <v>19805.52</v>
      </c>
      <c r="G9" s="236"/>
    </row>
    <row r="10" s="68" customFormat="1" ht="18" customHeight="1" spans="1:7">
      <c r="A10" s="238" t="s">
        <v>100</v>
      </c>
      <c r="B10" s="238" t="s">
        <v>101</v>
      </c>
      <c r="C10" s="235">
        <v>80000</v>
      </c>
      <c r="D10" s="236"/>
      <c r="E10" s="236"/>
      <c r="F10" s="236"/>
      <c r="G10" s="236">
        <v>80000</v>
      </c>
    </row>
    <row r="11" s="68" customFormat="1" ht="18" customHeight="1" spans="1:7">
      <c r="A11" s="237" t="s">
        <v>102</v>
      </c>
      <c r="B11" s="237" t="s">
        <v>103</v>
      </c>
      <c r="C11" s="235">
        <v>9809496.46</v>
      </c>
      <c r="D11" s="236">
        <v>5672222.54</v>
      </c>
      <c r="E11" s="236">
        <v>4828024.86</v>
      </c>
      <c r="F11" s="236">
        <v>844197.68</v>
      </c>
      <c r="G11" s="236">
        <v>4137273.92</v>
      </c>
    </row>
    <row r="12" s="68" customFormat="1" ht="18" customHeight="1" spans="1:7">
      <c r="A12" s="238" t="s">
        <v>104</v>
      </c>
      <c r="B12" s="238" t="s">
        <v>99</v>
      </c>
      <c r="C12" s="235">
        <v>6439118.54</v>
      </c>
      <c r="D12" s="236">
        <v>3639182.54</v>
      </c>
      <c r="E12" s="236">
        <v>2794984.86</v>
      </c>
      <c r="F12" s="236">
        <v>844197.68</v>
      </c>
      <c r="G12" s="236">
        <v>2799936</v>
      </c>
    </row>
    <row r="13" s="68" customFormat="1" ht="18" customHeight="1" spans="1:7">
      <c r="A13" s="238" t="s">
        <v>105</v>
      </c>
      <c r="B13" s="238" t="s">
        <v>106</v>
      </c>
      <c r="C13" s="235">
        <v>550000</v>
      </c>
      <c r="D13" s="236"/>
      <c r="E13" s="236"/>
      <c r="F13" s="236"/>
      <c r="G13" s="236">
        <v>550000</v>
      </c>
    </row>
    <row r="14" s="68" customFormat="1" ht="18" customHeight="1" spans="1:7">
      <c r="A14" s="238" t="s">
        <v>107</v>
      </c>
      <c r="B14" s="238" t="s">
        <v>108</v>
      </c>
      <c r="C14" s="235">
        <v>2820377.92</v>
      </c>
      <c r="D14" s="236">
        <v>2033040</v>
      </c>
      <c r="E14" s="236">
        <v>2033040</v>
      </c>
      <c r="F14" s="236"/>
      <c r="G14" s="236">
        <v>787337.92</v>
      </c>
    </row>
    <row r="15" s="68" customFormat="1" ht="18" customHeight="1" spans="1:7">
      <c r="A15" s="237" t="s">
        <v>109</v>
      </c>
      <c r="B15" s="237" t="s">
        <v>110</v>
      </c>
      <c r="C15" s="235">
        <v>1207047.36</v>
      </c>
      <c r="D15" s="236">
        <v>1199047.36</v>
      </c>
      <c r="E15" s="236">
        <v>1107998.8</v>
      </c>
      <c r="F15" s="236">
        <v>91048.56</v>
      </c>
      <c r="G15" s="236">
        <v>8000</v>
      </c>
    </row>
    <row r="16" s="68" customFormat="1" ht="18" customHeight="1" spans="1:7">
      <c r="A16" s="238" t="s">
        <v>111</v>
      </c>
      <c r="B16" s="238" t="s">
        <v>99</v>
      </c>
      <c r="C16" s="235">
        <v>8000</v>
      </c>
      <c r="D16" s="236"/>
      <c r="E16" s="236"/>
      <c r="F16" s="236"/>
      <c r="G16" s="236">
        <v>8000</v>
      </c>
    </row>
    <row r="17" s="68" customFormat="1" ht="18" customHeight="1" spans="1:7">
      <c r="A17" s="238" t="s">
        <v>112</v>
      </c>
      <c r="B17" s="238" t="s">
        <v>113</v>
      </c>
      <c r="C17" s="235">
        <v>1199047.36</v>
      </c>
      <c r="D17" s="236">
        <v>1199047.36</v>
      </c>
      <c r="E17" s="236">
        <v>1107998.8</v>
      </c>
      <c r="F17" s="236">
        <v>91048.56</v>
      </c>
      <c r="G17" s="236"/>
    </row>
    <row r="18" s="68" customFormat="1" ht="18" customHeight="1" spans="1:7">
      <c r="A18" s="237" t="s">
        <v>114</v>
      </c>
      <c r="B18" s="237" t="s">
        <v>115</v>
      </c>
      <c r="C18" s="235">
        <v>926227.24</v>
      </c>
      <c r="D18" s="236">
        <v>816227.24</v>
      </c>
      <c r="E18" s="236">
        <v>718679</v>
      </c>
      <c r="F18" s="236">
        <v>97548.24</v>
      </c>
      <c r="G18" s="236">
        <v>110000</v>
      </c>
    </row>
    <row r="19" s="68" customFormat="1" ht="18" customHeight="1" spans="1:7">
      <c r="A19" s="238" t="s">
        <v>116</v>
      </c>
      <c r="B19" s="238" t="s">
        <v>99</v>
      </c>
      <c r="C19" s="235">
        <v>926227.24</v>
      </c>
      <c r="D19" s="236">
        <v>816227.24</v>
      </c>
      <c r="E19" s="236">
        <v>718679</v>
      </c>
      <c r="F19" s="236">
        <v>97548.24</v>
      </c>
      <c r="G19" s="236">
        <v>110000</v>
      </c>
    </row>
    <row r="20" s="68" customFormat="1" ht="18" customHeight="1" spans="1:7">
      <c r="A20" s="237" t="s">
        <v>117</v>
      </c>
      <c r="B20" s="237" t="s">
        <v>118</v>
      </c>
      <c r="C20" s="235">
        <v>20000</v>
      </c>
      <c r="D20" s="236"/>
      <c r="E20" s="236"/>
      <c r="F20" s="236"/>
      <c r="G20" s="236">
        <v>20000</v>
      </c>
    </row>
    <row r="21" s="68" customFormat="1" ht="18" customHeight="1" spans="1:7">
      <c r="A21" s="238" t="s">
        <v>119</v>
      </c>
      <c r="B21" s="238" t="s">
        <v>99</v>
      </c>
      <c r="C21" s="235">
        <v>20000</v>
      </c>
      <c r="D21" s="236"/>
      <c r="E21" s="236"/>
      <c r="F21" s="236"/>
      <c r="G21" s="236">
        <v>20000</v>
      </c>
    </row>
    <row r="22" s="68" customFormat="1" ht="18" customHeight="1" spans="1:7">
      <c r="A22" s="237" t="s">
        <v>120</v>
      </c>
      <c r="B22" s="237" t="s">
        <v>121</v>
      </c>
      <c r="C22" s="235">
        <v>1083555.41</v>
      </c>
      <c r="D22" s="236">
        <v>1083555.41</v>
      </c>
      <c r="E22" s="236">
        <v>1002293.33</v>
      </c>
      <c r="F22" s="236">
        <v>81262.08</v>
      </c>
      <c r="G22" s="236"/>
    </row>
    <row r="23" s="68" customFormat="1" ht="18" customHeight="1" spans="1:7">
      <c r="A23" s="238" t="s">
        <v>122</v>
      </c>
      <c r="B23" s="238" t="s">
        <v>113</v>
      </c>
      <c r="C23" s="235">
        <v>1083555.41</v>
      </c>
      <c r="D23" s="236">
        <v>1083555.41</v>
      </c>
      <c r="E23" s="236">
        <v>1002293.33</v>
      </c>
      <c r="F23" s="236">
        <v>81262.08</v>
      </c>
      <c r="G23" s="236"/>
    </row>
    <row r="24" s="68" customFormat="1" ht="18" customHeight="1" spans="1:7">
      <c r="A24" s="234" t="s">
        <v>123</v>
      </c>
      <c r="B24" s="234" t="s">
        <v>124</v>
      </c>
      <c r="C24" s="235">
        <v>3000</v>
      </c>
      <c r="D24" s="236"/>
      <c r="E24" s="236"/>
      <c r="F24" s="236"/>
      <c r="G24" s="236">
        <v>3000</v>
      </c>
    </row>
    <row r="25" s="68" customFormat="1" ht="18" customHeight="1" spans="1:7">
      <c r="A25" s="237" t="s">
        <v>125</v>
      </c>
      <c r="B25" s="237" t="s">
        <v>126</v>
      </c>
      <c r="C25" s="235">
        <v>3000</v>
      </c>
      <c r="D25" s="236"/>
      <c r="E25" s="236"/>
      <c r="F25" s="236"/>
      <c r="G25" s="236">
        <v>3000</v>
      </c>
    </row>
    <row r="26" s="68" customFormat="1" ht="18" customHeight="1" spans="1:7">
      <c r="A26" s="238" t="s">
        <v>127</v>
      </c>
      <c r="B26" s="238" t="s">
        <v>128</v>
      </c>
      <c r="C26" s="235">
        <v>3000</v>
      </c>
      <c r="D26" s="236"/>
      <c r="E26" s="236"/>
      <c r="F26" s="236"/>
      <c r="G26" s="236">
        <v>3000</v>
      </c>
    </row>
    <row r="27" s="68" customFormat="1" ht="18" customHeight="1" spans="1:7">
      <c r="A27" s="234" t="s">
        <v>129</v>
      </c>
      <c r="B27" s="234" t="s">
        <v>130</v>
      </c>
      <c r="C27" s="235">
        <v>1363321.28</v>
      </c>
      <c r="D27" s="236">
        <v>1252543.68</v>
      </c>
      <c r="E27" s="236">
        <v>1236343.68</v>
      </c>
      <c r="F27" s="236">
        <v>16200</v>
      </c>
      <c r="G27" s="236">
        <v>110777.6</v>
      </c>
    </row>
    <row r="28" s="68" customFormat="1" ht="18" customHeight="1" spans="1:7">
      <c r="A28" s="237" t="s">
        <v>131</v>
      </c>
      <c r="B28" s="237" t="s">
        <v>132</v>
      </c>
      <c r="C28" s="235">
        <v>1252543.68</v>
      </c>
      <c r="D28" s="236">
        <v>1252543.68</v>
      </c>
      <c r="E28" s="236">
        <v>1236343.68</v>
      </c>
      <c r="F28" s="236">
        <v>16200</v>
      </c>
      <c r="G28" s="236"/>
    </row>
    <row r="29" s="68" customFormat="1" ht="18" customHeight="1" spans="1:7">
      <c r="A29" s="238" t="s">
        <v>133</v>
      </c>
      <c r="B29" s="238" t="s">
        <v>134</v>
      </c>
      <c r="C29" s="235">
        <v>76500</v>
      </c>
      <c r="D29" s="236">
        <v>76500</v>
      </c>
      <c r="E29" s="236">
        <v>72000</v>
      </c>
      <c r="F29" s="236">
        <v>4500</v>
      </c>
      <c r="G29" s="236"/>
    </row>
    <row r="30" s="68" customFormat="1" ht="18" customHeight="1" spans="1:7">
      <c r="A30" s="238" t="s">
        <v>135</v>
      </c>
      <c r="B30" s="238" t="s">
        <v>136</v>
      </c>
      <c r="C30" s="235">
        <v>210694.56</v>
      </c>
      <c r="D30" s="236">
        <v>210694.56</v>
      </c>
      <c r="E30" s="236">
        <v>198994.56</v>
      </c>
      <c r="F30" s="236">
        <v>11700</v>
      </c>
      <c r="G30" s="236"/>
    </row>
    <row r="31" s="68" customFormat="1" ht="18" customHeight="1" spans="1:7">
      <c r="A31" s="238" t="s">
        <v>137</v>
      </c>
      <c r="B31" s="238" t="s">
        <v>138</v>
      </c>
      <c r="C31" s="235">
        <v>965349.12</v>
      </c>
      <c r="D31" s="236">
        <v>965349.12</v>
      </c>
      <c r="E31" s="236">
        <v>965349.12</v>
      </c>
      <c r="F31" s="236"/>
      <c r="G31" s="236"/>
    </row>
    <row r="32" s="68" customFormat="1" ht="18" customHeight="1" spans="1:7">
      <c r="A32" s="237" t="s">
        <v>139</v>
      </c>
      <c r="B32" s="237" t="s">
        <v>140</v>
      </c>
      <c r="C32" s="235">
        <v>60777.6</v>
      </c>
      <c r="D32" s="236"/>
      <c r="E32" s="236"/>
      <c r="F32" s="236"/>
      <c r="G32" s="236">
        <v>60777.6</v>
      </c>
    </row>
    <row r="33" s="68" customFormat="1" ht="18" customHeight="1" spans="1:7">
      <c r="A33" s="238" t="s">
        <v>141</v>
      </c>
      <c r="B33" s="238" t="s">
        <v>142</v>
      </c>
      <c r="C33" s="235">
        <v>60777.6</v>
      </c>
      <c r="D33" s="236"/>
      <c r="E33" s="236"/>
      <c r="F33" s="236"/>
      <c r="G33" s="236">
        <v>60777.6</v>
      </c>
    </row>
    <row r="34" s="68" customFormat="1" ht="18" customHeight="1" spans="1:7">
      <c r="A34" s="237" t="s">
        <v>143</v>
      </c>
      <c r="B34" s="237" t="s">
        <v>144</v>
      </c>
      <c r="C34" s="235">
        <v>50000</v>
      </c>
      <c r="D34" s="236"/>
      <c r="E34" s="236"/>
      <c r="F34" s="236"/>
      <c r="G34" s="236">
        <v>50000</v>
      </c>
    </row>
    <row r="35" s="68" customFormat="1" ht="18" customHeight="1" spans="1:7">
      <c r="A35" s="238" t="s">
        <v>145</v>
      </c>
      <c r="B35" s="238" t="s">
        <v>146</v>
      </c>
      <c r="C35" s="235">
        <v>50000</v>
      </c>
      <c r="D35" s="236"/>
      <c r="E35" s="236"/>
      <c r="F35" s="236"/>
      <c r="G35" s="236">
        <v>50000</v>
      </c>
    </row>
    <row r="36" s="68" customFormat="1" ht="18" customHeight="1" spans="1:7">
      <c r="A36" s="234" t="s">
        <v>147</v>
      </c>
      <c r="B36" s="234" t="s">
        <v>148</v>
      </c>
      <c r="C36" s="235">
        <v>890828.54</v>
      </c>
      <c r="D36" s="236">
        <v>860828.54</v>
      </c>
      <c r="E36" s="236">
        <v>860828.54</v>
      </c>
      <c r="F36" s="236"/>
      <c r="G36" s="236">
        <v>30000</v>
      </c>
    </row>
    <row r="37" s="68" customFormat="1" ht="18" customHeight="1" spans="1:7">
      <c r="A37" s="237" t="s">
        <v>149</v>
      </c>
      <c r="B37" s="237" t="s">
        <v>150</v>
      </c>
      <c r="C37" s="235">
        <v>30000</v>
      </c>
      <c r="D37" s="236"/>
      <c r="E37" s="236"/>
      <c r="F37" s="236"/>
      <c r="G37" s="236">
        <v>30000</v>
      </c>
    </row>
    <row r="38" s="68" customFormat="1" ht="18" customHeight="1" spans="1:7">
      <c r="A38" s="238" t="s">
        <v>151</v>
      </c>
      <c r="B38" s="238" t="s">
        <v>152</v>
      </c>
      <c r="C38" s="235">
        <v>30000</v>
      </c>
      <c r="D38" s="236"/>
      <c r="E38" s="236"/>
      <c r="F38" s="236"/>
      <c r="G38" s="236">
        <v>30000</v>
      </c>
    </row>
    <row r="39" s="68" customFormat="1" ht="18" customHeight="1" spans="1:7">
      <c r="A39" s="237" t="s">
        <v>153</v>
      </c>
      <c r="B39" s="237" t="s">
        <v>154</v>
      </c>
      <c r="C39" s="235">
        <v>28800</v>
      </c>
      <c r="D39" s="236">
        <v>28800</v>
      </c>
      <c r="E39" s="236">
        <v>28800</v>
      </c>
      <c r="F39" s="236"/>
      <c r="G39" s="236"/>
    </row>
    <row r="40" s="68" customFormat="1" ht="18" customHeight="1" spans="1:7">
      <c r="A40" s="238" t="s">
        <v>155</v>
      </c>
      <c r="B40" s="238" t="s">
        <v>156</v>
      </c>
      <c r="C40" s="235">
        <v>28800</v>
      </c>
      <c r="D40" s="236">
        <v>28800</v>
      </c>
      <c r="E40" s="236">
        <v>28800</v>
      </c>
      <c r="F40" s="236"/>
      <c r="G40" s="236"/>
    </row>
    <row r="41" s="68" customFormat="1" ht="18" customHeight="1" spans="1:7">
      <c r="A41" s="237" t="s">
        <v>157</v>
      </c>
      <c r="B41" s="237" t="s">
        <v>158</v>
      </c>
      <c r="C41" s="235">
        <v>832028.54</v>
      </c>
      <c r="D41" s="236">
        <v>832028.54</v>
      </c>
      <c r="E41" s="236">
        <v>832028.54</v>
      </c>
      <c r="F41" s="236"/>
      <c r="G41" s="236"/>
    </row>
    <row r="42" s="68" customFormat="1" ht="18" customHeight="1" spans="1:7">
      <c r="A42" s="238" t="s">
        <v>159</v>
      </c>
      <c r="B42" s="238" t="s">
        <v>160</v>
      </c>
      <c r="C42" s="235">
        <v>225842.99</v>
      </c>
      <c r="D42" s="236">
        <v>225842.99</v>
      </c>
      <c r="E42" s="236">
        <v>225842.99</v>
      </c>
      <c r="F42" s="236"/>
      <c r="G42" s="236"/>
    </row>
    <row r="43" s="68" customFormat="1" ht="18" customHeight="1" spans="1:7">
      <c r="A43" s="238" t="s">
        <v>161</v>
      </c>
      <c r="B43" s="238" t="s">
        <v>162</v>
      </c>
      <c r="C43" s="235">
        <v>208327.74</v>
      </c>
      <c r="D43" s="236">
        <v>208327.74</v>
      </c>
      <c r="E43" s="236">
        <v>208327.74</v>
      </c>
      <c r="F43" s="236"/>
      <c r="G43" s="236"/>
    </row>
    <row r="44" s="68" customFormat="1" ht="18" customHeight="1" spans="1:7">
      <c r="A44" s="238" t="s">
        <v>163</v>
      </c>
      <c r="B44" s="238" t="s">
        <v>164</v>
      </c>
      <c r="C44" s="235">
        <v>346791.6</v>
      </c>
      <c r="D44" s="236">
        <v>346791.6</v>
      </c>
      <c r="E44" s="236">
        <v>346791.6</v>
      </c>
      <c r="F44" s="236"/>
      <c r="G44" s="236"/>
    </row>
    <row r="45" s="68" customFormat="1" ht="18" customHeight="1" spans="1:7">
      <c r="A45" s="238" t="s">
        <v>165</v>
      </c>
      <c r="B45" s="238" t="s">
        <v>166</v>
      </c>
      <c r="C45" s="235">
        <v>51066.21</v>
      </c>
      <c r="D45" s="236">
        <v>51066.21</v>
      </c>
      <c r="E45" s="236">
        <v>51066.21</v>
      </c>
      <c r="F45" s="236"/>
      <c r="G45" s="236"/>
    </row>
    <row r="46" s="68" customFormat="1" ht="18" customHeight="1" spans="1:7">
      <c r="A46" s="234" t="s">
        <v>167</v>
      </c>
      <c r="B46" s="234" t="s">
        <v>168</v>
      </c>
      <c r="C46" s="235">
        <v>606000</v>
      </c>
      <c r="D46" s="236"/>
      <c r="E46" s="236"/>
      <c r="F46" s="236"/>
      <c r="G46" s="236">
        <v>606000</v>
      </c>
    </row>
    <row r="47" s="68" customFormat="1" ht="18" customHeight="1" spans="1:7">
      <c r="A47" s="237" t="s">
        <v>169</v>
      </c>
      <c r="B47" s="237" t="s">
        <v>170</v>
      </c>
      <c r="C47" s="235">
        <v>6000</v>
      </c>
      <c r="D47" s="236"/>
      <c r="E47" s="236"/>
      <c r="F47" s="236"/>
      <c r="G47" s="236">
        <v>6000</v>
      </c>
    </row>
    <row r="48" s="68" customFormat="1" ht="18" customHeight="1" spans="1:7">
      <c r="A48" s="238" t="s">
        <v>171</v>
      </c>
      <c r="B48" s="238" t="s">
        <v>172</v>
      </c>
      <c r="C48" s="235">
        <v>6000</v>
      </c>
      <c r="D48" s="236"/>
      <c r="E48" s="236"/>
      <c r="F48" s="236"/>
      <c r="G48" s="236">
        <v>6000</v>
      </c>
    </row>
    <row r="49" s="68" customFormat="1" ht="18" customHeight="1" spans="1:7">
      <c r="A49" s="237" t="s">
        <v>173</v>
      </c>
      <c r="B49" s="237" t="s">
        <v>174</v>
      </c>
      <c r="C49" s="235">
        <v>600000</v>
      </c>
      <c r="D49" s="236"/>
      <c r="E49" s="236"/>
      <c r="F49" s="236"/>
      <c r="G49" s="236">
        <v>600000</v>
      </c>
    </row>
    <row r="50" s="68" customFormat="1" ht="18" customHeight="1" spans="1:7">
      <c r="A50" s="238" t="s">
        <v>175</v>
      </c>
      <c r="B50" s="238" t="s">
        <v>174</v>
      </c>
      <c r="C50" s="235">
        <v>600000</v>
      </c>
      <c r="D50" s="236"/>
      <c r="E50" s="236"/>
      <c r="F50" s="236"/>
      <c r="G50" s="236">
        <v>600000</v>
      </c>
    </row>
    <row r="51" s="68" customFormat="1" ht="18" customHeight="1" spans="1:7">
      <c r="A51" s="234" t="s">
        <v>176</v>
      </c>
      <c r="B51" s="234" t="s">
        <v>177</v>
      </c>
      <c r="C51" s="235">
        <v>2489300.86</v>
      </c>
      <c r="D51" s="236">
        <v>1739300.86</v>
      </c>
      <c r="E51" s="236">
        <v>1624006.3</v>
      </c>
      <c r="F51" s="236">
        <v>115294.56</v>
      </c>
      <c r="G51" s="236">
        <v>750000</v>
      </c>
    </row>
    <row r="52" s="68" customFormat="1" ht="18" customHeight="1" spans="1:7">
      <c r="A52" s="237" t="s">
        <v>178</v>
      </c>
      <c r="B52" s="237" t="s">
        <v>179</v>
      </c>
      <c r="C52" s="235">
        <v>1839300.86</v>
      </c>
      <c r="D52" s="236">
        <v>1739300.86</v>
      </c>
      <c r="E52" s="236">
        <v>1624006.3</v>
      </c>
      <c r="F52" s="236">
        <v>115294.56</v>
      </c>
      <c r="G52" s="236">
        <v>100000</v>
      </c>
    </row>
    <row r="53" s="68" customFormat="1" ht="18" customHeight="1" spans="1:7">
      <c r="A53" s="238" t="s">
        <v>181</v>
      </c>
      <c r="B53" s="238" t="s">
        <v>113</v>
      </c>
      <c r="C53" s="235">
        <v>1739300.86</v>
      </c>
      <c r="D53" s="236">
        <v>1739300.86</v>
      </c>
      <c r="E53" s="236">
        <v>1624006.3</v>
      </c>
      <c r="F53" s="236">
        <v>115294.56</v>
      </c>
      <c r="G53" s="236"/>
    </row>
    <row r="54" s="68" customFormat="1" ht="18" customHeight="1" spans="1:7">
      <c r="A54" s="238" t="s">
        <v>182</v>
      </c>
      <c r="B54" s="238" t="s">
        <v>183</v>
      </c>
      <c r="C54" s="235">
        <v>100000</v>
      </c>
      <c r="D54" s="236"/>
      <c r="E54" s="236"/>
      <c r="F54" s="236"/>
      <c r="G54" s="236">
        <v>100000</v>
      </c>
    </row>
    <row r="55" s="68" customFormat="1" ht="18" customHeight="1" spans="1:7">
      <c r="A55" s="237" t="s">
        <v>184</v>
      </c>
      <c r="B55" s="237" t="s">
        <v>185</v>
      </c>
      <c r="C55" s="235">
        <v>600000</v>
      </c>
      <c r="D55" s="236"/>
      <c r="E55" s="236"/>
      <c r="F55" s="236"/>
      <c r="G55" s="236">
        <v>600000</v>
      </c>
    </row>
    <row r="56" s="68" customFormat="1" ht="18" customHeight="1" spans="1:7">
      <c r="A56" s="238" t="s">
        <v>186</v>
      </c>
      <c r="B56" s="238" t="s">
        <v>187</v>
      </c>
      <c r="C56" s="235">
        <v>600000</v>
      </c>
      <c r="D56" s="236"/>
      <c r="E56" s="236"/>
      <c r="F56" s="236"/>
      <c r="G56" s="236">
        <v>600000</v>
      </c>
    </row>
    <row r="57" s="68" customFormat="1" ht="18" customHeight="1" spans="1:7">
      <c r="A57" s="237" t="s">
        <v>188</v>
      </c>
      <c r="B57" s="237" t="s">
        <v>189</v>
      </c>
      <c r="C57" s="235">
        <v>50000</v>
      </c>
      <c r="D57" s="236"/>
      <c r="E57" s="236"/>
      <c r="F57" s="236"/>
      <c r="G57" s="236">
        <v>50000</v>
      </c>
    </row>
    <row r="58" s="68" customFormat="1" ht="18" customHeight="1" spans="1:7">
      <c r="A58" s="238" t="s">
        <v>190</v>
      </c>
      <c r="B58" s="238" t="s">
        <v>191</v>
      </c>
      <c r="C58" s="235">
        <v>50000</v>
      </c>
      <c r="D58" s="236"/>
      <c r="E58" s="236"/>
      <c r="F58" s="236"/>
      <c r="G58" s="236">
        <v>50000</v>
      </c>
    </row>
    <row r="59" s="68" customFormat="1" ht="18" customHeight="1" spans="1:7">
      <c r="A59" s="234" t="s">
        <v>192</v>
      </c>
      <c r="B59" s="234" t="s">
        <v>193</v>
      </c>
      <c r="C59" s="235">
        <v>10000</v>
      </c>
      <c r="D59" s="236"/>
      <c r="E59" s="236"/>
      <c r="F59" s="236"/>
      <c r="G59" s="236">
        <v>10000</v>
      </c>
    </row>
    <row r="60" s="68" customFormat="1" ht="18" customHeight="1" spans="1:7">
      <c r="A60" s="237" t="s">
        <v>194</v>
      </c>
      <c r="B60" s="237" t="s">
        <v>195</v>
      </c>
      <c r="C60" s="235">
        <v>10000</v>
      </c>
      <c r="D60" s="236"/>
      <c r="E60" s="236"/>
      <c r="F60" s="236"/>
      <c r="G60" s="236">
        <v>10000</v>
      </c>
    </row>
    <row r="61" s="68" customFormat="1" ht="18" customHeight="1" spans="1:7">
      <c r="A61" s="238" t="s">
        <v>196</v>
      </c>
      <c r="B61" s="238" t="s">
        <v>197</v>
      </c>
      <c r="C61" s="235">
        <v>10000</v>
      </c>
      <c r="D61" s="236"/>
      <c r="E61" s="236"/>
      <c r="F61" s="236"/>
      <c r="G61" s="236">
        <v>10000</v>
      </c>
    </row>
    <row r="62" s="68" customFormat="1" ht="18" customHeight="1" spans="1:7">
      <c r="A62" s="234" t="s">
        <v>204</v>
      </c>
      <c r="B62" s="234" t="s">
        <v>205</v>
      </c>
      <c r="C62" s="235">
        <v>986643.84</v>
      </c>
      <c r="D62" s="236">
        <v>986643.84</v>
      </c>
      <c r="E62" s="236">
        <v>986643.84</v>
      </c>
      <c r="F62" s="236"/>
      <c r="G62" s="236"/>
    </row>
    <row r="63" s="68" customFormat="1" ht="18" customHeight="1" spans="1:7">
      <c r="A63" s="237" t="s">
        <v>206</v>
      </c>
      <c r="B63" s="237" t="s">
        <v>207</v>
      </c>
      <c r="C63" s="235">
        <v>986643.84</v>
      </c>
      <c r="D63" s="236">
        <v>986643.84</v>
      </c>
      <c r="E63" s="236">
        <v>986643.84</v>
      </c>
      <c r="F63" s="236"/>
      <c r="G63" s="236"/>
    </row>
    <row r="64" s="68" customFormat="1" ht="18" customHeight="1" spans="1:7">
      <c r="A64" s="238" t="s">
        <v>208</v>
      </c>
      <c r="B64" s="238" t="s">
        <v>209</v>
      </c>
      <c r="C64" s="235">
        <v>986643.84</v>
      </c>
      <c r="D64" s="236">
        <v>986643.84</v>
      </c>
      <c r="E64" s="236">
        <v>986643.84</v>
      </c>
      <c r="F64" s="236"/>
      <c r="G64" s="236"/>
    </row>
    <row r="65" s="68" customFormat="1" ht="18" customHeight="1" spans="1:7">
      <c r="A65" s="234" t="s">
        <v>210</v>
      </c>
      <c r="B65" s="234" t="s">
        <v>211</v>
      </c>
      <c r="C65" s="235">
        <v>3000</v>
      </c>
      <c r="D65" s="236"/>
      <c r="E65" s="236"/>
      <c r="F65" s="236"/>
      <c r="G65" s="236">
        <v>3000</v>
      </c>
    </row>
    <row r="66" s="68" customFormat="1" ht="18" customHeight="1" spans="1:7">
      <c r="A66" s="237" t="s">
        <v>212</v>
      </c>
      <c r="B66" s="237" t="s">
        <v>213</v>
      </c>
      <c r="C66" s="235">
        <v>3000</v>
      </c>
      <c r="D66" s="236"/>
      <c r="E66" s="236"/>
      <c r="F66" s="236"/>
      <c r="G66" s="236">
        <v>3000</v>
      </c>
    </row>
    <row r="67" s="68" customFormat="1" ht="18" customHeight="1" spans="1:7">
      <c r="A67" s="238" t="s">
        <v>214</v>
      </c>
      <c r="B67" s="238" t="s">
        <v>215</v>
      </c>
      <c r="C67" s="235">
        <v>3000</v>
      </c>
      <c r="D67" s="236"/>
      <c r="E67" s="236"/>
      <c r="F67" s="236"/>
      <c r="G67" s="236">
        <v>3000</v>
      </c>
    </row>
    <row r="68" s="68" customFormat="1" ht="18" customHeight="1" spans="1:7">
      <c r="A68" s="239" t="s">
        <v>252</v>
      </c>
      <c r="B68" s="239" t="s">
        <v>252</v>
      </c>
      <c r="C68" s="235">
        <v>19657425.51</v>
      </c>
      <c r="D68" s="236">
        <v>13789373.99</v>
      </c>
      <c r="E68" s="235">
        <v>12524017.35</v>
      </c>
      <c r="F68" s="235">
        <v>1265356.64</v>
      </c>
      <c r="G68" s="235">
        <v>5868051.52</v>
      </c>
    </row>
  </sheetData>
  <mergeCells count="7">
    <mergeCell ref="A2:G2"/>
    <mergeCell ref="A3:E3"/>
    <mergeCell ref="A4:B4"/>
    <mergeCell ref="D4:F4"/>
    <mergeCell ref="A68:B6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0" sqref="C20"/>
    </sheetView>
  </sheetViews>
  <sheetFormatPr defaultColWidth="10.425" defaultRowHeight="14.25" customHeight="1" outlineLevelRow="6" outlineLevelCol="5"/>
  <cols>
    <col min="1" max="6" width="28.1416666666667" style="1" customWidth="1"/>
    <col min="7" max="16384" width="10.425" style="1"/>
  </cols>
  <sheetData>
    <row r="1" s="1" customFormat="1" customHeight="1" spans="1:6">
      <c r="A1" s="74"/>
      <c r="B1" s="74"/>
      <c r="C1" s="74"/>
      <c r="D1" s="74"/>
      <c r="E1" s="73"/>
      <c r="F1" s="74"/>
    </row>
    <row r="2" s="1" customFormat="1" ht="41.25" customHeight="1" spans="1:6">
      <c r="A2" s="219" t="str">
        <f>"2026"&amp;"年一般公共预算“三公”经费支出预算表"</f>
        <v>2026年一般公共预算“三公”经费支出预算表</v>
      </c>
      <c r="B2" s="74"/>
      <c r="C2" s="74"/>
      <c r="D2" s="74"/>
      <c r="E2" s="73"/>
      <c r="F2" s="74"/>
    </row>
    <row r="3" s="1" customFormat="1" customHeight="1" spans="1:6">
      <c r="A3" s="220" t="str">
        <f>"单位名称："&amp;"昆明市晋宁区六街镇人民政府"</f>
        <v>单位名称：昆明市晋宁区六街镇人民政府</v>
      </c>
      <c r="B3" s="221"/>
      <c r="C3" s="77"/>
      <c r="D3" s="74"/>
      <c r="E3" s="73"/>
      <c r="F3" s="222" t="s">
        <v>0</v>
      </c>
    </row>
    <row r="4" s="1" customFormat="1" ht="27" customHeight="1" spans="1:6">
      <c r="A4" s="67" t="s">
        <v>253</v>
      </c>
      <c r="B4" s="67" t="s">
        <v>254</v>
      </c>
      <c r="C4" s="67" t="s">
        <v>255</v>
      </c>
      <c r="D4" s="67"/>
      <c r="E4" s="65"/>
      <c r="F4" s="67" t="s">
        <v>256</v>
      </c>
    </row>
    <row r="5" s="1" customFormat="1" ht="28.5" customHeight="1" spans="1:6">
      <c r="A5" s="223"/>
      <c r="B5" s="79"/>
      <c r="C5" s="65" t="s">
        <v>55</v>
      </c>
      <c r="D5" s="65" t="s">
        <v>257</v>
      </c>
      <c r="E5" s="65" t="s">
        <v>258</v>
      </c>
      <c r="F5" s="78"/>
    </row>
    <row r="6" s="1" customFormat="1" ht="17.25" customHeight="1" spans="1:6">
      <c r="A6" s="39" t="s">
        <v>79</v>
      </c>
      <c r="B6" s="39" t="s">
        <v>80</v>
      </c>
      <c r="C6" s="39" t="s">
        <v>81</v>
      </c>
      <c r="D6" s="39" t="s">
        <v>82</v>
      </c>
      <c r="E6" s="39" t="s">
        <v>83</v>
      </c>
      <c r="F6" s="39" t="s">
        <v>84</v>
      </c>
    </row>
    <row r="7" s="1" customFormat="1" ht="17.25" customHeight="1" spans="1:6">
      <c r="A7" s="224">
        <v>410000</v>
      </c>
      <c r="B7" s="30"/>
      <c r="C7" s="29">
        <v>160000</v>
      </c>
      <c r="D7" s="29"/>
      <c r="E7" s="29">
        <v>160000</v>
      </c>
      <c r="F7" s="29">
        <v>250000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5"/>
  <sheetViews>
    <sheetView showZeros="0" topLeftCell="D16" workbookViewId="0">
      <selection activeCell="C10" sqref="C10"/>
    </sheetView>
  </sheetViews>
  <sheetFormatPr defaultColWidth="9.14166666666667" defaultRowHeight="14.25" customHeight="1"/>
  <cols>
    <col min="1" max="2" width="32.85" style="68" customWidth="1"/>
    <col min="3" max="3" width="20.7166666666667" style="68" customWidth="1"/>
    <col min="4" max="4" width="31.2833333333333" style="68" customWidth="1"/>
    <col min="5" max="5" width="10.1416666666667" style="68" customWidth="1"/>
    <col min="6" max="6" width="17.575" style="68" customWidth="1"/>
    <col min="7" max="7" width="10.2833333333333" style="68" customWidth="1"/>
    <col min="8" max="8" width="23" style="68" customWidth="1"/>
    <col min="9" max="24" width="18.7166666666667" style="68" customWidth="1"/>
    <col min="25" max="16384" width="9.14166666666667" style="68"/>
  </cols>
  <sheetData>
    <row r="1" s="68" customFormat="1" ht="13.5" customHeight="1" spans="1:24">
      <c r="B1" s="192"/>
      <c r="C1" s="193"/>
      <c r="D1" s="68"/>
      <c r="E1" s="194"/>
      <c r="F1" s="194"/>
      <c r="G1" s="194"/>
      <c r="H1" s="194"/>
      <c r="I1" s="112"/>
      <c r="J1" s="112"/>
      <c r="K1" s="112"/>
      <c r="L1" s="112"/>
      <c r="M1" s="112"/>
      <c r="N1" s="112"/>
      <c r="R1" s="112"/>
      <c r="V1" s="193"/>
      <c r="W1" s="68"/>
      <c r="X1" s="151"/>
    </row>
    <row r="2" s="68" customFormat="1" ht="45.75" customHeight="1" spans="1:24">
      <c r="A2" s="116" t="str">
        <f>"2026"&amp;"年部门基本支出预算表"</f>
        <v>2026年部门基本支出预算表</v>
      </c>
      <c r="B2" s="152"/>
      <c r="C2" s="116"/>
      <c r="D2" s="116"/>
      <c r="E2" s="116"/>
      <c r="F2" s="116"/>
      <c r="G2" s="116"/>
      <c r="H2" s="116"/>
      <c r="I2" s="116"/>
      <c r="J2" s="116"/>
      <c r="K2" s="116"/>
      <c r="L2" s="116"/>
      <c r="M2" s="116"/>
      <c r="N2" s="116"/>
      <c r="O2" s="152"/>
      <c r="P2" s="152"/>
      <c r="Q2" s="152"/>
      <c r="R2" s="116"/>
      <c r="S2" s="116"/>
      <c r="T2" s="116"/>
      <c r="U2" s="116"/>
      <c r="V2" s="116"/>
      <c r="W2" s="116"/>
      <c r="X2" s="116"/>
    </row>
    <row r="3" s="68" customFormat="1" ht="18.75" customHeight="1" spans="1:24">
      <c r="A3" s="195" t="str">
        <f>"单位名称："&amp;"昆明市晋宁区六街镇人民政府"</f>
        <v>单位名称：昆明市晋宁区六街镇人民政府</v>
      </c>
      <c r="B3" s="196"/>
      <c r="C3" s="197"/>
      <c r="D3" s="197"/>
      <c r="E3" s="197"/>
      <c r="F3" s="197"/>
      <c r="G3" s="197"/>
      <c r="H3" s="197"/>
      <c r="I3" s="120"/>
      <c r="J3" s="120"/>
      <c r="K3" s="120"/>
      <c r="L3" s="120"/>
      <c r="M3" s="120"/>
      <c r="N3" s="120"/>
      <c r="O3" s="154"/>
      <c r="P3" s="154"/>
      <c r="Q3" s="154"/>
      <c r="R3" s="120"/>
      <c r="V3" s="193"/>
      <c r="W3" s="68"/>
      <c r="X3" s="151" t="s">
        <v>0</v>
      </c>
    </row>
    <row r="4" s="68" customFormat="1" ht="18" customHeight="1" spans="1:24">
      <c r="A4" s="198" t="s">
        <v>259</v>
      </c>
      <c r="B4" s="198" t="s">
        <v>260</v>
      </c>
      <c r="C4" s="198" t="s">
        <v>261</v>
      </c>
      <c r="D4" s="198" t="s">
        <v>262</v>
      </c>
      <c r="E4" s="198" t="s">
        <v>263</v>
      </c>
      <c r="F4" s="198" t="s">
        <v>264</v>
      </c>
      <c r="G4" s="198" t="s">
        <v>265</v>
      </c>
      <c r="H4" s="198" t="s">
        <v>266</v>
      </c>
      <c r="I4" s="199" t="s">
        <v>267</v>
      </c>
      <c r="J4" s="128" t="s">
        <v>267</v>
      </c>
      <c r="K4" s="128"/>
      <c r="L4" s="128"/>
      <c r="M4" s="128"/>
      <c r="N4" s="128"/>
      <c r="O4" s="200"/>
      <c r="P4" s="200"/>
      <c r="Q4" s="200"/>
      <c r="R4" s="127" t="s">
        <v>59</v>
      </c>
      <c r="S4" s="128" t="s">
        <v>60</v>
      </c>
      <c r="T4" s="128"/>
      <c r="U4" s="128"/>
      <c r="V4" s="128"/>
      <c r="W4" s="128"/>
      <c r="X4" s="129"/>
    </row>
    <row r="5" s="68" customFormat="1" ht="18" customHeight="1" spans="1:24">
      <c r="A5" s="201"/>
      <c r="B5" s="202"/>
      <c r="C5" s="203"/>
      <c r="D5" s="201"/>
      <c r="E5" s="201"/>
      <c r="F5" s="201"/>
      <c r="G5" s="201"/>
      <c r="H5" s="201"/>
      <c r="I5" s="204" t="s">
        <v>268</v>
      </c>
      <c r="J5" s="199" t="s">
        <v>56</v>
      </c>
      <c r="K5" s="128"/>
      <c r="L5" s="128"/>
      <c r="M5" s="128"/>
      <c r="N5" s="129"/>
      <c r="O5" s="205" t="s">
        <v>269</v>
      </c>
      <c r="P5" s="200"/>
      <c r="Q5" s="206"/>
      <c r="R5" s="198" t="s">
        <v>59</v>
      </c>
      <c r="S5" s="199" t="s">
        <v>60</v>
      </c>
      <c r="T5" s="127" t="s">
        <v>61</v>
      </c>
      <c r="U5" s="128" t="s">
        <v>60</v>
      </c>
      <c r="V5" s="127" t="s">
        <v>63</v>
      </c>
      <c r="W5" s="127" t="s">
        <v>64</v>
      </c>
      <c r="X5" s="207" t="s">
        <v>65</v>
      </c>
    </row>
    <row r="6" s="68" customFormat="1" ht="19.5" customHeight="1" spans="1:24">
      <c r="A6" s="202"/>
      <c r="B6" s="202"/>
      <c r="C6" s="202"/>
      <c r="D6" s="202"/>
      <c r="E6" s="202"/>
      <c r="F6" s="202"/>
      <c r="G6" s="202"/>
      <c r="H6" s="202"/>
      <c r="I6" s="202"/>
      <c r="J6" s="208" t="s">
        <v>270</v>
      </c>
      <c r="K6" s="198" t="s">
        <v>271</v>
      </c>
      <c r="L6" s="198" t="s">
        <v>272</v>
      </c>
      <c r="M6" s="198" t="s">
        <v>273</v>
      </c>
      <c r="N6" s="198" t="s">
        <v>274</v>
      </c>
      <c r="O6" s="198" t="s">
        <v>56</v>
      </c>
      <c r="P6" s="198" t="s">
        <v>57</v>
      </c>
      <c r="Q6" s="198" t="s">
        <v>58</v>
      </c>
      <c r="R6" s="202"/>
      <c r="S6" s="198" t="s">
        <v>55</v>
      </c>
      <c r="T6" s="198" t="s">
        <v>61</v>
      </c>
      <c r="U6" s="198" t="s">
        <v>275</v>
      </c>
      <c r="V6" s="198" t="s">
        <v>63</v>
      </c>
      <c r="W6" s="198" t="s">
        <v>64</v>
      </c>
      <c r="X6" s="198" t="s">
        <v>65</v>
      </c>
    </row>
    <row r="7" s="68" customFormat="1" ht="37.5" customHeight="1" spans="1:24">
      <c r="A7" s="209"/>
      <c r="B7" s="141"/>
      <c r="C7" s="209"/>
      <c r="D7" s="209"/>
      <c r="E7" s="209"/>
      <c r="F7" s="209"/>
      <c r="G7" s="209"/>
      <c r="H7" s="209"/>
      <c r="I7" s="209"/>
      <c r="J7" s="210" t="s">
        <v>55</v>
      </c>
      <c r="K7" s="211" t="s">
        <v>276</v>
      </c>
      <c r="L7" s="211" t="s">
        <v>272</v>
      </c>
      <c r="M7" s="211" t="s">
        <v>273</v>
      </c>
      <c r="N7" s="211" t="s">
        <v>274</v>
      </c>
      <c r="O7" s="211" t="s">
        <v>272</v>
      </c>
      <c r="P7" s="211" t="s">
        <v>273</v>
      </c>
      <c r="Q7" s="211" t="s">
        <v>274</v>
      </c>
      <c r="R7" s="211" t="s">
        <v>59</v>
      </c>
      <c r="S7" s="211" t="s">
        <v>55</v>
      </c>
      <c r="T7" s="211" t="s">
        <v>61</v>
      </c>
      <c r="U7" s="211" t="s">
        <v>275</v>
      </c>
      <c r="V7" s="211" t="s">
        <v>63</v>
      </c>
      <c r="W7" s="211" t="s">
        <v>64</v>
      </c>
      <c r="X7" s="211" t="s">
        <v>65</v>
      </c>
    </row>
    <row r="8" s="68" customFormat="1" customHeight="1" spans="1:24">
      <c r="A8" s="212">
        <v>1</v>
      </c>
      <c r="B8" s="212">
        <v>2</v>
      </c>
      <c r="C8" s="212">
        <v>3</v>
      </c>
      <c r="D8" s="212">
        <v>4</v>
      </c>
      <c r="E8" s="212">
        <v>5</v>
      </c>
      <c r="F8" s="212">
        <v>6</v>
      </c>
      <c r="G8" s="212">
        <v>7</v>
      </c>
      <c r="H8" s="212">
        <v>8</v>
      </c>
      <c r="I8" s="212">
        <v>9</v>
      </c>
      <c r="J8" s="212">
        <v>10</v>
      </c>
      <c r="K8" s="212">
        <v>11</v>
      </c>
      <c r="L8" s="212">
        <v>12</v>
      </c>
      <c r="M8" s="212">
        <v>13</v>
      </c>
      <c r="N8" s="212">
        <v>14</v>
      </c>
      <c r="O8" s="212">
        <v>15</v>
      </c>
      <c r="P8" s="212">
        <v>16</v>
      </c>
      <c r="Q8" s="212">
        <v>17</v>
      </c>
      <c r="R8" s="212">
        <v>18</v>
      </c>
      <c r="S8" s="212">
        <v>19</v>
      </c>
      <c r="T8" s="212">
        <v>20</v>
      </c>
      <c r="U8" s="212">
        <v>21</v>
      </c>
      <c r="V8" s="212">
        <v>22</v>
      </c>
      <c r="W8" s="212">
        <v>23</v>
      </c>
      <c r="X8" s="212">
        <v>24</v>
      </c>
    </row>
    <row r="9" s="68" customFormat="1" ht="20.25" customHeight="1" spans="1:24">
      <c r="A9" s="213" t="s">
        <v>67</v>
      </c>
      <c r="B9" s="213" t="s">
        <v>67</v>
      </c>
      <c r="C9" s="213" t="s">
        <v>277</v>
      </c>
      <c r="D9" s="213" t="s">
        <v>278</v>
      </c>
      <c r="E9" s="213" t="s">
        <v>98</v>
      </c>
      <c r="F9" s="213" t="s">
        <v>99</v>
      </c>
      <c r="G9" s="213" t="s">
        <v>279</v>
      </c>
      <c r="H9" s="213" t="s">
        <v>280</v>
      </c>
      <c r="I9" s="145">
        <v>51876</v>
      </c>
      <c r="J9" s="145">
        <v>51876</v>
      </c>
      <c r="K9" s="145"/>
      <c r="L9" s="145"/>
      <c r="M9" s="146">
        <v>51876</v>
      </c>
      <c r="N9" s="145"/>
      <c r="O9" s="145"/>
      <c r="P9" s="145"/>
      <c r="Q9" s="145"/>
      <c r="R9" s="145"/>
      <c r="S9" s="145"/>
      <c r="T9" s="145"/>
      <c r="U9" s="145"/>
      <c r="V9" s="145"/>
      <c r="W9" s="145"/>
      <c r="X9" s="145"/>
    </row>
    <row r="10" s="68" customFormat="1" ht="20.25" customHeight="1" spans="1:24">
      <c r="A10" s="213" t="s">
        <v>67</v>
      </c>
      <c r="B10" s="213" t="s">
        <v>67</v>
      </c>
      <c r="C10" s="213" t="s">
        <v>277</v>
      </c>
      <c r="D10" s="213" t="s">
        <v>278</v>
      </c>
      <c r="E10" s="213" t="s">
        <v>104</v>
      </c>
      <c r="F10" s="213" t="s">
        <v>99</v>
      </c>
      <c r="G10" s="213" t="s">
        <v>279</v>
      </c>
      <c r="H10" s="213" t="s">
        <v>280</v>
      </c>
      <c r="I10" s="145">
        <v>813528</v>
      </c>
      <c r="J10" s="145">
        <v>813528</v>
      </c>
      <c r="K10" s="214"/>
      <c r="L10" s="214"/>
      <c r="M10" s="146">
        <v>813528</v>
      </c>
      <c r="N10" s="214"/>
      <c r="O10" s="145"/>
      <c r="P10" s="145"/>
      <c r="Q10" s="145"/>
      <c r="R10" s="145"/>
      <c r="S10" s="145"/>
      <c r="T10" s="145"/>
      <c r="U10" s="145"/>
      <c r="V10" s="145"/>
      <c r="W10" s="145"/>
      <c r="X10" s="145"/>
    </row>
    <row r="11" s="68" customFormat="1" ht="20.25" customHeight="1" spans="1:24">
      <c r="A11" s="213" t="s">
        <v>67</v>
      </c>
      <c r="B11" s="213" t="s">
        <v>67</v>
      </c>
      <c r="C11" s="213" t="s">
        <v>277</v>
      </c>
      <c r="D11" s="213" t="s">
        <v>278</v>
      </c>
      <c r="E11" s="213" t="s">
        <v>116</v>
      </c>
      <c r="F11" s="213" t="s">
        <v>99</v>
      </c>
      <c r="G11" s="213" t="s">
        <v>279</v>
      </c>
      <c r="H11" s="213" t="s">
        <v>280</v>
      </c>
      <c r="I11" s="145">
        <v>219204</v>
      </c>
      <c r="J11" s="145">
        <v>219204</v>
      </c>
      <c r="K11" s="214"/>
      <c r="L11" s="214"/>
      <c r="M11" s="146">
        <v>219204</v>
      </c>
      <c r="N11" s="214"/>
      <c r="O11" s="145"/>
      <c r="P11" s="145"/>
      <c r="Q11" s="145"/>
      <c r="R11" s="145"/>
      <c r="S11" s="145"/>
      <c r="T11" s="145"/>
      <c r="U11" s="145"/>
      <c r="V11" s="145"/>
      <c r="W11" s="145"/>
      <c r="X11" s="145"/>
    </row>
    <row r="12" s="68" customFormat="1" ht="20.25" customHeight="1" spans="1:24">
      <c r="A12" s="213" t="s">
        <v>67</v>
      </c>
      <c r="B12" s="213" t="s">
        <v>67</v>
      </c>
      <c r="C12" s="213" t="s">
        <v>277</v>
      </c>
      <c r="D12" s="213" t="s">
        <v>278</v>
      </c>
      <c r="E12" s="213" t="s">
        <v>98</v>
      </c>
      <c r="F12" s="213" t="s">
        <v>99</v>
      </c>
      <c r="G12" s="213" t="s">
        <v>281</v>
      </c>
      <c r="H12" s="213" t="s">
        <v>282</v>
      </c>
      <c r="I12" s="145">
        <v>69120</v>
      </c>
      <c r="J12" s="145">
        <v>69120</v>
      </c>
      <c r="K12" s="214"/>
      <c r="L12" s="214"/>
      <c r="M12" s="146">
        <v>69120</v>
      </c>
      <c r="N12" s="214"/>
      <c r="O12" s="145"/>
      <c r="P12" s="145"/>
      <c r="Q12" s="145"/>
      <c r="R12" s="145"/>
      <c r="S12" s="145"/>
      <c r="T12" s="145"/>
      <c r="U12" s="145"/>
      <c r="V12" s="145"/>
      <c r="W12" s="145"/>
      <c r="X12" s="145"/>
    </row>
    <row r="13" s="68" customFormat="1" ht="20.25" customHeight="1" spans="1:24">
      <c r="A13" s="213" t="s">
        <v>67</v>
      </c>
      <c r="B13" s="213" t="s">
        <v>67</v>
      </c>
      <c r="C13" s="213" t="s">
        <v>277</v>
      </c>
      <c r="D13" s="213" t="s">
        <v>278</v>
      </c>
      <c r="E13" s="213" t="s">
        <v>98</v>
      </c>
      <c r="F13" s="213" t="s">
        <v>99</v>
      </c>
      <c r="G13" s="213" t="s">
        <v>281</v>
      </c>
      <c r="H13" s="213" t="s">
        <v>282</v>
      </c>
      <c r="I13" s="145">
        <v>6000</v>
      </c>
      <c r="J13" s="145">
        <v>6000</v>
      </c>
      <c r="K13" s="214"/>
      <c r="L13" s="214"/>
      <c r="M13" s="146">
        <v>6000</v>
      </c>
      <c r="N13" s="214"/>
      <c r="O13" s="145"/>
      <c r="P13" s="145"/>
      <c r="Q13" s="145"/>
      <c r="R13" s="145"/>
      <c r="S13" s="145"/>
      <c r="T13" s="145"/>
      <c r="U13" s="145"/>
      <c r="V13" s="145"/>
      <c r="W13" s="145"/>
      <c r="X13" s="145"/>
    </row>
    <row r="14" s="68" customFormat="1" ht="20.25" customHeight="1" spans="1:24">
      <c r="A14" s="213" t="s">
        <v>67</v>
      </c>
      <c r="B14" s="213" t="s">
        <v>67</v>
      </c>
      <c r="C14" s="213" t="s">
        <v>277</v>
      </c>
      <c r="D14" s="213" t="s">
        <v>278</v>
      </c>
      <c r="E14" s="213" t="s">
        <v>104</v>
      </c>
      <c r="F14" s="213" t="s">
        <v>99</v>
      </c>
      <c r="G14" s="213" t="s">
        <v>281</v>
      </c>
      <c r="H14" s="213" t="s">
        <v>282</v>
      </c>
      <c r="I14" s="145">
        <v>126000</v>
      </c>
      <c r="J14" s="145">
        <v>126000</v>
      </c>
      <c r="K14" s="214"/>
      <c r="L14" s="214"/>
      <c r="M14" s="146">
        <v>126000</v>
      </c>
      <c r="N14" s="214"/>
      <c r="O14" s="145"/>
      <c r="P14" s="145"/>
      <c r="Q14" s="145"/>
      <c r="R14" s="145"/>
      <c r="S14" s="145"/>
      <c r="T14" s="145"/>
      <c r="U14" s="145"/>
      <c r="V14" s="145"/>
      <c r="W14" s="145"/>
      <c r="X14" s="145"/>
    </row>
    <row r="15" s="68" customFormat="1" ht="20.25" customHeight="1" spans="1:24">
      <c r="A15" s="213" t="s">
        <v>67</v>
      </c>
      <c r="B15" s="213" t="s">
        <v>67</v>
      </c>
      <c r="C15" s="213" t="s">
        <v>277</v>
      </c>
      <c r="D15" s="213" t="s">
        <v>278</v>
      </c>
      <c r="E15" s="213" t="s">
        <v>104</v>
      </c>
      <c r="F15" s="213" t="s">
        <v>99</v>
      </c>
      <c r="G15" s="213" t="s">
        <v>281</v>
      </c>
      <c r="H15" s="213" t="s">
        <v>282</v>
      </c>
      <c r="I15" s="145">
        <v>1271196</v>
      </c>
      <c r="J15" s="145">
        <v>1271196</v>
      </c>
      <c r="K15" s="214"/>
      <c r="L15" s="214"/>
      <c r="M15" s="146">
        <v>1271196</v>
      </c>
      <c r="N15" s="214"/>
      <c r="O15" s="145"/>
      <c r="P15" s="145"/>
      <c r="Q15" s="145"/>
      <c r="R15" s="145"/>
      <c r="S15" s="145"/>
      <c r="T15" s="145"/>
      <c r="U15" s="145"/>
      <c r="V15" s="145"/>
      <c r="W15" s="145"/>
      <c r="X15" s="145"/>
    </row>
    <row r="16" s="68" customFormat="1" ht="20.25" customHeight="1" spans="1:24">
      <c r="A16" s="213" t="s">
        <v>67</v>
      </c>
      <c r="B16" s="213" t="s">
        <v>67</v>
      </c>
      <c r="C16" s="213" t="s">
        <v>277</v>
      </c>
      <c r="D16" s="213" t="s">
        <v>278</v>
      </c>
      <c r="E16" s="213" t="s">
        <v>116</v>
      </c>
      <c r="F16" s="213" t="s">
        <v>99</v>
      </c>
      <c r="G16" s="213" t="s">
        <v>281</v>
      </c>
      <c r="H16" s="213" t="s">
        <v>282</v>
      </c>
      <c r="I16" s="145">
        <v>30000</v>
      </c>
      <c r="J16" s="145">
        <v>30000</v>
      </c>
      <c r="K16" s="214"/>
      <c r="L16" s="214"/>
      <c r="M16" s="146">
        <v>30000</v>
      </c>
      <c r="N16" s="214"/>
      <c r="O16" s="145"/>
      <c r="P16" s="145"/>
      <c r="Q16" s="145"/>
      <c r="R16" s="145"/>
      <c r="S16" s="145"/>
      <c r="T16" s="145"/>
      <c r="U16" s="145"/>
      <c r="V16" s="145"/>
      <c r="W16" s="145"/>
      <c r="X16" s="145"/>
    </row>
    <row r="17" s="68" customFormat="1" ht="20.25" customHeight="1" spans="1:24">
      <c r="A17" s="213" t="s">
        <v>67</v>
      </c>
      <c r="B17" s="213" t="s">
        <v>67</v>
      </c>
      <c r="C17" s="213" t="s">
        <v>277</v>
      </c>
      <c r="D17" s="213" t="s">
        <v>278</v>
      </c>
      <c r="E17" s="213" t="s">
        <v>116</v>
      </c>
      <c r="F17" s="213" t="s">
        <v>99</v>
      </c>
      <c r="G17" s="213" t="s">
        <v>281</v>
      </c>
      <c r="H17" s="213" t="s">
        <v>282</v>
      </c>
      <c r="I17" s="145">
        <v>319608</v>
      </c>
      <c r="J17" s="145">
        <v>319608</v>
      </c>
      <c r="K17" s="214"/>
      <c r="L17" s="214"/>
      <c r="M17" s="146">
        <v>319608</v>
      </c>
      <c r="N17" s="214"/>
      <c r="O17" s="145"/>
      <c r="P17" s="145"/>
      <c r="Q17" s="145"/>
      <c r="R17" s="145"/>
      <c r="S17" s="145"/>
      <c r="T17" s="145"/>
      <c r="U17" s="145"/>
      <c r="V17" s="145"/>
      <c r="W17" s="145"/>
      <c r="X17" s="145"/>
    </row>
    <row r="18" s="68" customFormat="1" ht="20.25" customHeight="1" spans="1:24">
      <c r="A18" s="213" t="s">
        <v>67</v>
      </c>
      <c r="B18" s="213" t="s">
        <v>67</v>
      </c>
      <c r="C18" s="213" t="s">
        <v>277</v>
      </c>
      <c r="D18" s="213" t="s">
        <v>278</v>
      </c>
      <c r="E18" s="213" t="s">
        <v>98</v>
      </c>
      <c r="F18" s="213" t="s">
        <v>99</v>
      </c>
      <c r="G18" s="213" t="s">
        <v>283</v>
      </c>
      <c r="H18" s="213" t="s">
        <v>284</v>
      </c>
      <c r="I18" s="145">
        <v>4323</v>
      </c>
      <c r="J18" s="145">
        <v>4323</v>
      </c>
      <c r="K18" s="214"/>
      <c r="L18" s="214"/>
      <c r="M18" s="146">
        <v>4323</v>
      </c>
      <c r="N18" s="214"/>
      <c r="O18" s="145"/>
      <c r="P18" s="145"/>
      <c r="Q18" s="145"/>
      <c r="R18" s="145"/>
      <c r="S18" s="145"/>
      <c r="T18" s="145"/>
      <c r="U18" s="145"/>
      <c r="V18" s="145"/>
      <c r="W18" s="145"/>
      <c r="X18" s="145"/>
    </row>
    <row r="19" s="68" customFormat="1" ht="20.25" customHeight="1" spans="1:24">
      <c r="A19" s="213" t="s">
        <v>67</v>
      </c>
      <c r="B19" s="213" t="s">
        <v>67</v>
      </c>
      <c r="C19" s="213" t="s">
        <v>277</v>
      </c>
      <c r="D19" s="213" t="s">
        <v>278</v>
      </c>
      <c r="E19" s="213" t="s">
        <v>104</v>
      </c>
      <c r="F19" s="213" t="s">
        <v>99</v>
      </c>
      <c r="G19" s="213" t="s">
        <v>283</v>
      </c>
      <c r="H19" s="213" t="s">
        <v>284</v>
      </c>
      <c r="I19" s="145">
        <v>67794</v>
      </c>
      <c r="J19" s="145">
        <v>67794</v>
      </c>
      <c r="K19" s="214"/>
      <c r="L19" s="214"/>
      <c r="M19" s="146">
        <v>67794</v>
      </c>
      <c r="N19" s="214"/>
      <c r="O19" s="145"/>
      <c r="P19" s="145"/>
      <c r="Q19" s="145"/>
      <c r="R19" s="145"/>
      <c r="S19" s="145"/>
      <c r="T19" s="145"/>
      <c r="U19" s="145"/>
      <c r="V19" s="145"/>
      <c r="W19" s="145"/>
      <c r="X19" s="145"/>
    </row>
    <row r="20" s="68" customFormat="1" ht="20.25" customHeight="1" spans="1:24">
      <c r="A20" s="213" t="s">
        <v>67</v>
      </c>
      <c r="B20" s="213" t="s">
        <v>67</v>
      </c>
      <c r="C20" s="213" t="s">
        <v>277</v>
      </c>
      <c r="D20" s="213" t="s">
        <v>278</v>
      </c>
      <c r="E20" s="213" t="s">
        <v>116</v>
      </c>
      <c r="F20" s="213" t="s">
        <v>99</v>
      </c>
      <c r="G20" s="213" t="s">
        <v>283</v>
      </c>
      <c r="H20" s="213" t="s">
        <v>284</v>
      </c>
      <c r="I20" s="145">
        <v>18267</v>
      </c>
      <c r="J20" s="145">
        <v>18267</v>
      </c>
      <c r="K20" s="214"/>
      <c r="L20" s="214"/>
      <c r="M20" s="146">
        <v>18267</v>
      </c>
      <c r="N20" s="214"/>
      <c r="O20" s="145"/>
      <c r="P20" s="145"/>
      <c r="Q20" s="145"/>
      <c r="R20" s="145"/>
      <c r="S20" s="145"/>
      <c r="T20" s="145"/>
      <c r="U20" s="145"/>
      <c r="V20" s="145"/>
      <c r="W20" s="145"/>
      <c r="X20" s="145"/>
    </row>
    <row r="21" s="68" customFormat="1" ht="20.25" customHeight="1" spans="1:24">
      <c r="A21" s="213" t="s">
        <v>67</v>
      </c>
      <c r="B21" s="213" t="s">
        <v>67</v>
      </c>
      <c r="C21" s="213" t="s">
        <v>285</v>
      </c>
      <c r="D21" s="213" t="s">
        <v>286</v>
      </c>
      <c r="E21" s="213" t="s">
        <v>112</v>
      </c>
      <c r="F21" s="213" t="s">
        <v>113</v>
      </c>
      <c r="G21" s="213" t="s">
        <v>279</v>
      </c>
      <c r="H21" s="213" t="s">
        <v>280</v>
      </c>
      <c r="I21" s="145">
        <v>332712</v>
      </c>
      <c r="J21" s="145">
        <v>332712</v>
      </c>
      <c r="K21" s="214"/>
      <c r="L21" s="214"/>
      <c r="M21" s="146">
        <v>332712</v>
      </c>
      <c r="N21" s="214"/>
      <c r="O21" s="145"/>
      <c r="P21" s="145"/>
      <c r="Q21" s="145"/>
      <c r="R21" s="145"/>
      <c r="S21" s="145"/>
      <c r="T21" s="145"/>
      <c r="U21" s="145"/>
      <c r="V21" s="145"/>
      <c r="W21" s="145"/>
      <c r="X21" s="145"/>
    </row>
    <row r="22" s="68" customFormat="1" ht="20.25" customHeight="1" spans="1:24">
      <c r="A22" s="213" t="s">
        <v>67</v>
      </c>
      <c r="B22" s="213" t="s">
        <v>67</v>
      </c>
      <c r="C22" s="213" t="s">
        <v>285</v>
      </c>
      <c r="D22" s="213" t="s">
        <v>286</v>
      </c>
      <c r="E22" s="213" t="s">
        <v>122</v>
      </c>
      <c r="F22" s="213" t="s">
        <v>113</v>
      </c>
      <c r="G22" s="213" t="s">
        <v>279</v>
      </c>
      <c r="H22" s="213" t="s">
        <v>280</v>
      </c>
      <c r="I22" s="145">
        <v>305208</v>
      </c>
      <c r="J22" s="145">
        <v>305208</v>
      </c>
      <c r="K22" s="214"/>
      <c r="L22" s="214"/>
      <c r="M22" s="146">
        <v>305208</v>
      </c>
      <c r="N22" s="214"/>
      <c r="O22" s="145"/>
      <c r="P22" s="145"/>
      <c r="Q22" s="145"/>
      <c r="R22" s="145"/>
      <c r="S22" s="145"/>
      <c r="T22" s="145"/>
      <c r="U22" s="145"/>
      <c r="V22" s="145"/>
      <c r="W22" s="145"/>
      <c r="X22" s="145"/>
    </row>
    <row r="23" s="68" customFormat="1" ht="20.25" customHeight="1" spans="1:24">
      <c r="A23" s="213" t="s">
        <v>67</v>
      </c>
      <c r="B23" s="213" t="s">
        <v>67</v>
      </c>
      <c r="C23" s="213" t="s">
        <v>285</v>
      </c>
      <c r="D23" s="213" t="s">
        <v>286</v>
      </c>
      <c r="E23" s="213" t="s">
        <v>181</v>
      </c>
      <c r="F23" s="213" t="s">
        <v>113</v>
      </c>
      <c r="G23" s="213" t="s">
        <v>279</v>
      </c>
      <c r="H23" s="213" t="s">
        <v>280</v>
      </c>
      <c r="I23" s="145">
        <v>571428</v>
      </c>
      <c r="J23" s="145">
        <v>571428</v>
      </c>
      <c r="K23" s="214"/>
      <c r="L23" s="214"/>
      <c r="M23" s="146">
        <v>571428</v>
      </c>
      <c r="N23" s="214"/>
      <c r="O23" s="145"/>
      <c r="P23" s="145"/>
      <c r="Q23" s="145"/>
      <c r="R23" s="145"/>
      <c r="S23" s="145"/>
      <c r="T23" s="145"/>
      <c r="U23" s="145"/>
      <c r="V23" s="145"/>
      <c r="W23" s="145"/>
      <c r="X23" s="145"/>
    </row>
    <row r="24" s="68" customFormat="1" ht="20.25" customHeight="1" spans="1:24">
      <c r="A24" s="213" t="s">
        <v>67</v>
      </c>
      <c r="B24" s="213" t="s">
        <v>67</v>
      </c>
      <c r="C24" s="213" t="s">
        <v>285</v>
      </c>
      <c r="D24" s="213" t="s">
        <v>286</v>
      </c>
      <c r="E24" s="213" t="s">
        <v>112</v>
      </c>
      <c r="F24" s="213" t="s">
        <v>113</v>
      </c>
      <c r="G24" s="213" t="s">
        <v>281</v>
      </c>
      <c r="H24" s="213" t="s">
        <v>282</v>
      </c>
      <c r="I24" s="145">
        <v>54000</v>
      </c>
      <c r="J24" s="145">
        <v>54000</v>
      </c>
      <c r="K24" s="214"/>
      <c r="L24" s="214"/>
      <c r="M24" s="146">
        <v>54000</v>
      </c>
      <c r="N24" s="214"/>
      <c r="O24" s="145"/>
      <c r="P24" s="145"/>
      <c r="Q24" s="145"/>
      <c r="R24" s="145"/>
      <c r="S24" s="145"/>
      <c r="T24" s="145"/>
      <c r="U24" s="145"/>
      <c r="V24" s="145"/>
      <c r="W24" s="145"/>
      <c r="X24" s="145"/>
    </row>
    <row r="25" s="68" customFormat="1" ht="20.25" customHeight="1" spans="1:24">
      <c r="A25" s="213" t="s">
        <v>67</v>
      </c>
      <c r="B25" s="213" t="s">
        <v>67</v>
      </c>
      <c r="C25" s="213" t="s">
        <v>285</v>
      </c>
      <c r="D25" s="213" t="s">
        <v>286</v>
      </c>
      <c r="E25" s="213" t="s">
        <v>112</v>
      </c>
      <c r="F25" s="213" t="s">
        <v>113</v>
      </c>
      <c r="G25" s="213" t="s">
        <v>281</v>
      </c>
      <c r="H25" s="213" t="s">
        <v>282</v>
      </c>
      <c r="I25" s="145">
        <v>24420</v>
      </c>
      <c r="J25" s="145">
        <v>24420</v>
      </c>
      <c r="K25" s="214"/>
      <c r="L25" s="214"/>
      <c r="M25" s="146">
        <v>24420</v>
      </c>
      <c r="N25" s="214"/>
      <c r="O25" s="145"/>
      <c r="P25" s="145"/>
      <c r="Q25" s="145"/>
      <c r="R25" s="145"/>
      <c r="S25" s="145"/>
      <c r="T25" s="145"/>
      <c r="U25" s="145"/>
      <c r="V25" s="145"/>
      <c r="W25" s="145"/>
      <c r="X25" s="145"/>
    </row>
    <row r="26" s="68" customFormat="1" ht="20.25" customHeight="1" spans="1:24">
      <c r="A26" s="213" t="s">
        <v>67</v>
      </c>
      <c r="B26" s="213" t="s">
        <v>67</v>
      </c>
      <c r="C26" s="213" t="s">
        <v>285</v>
      </c>
      <c r="D26" s="213" t="s">
        <v>286</v>
      </c>
      <c r="E26" s="213" t="s">
        <v>122</v>
      </c>
      <c r="F26" s="213" t="s">
        <v>113</v>
      </c>
      <c r="G26" s="213" t="s">
        <v>281</v>
      </c>
      <c r="H26" s="213" t="s">
        <v>282</v>
      </c>
      <c r="I26" s="145">
        <v>48000</v>
      </c>
      <c r="J26" s="145">
        <v>48000</v>
      </c>
      <c r="K26" s="214"/>
      <c r="L26" s="214"/>
      <c r="M26" s="146">
        <v>48000</v>
      </c>
      <c r="N26" s="214"/>
      <c r="O26" s="145"/>
      <c r="P26" s="145"/>
      <c r="Q26" s="145"/>
      <c r="R26" s="145"/>
      <c r="S26" s="145"/>
      <c r="T26" s="145"/>
      <c r="U26" s="145"/>
      <c r="V26" s="145"/>
      <c r="W26" s="145"/>
      <c r="X26" s="145"/>
    </row>
    <row r="27" s="68" customFormat="1" ht="20.25" customHeight="1" spans="1:24">
      <c r="A27" s="213" t="s">
        <v>67</v>
      </c>
      <c r="B27" s="213" t="s">
        <v>67</v>
      </c>
      <c r="C27" s="213" t="s">
        <v>285</v>
      </c>
      <c r="D27" s="213" t="s">
        <v>286</v>
      </c>
      <c r="E27" s="213" t="s">
        <v>122</v>
      </c>
      <c r="F27" s="213" t="s">
        <v>113</v>
      </c>
      <c r="G27" s="213" t="s">
        <v>281</v>
      </c>
      <c r="H27" s="213" t="s">
        <v>282</v>
      </c>
      <c r="I27" s="145">
        <v>23760</v>
      </c>
      <c r="J27" s="145">
        <v>23760</v>
      </c>
      <c r="K27" s="214"/>
      <c r="L27" s="214"/>
      <c r="M27" s="146">
        <v>23760</v>
      </c>
      <c r="N27" s="214"/>
      <c r="O27" s="145"/>
      <c r="P27" s="145"/>
      <c r="Q27" s="145"/>
      <c r="R27" s="145"/>
      <c r="S27" s="145"/>
      <c r="T27" s="145"/>
      <c r="U27" s="145"/>
      <c r="V27" s="145"/>
      <c r="W27" s="145"/>
      <c r="X27" s="145"/>
    </row>
    <row r="28" s="68" customFormat="1" ht="20.25" customHeight="1" spans="1:24">
      <c r="A28" s="213" t="s">
        <v>67</v>
      </c>
      <c r="B28" s="213" t="s">
        <v>67</v>
      </c>
      <c r="C28" s="213" t="s">
        <v>285</v>
      </c>
      <c r="D28" s="213" t="s">
        <v>286</v>
      </c>
      <c r="E28" s="213" t="s">
        <v>181</v>
      </c>
      <c r="F28" s="213" t="s">
        <v>113</v>
      </c>
      <c r="G28" s="213" t="s">
        <v>281</v>
      </c>
      <c r="H28" s="213" t="s">
        <v>282</v>
      </c>
      <c r="I28" s="145">
        <v>66000</v>
      </c>
      <c r="J28" s="145">
        <v>66000</v>
      </c>
      <c r="K28" s="214"/>
      <c r="L28" s="214"/>
      <c r="M28" s="146">
        <v>66000</v>
      </c>
      <c r="N28" s="214"/>
      <c r="O28" s="145"/>
      <c r="P28" s="145"/>
      <c r="Q28" s="145"/>
      <c r="R28" s="145"/>
      <c r="S28" s="145"/>
      <c r="T28" s="145"/>
      <c r="U28" s="145"/>
      <c r="V28" s="145"/>
      <c r="W28" s="145"/>
      <c r="X28" s="145"/>
    </row>
    <row r="29" s="68" customFormat="1" ht="20.25" customHeight="1" spans="1:24">
      <c r="A29" s="213" t="s">
        <v>67</v>
      </c>
      <c r="B29" s="213" t="s">
        <v>67</v>
      </c>
      <c r="C29" s="213" t="s">
        <v>285</v>
      </c>
      <c r="D29" s="213" t="s">
        <v>286</v>
      </c>
      <c r="E29" s="213" t="s">
        <v>181</v>
      </c>
      <c r="F29" s="213" t="s">
        <v>113</v>
      </c>
      <c r="G29" s="213" t="s">
        <v>281</v>
      </c>
      <c r="H29" s="213" t="s">
        <v>282</v>
      </c>
      <c r="I29" s="145">
        <v>35460</v>
      </c>
      <c r="J29" s="145">
        <v>35460</v>
      </c>
      <c r="K29" s="214"/>
      <c r="L29" s="214"/>
      <c r="M29" s="146">
        <v>35460</v>
      </c>
      <c r="N29" s="214"/>
      <c r="O29" s="145"/>
      <c r="P29" s="145"/>
      <c r="Q29" s="145"/>
      <c r="R29" s="145"/>
      <c r="S29" s="145"/>
      <c r="T29" s="145"/>
      <c r="U29" s="145"/>
      <c r="V29" s="145"/>
      <c r="W29" s="145"/>
      <c r="X29" s="145"/>
    </row>
    <row r="30" s="68" customFormat="1" ht="20.25" customHeight="1" spans="1:24">
      <c r="A30" s="213" t="s">
        <v>67</v>
      </c>
      <c r="B30" s="213" t="s">
        <v>67</v>
      </c>
      <c r="C30" s="213" t="s">
        <v>285</v>
      </c>
      <c r="D30" s="213" t="s">
        <v>286</v>
      </c>
      <c r="E30" s="213" t="s">
        <v>112</v>
      </c>
      <c r="F30" s="213" t="s">
        <v>113</v>
      </c>
      <c r="G30" s="213" t="s">
        <v>283</v>
      </c>
      <c r="H30" s="213" t="s">
        <v>284</v>
      </c>
      <c r="I30" s="145">
        <v>27726</v>
      </c>
      <c r="J30" s="145">
        <v>27726</v>
      </c>
      <c r="K30" s="214"/>
      <c r="L30" s="214"/>
      <c r="M30" s="146">
        <v>27726</v>
      </c>
      <c r="N30" s="214"/>
      <c r="O30" s="145"/>
      <c r="P30" s="145"/>
      <c r="Q30" s="145"/>
      <c r="R30" s="145"/>
      <c r="S30" s="145"/>
      <c r="T30" s="145"/>
      <c r="U30" s="145"/>
      <c r="V30" s="145"/>
      <c r="W30" s="145"/>
      <c r="X30" s="145"/>
    </row>
    <row r="31" s="68" customFormat="1" ht="20.25" customHeight="1" spans="1:24">
      <c r="A31" s="213" t="s">
        <v>67</v>
      </c>
      <c r="B31" s="213" t="s">
        <v>67</v>
      </c>
      <c r="C31" s="213" t="s">
        <v>285</v>
      </c>
      <c r="D31" s="213" t="s">
        <v>286</v>
      </c>
      <c r="E31" s="213" t="s">
        <v>122</v>
      </c>
      <c r="F31" s="213" t="s">
        <v>113</v>
      </c>
      <c r="G31" s="213" t="s">
        <v>283</v>
      </c>
      <c r="H31" s="213" t="s">
        <v>284</v>
      </c>
      <c r="I31" s="145">
        <v>25434</v>
      </c>
      <c r="J31" s="145">
        <v>25434</v>
      </c>
      <c r="K31" s="214"/>
      <c r="L31" s="214"/>
      <c r="M31" s="146">
        <v>25434</v>
      </c>
      <c r="N31" s="214"/>
      <c r="O31" s="145"/>
      <c r="P31" s="145"/>
      <c r="Q31" s="145"/>
      <c r="R31" s="145"/>
      <c r="S31" s="145"/>
      <c r="T31" s="145"/>
      <c r="U31" s="145"/>
      <c r="V31" s="145"/>
      <c r="W31" s="145"/>
      <c r="X31" s="145"/>
    </row>
    <row r="32" s="68" customFormat="1" ht="20.25" customHeight="1" spans="1:24">
      <c r="A32" s="213" t="s">
        <v>67</v>
      </c>
      <c r="B32" s="213" t="s">
        <v>67</v>
      </c>
      <c r="C32" s="213" t="s">
        <v>285</v>
      </c>
      <c r="D32" s="213" t="s">
        <v>286</v>
      </c>
      <c r="E32" s="213" t="s">
        <v>181</v>
      </c>
      <c r="F32" s="213" t="s">
        <v>113</v>
      </c>
      <c r="G32" s="213" t="s">
        <v>283</v>
      </c>
      <c r="H32" s="213" t="s">
        <v>284</v>
      </c>
      <c r="I32" s="145">
        <v>47619</v>
      </c>
      <c r="J32" s="145">
        <v>47619</v>
      </c>
      <c r="K32" s="214"/>
      <c r="L32" s="214"/>
      <c r="M32" s="146">
        <v>47619</v>
      </c>
      <c r="N32" s="214"/>
      <c r="O32" s="145"/>
      <c r="P32" s="145"/>
      <c r="Q32" s="145"/>
      <c r="R32" s="145"/>
      <c r="S32" s="145"/>
      <c r="T32" s="145"/>
      <c r="U32" s="145"/>
      <c r="V32" s="145"/>
      <c r="W32" s="145"/>
      <c r="X32" s="145"/>
    </row>
    <row r="33" s="68" customFormat="1" ht="20.25" customHeight="1" spans="1:24">
      <c r="A33" s="213" t="s">
        <v>67</v>
      </c>
      <c r="B33" s="213" t="s">
        <v>67</v>
      </c>
      <c r="C33" s="213" t="s">
        <v>285</v>
      </c>
      <c r="D33" s="213" t="s">
        <v>286</v>
      </c>
      <c r="E33" s="213" t="s">
        <v>112</v>
      </c>
      <c r="F33" s="213" t="s">
        <v>113</v>
      </c>
      <c r="G33" s="213" t="s">
        <v>287</v>
      </c>
      <c r="H33" s="213" t="s">
        <v>288</v>
      </c>
      <c r="I33" s="145">
        <v>180036</v>
      </c>
      <c r="J33" s="145">
        <v>180036</v>
      </c>
      <c r="K33" s="214"/>
      <c r="L33" s="214"/>
      <c r="M33" s="146">
        <v>180036</v>
      </c>
      <c r="N33" s="214"/>
      <c r="O33" s="145"/>
      <c r="P33" s="145"/>
      <c r="Q33" s="145"/>
      <c r="R33" s="145"/>
      <c r="S33" s="145"/>
      <c r="T33" s="145"/>
      <c r="U33" s="145"/>
      <c r="V33" s="145"/>
      <c r="W33" s="145"/>
      <c r="X33" s="145"/>
    </row>
    <row r="34" s="68" customFormat="1" ht="20.25" customHeight="1" spans="1:24">
      <c r="A34" s="213" t="s">
        <v>67</v>
      </c>
      <c r="B34" s="213" t="s">
        <v>67</v>
      </c>
      <c r="C34" s="213" t="s">
        <v>285</v>
      </c>
      <c r="D34" s="213" t="s">
        <v>286</v>
      </c>
      <c r="E34" s="213" t="s">
        <v>112</v>
      </c>
      <c r="F34" s="213" t="s">
        <v>113</v>
      </c>
      <c r="G34" s="213" t="s">
        <v>287</v>
      </c>
      <c r="H34" s="213" t="s">
        <v>288</v>
      </c>
      <c r="I34" s="145">
        <v>158580</v>
      </c>
      <c r="J34" s="145">
        <v>158580</v>
      </c>
      <c r="K34" s="214"/>
      <c r="L34" s="214"/>
      <c r="M34" s="146">
        <v>158580</v>
      </c>
      <c r="N34" s="214"/>
      <c r="O34" s="145"/>
      <c r="P34" s="145"/>
      <c r="Q34" s="145"/>
      <c r="R34" s="145"/>
      <c r="S34" s="145"/>
      <c r="T34" s="145"/>
      <c r="U34" s="145"/>
      <c r="V34" s="145"/>
      <c r="W34" s="145"/>
      <c r="X34" s="145"/>
    </row>
    <row r="35" s="68" customFormat="1" ht="20.25" customHeight="1" spans="1:24">
      <c r="A35" s="213" t="s">
        <v>67</v>
      </c>
      <c r="B35" s="213" t="s">
        <v>67</v>
      </c>
      <c r="C35" s="213" t="s">
        <v>285</v>
      </c>
      <c r="D35" s="213" t="s">
        <v>286</v>
      </c>
      <c r="E35" s="213" t="s">
        <v>112</v>
      </c>
      <c r="F35" s="213" t="s">
        <v>113</v>
      </c>
      <c r="G35" s="213" t="s">
        <v>287</v>
      </c>
      <c r="H35" s="213" t="s">
        <v>288</v>
      </c>
      <c r="I35" s="145">
        <v>82080</v>
      </c>
      <c r="J35" s="145">
        <v>82080</v>
      </c>
      <c r="K35" s="214"/>
      <c r="L35" s="214"/>
      <c r="M35" s="146">
        <v>82080</v>
      </c>
      <c r="N35" s="214"/>
      <c r="O35" s="145"/>
      <c r="P35" s="145"/>
      <c r="Q35" s="145"/>
      <c r="R35" s="145"/>
      <c r="S35" s="145"/>
      <c r="T35" s="145"/>
      <c r="U35" s="145"/>
      <c r="V35" s="145"/>
      <c r="W35" s="145"/>
      <c r="X35" s="145"/>
    </row>
    <row r="36" s="68" customFormat="1" ht="20.25" customHeight="1" spans="1:24">
      <c r="A36" s="213" t="s">
        <v>67</v>
      </c>
      <c r="B36" s="213" t="s">
        <v>67</v>
      </c>
      <c r="C36" s="213" t="s">
        <v>285</v>
      </c>
      <c r="D36" s="213" t="s">
        <v>286</v>
      </c>
      <c r="E36" s="213" t="s">
        <v>122</v>
      </c>
      <c r="F36" s="213" t="s">
        <v>113</v>
      </c>
      <c r="G36" s="213" t="s">
        <v>287</v>
      </c>
      <c r="H36" s="213" t="s">
        <v>288</v>
      </c>
      <c r="I36" s="145">
        <v>75660</v>
      </c>
      <c r="J36" s="145">
        <v>75660</v>
      </c>
      <c r="K36" s="214"/>
      <c r="L36" s="214"/>
      <c r="M36" s="146">
        <v>75660</v>
      </c>
      <c r="N36" s="214"/>
      <c r="O36" s="145"/>
      <c r="P36" s="145"/>
      <c r="Q36" s="145"/>
      <c r="R36" s="145"/>
      <c r="S36" s="145"/>
      <c r="T36" s="145"/>
      <c r="U36" s="145"/>
      <c r="V36" s="145"/>
      <c r="W36" s="145"/>
      <c r="X36" s="145"/>
    </row>
    <row r="37" s="68" customFormat="1" ht="20.25" customHeight="1" spans="1:24">
      <c r="A37" s="213" t="s">
        <v>67</v>
      </c>
      <c r="B37" s="213" t="s">
        <v>67</v>
      </c>
      <c r="C37" s="213" t="s">
        <v>285</v>
      </c>
      <c r="D37" s="213" t="s">
        <v>286</v>
      </c>
      <c r="E37" s="213" t="s">
        <v>122</v>
      </c>
      <c r="F37" s="213" t="s">
        <v>113</v>
      </c>
      <c r="G37" s="213" t="s">
        <v>287</v>
      </c>
      <c r="H37" s="213" t="s">
        <v>288</v>
      </c>
      <c r="I37" s="145">
        <v>160236</v>
      </c>
      <c r="J37" s="145">
        <v>160236</v>
      </c>
      <c r="K37" s="214"/>
      <c r="L37" s="214"/>
      <c r="M37" s="146">
        <v>160236</v>
      </c>
      <c r="N37" s="214"/>
      <c r="O37" s="145"/>
      <c r="P37" s="145"/>
      <c r="Q37" s="145"/>
      <c r="R37" s="145"/>
      <c r="S37" s="145"/>
      <c r="T37" s="145"/>
      <c r="U37" s="145"/>
      <c r="V37" s="145"/>
      <c r="W37" s="145"/>
      <c r="X37" s="145"/>
    </row>
    <row r="38" s="68" customFormat="1" ht="20.25" customHeight="1" spans="1:24">
      <c r="A38" s="213" t="s">
        <v>67</v>
      </c>
      <c r="B38" s="213" t="s">
        <v>67</v>
      </c>
      <c r="C38" s="213" t="s">
        <v>285</v>
      </c>
      <c r="D38" s="213" t="s">
        <v>286</v>
      </c>
      <c r="E38" s="213" t="s">
        <v>122</v>
      </c>
      <c r="F38" s="213" t="s">
        <v>113</v>
      </c>
      <c r="G38" s="213" t="s">
        <v>287</v>
      </c>
      <c r="H38" s="213" t="s">
        <v>288</v>
      </c>
      <c r="I38" s="145">
        <v>143040</v>
      </c>
      <c r="J38" s="145">
        <v>143040</v>
      </c>
      <c r="K38" s="214"/>
      <c r="L38" s="214"/>
      <c r="M38" s="146">
        <v>143040</v>
      </c>
      <c r="N38" s="214"/>
      <c r="O38" s="145"/>
      <c r="P38" s="145"/>
      <c r="Q38" s="145"/>
      <c r="R38" s="145"/>
      <c r="S38" s="145"/>
      <c r="T38" s="145"/>
      <c r="U38" s="145"/>
      <c r="V38" s="145"/>
      <c r="W38" s="145"/>
      <c r="X38" s="145"/>
    </row>
    <row r="39" s="68" customFormat="1" ht="20.25" customHeight="1" spans="1:24">
      <c r="A39" s="213" t="s">
        <v>67</v>
      </c>
      <c r="B39" s="213" t="s">
        <v>67</v>
      </c>
      <c r="C39" s="213" t="s">
        <v>285</v>
      </c>
      <c r="D39" s="213" t="s">
        <v>286</v>
      </c>
      <c r="E39" s="213" t="s">
        <v>181</v>
      </c>
      <c r="F39" s="213" t="s">
        <v>113</v>
      </c>
      <c r="G39" s="213" t="s">
        <v>287</v>
      </c>
      <c r="H39" s="213" t="s">
        <v>288</v>
      </c>
      <c r="I39" s="145">
        <v>205620</v>
      </c>
      <c r="J39" s="145">
        <v>205620</v>
      </c>
      <c r="K39" s="214"/>
      <c r="L39" s="214"/>
      <c r="M39" s="146">
        <v>205620</v>
      </c>
      <c r="N39" s="214"/>
      <c r="O39" s="145"/>
      <c r="P39" s="145"/>
      <c r="Q39" s="145"/>
      <c r="R39" s="145"/>
      <c r="S39" s="145"/>
      <c r="T39" s="145"/>
      <c r="U39" s="145"/>
      <c r="V39" s="145"/>
      <c r="W39" s="145"/>
      <c r="X39" s="145"/>
    </row>
    <row r="40" s="68" customFormat="1" ht="20.25" customHeight="1" spans="1:24">
      <c r="A40" s="213" t="s">
        <v>67</v>
      </c>
      <c r="B40" s="213" t="s">
        <v>67</v>
      </c>
      <c r="C40" s="213" t="s">
        <v>285</v>
      </c>
      <c r="D40" s="213" t="s">
        <v>286</v>
      </c>
      <c r="E40" s="213" t="s">
        <v>181</v>
      </c>
      <c r="F40" s="213" t="s">
        <v>113</v>
      </c>
      <c r="G40" s="213" t="s">
        <v>287</v>
      </c>
      <c r="H40" s="213" t="s">
        <v>288</v>
      </c>
      <c r="I40" s="145">
        <v>227520</v>
      </c>
      <c r="J40" s="145">
        <v>227520</v>
      </c>
      <c r="K40" s="214"/>
      <c r="L40" s="214"/>
      <c r="M40" s="146">
        <v>227520</v>
      </c>
      <c r="N40" s="214"/>
      <c r="O40" s="145"/>
      <c r="P40" s="145"/>
      <c r="Q40" s="145"/>
      <c r="R40" s="145"/>
      <c r="S40" s="145"/>
      <c r="T40" s="145"/>
      <c r="U40" s="145"/>
      <c r="V40" s="145"/>
      <c r="W40" s="145"/>
      <c r="X40" s="145"/>
    </row>
    <row r="41" s="68" customFormat="1" ht="20.25" customHeight="1" spans="1:24">
      <c r="A41" s="213" t="s">
        <v>67</v>
      </c>
      <c r="B41" s="213" t="s">
        <v>67</v>
      </c>
      <c r="C41" s="213" t="s">
        <v>285</v>
      </c>
      <c r="D41" s="213" t="s">
        <v>286</v>
      </c>
      <c r="E41" s="213" t="s">
        <v>181</v>
      </c>
      <c r="F41" s="213" t="s">
        <v>113</v>
      </c>
      <c r="G41" s="213" t="s">
        <v>287</v>
      </c>
      <c r="H41" s="213" t="s">
        <v>288</v>
      </c>
      <c r="I41" s="145">
        <v>111300</v>
      </c>
      <c r="J41" s="145">
        <v>111300</v>
      </c>
      <c r="K41" s="214"/>
      <c r="L41" s="214"/>
      <c r="M41" s="146">
        <v>111300</v>
      </c>
      <c r="N41" s="214"/>
      <c r="O41" s="145"/>
      <c r="P41" s="145"/>
      <c r="Q41" s="145"/>
      <c r="R41" s="145"/>
      <c r="S41" s="145"/>
      <c r="T41" s="145"/>
      <c r="U41" s="145"/>
      <c r="V41" s="145"/>
      <c r="W41" s="145"/>
      <c r="X41" s="145"/>
    </row>
    <row r="42" s="68" customFormat="1" ht="20.25" customHeight="1" spans="1:24">
      <c r="A42" s="213" t="s">
        <v>67</v>
      </c>
      <c r="B42" s="213" t="s">
        <v>67</v>
      </c>
      <c r="C42" s="213" t="s">
        <v>289</v>
      </c>
      <c r="D42" s="213" t="s">
        <v>290</v>
      </c>
      <c r="E42" s="213" t="s">
        <v>137</v>
      </c>
      <c r="F42" s="213" t="s">
        <v>138</v>
      </c>
      <c r="G42" s="213" t="s">
        <v>291</v>
      </c>
      <c r="H42" s="213" t="s">
        <v>292</v>
      </c>
      <c r="I42" s="145">
        <v>507945.6</v>
      </c>
      <c r="J42" s="145">
        <v>507945.6</v>
      </c>
      <c r="K42" s="214"/>
      <c r="L42" s="214"/>
      <c r="M42" s="146">
        <v>507945.6</v>
      </c>
      <c r="N42" s="214"/>
      <c r="O42" s="145"/>
      <c r="P42" s="145"/>
      <c r="Q42" s="145"/>
      <c r="R42" s="145"/>
      <c r="S42" s="145"/>
      <c r="T42" s="145"/>
      <c r="U42" s="145"/>
      <c r="V42" s="145"/>
      <c r="W42" s="145"/>
      <c r="X42" s="145"/>
    </row>
    <row r="43" s="68" customFormat="1" ht="20.25" customHeight="1" spans="1:24">
      <c r="A43" s="213" t="s">
        <v>67</v>
      </c>
      <c r="B43" s="213" t="s">
        <v>67</v>
      </c>
      <c r="C43" s="213" t="s">
        <v>289</v>
      </c>
      <c r="D43" s="213" t="s">
        <v>290</v>
      </c>
      <c r="E43" s="213" t="s">
        <v>137</v>
      </c>
      <c r="F43" s="213" t="s">
        <v>138</v>
      </c>
      <c r="G43" s="213" t="s">
        <v>291</v>
      </c>
      <c r="H43" s="213" t="s">
        <v>292</v>
      </c>
      <c r="I43" s="145">
        <v>457403.52</v>
      </c>
      <c r="J43" s="145">
        <v>457403.52</v>
      </c>
      <c r="K43" s="214"/>
      <c r="L43" s="214"/>
      <c r="M43" s="146">
        <v>457403.52</v>
      </c>
      <c r="N43" s="214"/>
      <c r="O43" s="145"/>
      <c r="P43" s="145"/>
      <c r="Q43" s="145"/>
      <c r="R43" s="145"/>
      <c r="S43" s="145"/>
      <c r="T43" s="145"/>
      <c r="U43" s="145"/>
      <c r="V43" s="145"/>
      <c r="W43" s="145"/>
      <c r="X43" s="145"/>
    </row>
    <row r="44" s="68" customFormat="1" ht="20.25" customHeight="1" spans="1:24">
      <c r="A44" s="213" t="s">
        <v>67</v>
      </c>
      <c r="B44" s="213" t="s">
        <v>67</v>
      </c>
      <c r="C44" s="213" t="s">
        <v>289</v>
      </c>
      <c r="D44" s="213" t="s">
        <v>290</v>
      </c>
      <c r="E44" s="213" t="s">
        <v>159</v>
      </c>
      <c r="F44" s="213" t="s">
        <v>160</v>
      </c>
      <c r="G44" s="213" t="s">
        <v>293</v>
      </c>
      <c r="H44" s="213" t="s">
        <v>294</v>
      </c>
      <c r="I44" s="145">
        <v>225842.99</v>
      </c>
      <c r="J44" s="145">
        <v>225842.99</v>
      </c>
      <c r="K44" s="214"/>
      <c r="L44" s="214"/>
      <c r="M44" s="146">
        <v>225842.99</v>
      </c>
      <c r="N44" s="214"/>
      <c r="O44" s="145"/>
      <c r="P44" s="145"/>
      <c r="Q44" s="145"/>
      <c r="R44" s="145"/>
      <c r="S44" s="145"/>
      <c r="T44" s="145"/>
      <c r="U44" s="145"/>
      <c r="V44" s="145"/>
      <c r="W44" s="145"/>
      <c r="X44" s="145"/>
    </row>
    <row r="45" s="68" customFormat="1" ht="20.25" customHeight="1" spans="1:24">
      <c r="A45" s="213" t="s">
        <v>67</v>
      </c>
      <c r="B45" s="213" t="s">
        <v>67</v>
      </c>
      <c r="C45" s="213" t="s">
        <v>289</v>
      </c>
      <c r="D45" s="213" t="s">
        <v>290</v>
      </c>
      <c r="E45" s="213" t="s">
        <v>161</v>
      </c>
      <c r="F45" s="213" t="s">
        <v>162</v>
      </c>
      <c r="G45" s="213" t="s">
        <v>293</v>
      </c>
      <c r="H45" s="213" t="s">
        <v>294</v>
      </c>
      <c r="I45" s="145">
        <v>208327.74</v>
      </c>
      <c r="J45" s="145">
        <v>208327.74</v>
      </c>
      <c r="K45" s="214"/>
      <c r="L45" s="214"/>
      <c r="M45" s="146">
        <v>208327.74</v>
      </c>
      <c r="N45" s="214"/>
      <c r="O45" s="145"/>
      <c r="P45" s="145"/>
      <c r="Q45" s="145"/>
      <c r="R45" s="145"/>
      <c r="S45" s="145"/>
      <c r="T45" s="145"/>
      <c r="U45" s="145"/>
      <c r="V45" s="145"/>
      <c r="W45" s="145"/>
      <c r="X45" s="145"/>
    </row>
    <row r="46" s="68" customFormat="1" ht="20.25" customHeight="1" spans="1:24">
      <c r="A46" s="213" t="s">
        <v>67</v>
      </c>
      <c r="B46" s="213" t="s">
        <v>67</v>
      </c>
      <c r="C46" s="213" t="s">
        <v>289</v>
      </c>
      <c r="D46" s="213" t="s">
        <v>290</v>
      </c>
      <c r="E46" s="213" t="s">
        <v>163</v>
      </c>
      <c r="F46" s="213" t="s">
        <v>164</v>
      </c>
      <c r="G46" s="213" t="s">
        <v>295</v>
      </c>
      <c r="H46" s="213" t="s">
        <v>296</v>
      </c>
      <c r="I46" s="145">
        <v>131853</v>
      </c>
      <c r="J46" s="145">
        <v>131853</v>
      </c>
      <c r="K46" s="214"/>
      <c r="L46" s="214"/>
      <c r="M46" s="146">
        <v>131853</v>
      </c>
      <c r="N46" s="214"/>
      <c r="O46" s="145"/>
      <c r="P46" s="145"/>
      <c r="Q46" s="145"/>
      <c r="R46" s="145"/>
      <c r="S46" s="145"/>
      <c r="T46" s="145"/>
      <c r="U46" s="145"/>
      <c r="V46" s="145"/>
      <c r="W46" s="145"/>
      <c r="X46" s="145"/>
    </row>
    <row r="47" s="68" customFormat="1" ht="20.25" customHeight="1" spans="1:24">
      <c r="A47" s="213" t="s">
        <v>67</v>
      </c>
      <c r="B47" s="213" t="s">
        <v>67</v>
      </c>
      <c r="C47" s="213" t="s">
        <v>289</v>
      </c>
      <c r="D47" s="213" t="s">
        <v>290</v>
      </c>
      <c r="E47" s="213" t="s">
        <v>163</v>
      </c>
      <c r="F47" s="213" t="s">
        <v>164</v>
      </c>
      <c r="G47" s="213" t="s">
        <v>295</v>
      </c>
      <c r="H47" s="213" t="s">
        <v>296</v>
      </c>
      <c r="I47" s="145">
        <v>72000</v>
      </c>
      <c r="J47" s="145">
        <v>72000</v>
      </c>
      <c r="K47" s="214"/>
      <c r="L47" s="214"/>
      <c r="M47" s="146">
        <v>72000</v>
      </c>
      <c r="N47" s="214"/>
      <c r="O47" s="145"/>
      <c r="P47" s="145"/>
      <c r="Q47" s="145"/>
      <c r="R47" s="145"/>
      <c r="S47" s="145"/>
      <c r="T47" s="145"/>
      <c r="U47" s="145"/>
      <c r="V47" s="145"/>
      <c r="W47" s="145"/>
      <c r="X47" s="145"/>
    </row>
    <row r="48" s="68" customFormat="1" ht="20.25" customHeight="1" spans="1:24">
      <c r="A48" s="213" t="s">
        <v>67</v>
      </c>
      <c r="B48" s="213" t="s">
        <v>67</v>
      </c>
      <c r="C48" s="213" t="s">
        <v>289</v>
      </c>
      <c r="D48" s="213" t="s">
        <v>290</v>
      </c>
      <c r="E48" s="213" t="s">
        <v>163</v>
      </c>
      <c r="F48" s="213" t="s">
        <v>164</v>
      </c>
      <c r="G48" s="213" t="s">
        <v>295</v>
      </c>
      <c r="H48" s="213" t="s">
        <v>296</v>
      </c>
      <c r="I48" s="145">
        <v>142938.6</v>
      </c>
      <c r="J48" s="145">
        <v>142938.6</v>
      </c>
      <c r="K48" s="214"/>
      <c r="L48" s="214"/>
      <c r="M48" s="146">
        <v>142938.6</v>
      </c>
      <c r="N48" s="214"/>
      <c r="O48" s="145"/>
      <c r="P48" s="145"/>
      <c r="Q48" s="145"/>
      <c r="R48" s="145"/>
      <c r="S48" s="145"/>
      <c r="T48" s="145"/>
      <c r="U48" s="145"/>
      <c r="V48" s="145"/>
      <c r="W48" s="145"/>
      <c r="X48" s="145"/>
    </row>
    <row r="49" s="68" customFormat="1" ht="20.25" customHeight="1" spans="1:24">
      <c r="A49" s="213" t="s">
        <v>67</v>
      </c>
      <c r="B49" s="213" t="s">
        <v>67</v>
      </c>
      <c r="C49" s="213" t="s">
        <v>289</v>
      </c>
      <c r="D49" s="213" t="s">
        <v>290</v>
      </c>
      <c r="E49" s="213" t="s">
        <v>104</v>
      </c>
      <c r="F49" s="213" t="s">
        <v>99</v>
      </c>
      <c r="G49" s="213" t="s">
        <v>297</v>
      </c>
      <c r="H49" s="213" t="s">
        <v>298</v>
      </c>
      <c r="I49" s="145">
        <v>706.86</v>
      </c>
      <c r="J49" s="145">
        <v>706.86</v>
      </c>
      <c r="K49" s="214"/>
      <c r="L49" s="214"/>
      <c r="M49" s="146">
        <v>706.86</v>
      </c>
      <c r="N49" s="214"/>
      <c r="O49" s="145"/>
      <c r="P49" s="145"/>
      <c r="Q49" s="145"/>
      <c r="R49" s="145"/>
      <c r="S49" s="145"/>
      <c r="T49" s="145"/>
      <c r="U49" s="145"/>
      <c r="V49" s="145"/>
      <c r="W49" s="145"/>
      <c r="X49" s="145"/>
    </row>
    <row r="50" s="68" customFormat="1" ht="20.25" customHeight="1" spans="1:24">
      <c r="A50" s="213" t="s">
        <v>67</v>
      </c>
      <c r="B50" s="213" t="s">
        <v>67</v>
      </c>
      <c r="C50" s="213" t="s">
        <v>289</v>
      </c>
      <c r="D50" s="213" t="s">
        <v>290</v>
      </c>
      <c r="E50" s="213" t="s">
        <v>112</v>
      </c>
      <c r="F50" s="213" t="s">
        <v>113</v>
      </c>
      <c r="G50" s="213" t="s">
        <v>297</v>
      </c>
      <c r="H50" s="213" t="s">
        <v>298</v>
      </c>
      <c r="I50" s="145">
        <v>5444.8</v>
      </c>
      <c r="J50" s="145">
        <v>5444.8</v>
      </c>
      <c r="K50" s="214"/>
      <c r="L50" s="214"/>
      <c r="M50" s="146">
        <v>5444.8</v>
      </c>
      <c r="N50" s="214"/>
      <c r="O50" s="145"/>
      <c r="P50" s="145"/>
      <c r="Q50" s="145"/>
      <c r="R50" s="145"/>
      <c r="S50" s="145"/>
      <c r="T50" s="145"/>
      <c r="U50" s="145"/>
      <c r="V50" s="145"/>
      <c r="W50" s="145"/>
      <c r="X50" s="145"/>
    </row>
    <row r="51" s="68" customFormat="1" ht="20.25" customHeight="1" spans="1:24">
      <c r="A51" s="213" t="s">
        <v>67</v>
      </c>
      <c r="B51" s="213" t="s">
        <v>67</v>
      </c>
      <c r="C51" s="213" t="s">
        <v>289</v>
      </c>
      <c r="D51" s="213" t="s">
        <v>290</v>
      </c>
      <c r="E51" s="213" t="s">
        <v>122</v>
      </c>
      <c r="F51" s="213" t="s">
        <v>113</v>
      </c>
      <c r="G51" s="213" t="s">
        <v>297</v>
      </c>
      <c r="H51" s="213" t="s">
        <v>298</v>
      </c>
      <c r="I51" s="145">
        <v>4955.33</v>
      </c>
      <c r="J51" s="145">
        <v>4955.33</v>
      </c>
      <c r="K51" s="214"/>
      <c r="L51" s="214"/>
      <c r="M51" s="146">
        <v>4955.33</v>
      </c>
      <c r="N51" s="214"/>
      <c r="O51" s="145"/>
      <c r="P51" s="145"/>
      <c r="Q51" s="145"/>
      <c r="R51" s="145"/>
      <c r="S51" s="145"/>
      <c r="T51" s="145"/>
      <c r="U51" s="145"/>
      <c r="V51" s="145"/>
      <c r="W51" s="145"/>
      <c r="X51" s="145"/>
    </row>
    <row r="52" s="68" customFormat="1" ht="20.25" customHeight="1" spans="1:24">
      <c r="A52" s="213" t="s">
        <v>67</v>
      </c>
      <c r="B52" s="213" t="s">
        <v>67</v>
      </c>
      <c r="C52" s="213" t="s">
        <v>289</v>
      </c>
      <c r="D52" s="213" t="s">
        <v>290</v>
      </c>
      <c r="E52" s="213" t="s">
        <v>165</v>
      </c>
      <c r="F52" s="213" t="s">
        <v>166</v>
      </c>
      <c r="G52" s="213" t="s">
        <v>297</v>
      </c>
      <c r="H52" s="213" t="s">
        <v>298</v>
      </c>
      <c r="I52" s="145">
        <v>8438.59</v>
      </c>
      <c r="J52" s="145">
        <v>8438.59</v>
      </c>
      <c r="K52" s="214"/>
      <c r="L52" s="214"/>
      <c r="M52" s="146">
        <v>8438.59</v>
      </c>
      <c r="N52" s="214"/>
      <c r="O52" s="145"/>
      <c r="P52" s="145"/>
      <c r="Q52" s="145"/>
      <c r="R52" s="145"/>
      <c r="S52" s="145"/>
      <c r="T52" s="145"/>
      <c r="U52" s="145"/>
      <c r="V52" s="145"/>
      <c r="W52" s="145"/>
      <c r="X52" s="145"/>
    </row>
    <row r="53" s="68" customFormat="1" ht="20.25" customHeight="1" spans="1:24">
      <c r="A53" s="213" t="s">
        <v>67</v>
      </c>
      <c r="B53" s="213" t="s">
        <v>67</v>
      </c>
      <c r="C53" s="213" t="s">
        <v>289</v>
      </c>
      <c r="D53" s="213" t="s">
        <v>290</v>
      </c>
      <c r="E53" s="213" t="s">
        <v>165</v>
      </c>
      <c r="F53" s="213" t="s">
        <v>166</v>
      </c>
      <c r="G53" s="213" t="s">
        <v>297</v>
      </c>
      <c r="H53" s="213" t="s">
        <v>298</v>
      </c>
      <c r="I53" s="145">
        <v>4907.06</v>
      </c>
      <c r="J53" s="145">
        <v>4907.06</v>
      </c>
      <c r="K53" s="214"/>
      <c r="L53" s="214"/>
      <c r="M53" s="146">
        <v>4907.06</v>
      </c>
      <c r="N53" s="214"/>
      <c r="O53" s="145"/>
      <c r="P53" s="145"/>
      <c r="Q53" s="145"/>
      <c r="R53" s="145"/>
      <c r="S53" s="145"/>
      <c r="T53" s="145"/>
      <c r="U53" s="145"/>
      <c r="V53" s="145"/>
      <c r="W53" s="145"/>
      <c r="X53" s="145"/>
    </row>
    <row r="54" s="68" customFormat="1" ht="20.25" customHeight="1" spans="1:24">
      <c r="A54" s="213" t="s">
        <v>67</v>
      </c>
      <c r="B54" s="213" t="s">
        <v>67</v>
      </c>
      <c r="C54" s="213" t="s">
        <v>289</v>
      </c>
      <c r="D54" s="213" t="s">
        <v>290</v>
      </c>
      <c r="E54" s="213" t="s">
        <v>165</v>
      </c>
      <c r="F54" s="213" t="s">
        <v>166</v>
      </c>
      <c r="G54" s="213" t="s">
        <v>297</v>
      </c>
      <c r="H54" s="213" t="s">
        <v>298</v>
      </c>
      <c r="I54" s="145">
        <v>9300.96</v>
      </c>
      <c r="J54" s="145">
        <v>9300.96</v>
      </c>
      <c r="K54" s="214"/>
      <c r="L54" s="214"/>
      <c r="M54" s="146">
        <v>9300.96</v>
      </c>
      <c r="N54" s="214"/>
      <c r="O54" s="145"/>
      <c r="P54" s="145"/>
      <c r="Q54" s="145"/>
      <c r="R54" s="145"/>
      <c r="S54" s="145"/>
      <c r="T54" s="145"/>
      <c r="U54" s="145"/>
      <c r="V54" s="145"/>
      <c r="W54" s="145"/>
      <c r="X54" s="145"/>
    </row>
    <row r="55" s="68" customFormat="1" ht="20.25" customHeight="1" spans="1:24">
      <c r="A55" s="213" t="s">
        <v>67</v>
      </c>
      <c r="B55" s="213" t="s">
        <v>67</v>
      </c>
      <c r="C55" s="213" t="s">
        <v>289</v>
      </c>
      <c r="D55" s="213" t="s">
        <v>290</v>
      </c>
      <c r="E55" s="213" t="s">
        <v>165</v>
      </c>
      <c r="F55" s="213" t="s">
        <v>166</v>
      </c>
      <c r="G55" s="213" t="s">
        <v>297</v>
      </c>
      <c r="H55" s="213" t="s">
        <v>298</v>
      </c>
      <c r="I55" s="145">
        <v>14468.16</v>
      </c>
      <c r="J55" s="145">
        <v>14468.16</v>
      </c>
      <c r="K55" s="214"/>
      <c r="L55" s="214"/>
      <c r="M55" s="146">
        <v>14468.16</v>
      </c>
      <c r="N55" s="214"/>
      <c r="O55" s="145"/>
      <c r="P55" s="145"/>
      <c r="Q55" s="145"/>
      <c r="R55" s="145"/>
      <c r="S55" s="145"/>
      <c r="T55" s="145"/>
      <c r="U55" s="145"/>
      <c r="V55" s="145"/>
      <c r="W55" s="145"/>
      <c r="X55" s="145"/>
    </row>
    <row r="56" s="68" customFormat="1" ht="20.25" customHeight="1" spans="1:24">
      <c r="A56" s="213" t="s">
        <v>67</v>
      </c>
      <c r="B56" s="213" t="s">
        <v>67</v>
      </c>
      <c r="C56" s="213" t="s">
        <v>289</v>
      </c>
      <c r="D56" s="213" t="s">
        <v>290</v>
      </c>
      <c r="E56" s="213" t="s">
        <v>165</v>
      </c>
      <c r="F56" s="213" t="s">
        <v>166</v>
      </c>
      <c r="G56" s="213" t="s">
        <v>297</v>
      </c>
      <c r="H56" s="213" t="s">
        <v>298</v>
      </c>
      <c r="I56" s="145">
        <v>13951.44</v>
      </c>
      <c r="J56" s="145">
        <v>13951.44</v>
      </c>
      <c r="K56" s="214"/>
      <c r="L56" s="214"/>
      <c r="M56" s="146">
        <v>13951.44</v>
      </c>
      <c r="N56" s="214"/>
      <c r="O56" s="145"/>
      <c r="P56" s="145"/>
      <c r="Q56" s="145"/>
      <c r="R56" s="145"/>
      <c r="S56" s="145"/>
      <c r="T56" s="145"/>
      <c r="U56" s="145"/>
      <c r="V56" s="145"/>
      <c r="W56" s="145"/>
      <c r="X56" s="145"/>
    </row>
    <row r="57" s="68" customFormat="1" ht="20.25" customHeight="1" spans="1:24">
      <c r="A57" s="213" t="s">
        <v>67</v>
      </c>
      <c r="B57" s="213" t="s">
        <v>67</v>
      </c>
      <c r="C57" s="213" t="s">
        <v>289</v>
      </c>
      <c r="D57" s="213" t="s">
        <v>290</v>
      </c>
      <c r="E57" s="213" t="s">
        <v>181</v>
      </c>
      <c r="F57" s="213" t="s">
        <v>113</v>
      </c>
      <c r="G57" s="213" t="s">
        <v>297</v>
      </c>
      <c r="H57" s="213" t="s">
        <v>298</v>
      </c>
      <c r="I57" s="145">
        <v>8059.3</v>
      </c>
      <c r="J57" s="145">
        <v>8059.3</v>
      </c>
      <c r="K57" s="214"/>
      <c r="L57" s="214"/>
      <c r="M57" s="146">
        <v>8059.3</v>
      </c>
      <c r="N57" s="214"/>
      <c r="O57" s="145"/>
      <c r="P57" s="145"/>
      <c r="Q57" s="145"/>
      <c r="R57" s="145"/>
      <c r="S57" s="145"/>
      <c r="T57" s="145"/>
      <c r="U57" s="145"/>
      <c r="V57" s="145"/>
      <c r="W57" s="145"/>
      <c r="X57" s="145"/>
    </row>
    <row r="58" s="68" customFormat="1" ht="20.25" customHeight="1" spans="1:24">
      <c r="A58" s="213" t="s">
        <v>67</v>
      </c>
      <c r="B58" s="213" t="s">
        <v>67</v>
      </c>
      <c r="C58" s="213" t="s">
        <v>299</v>
      </c>
      <c r="D58" s="213" t="s">
        <v>209</v>
      </c>
      <c r="E58" s="213" t="s">
        <v>208</v>
      </c>
      <c r="F58" s="213" t="s">
        <v>209</v>
      </c>
      <c r="G58" s="213" t="s">
        <v>300</v>
      </c>
      <c r="H58" s="213" t="s">
        <v>209</v>
      </c>
      <c r="I58" s="145">
        <v>507572.64</v>
      </c>
      <c r="J58" s="145">
        <v>507572.64</v>
      </c>
      <c r="K58" s="214"/>
      <c r="L58" s="214"/>
      <c r="M58" s="146">
        <v>507572.64</v>
      </c>
      <c r="N58" s="214"/>
      <c r="O58" s="145"/>
      <c r="P58" s="145"/>
      <c r="Q58" s="145"/>
      <c r="R58" s="145"/>
      <c r="S58" s="145"/>
      <c r="T58" s="145"/>
      <c r="U58" s="145"/>
      <c r="V58" s="145"/>
      <c r="W58" s="145"/>
      <c r="X58" s="145"/>
    </row>
    <row r="59" s="68" customFormat="1" ht="20.25" customHeight="1" spans="1:24">
      <c r="A59" s="213" t="s">
        <v>67</v>
      </c>
      <c r="B59" s="213" t="s">
        <v>67</v>
      </c>
      <c r="C59" s="213" t="s">
        <v>299</v>
      </c>
      <c r="D59" s="213" t="s">
        <v>209</v>
      </c>
      <c r="E59" s="213" t="s">
        <v>208</v>
      </c>
      <c r="F59" s="213" t="s">
        <v>209</v>
      </c>
      <c r="G59" s="213" t="s">
        <v>300</v>
      </c>
      <c r="H59" s="213" t="s">
        <v>209</v>
      </c>
      <c r="I59" s="145">
        <v>479071.2</v>
      </c>
      <c r="J59" s="145">
        <v>479071.2</v>
      </c>
      <c r="K59" s="214"/>
      <c r="L59" s="214"/>
      <c r="M59" s="146">
        <v>479071.2</v>
      </c>
      <c r="N59" s="214"/>
      <c r="O59" s="145"/>
      <c r="P59" s="145"/>
      <c r="Q59" s="145"/>
      <c r="R59" s="145"/>
      <c r="S59" s="145"/>
      <c r="T59" s="145"/>
      <c r="U59" s="145"/>
      <c r="V59" s="145"/>
      <c r="W59" s="145"/>
      <c r="X59" s="145"/>
    </row>
    <row r="60" s="68" customFormat="1" ht="20.25" customHeight="1" spans="1:24">
      <c r="A60" s="213" t="s">
        <v>67</v>
      </c>
      <c r="B60" s="213" t="s">
        <v>67</v>
      </c>
      <c r="C60" s="213" t="s">
        <v>301</v>
      </c>
      <c r="D60" s="213" t="s">
        <v>302</v>
      </c>
      <c r="E60" s="213" t="s">
        <v>104</v>
      </c>
      <c r="F60" s="213" t="s">
        <v>99</v>
      </c>
      <c r="G60" s="213" t="s">
        <v>303</v>
      </c>
      <c r="H60" s="213" t="s">
        <v>304</v>
      </c>
      <c r="I60" s="58">
        <v>160000</v>
      </c>
      <c r="J60" s="145">
        <v>160000</v>
      </c>
      <c r="K60" s="214"/>
      <c r="L60" s="214"/>
      <c r="M60" s="146">
        <v>160000</v>
      </c>
      <c r="N60" s="214"/>
      <c r="O60" s="145"/>
      <c r="P60" s="145"/>
      <c r="Q60" s="145"/>
      <c r="R60" s="145"/>
      <c r="S60" s="145"/>
      <c r="T60" s="145"/>
      <c r="U60" s="145"/>
      <c r="V60" s="145"/>
      <c r="W60" s="145"/>
      <c r="X60" s="145"/>
    </row>
    <row r="61" s="68" customFormat="1" ht="20.25" customHeight="1" spans="1:24">
      <c r="A61" s="213" t="s">
        <v>67</v>
      </c>
      <c r="B61" s="213" t="s">
        <v>67</v>
      </c>
      <c r="C61" s="213" t="s">
        <v>305</v>
      </c>
      <c r="D61" s="213" t="s">
        <v>256</v>
      </c>
      <c r="E61" s="213" t="s">
        <v>104</v>
      </c>
      <c r="F61" s="213" t="s">
        <v>99</v>
      </c>
      <c r="G61" s="213" t="s">
        <v>306</v>
      </c>
      <c r="H61" s="213" t="s">
        <v>256</v>
      </c>
      <c r="I61" s="58">
        <v>250000</v>
      </c>
      <c r="J61" s="145">
        <v>250000</v>
      </c>
      <c r="K61" s="214"/>
      <c r="L61" s="214"/>
      <c r="M61" s="146">
        <v>250000</v>
      </c>
      <c r="N61" s="214"/>
      <c r="O61" s="145"/>
      <c r="P61" s="145"/>
      <c r="Q61" s="145"/>
      <c r="R61" s="145"/>
      <c r="S61" s="145"/>
      <c r="T61" s="145"/>
      <c r="U61" s="145"/>
      <c r="V61" s="145"/>
      <c r="W61" s="145"/>
      <c r="X61" s="145"/>
    </row>
    <row r="62" s="68" customFormat="1" ht="20.25" customHeight="1" spans="1:24">
      <c r="A62" s="213" t="s">
        <v>67</v>
      </c>
      <c r="B62" s="213" t="s">
        <v>67</v>
      </c>
      <c r="C62" s="213" t="s">
        <v>307</v>
      </c>
      <c r="D62" s="213" t="s">
        <v>308</v>
      </c>
      <c r="E62" s="213" t="s">
        <v>98</v>
      </c>
      <c r="F62" s="213" t="s">
        <v>99</v>
      </c>
      <c r="G62" s="213" t="s">
        <v>309</v>
      </c>
      <c r="H62" s="213" t="s">
        <v>310</v>
      </c>
      <c r="I62" s="58">
        <v>9000</v>
      </c>
      <c r="J62" s="145">
        <v>9000</v>
      </c>
      <c r="K62" s="214"/>
      <c r="L62" s="214"/>
      <c r="M62" s="146">
        <v>9000</v>
      </c>
      <c r="N62" s="214"/>
      <c r="O62" s="145"/>
      <c r="P62" s="145"/>
      <c r="Q62" s="145"/>
      <c r="R62" s="145"/>
      <c r="S62" s="145"/>
      <c r="T62" s="145"/>
      <c r="U62" s="145"/>
      <c r="V62" s="145"/>
      <c r="W62" s="145"/>
      <c r="X62" s="145"/>
    </row>
    <row r="63" s="68" customFormat="1" ht="20.25" customHeight="1" spans="1:24">
      <c r="A63" s="213" t="s">
        <v>67</v>
      </c>
      <c r="B63" s="213" t="s">
        <v>67</v>
      </c>
      <c r="C63" s="213" t="s">
        <v>307</v>
      </c>
      <c r="D63" s="213" t="s">
        <v>308</v>
      </c>
      <c r="E63" s="213" t="s">
        <v>104</v>
      </c>
      <c r="F63" s="213" t="s">
        <v>99</v>
      </c>
      <c r="G63" s="213" t="s">
        <v>309</v>
      </c>
      <c r="H63" s="213" t="s">
        <v>310</v>
      </c>
      <c r="I63" s="58">
        <v>187800</v>
      </c>
      <c r="J63" s="145">
        <v>187800</v>
      </c>
      <c r="K63" s="214"/>
      <c r="L63" s="214"/>
      <c r="M63" s="146">
        <v>187800</v>
      </c>
      <c r="N63" s="214"/>
      <c r="O63" s="145"/>
      <c r="P63" s="145"/>
      <c r="Q63" s="145"/>
      <c r="R63" s="145"/>
      <c r="S63" s="145"/>
      <c r="T63" s="145"/>
      <c r="U63" s="145"/>
      <c r="V63" s="145"/>
      <c r="W63" s="145"/>
      <c r="X63" s="145"/>
    </row>
    <row r="64" s="68" customFormat="1" ht="20.25" customHeight="1" spans="1:24">
      <c r="A64" s="213" t="s">
        <v>67</v>
      </c>
      <c r="B64" s="213" t="s">
        <v>67</v>
      </c>
      <c r="C64" s="213" t="s">
        <v>307</v>
      </c>
      <c r="D64" s="213" t="s">
        <v>308</v>
      </c>
      <c r="E64" s="213" t="s">
        <v>116</v>
      </c>
      <c r="F64" s="213" t="s">
        <v>99</v>
      </c>
      <c r="G64" s="213" t="s">
        <v>309</v>
      </c>
      <c r="H64" s="213" t="s">
        <v>310</v>
      </c>
      <c r="I64" s="58">
        <v>45000</v>
      </c>
      <c r="J64" s="145">
        <v>45000</v>
      </c>
      <c r="K64" s="214"/>
      <c r="L64" s="214"/>
      <c r="M64" s="146">
        <v>45000</v>
      </c>
      <c r="N64" s="214"/>
      <c r="O64" s="145"/>
      <c r="P64" s="145"/>
      <c r="Q64" s="145"/>
      <c r="R64" s="145"/>
      <c r="S64" s="145"/>
      <c r="T64" s="145"/>
      <c r="U64" s="145"/>
      <c r="V64" s="145"/>
      <c r="W64" s="145"/>
      <c r="X64" s="145"/>
    </row>
    <row r="65" s="68" customFormat="1" ht="20.25" customHeight="1" spans="1:24">
      <c r="A65" s="213" t="s">
        <v>67</v>
      </c>
      <c r="B65" s="213" t="s">
        <v>67</v>
      </c>
      <c r="C65" s="213" t="s">
        <v>311</v>
      </c>
      <c r="D65" s="213" t="s">
        <v>312</v>
      </c>
      <c r="E65" s="213" t="s">
        <v>98</v>
      </c>
      <c r="F65" s="213" t="s">
        <v>99</v>
      </c>
      <c r="G65" s="213" t="s">
        <v>313</v>
      </c>
      <c r="H65" s="213" t="s">
        <v>312</v>
      </c>
      <c r="I65" s="58">
        <v>2897.52</v>
      </c>
      <c r="J65" s="145">
        <v>2897.52</v>
      </c>
      <c r="K65" s="214"/>
      <c r="L65" s="214"/>
      <c r="M65" s="146">
        <v>2897.52</v>
      </c>
      <c r="N65" s="214"/>
      <c r="O65" s="145"/>
      <c r="P65" s="145"/>
      <c r="Q65" s="145"/>
      <c r="R65" s="145"/>
      <c r="S65" s="145"/>
      <c r="T65" s="145"/>
      <c r="U65" s="145"/>
      <c r="V65" s="145"/>
      <c r="W65" s="145"/>
      <c r="X65" s="145"/>
    </row>
    <row r="66" s="68" customFormat="1" ht="20.25" customHeight="1" spans="1:24">
      <c r="A66" s="213" t="s">
        <v>67</v>
      </c>
      <c r="B66" s="213" t="s">
        <v>67</v>
      </c>
      <c r="C66" s="213" t="s">
        <v>311</v>
      </c>
      <c r="D66" s="213" t="s">
        <v>312</v>
      </c>
      <c r="E66" s="213" t="s">
        <v>104</v>
      </c>
      <c r="F66" s="213" t="s">
        <v>99</v>
      </c>
      <c r="G66" s="213" t="s">
        <v>313</v>
      </c>
      <c r="H66" s="213" t="s">
        <v>312</v>
      </c>
      <c r="I66" s="58">
        <v>50329.68</v>
      </c>
      <c r="J66" s="145">
        <v>50329.68</v>
      </c>
      <c r="K66" s="214"/>
      <c r="L66" s="214"/>
      <c r="M66" s="146">
        <v>50329.68</v>
      </c>
      <c r="N66" s="214"/>
      <c r="O66" s="145"/>
      <c r="P66" s="145"/>
      <c r="Q66" s="145"/>
      <c r="R66" s="145"/>
      <c r="S66" s="145"/>
      <c r="T66" s="145"/>
      <c r="U66" s="145"/>
      <c r="V66" s="145"/>
      <c r="W66" s="145"/>
      <c r="X66" s="145"/>
    </row>
    <row r="67" s="68" customFormat="1" ht="20.25" customHeight="1" spans="1:24">
      <c r="A67" s="213" t="s">
        <v>67</v>
      </c>
      <c r="B67" s="213" t="s">
        <v>67</v>
      </c>
      <c r="C67" s="213" t="s">
        <v>311</v>
      </c>
      <c r="D67" s="213" t="s">
        <v>312</v>
      </c>
      <c r="E67" s="213" t="s">
        <v>112</v>
      </c>
      <c r="F67" s="213" t="s">
        <v>113</v>
      </c>
      <c r="G67" s="213" t="s">
        <v>313</v>
      </c>
      <c r="H67" s="213" t="s">
        <v>312</v>
      </c>
      <c r="I67" s="58">
        <v>19876.56</v>
      </c>
      <c r="J67" s="145">
        <v>19876.56</v>
      </c>
      <c r="K67" s="214"/>
      <c r="L67" s="214"/>
      <c r="M67" s="146">
        <v>19876.56</v>
      </c>
      <c r="N67" s="214"/>
      <c r="O67" s="145"/>
      <c r="P67" s="145"/>
      <c r="Q67" s="145"/>
      <c r="R67" s="145"/>
      <c r="S67" s="145"/>
      <c r="T67" s="145"/>
      <c r="U67" s="145"/>
      <c r="V67" s="145"/>
      <c r="W67" s="145"/>
      <c r="X67" s="145"/>
    </row>
    <row r="68" s="68" customFormat="1" ht="20.25" customHeight="1" spans="1:24">
      <c r="A68" s="213" t="s">
        <v>67</v>
      </c>
      <c r="B68" s="213" t="s">
        <v>67</v>
      </c>
      <c r="C68" s="213" t="s">
        <v>311</v>
      </c>
      <c r="D68" s="213" t="s">
        <v>312</v>
      </c>
      <c r="E68" s="213" t="s">
        <v>116</v>
      </c>
      <c r="F68" s="213" t="s">
        <v>99</v>
      </c>
      <c r="G68" s="213" t="s">
        <v>313</v>
      </c>
      <c r="H68" s="213" t="s">
        <v>312</v>
      </c>
      <c r="I68" s="58">
        <v>13008.24</v>
      </c>
      <c r="J68" s="145">
        <v>13008.24</v>
      </c>
      <c r="K68" s="214"/>
      <c r="L68" s="214"/>
      <c r="M68" s="146">
        <v>13008.24</v>
      </c>
      <c r="N68" s="214"/>
      <c r="O68" s="145"/>
      <c r="P68" s="145"/>
      <c r="Q68" s="145"/>
      <c r="R68" s="145"/>
      <c r="S68" s="145"/>
      <c r="T68" s="145"/>
      <c r="U68" s="145"/>
      <c r="V68" s="145"/>
      <c r="W68" s="145"/>
      <c r="X68" s="145"/>
    </row>
    <row r="69" s="68" customFormat="1" ht="20.25" customHeight="1" spans="1:24">
      <c r="A69" s="213" t="s">
        <v>67</v>
      </c>
      <c r="B69" s="213" t="s">
        <v>67</v>
      </c>
      <c r="C69" s="213" t="s">
        <v>311</v>
      </c>
      <c r="D69" s="213" t="s">
        <v>312</v>
      </c>
      <c r="E69" s="213" t="s">
        <v>122</v>
      </c>
      <c r="F69" s="213" t="s">
        <v>113</v>
      </c>
      <c r="G69" s="213" t="s">
        <v>313</v>
      </c>
      <c r="H69" s="213" t="s">
        <v>312</v>
      </c>
      <c r="I69" s="58">
        <v>17998.08</v>
      </c>
      <c r="J69" s="145">
        <v>17998.08</v>
      </c>
      <c r="K69" s="214"/>
      <c r="L69" s="214"/>
      <c r="M69" s="146">
        <v>17998.08</v>
      </c>
      <c r="N69" s="214"/>
      <c r="O69" s="145"/>
      <c r="P69" s="145"/>
      <c r="Q69" s="145"/>
      <c r="R69" s="145"/>
      <c r="S69" s="145"/>
      <c r="T69" s="145"/>
      <c r="U69" s="145"/>
      <c r="V69" s="145"/>
      <c r="W69" s="145"/>
      <c r="X69" s="145"/>
    </row>
    <row r="70" s="68" customFormat="1" ht="20.25" customHeight="1" spans="1:24">
      <c r="A70" s="213" t="s">
        <v>67</v>
      </c>
      <c r="B70" s="213" t="s">
        <v>67</v>
      </c>
      <c r="C70" s="213" t="s">
        <v>311</v>
      </c>
      <c r="D70" s="213" t="s">
        <v>312</v>
      </c>
      <c r="E70" s="213" t="s">
        <v>181</v>
      </c>
      <c r="F70" s="213" t="s">
        <v>113</v>
      </c>
      <c r="G70" s="213" t="s">
        <v>313</v>
      </c>
      <c r="H70" s="213" t="s">
        <v>312</v>
      </c>
      <c r="I70" s="58">
        <v>28306.56</v>
      </c>
      <c r="J70" s="145">
        <v>28306.56</v>
      </c>
      <c r="K70" s="214"/>
      <c r="L70" s="214"/>
      <c r="M70" s="146">
        <v>28306.56</v>
      </c>
      <c r="N70" s="214"/>
      <c r="O70" s="145"/>
      <c r="P70" s="145"/>
      <c r="Q70" s="145"/>
      <c r="R70" s="145"/>
      <c r="S70" s="145"/>
      <c r="T70" s="145"/>
      <c r="U70" s="145"/>
      <c r="V70" s="145"/>
      <c r="W70" s="145"/>
      <c r="X70" s="145"/>
    </row>
    <row r="71" s="68" customFormat="1" ht="20.25" customHeight="1" spans="1:24">
      <c r="A71" s="213" t="s">
        <v>67</v>
      </c>
      <c r="B71" s="213" t="s">
        <v>67</v>
      </c>
      <c r="C71" s="213" t="s">
        <v>314</v>
      </c>
      <c r="D71" s="213" t="s">
        <v>315</v>
      </c>
      <c r="E71" s="213" t="s">
        <v>98</v>
      </c>
      <c r="F71" s="213" t="s">
        <v>99</v>
      </c>
      <c r="G71" s="213" t="s">
        <v>316</v>
      </c>
      <c r="H71" s="213" t="s">
        <v>317</v>
      </c>
      <c r="I71" s="58">
        <v>3108</v>
      </c>
      <c r="J71" s="145">
        <v>3108</v>
      </c>
      <c r="K71" s="214"/>
      <c r="L71" s="214"/>
      <c r="M71" s="146">
        <v>3108</v>
      </c>
      <c r="N71" s="214"/>
      <c r="O71" s="145"/>
      <c r="P71" s="145"/>
      <c r="Q71" s="145"/>
      <c r="R71" s="145"/>
      <c r="S71" s="145"/>
      <c r="T71" s="145"/>
      <c r="U71" s="145"/>
      <c r="V71" s="145"/>
      <c r="W71" s="145"/>
      <c r="X71" s="145"/>
    </row>
    <row r="72" s="68" customFormat="1" ht="20.25" customHeight="1" spans="1:24">
      <c r="A72" s="213" t="s">
        <v>67</v>
      </c>
      <c r="B72" s="213" t="s">
        <v>67</v>
      </c>
      <c r="C72" s="213" t="s">
        <v>314</v>
      </c>
      <c r="D72" s="213" t="s">
        <v>315</v>
      </c>
      <c r="E72" s="213" t="s">
        <v>104</v>
      </c>
      <c r="F72" s="213" t="s">
        <v>99</v>
      </c>
      <c r="G72" s="213" t="s">
        <v>316</v>
      </c>
      <c r="H72" s="213" t="s">
        <v>317</v>
      </c>
      <c r="I72" s="58">
        <v>65268</v>
      </c>
      <c r="J72" s="145">
        <v>65268</v>
      </c>
      <c r="K72" s="214"/>
      <c r="L72" s="214"/>
      <c r="M72" s="146">
        <v>65268</v>
      </c>
      <c r="N72" s="214"/>
      <c r="O72" s="145"/>
      <c r="P72" s="145"/>
      <c r="Q72" s="145"/>
      <c r="R72" s="145"/>
      <c r="S72" s="145"/>
      <c r="T72" s="145"/>
      <c r="U72" s="145"/>
      <c r="V72" s="145"/>
      <c r="W72" s="145"/>
      <c r="X72" s="145"/>
    </row>
    <row r="73" s="68" customFormat="1" ht="20.25" customHeight="1" spans="1:24">
      <c r="A73" s="213" t="s">
        <v>67</v>
      </c>
      <c r="B73" s="213" t="s">
        <v>67</v>
      </c>
      <c r="C73" s="213" t="s">
        <v>314</v>
      </c>
      <c r="D73" s="213" t="s">
        <v>315</v>
      </c>
      <c r="E73" s="213" t="s">
        <v>112</v>
      </c>
      <c r="F73" s="213" t="s">
        <v>113</v>
      </c>
      <c r="G73" s="213" t="s">
        <v>316</v>
      </c>
      <c r="H73" s="213" t="s">
        <v>317</v>
      </c>
      <c r="I73" s="58">
        <v>27972</v>
      </c>
      <c r="J73" s="145">
        <v>27972</v>
      </c>
      <c r="K73" s="214"/>
      <c r="L73" s="214"/>
      <c r="M73" s="146">
        <v>27972</v>
      </c>
      <c r="N73" s="214"/>
      <c r="O73" s="145"/>
      <c r="P73" s="145"/>
      <c r="Q73" s="145"/>
      <c r="R73" s="145"/>
      <c r="S73" s="145"/>
      <c r="T73" s="145"/>
      <c r="U73" s="145"/>
      <c r="V73" s="145"/>
      <c r="W73" s="145"/>
      <c r="X73" s="145"/>
    </row>
    <row r="74" s="68" customFormat="1" ht="20.25" customHeight="1" spans="1:24">
      <c r="A74" s="213" t="s">
        <v>67</v>
      </c>
      <c r="B74" s="213" t="s">
        <v>67</v>
      </c>
      <c r="C74" s="213" t="s">
        <v>314</v>
      </c>
      <c r="D74" s="213" t="s">
        <v>315</v>
      </c>
      <c r="E74" s="213" t="s">
        <v>116</v>
      </c>
      <c r="F74" s="213" t="s">
        <v>99</v>
      </c>
      <c r="G74" s="213" t="s">
        <v>316</v>
      </c>
      <c r="H74" s="213" t="s">
        <v>317</v>
      </c>
      <c r="I74" s="58">
        <v>15540</v>
      </c>
      <c r="J74" s="145">
        <v>15540</v>
      </c>
      <c r="K74" s="214"/>
      <c r="L74" s="214"/>
      <c r="M74" s="146">
        <v>15540</v>
      </c>
      <c r="N74" s="214"/>
      <c r="O74" s="145"/>
      <c r="P74" s="145"/>
      <c r="Q74" s="145"/>
      <c r="R74" s="145"/>
      <c r="S74" s="145"/>
      <c r="T74" s="145"/>
      <c r="U74" s="145"/>
      <c r="V74" s="145"/>
      <c r="W74" s="145"/>
      <c r="X74" s="145"/>
    </row>
    <row r="75" s="68" customFormat="1" ht="20.25" customHeight="1" spans="1:24">
      <c r="A75" s="213" t="s">
        <v>67</v>
      </c>
      <c r="B75" s="213" t="s">
        <v>67</v>
      </c>
      <c r="C75" s="213" t="s">
        <v>314</v>
      </c>
      <c r="D75" s="213" t="s">
        <v>315</v>
      </c>
      <c r="E75" s="213" t="s">
        <v>122</v>
      </c>
      <c r="F75" s="213" t="s">
        <v>113</v>
      </c>
      <c r="G75" s="213" t="s">
        <v>316</v>
      </c>
      <c r="H75" s="213" t="s">
        <v>317</v>
      </c>
      <c r="I75" s="58">
        <v>24864</v>
      </c>
      <c r="J75" s="145">
        <v>24864</v>
      </c>
      <c r="K75" s="214"/>
      <c r="L75" s="214"/>
      <c r="M75" s="146">
        <v>24864</v>
      </c>
      <c r="N75" s="214"/>
      <c r="O75" s="145"/>
      <c r="P75" s="145"/>
      <c r="Q75" s="145"/>
      <c r="R75" s="145"/>
      <c r="S75" s="145"/>
      <c r="T75" s="145"/>
      <c r="U75" s="145"/>
      <c r="V75" s="145"/>
      <c r="W75" s="145"/>
      <c r="X75" s="145"/>
    </row>
    <row r="76" s="68" customFormat="1" ht="20.25" customHeight="1" spans="1:24">
      <c r="A76" s="213" t="s">
        <v>67</v>
      </c>
      <c r="B76" s="213" t="s">
        <v>67</v>
      </c>
      <c r="C76" s="213" t="s">
        <v>314</v>
      </c>
      <c r="D76" s="213" t="s">
        <v>315</v>
      </c>
      <c r="E76" s="213" t="s">
        <v>181</v>
      </c>
      <c r="F76" s="213" t="s">
        <v>113</v>
      </c>
      <c r="G76" s="213" t="s">
        <v>316</v>
      </c>
      <c r="H76" s="213" t="s">
        <v>317</v>
      </c>
      <c r="I76" s="58">
        <v>34188</v>
      </c>
      <c r="J76" s="145">
        <v>34188</v>
      </c>
      <c r="K76" s="214"/>
      <c r="L76" s="214"/>
      <c r="M76" s="146">
        <v>34188</v>
      </c>
      <c r="N76" s="214"/>
      <c r="O76" s="145"/>
      <c r="P76" s="145"/>
      <c r="Q76" s="145"/>
      <c r="R76" s="145"/>
      <c r="S76" s="145"/>
      <c r="T76" s="145"/>
      <c r="U76" s="145"/>
      <c r="V76" s="145"/>
      <c r="W76" s="145"/>
      <c r="X76" s="145"/>
    </row>
    <row r="77" s="68" customFormat="1" ht="20.25" customHeight="1" spans="1:24">
      <c r="A77" s="213" t="s">
        <v>67</v>
      </c>
      <c r="B77" s="213" t="s">
        <v>67</v>
      </c>
      <c r="C77" s="213" t="s">
        <v>314</v>
      </c>
      <c r="D77" s="213" t="s">
        <v>315</v>
      </c>
      <c r="E77" s="213" t="s">
        <v>98</v>
      </c>
      <c r="F77" s="213" t="s">
        <v>99</v>
      </c>
      <c r="G77" s="213" t="s">
        <v>318</v>
      </c>
      <c r="H77" s="213" t="s">
        <v>319</v>
      </c>
      <c r="I77" s="58">
        <v>2000</v>
      </c>
      <c r="J77" s="145">
        <v>2000</v>
      </c>
      <c r="K77" s="214"/>
      <c r="L77" s="214"/>
      <c r="M77" s="146">
        <v>2000</v>
      </c>
      <c r="N77" s="214"/>
      <c r="O77" s="145"/>
      <c r="P77" s="145"/>
      <c r="Q77" s="145"/>
      <c r="R77" s="145"/>
      <c r="S77" s="145"/>
      <c r="T77" s="145"/>
      <c r="U77" s="145"/>
      <c r="V77" s="145"/>
      <c r="W77" s="145"/>
      <c r="X77" s="145"/>
    </row>
    <row r="78" s="68" customFormat="1" ht="20.25" customHeight="1" spans="1:24">
      <c r="A78" s="213" t="s">
        <v>67</v>
      </c>
      <c r="B78" s="213" t="s">
        <v>67</v>
      </c>
      <c r="C78" s="213" t="s">
        <v>314</v>
      </c>
      <c r="D78" s="213" t="s">
        <v>315</v>
      </c>
      <c r="E78" s="213" t="s">
        <v>104</v>
      </c>
      <c r="F78" s="213" t="s">
        <v>99</v>
      </c>
      <c r="G78" s="213" t="s">
        <v>318</v>
      </c>
      <c r="H78" s="213" t="s">
        <v>319</v>
      </c>
      <c r="I78" s="58">
        <v>42000</v>
      </c>
      <c r="J78" s="145">
        <v>42000</v>
      </c>
      <c r="K78" s="214"/>
      <c r="L78" s="214"/>
      <c r="M78" s="146">
        <v>42000</v>
      </c>
      <c r="N78" s="214"/>
      <c r="O78" s="145"/>
      <c r="P78" s="145"/>
      <c r="Q78" s="145"/>
      <c r="R78" s="145"/>
      <c r="S78" s="145"/>
      <c r="T78" s="145"/>
      <c r="U78" s="145"/>
      <c r="V78" s="145"/>
      <c r="W78" s="145"/>
      <c r="X78" s="145"/>
    </row>
    <row r="79" s="68" customFormat="1" ht="20.25" customHeight="1" spans="1:24">
      <c r="A79" s="213" t="s">
        <v>67</v>
      </c>
      <c r="B79" s="213" t="s">
        <v>67</v>
      </c>
      <c r="C79" s="213" t="s">
        <v>314</v>
      </c>
      <c r="D79" s="213" t="s">
        <v>315</v>
      </c>
      <c r="E79" s="213" t="s">
        <v>112</v>
      </c>
      <c r="F79" s="213" t="s">
        <v>113</v>
      </c>
      <c r="G79" s="213" t="s">
        <v>318</v>
      </c>
      <c r="H79" s="213" t="s">
        <v>319</v>
      </c>
      <c r="I79" s="58">
        <v>18000</v>
      </c>
      <c r="J79" s="145">
        <v>18000</v>
      </c>
      <c r="K79" s="214"/>
      <c r="L79" s="214"/>
      <c r="M79" s="146">
        <v>18000</v>
      </c>
      <c r="N79" s="214"/>
      <c r="O79" s="145"/>
      <c r="P79" s="145"/>
      <c r="Q79" s="145"/>
      <c r="R79" s="145"/>
      <c r="S79" s="145"/>
      <c r="T79" s="145"/>
      <c r="U79" s="145"/>
      <c r="V79" s="145"/>
      <c r="W79" s="145"/>
      <c r="X79" s="145"/>
    </row>
    <row r="80" s="68" customFormat="1" ht="20.25" customHeight="1" spans="1:24">
      <c r="A80" s="213" t="s">
        <v>67</v>
      </c>
      <c r="B80" s="213" t="s">
        <v>67</v>
      </c>
      <c r="C80" s="213" t="s">
        <v>314</v>
      </c>
      <c r="D80" s="213" t="s">
        <v>315</v>
      </c>
      <c r="E80" s="213" t="s">
        <v>116</v>
      </c>
      <c r="F80" s="213" t="s">
        <v>99</v>
      </c>
      <c r="G80" s="213" t="s">
        <v>318</v>
      </c>
      <c r="H80" s="213" t="s">
        <v>319</v>
      </c>
      <c r="I80" s="58">
        <v>10000</v>
      </c>
      <c r="J80" s="145">
        <v>10000</v>
      </c>
      <c r="K80" s="214"/>
      <c r="L80" s="214"/>
      <c r="M80" s="146">
        <v>10000</v>
      </c>
      <c r="N80" s="214"/>
      <c r="O80" s="145"/>
      <c r="P80" s="145"/>
      <c r="Q80" s="145"/>
      <c r="R80" s="145"/>
      <c r="S80" s="145"/>
      <c r="T80" s="145"/>
      <c r="U80" s="145"/>
      <c r="V80" s="145"/>
      <c r="W80" s="145"/>
      <c r="X80" s="145"/>
    </row>
    <row r="81" s="68" customFormat="1" ht="20.25" customHeight="1" spans="1:24">
      <c r="A81" s="213" t="s">
        <v>67</v>
      </c>
      <c r="B81" s="213" t="s">
        <v>67</v>
      </c>
      <c r="C81" s="213" t="s">
        <v>314</v>
      </c>
      <c r="D81" s="213" t="s">
        <v>315</v>
      </c>
      <c r="E81" s="213" t="s">
        <v>122</v>
      </c>
      <c r="F81" s="213" t="s">
        <v>113</v>
      </c>
      <c r="G81" s="213" t="s">
        <v>318</v>
      </c>
      <c r="H81" s="213" t="s">
        <v>319</v>
      </c>
      <c r="I81" s="58">
        <v>16000</v>
      </c>
      <c r="J81" s="145">
        <v>16000</v>
      </c>
      <c r="K81" s="214"/>
      <c r="L81" s="214"/>
      <c r="M81" s="146">
        <v>16000</v>
      </c>
      <c r="N81" s="214"/>
      <c r="O81" s="145"/>
      <c r="P81" s="145"/>
      <c r="Q81" s="145"/>
      <c r="R81" s="145"/>
      <c r="S81" s="145"/>
      <c r="T81" s="145"/>
      <c r="U81" s="145"/>
      <c r="V81" s="145"/>
      <c r="W81" s="145"/>
      <c r="X81" s="145"/>
    </row>
    <row r="82" s="68" customFormat="1" ht="20.25" customHeight="1" spans="1:24">
      <c r="A82" s="213" t="s">
        <v>67</v>
      </c>
      <c r="B82" s="213" t="s">
        <v>67</v>
      </c>
      <c r="C82" s="213" t="s">
        <v>314</v>
      </c>
      <c r="D82" s="213" t="s">
        <v>315</v>
      </c>
      <c r="E82" s="213" t="s">
        <v>181</v>
      </c>
      <c r="F82" s="213" t="s">
        <v>113</v>
      </c>
      <c r="G82" s="213" t="s">
        <v>318</v>
      </c>
      <c r="H82" s="213" t="s">
        <v>319</v>
      </c>
      <c r="I82" s="58">
        <v>22000</v>
      </c>
      <c r="J82" s="145">
        <v>22000</v>
      </c>
      <c r="K82" s="214"/>
      <c r="L82" s="214"/>
      <c r="M82" s="146">
        <v>22000</v>
      </c>
      <c r="N82" s="214"/>
      <c r="O82" s="145"/>
      <c r="P82" s="145"/>
      <c r="Q82" s="145"/>
      <c r="R82" s="145"/>
      <c r="S82" s="145"/>
      <c r="T82" s="145"/>
      <c r="U82" s="145"/>
      <c r="V82" s="145"/>
      <c r="W82" s="145"/>
      <c r="X82" s="145"/>
    </row>
    <row r="83" s="68" customFormat="1" ht="20.25" customHeight="1" spans="1:24">
      <c r="A83" s="213" t="s">
        <v>67</v>
      </c>
      <c r="B83" s="213" t="s">
        <v>67</v>
      </c>
      <c r="C83" s="213" t="s">
        <v>314</v>
      </c>
      <c r="D83" s="213" t="s">
        <v>315</v>
      </c>
      <c r="E83" s="213" t="s">
        <v>104</v>
      </c>
      <c r="F83" s="213" t="s">
        <v>99</v>
      </c>
      <c r="G83" s="213" t="s">
        <v>320</v>
      </c>
      <c r="H83" s="213" t="s">
        <v>321</v>
      </c>
      <c r="I83" s="58">
        <v>30000</v>
      </c>
      <c r="J83" s="145">
        <v>30000</v>
      </c>
      <c r="K83" s="214"/>
      <c r="L83" s="214"/>
      <c r="M83" s="146">
        <v>30000</v>
      </c>
      <c r="N83" s="214"/>
      <c r="O83" s="145"/>
      <c r="P83" s="145"/>
      <c r="Q83" s="145"/>
      <c r="R83" s="145"/>
      <c r="S83" s="145"/>
      <c r="T83" s="145"/>
      <c r="U83" s="145"/>
      <c r="V83" s="145"/>
      <c r="W83" s="145"/>
      <c r="X83" s="145"/>
    </row>
    <row r="84" s="68" customFormat="1" ht="20.25" customHeight="1" spans="1:24">
      <c r="A84" s="213" t="s">
        <v>67</v>
      </c>
      <c r="B84" s="213" t="s">
        <v>67</v>
      </c>
      <c r="C84" s="213" t="s">
        <v>314</v>
      </c>
      <c r="D84" s="213" t="s">
        <v>315</v>
      </c>
      <c r="E84" s="213" t="s">
        <v>98</v>
      </c>
      <c r="F84" s="213" t="s">
        <v>99</v>
      </c>
      <c r="G84" s="213" t="s">
        <v>322</v>
      </c>
      <c r="H84" s="213" t="s">
        <v>323</v>
      </c>
      <c r="I84" s="58">
        <v>2800</v>
      </c>
      <c r="J84" s="145">
        <v>2800</v>
      </c>
      <c r="K84" s="214"/>
      <c r="L84" s="214"/>
      <c r="M84" s="146">
        <v>2800</v>
      </c>
      <c r="N84" s="214"/>
      <c r="O84" s="145"/>
      <c r="P84" s="145"/>
      <c r="Q84" s="145"/>
      <c r="R84" s="145"/>
      <c r="S84" s="145"/>
      <c r="T84" s="145"/>
      <c r="U84" s="145"/>
      <c r="V84" s="145"/>
      <c r="W84" s="145"/>
      <c r="X84" s="145"/>
    </row>
    <row r="85" s="68" customFormat="1" ht="20.25" customHeight="1" spans="1:24">
      <c r="A85" s="213" t="s">
        <v>67</v>
      </c>
      <c r="B85" s="213" t="s">
        <v>67</v>
      </c>
      <c r="C85" s="213" t="s">
        <v>314</v>
      </c>
      <c r="D85" s="213" t="s">
        <v>315</v>
      </c>
      <c r="E85" s="213" t="s">
        <v>104</v>
      </c>
      <c r="F85" s="213" t="s">
        <v>99</v>
      </c>
      <c r="G85" s="213" t="s">
        <v>322</v>
      </c>
      <c r="H85" s="213" t="s">
        <v>323</v>
      </c>
      <c r="I85" s="58">
        <v>58800</v>
      </c>
      <c r="J85" s="145">
        <v>58800</v>
      </c>
      <c r="K85" s="214"/>
      <c r="L85" s="214"/>
      <c r="M85" s="146">
        <v>58800</v>
      </c>
      <c r="N85" s="214"/>
      <c r="O85" s="145"/>
      <c r="P85" s="145"/>
      <c r="Q85" s="145"/>
      <c r="R85" s="145"/>
      <c r="S85" s="145"/>
      <c r="T85" s="145"/>
      <c r="U85" s="145"/>
      <c r="V85" s="145"/>
      <c r="W85" s="145"/>
      <c r="X85" s="145"/>
    </row>
    <row r="86" s="68" customFormat="1" ht="20.25" customHeight="1" spans="1:24">
      <c r="A86" s="213" t="s">
        <v>67</v>
      </c>
      <c r="B86" s="213" t="s">
        <v>67</v>
      </c>
      <c r="C86" s="213" t="s">
        <v>314</v>
      </c>
      <c r="D86" s="213" t="s">
        <v>315</v>
      </c>
      <c r="E86" s="213" t="s">
        <v>112</v>
      </c>
      <c r="F86" s="213" t="s">
        <v>113</v>
      </c>
      <c r="G86" s="213" t="s">
        <v>322</v>
      </c>
      <c r="H86" s="213" t="s">
        <v>323</v>
      </c>
      <c r="I86" s="58">
        <v>25200</v>
      </c>
      <c r="J86" s="145">
        <v>25200</v>
      </c>
      <c r="K86" s="214"/>
      <c r="L86" s="214"/>
      <c r="M86" s="146">
        <v>25200</v>
      </c>
      <c r="N86" s="214"/>
      <c r="O86" s="145"/>
      <c r="P86" s="145"/>
      <c r="Q86" s="145"/>
      <c r="R86" s="145"/>
      <c r="S86" s="145"/>
      <c r="T86" s="145"/>
      <c r="U86" s="145"/>
      <c r="V86" s="145"/>
      <c r="W86" s="145"/>
      <c r="X86" s="145"/>
    </row>
    <row r="87" s="68" customFormat="1" ht="20.25" customHeight="1" spans="1:24">
      <c r="A87" s="213" t="s">
        <v>67</v>
      </c>
      <c r="B87" s="213" t="s">
        <v>67</v>
      </c>
      <c r="C87" s="213" t="s">
        <v>314</v>
      </c>
      <c r="D87" s="213" t="s">
        <v>315</v>
      </c>
      <c r="E87" s="213" t="s">
        <v>116</v>
      </c>
      <c r="F87" s="213" t="s">
        <v>99</v>
      </c>
      <c r="G87" s="213" t="s">
        <v>322</v>
      </c>
      <c r="H87" s="213" t="s">
        <v>323</v>
      </c>
      <c r="I87" s="58">
        <v>14000</v>
      </c>
      <c r="J87" s="145">
        <v>14000</v>
      </c>
      <c r="K87" s="214"/>
      <c r="L87" s="214"/>
      <c r="M87" s="146">
        <v>14000</v>
      </c>
      <c r="N87" s="214"/>
      <c r="O87" s="145"/>
      <c r="P87" s="145"/>
      <c r="Q87" s="145"/>
      <c r="R87" s="145"/>
      <c r="S87" s="145"/>
      <c r="T87" s="145"/>
      <c r="U87" s="145"/>
      <c r="V87" s="145"/>
      <c r="W87" s="145"/>
      <c r="X87" s="145"/>
    </row>
    <row r="88" s="68" customFormat="1" ht="20.25" customHeight="1" spans="1:24">
      <c r="A88" s="213" t="s">
        <v>67</v>
      </c>
      <c r="B88" s="213" t="s">
        <v>67</v>
      </c>
      <c r="C88" s="213" t="s">
        <v>314</v>
      </c>
      <c r="D88" s="213" t="s">
        <v>315</v>
      </c>
      <c r="E88" s="213" t="s">
        <v>122</v>
      </c>
      <c r="F88" s="213" t="s">
        <v>113</v>
      </c>
      <c r="G88" s="213" t="s">
        <v>322</v>
      </c>
      <c r="H88" s="213" t="s">
        <v>323</v>
      </c>
      <c r="I88" s="58">
        <v>22400</v>
      </c>
      <c r="J88" s="145">
        <v>22400</v>
      </c>
      <c r="K88" s="214"/>
      <c r="L88" s="214"/>
      <c r="M88" s="146">
        <v>22400</v>
      </c>
      <c r="N88" s="214"/>
      <c r="O88" s="145"/>
      <c r="P88" s="145"/>
      <c r="Q88" s="145"/>
      <c r="R88" s="145"/>
      <c r="S88" s="145"/>
      <c r="T88" s="145"/>
      <c r="U88" s="145"/>
      <c r="V88" s="145"/>
      <c r="W88" s="145"/>
      <c r="X88" s="145"/>
    </row>
    <row r="89" s="68" customFormat="1" ht="20.25" customHeight="1" spans="1:24">
      <c r="A89" s="213" t="s">
        <v>67</v>
      </c>
      <c r="B89" s="213" t="s">
        <v>67</v>
      </c>
      <c r="C89" s="213" t="s">
        <v>314</v>
      </c>
      <c r="D89" s="213" t="s">
        <v>315</v>
      </c>
      <c r="E89" s="213" t="s">
        <v>133</v>
      </c>
      <c r="F89" s="213" t="s">
        <v>134</v>
      </c>
      <c r="G89" s="213" t="s">
        <v>322</v>
      </c>
      <c r="H89" s="213" t="s">
        <v>323</v>
      </c>
      <c r="I89" s="58">
        <v>4500</v>
      </c>
      <c r="J89" s="145">
        <v>4500</v>
      </c>
      <c r="K89" s="214"/>
      <c r="L89" s="214"/>
      <c r="M89" s="146">
        <v>4500</v>
      </c>
      <c r="N89" s="214"/>
      <c r="O89" s="145"/>
      <c r="P89" s="145"/>
      <c r="Q89" s="145"/>
      <c r="R89" s="145"/>
      <c r="S89" s="145"/>
      <c r="T89" s="145"/>
      <c r="U89" s="145"/>
      <c r="V89" s="145"/>
      <c r="W89" s="145"/>
      <c r="X89" s="145"/>
    </row>
    <row r="90" s="68" customFormat="1" ht="20.25" customHeight="1" spans="1:24">
      <c r="A90" s="213" t="s">
        <v>67</v>
      </c>
      <c r="B90" s="213" t="s">
        <v>67</v>
      </c>
      <c r="C90" s="213" t="s">
        <v>314</v>
      </c>
      <c r="D90" s="213" t="s">
        <v>315</v>
      </c>
      <c r="E90" s="213" t="s">
        <v>135</v>
      </c>
      <c r="F90" s="213" t="s">
        <v>136</v>
      </c>
      <c r="G90" s="213" t="s">
        <v>322</v>
      </c>
      <c r="H90" s="213" t="s">
        <v>323</v>
      </c>
      <c r="I90" s="58">
        <v>11700</v>
      </c>
      <c r="J90" s="145">
        <v>11700</v>
      </c>
      <c r="K90" s="214"/>
      <c r="L90" s="214"/>
      <c r="M90" s="146">
        <v>11700</v>
      </c>
      <c r="N90" s="214"/>
      <c r="O90" s="145"/>
      <c r="P90" s="145"/>
      <c r="Q90" s="145"/>
      <c r="R90" s="145"/>
      <c r="S90" s="145"/>
      <c r="T90" s="145"/>
      <c r="U90" s="145"/>
      <c r="V90" s="145"/>
      <c r="W90" s="145"/>
      <c r="X90" s="145"/>
    </row>
    <row r="91" s="68" customFormat="1" ht="20.25" customHeight="1" spans="1:24">
      <c r="A91" s="213" t="s">
        <v>67</v>
      </c>
      <c r="B91" s="213" t="s">
        <v>67</v>
      </c>
      <c r="C91" s="213" t="s">
        <v>314</v>
      </c>
      <c r="D91" s="213" t="s">
        <v>315</v>
      </c>
      <c r="E91" s="213" t="s">
        <v>181</v>
      </c>
      <c r="F91" s="213" t="s">
        <v>113</v>
      </c>
      <c r="G91" s="213" t="s">
        <v>322</v>
      </c>
      <c r="H91" s="213" t="s">
        <v>323</v>
      </c>
      <c r="I91" s="58">
        <v>30800</v>
      </c>
      <c r="J91" s="145">
        <v>30800</v>
      </c>
      <c r="K91" s="214"/>
      <c r="L91" s="214"/>
      <c r="M91" s="146">
        <v>30800</v>
      </c>
      <c r="N91" s="214"/>
      <c r="O91" s="145"/>
      <c r="P91" s="145"/>
      <c r="Q91" s="145"/>
      <c r="R91" s="145"/>
      <c r="S91" s="145"/>
      <c r="T91" s="145"/>
      <c r="U91" s="145"/>
      <c r="V91" s="145"/>
      <c r="W91" s="145"/>
      <c r="X91" s="145"/>
    </row>
    <row r="92" s="68" customFormat="1" ht="20.25" customHeight="1" spans="1:24">
      <c r="A92" s="213" t="s">
        <v>67</v>
      </c>
      <c r="B92" s="213" t="s">
        <v>67</v>
      </c>
      <c r="C92" s="213" t="s">
        <v>324</v>
      </c>
      <c r="D92" s="213" t="s">
        <v>325</v>
      </c>
      <c r="E92" s="213" t="s">
        <v>135</v>
      </c>
      <c r="F92" s="213" t="s">
        <v>136</v>
      </c>
      <c r="G92" s="213" t="s">
        <v>326</v>
      </c>
      <c r="H92" s="213" t="s">
        <v>327</v>
      </c>
      <c r="I92" s="145">
        <v>11794.56</v>
      </c>
      <c r="J92" s="145">
        <v>11794.56</v>
      </c>
      <c r="K92" s="214"/>
      <c r="L92" s="214"/>
      <c r="M92" s="146">
        <v>11794.56</v>
      </c>
      <c r="N92" s="214"/>
      <c r="O92" s="145"/>
      <c r="P92" s="145"/>
      <c r="Q92" s="145"/>
      <c r="R92" s="145"/>
      <c r="S92" s="145"/>
      <c r="T92" s="145"/>
      <c r="U92" s="145"/>
      <c r="V92" s="145"/>
      <c r="W92" s="145"/>
      <c r="X92" s="145"/>
    </row>
    <row r="93" s="68" customFormat="1" ht="20.25" customHeight="1" spans="1:24">
      <c r="A93" s="213" t="s">
        <v>67</v>
      </c>
      <c r="B93" s="213" t="s">
        <v>67</v>
      </c>
      <c r="C93" s="213" t="s">
        <v>324</v>
      </c>
      <c r="D93" s="213" t="s">
        <v>325</v>
      </c>
      <c r="E93" s="213" t="s">
        <v>133</v>
      </c>
      <c r="F93" s="213" t="s">
        <v>134</v>
      </c>
      <c r="G93" s="213" t="s">
        <v>328</v>
      </c>
      <c r="H93" s="213" t="s">
        <v>329</v>
      </c>
      <c r="I93" s="145">
        <v>72000</v>
      </c>
      <c r="J93" s="145">
        <v>72000</v>
      </c>
      <c r="K93" s="214"/>
      <c r="L93" s="214"/>
      <c r="M93" s="146">
        <v>72000</v>
      </c>
      <c r="N93" s="214"/>
      <c r="O93" s="145"/>
      <c r="P93" s="145"/>
      <c r="Q93" s="145"/>
      <c r="R93" s="145"/>
      <c r="S93" s="145"/>
      <c r="T93" s="145"/>
      <c r="U93" s="145"/>
      <c r="V93" s="145"/>
      <c r="W93" s="145"/>
      <c r="X93" s="145"/>
    </row>
    <row r="94" s="68" customFormat="1" ht="20.25" customHeight="1" spans="1:24">
      <c r="A94" s="213" t="s">
        <v>67</v>
      </c>
      <c r="B94" s="213" t="s">
        <v>67</v>
      </c>
      <c r="C94" s="213" t="s">
        <v>324</v>
      </c>
      <c r="D94" s="213" t="s">
        <v>325</v>
      </c>
      <c r="E94" s="213" t="s">
        <v>135</v>
      </c>
      <c r="F94" s="213" t="s">
        <v>136</v>
      </c>
      <c r="G94" s="213" t="s">
        <v>328</v>
      </c>
      <c r="H94" s="213" t="s">
        <v>329</v>
      </c>
      <c r="I94" s="145">
        <v>187200</v>
      </c>
      <c r="J94" s="145">
        <v>187200</v>
      </c>
      <c r="K94" s="214"/>
      <c r="L94" s="214"/>
      <c r="M94" s="146">
        <v>187200</v>
      </c>
      <c r="N94" s="214"/>
      <c r="O94" s="145"/>
      <c r="P94" s="145"/>
      <c r="Q94" s="145"/>
      <c r="R94" s="145"/>
      <c r="S94" s="145"/>
      <c r="T94" s="145"/>
      <c r="U94" s="145"/>
      <c r="V94" s="145"/>
      <c r="W94" s="145"/>
      <c r="X94" s="145"/>
    </row>
    <row r="95" s="68" customFormat="1" ht="20.25" customHeight="1" spans="1:24">
      <c r="A95" s="213" t="s">
        <v>67</v>
      </c>
      <c r="B95" s="213" t="s">
        <v>67</v>
      </c>
      <c r="C95" s="213" t="s">
        <v>330</v>
      </c>
      <c r="D95" s="213" t="s">
        <v>331</v>
      </c>
      <c r="E95" s="213" t="s">
        <v>112</v>
      </c>
      <c r="F95" s="213" t="s">
        <v>113</v>
      </c>
      <c r="G95" s="213" t="s">
        <v>283</v>
      </c>
      <c r="H95" s="213" t="s">
        <v>284</v>
      </c>
      <c r="I95" s="145">
        <v>81000</v>
      </c>
      <c r="J95" s="145">
        <v>81000</v>
      </c>
      <c r="K95" s="214"/>
      <c r="L95" s="214"/>
      <c r="M95" s="146">
        <v>81000</v>
      </c>
      <c r="N95" s="214"/>
      <c r="O95" s="145"/>
      <c r="P95" s="145"/>
      <c r="Q95" s="145"/>
      <c r="R95" s="145"/>
      <c r="S95" s="145"/>
      <c r="T95" s="145"/>
      <c r="U95" s="145"/>
      <c r="V95" s="145"/>
      <c r="W95" s="145"/>
      <c r="X95" s="145"/>
    </row>
    <row r="96" s="68" customFormat="1" ht="20.25" customHeight="1" spans="1:24">
      <c r="A96" s="213" t="s">
        <v>67</v>
      </c>
      <c r="B96" s="213" t="s">
        <v>67</v>
      </c>
      <c r="C96" s="213" t="s">
        <v>330</v>
      </c>
      <c r="D96" s="213" t="s">
        <v>331</v>
      </c>
      <c r="E96" s="213" t="s">
        <v>122</v>
      </c>
      <c r="F96" s="213" t="s">
        <v>113</v>
      </c>
      <c r="G96" s="213" t="s">
        <v>283</v>
      </c>
      <c r="H96" s="213" t="s">
        <v>284</v>
      </c>
      <c r="I96" s="145">
        <v>72000</v>
      </c>
      <c r="J96" s="145">
        <v>72000</v>
      </c>
      <c r="K96" s="214"/>
      <c r="L96" s="214"/>
      <c r="M96" s="146">
        <v>72000</v>
      </c>
      <c r="N96" s="214"/>
      <c r="O96" s="145"/>
      <c r="P96" s="145"/>
      <c r="Q96" s="145"/>
      <c r="R96" s="145"/>
      <c r="S96" s="145"/>
      <c r="T96" s="145"/>
      <c r="U96" s="145"/>
      <c r="V96" s="145"/>
      <c r="W96" s="145"/>
      <c r="X96" s="145"/>
    </row>
    <row r="97" s="68" customFormat="1" ht="20.25" customHeight="1" spans="1:24">
      <c r="A97" s="213" t="s">
        <v>67</v>
      </c>
      <c r="B97" s="213" t="s">
        <v>67</v>
      </c>
      <c r="C97" s="213" t="s">
        <v>330</v>
      </c>
      <c r="D97" s="213" t="s">
        <v>331</v>
      </c>
      <c r="E97" s="213" t="s">
        <v>181</v>
      </c>
      <c r="F97" s="213" t="s">
        <v>113</v>
      </c>
      <c r="G97" s="213" t="s">
        <v>283</v>
      </c>
      <c r="H97" s="213" t="s">
        <v>284</v>
      </c>
      <c r="I97" s="145">
        <v>99000</v>
      </c>
      <c r="J97" s="145">
        <v>99000</v>
      </c>
      <c r="K97" s="214"/>
      <c r="L97" s="214"/>
      <c r="M97" s="146">
        <v>99000</v>
      </c>
      <c r="N97" s="214"/>
      <c r="O97" s="145"/>
      <c r="P97" s="145"/>
      <c r="Q97" s="145"/>
      <c r="R97" s="145"/>
      <c r="S97" s="145"/>
      <c r="T97" s="145"/>
      <c r="U97" s="145"/>
      <c r="V97" s="145"/>
      <c r="W97" s="145"/>
      <c r="X97" s="145"/>
    </row>
    <row r="98" s="68" customFormat="1" ht="20.25" customHeight="1" spans="1:24">
      <c r="A98" s="213" t="s">
        <v>67</v>
      </c>
      <c r="B98" s="213" t="s">
        <v>67</v>
      </c>
      <c r="C98" s="213" t="s">
        <v>330</v>
      </c>
      <c r="D98" s="213" t="s">
        <v>331</v>
      </c>
      <c r="E98" s="213" t="s">
        <v>112</v>
      </c>
      <c r="F98" s="213" t="s">
        <v>113</v>
      </c>
      <c r="G98" s="213" t="s">
        <v>287</v>
      </c>
      <c r="H98" s="213" t="s">
        <v>288</v>
      </c>
      <c r="I98" s="145">
        <v>86400</v>
      </c>
      <c r="J98" s="145">
        <v>86400</v>
      </c>
      <c r="K98" s="214"/>
      <c r="L98" s="214"/>
      <c r="M98" s="146">
        <v>86400</v>
      </c>
      <c r="N98" s="214"/>
      <c r="O98" s="145"/>
      <c r="P98" s="145"/>
      <c r="Q98" s="145"/>
      <c r="R98" s="145"/>
      <c r="S98" s="145"/>
      <c r="T98" s="145"/>
      <c r="U98" s="145"/>
      <c r="V98" s="145"/>
      <c r="W98" s="145"/>
      <c r="X98" s="145"/>
    </row>
    <row r="99" s="68" customFormat="1" ht="20.25" customHeight="1" spans="1:24">
      <c r="A99" s="213" t="s">
        <v>67</v>
      </c>
      <c r="B99" s="213" t="s">
        <v>67</v>
      </c>
      <c r="C99" s="213" t="s">
        <v>330</v>
      </c>
      <c r="D99" s="213" t="s">
        <v>331</v>
      </c>
      <c r="E99" s="213" t="s">
        <v>112</v>
      </c>
      <c r="F99" s="213" t="s">
        <v>113</v>
      </c>
      <c r="G99" s="213" t="s">
        <v>287</v>
      </c>
      <c r="H99" s="213" t="s">
        <v>288</v>
      </c>
      <c r="I99" s="145">
        <v>75600</v>
      </c>
      <c r="J99" s="145">
        <v>75600</v>
      </c>
      <c r="K99" s="214"/>
      <c r="L99" s="214"/>
      <c r="M99" s="146">
        <v>75600</v>
      </c>
      <c r="N99" s="214"/>
      <c r="O99" s="145"/>
      <c r="P99" s="145"/>
      <c r="Q99" s="145"/>
      <c r="R99" s="145"/>
      <c r="S99" s="145"/>
      <c r="T99" s="145"/>
      <c r="U99" s="145"/>
      <c r="V99" s="145"/>
      <c r="W99" s="145"/>
      <c r="X99" s="145"/>
    </row>
    <row r="100" s="68" customFormat="1" ht="20.25" customHeight="1" spans="1:24">
      <c r="A100" s="213" t="s">
        <v>67</v>
      </c>
      <c r="B100" s="213" t="s">
        <v>67</v>
      </c>
      <c r="C100" s="213" t="s">
        <v>330</v>
      </c>
      <c r="D100" s="213" t="s">
        <v>331</v>
      </c>
      <c r="E100" s="213" t="s">
        <v>122</v>
      </c>
      <c r="F100" s="213" t="s">
        <v>113</v>
      </c>
      <c r="G100" s="213" t="s">
        <v>287</v>
      </c>
      <c r="H100" s="213" t="s">
        <v>288</v>
      </c>
      <c r="I100" s="145">
        <v>76800</v>
      </c>
      <c r="J100" s="145">
        <v>76800</v>
      </c>
      <c r="K100" s="214"/>
      <c r="L100" s="214"/>
      <c r="M100" s="146">
        <v>76800</v>
      </c>
      <c r="N100" s="214"/>
      <c r="O100" s="145"/>
      <c r="P100" s="145"/>
      <c r="Q100" s="145"/>
      <c r="R100" s="145"/>
      <c r="S100" s="145"/>
      <c r="T100" s="145"/>
      <c r="U100" s="145"/>
      <c r="V100" s="145"/>
      <c r="W100" s="145"/>
      <c r="X100" s="145"/>
    </row>
    <row r="101" s="68" customFormat="1" ht="20.25" customHeight="1" spans="1:24">
      <c r="A101" s="213" t="s">
        <v>67</v>
      </c>
      <c r="B101" s="213" t="s">
        <v>67</v>
      </c>
      <c r="C101" s="213" t="s">
        <v>330</v>
      </c>
      <c r="D101" s="213" t="s">
        <v>331</v>
      </c>
      <c r="E101" s="213" t="s">
        <v>122</v>
      </c>
      <c r="F101" s="213" t="s">
        <v>113</v>
      </c>
      <c r="G101" s="213" t="s">
        <v>287</v>
      </c>
      <c r="H101" s="213" t="s">
        <v>288</v>
      </c>
      <c r="I101" s="145">
        <v>67200</v>
      </c>
      <c r="J101" s="145">
        <v>67200</v>
      </c>
      <c r="K101" s="214"/>
      <c r="L101" s="214"/>
      <c r="M101" s="146">
        <v>67200</v>
      </c>
      <c r="N101" s="214"/>
      <c r="O101" s="145"/>
      <c r="P101" s="145"/>
      <c r="Q101" s="145"/>
      <c r="R101" s="145"/>
      <c r="S101" s="145"/>
      <c r="T101" s="145"/>
      <c r="U101" s="145"/>
      <c r="V101" s="145"/>
      <c r="W101" s="145"/>
      <c r="X101" s="145"/>
    </row>
    <row r="102" s="68" customFormat="1" ht="20.25" customHeight="1" spans="1:24">
      <c r="A102" s="213" t="s">
        <v>67</v>
      </c>
      <c r="B102" s="213" t="s">
        <v>67</v>
      </c>
      <c r="C102" s="213" t="s">
        <v>330</v>
      </c>
      <c r="D102" s="213" t="s">
        <v>331</v>
      </c>
      <c r="E102" s="213" t="s">
        <v>181</v>
      </c>
      <c r="F102" s="213" t="s">
        <v>113</v>
      </c>
      <c r="G102" s="213" t="s">
        <v>287</v>
      </c>
      <c r="H102" s="213" t="s">
        <v>288</v>
      </c>
      <c r="I102" s="145">
        <v>105600</v>
      </c>
      <c r="J102" s="145">
        <v>105600</v>
      </c>
      <c r="K102" s="214"/>
      <c r="L102" s="214"/>
      <c r="M102" s="146">
        <v>105600</v>
      </c>
      <c r="N102" s="214"/>
      <c r="O102" s="145"/>
      <c r="P102" s="145"/>
      <c r="Q102" s="145"/>
      <c r="R102" s="145"/>
      <c r="S102" s="145"/>
      <c r="T102" s="145"/>
      <c r="U102" s="145"/>
      <c r="V102" s="145"/>
      <c r="W102" s="145"/>
      <c r="X102" s="145"/>
    </row>
    <row r="103" s="68" customFormat="1" ht="20.25" customHeight="1" spans="1:24">
      <c r="A103" s="213" t="s">
        <v>67</v>
      </c>
      <c r="B103" s="213" t="s">
        <v>67</v>
      </c>
      <c r="C103" s="213" t="s">
        <v>330</v>
      </c>
      <c r="D103" s="213" t="s">
        <v>331</v>
      </c>
      <c r="E103" s="213" t="s">
        <v>181</v>
      </c>
      <c r="F103" s="213" t="s">
        <v>113</v>
      </c>
      <c r="G103" s="213" t="s">
        <v>287</v>
      </c>
      <c r="H103" s="213" t="s">
        <v>288</v>
      </c>
      <c r="I103" s="145">
        <v>92400</v>
      </c>
      <c r="J103" s="145">
        <v>92400</v>
      </c>
      <c r="K103" s="214"/>
      <c r="L103" s="214"/>
      <c r="M103" s="146">
        <v>92400</v>
      </c>
      <c r="N103" s="214"/>
      <c r="O103" s="145"/>
      <c r="P103" s="145"/>
      <c r="Q103" s="145"/>
      <c r="R103" s="145"/>
      <c r="S103" s="145"/>
      <c r="T103" s="145"/>
      <c r="U103" s="145"/>
      <c r="V103" s="145"/>
      <c r="W103" s="145"/>
      <c r="X103" s="145"/>
    </row>
    <row r="104" s="68" customFormat="1" ht="20.25" customHeight="1" spans="1:24">
      <c r="A104" s="213" t="s">
        <v>67</v>
      </c>
      <c r="B104" s="213" t="s">
        <v>67</v>
      </c>
      <c r="C104" s="213" t="s">
        <v>332</v>
      </c>
      <c r="D104" s="213" t="s">
        <v>333</v>
      </c>
      <c r="E104" s="213" t="s">
        <v>107</v>
      </c>
      <c r="F104" s="213" t="s">
        <v>108</v>
      </c>
      <c r="G104" s="213" t="s">
        <v>328</v>
      </c>
      <c r="H104" s="213" t="s">
        <v>329</v>
      </c>
      <c r="I104" s="145">
        <v>377040</v>
      </c>
      <c r="J104" s="145">
        <v>377040</v>
      </c>
      <c r="K104" s="214"/>
      <c r="L104" s="214"/>
      <c r="M104" s="146">
        <v>377040</v>
      </c>
      <c r="N104" s="214"/>
      <c r="O104" s="145"/>
      <c r="P104" s="145"/>
      <c r="Q104" s="145"/>
      <c r="R104" s="145"/>
      <c r="S104" s="145"/>
      <c r="T104" s="145"/>
      <c r="U104" s="145"/>
      <c r="V104" s="145"/>
      <c r="W104" s="145"/>
      <c r="X104" s="145"/>
    </row>
    <row r="105" s="68" customFormat="1" ht="20.25" customHeight="1" spans="1:24">
      <c r="A105" s="213" t="s">
        <v>67</v>
      </c>
      <c r="B105" s="213" t="s">
        <v>67</v>
      </c>
      <c r="C105" s="213" t="s">
        <v>332</v>
      </c>
      <c r="D105" s="213" t="s">
        <v>333</v>
      </c>
      <c r="E105" s="213" t="s">
        <v>155</v>
      </c>
      <c r="F105" s="213" t="s">
        <v>156</v>
      </c>
      <c r="G105" s="213" t="s">
        <v>328</v>
      </c>
      <c r="H105" s="213" t="s">
        <v>329</v>
      </c>
      <c r="I105" s="145">
        <v>28800</v>
      </c>
      <c r="J105" s="145">
        <v>28800</v>
      </c>
      <c r="K105" s="214"/>
      <c r="L105" s="214"/>
      <c r="M105" s="146">
        <v>28800</v>
      </c>
      <c r="N105" s="214"/>
      <c r="O105" s="145"/>
      <c r="P105" s="145"/>
      <c r="Q105" s="145"/>
      <c r="R105" s="145"/>
      <c r="S105" s="145"/>
      <c r="T105" s="145"/>
      <c r="U105" s="145"/>
      <c r="V105" s="145"/>
      <c r="W105" s="145"/>
      <c r="X105" s="145"/>
    </row>
    <row r="106" s="68" customFormat="1" ht="20.25" customHeight="1" spans="1:24">
      <c r="A106" s="213" t="s">
        <v>67</v>
      </c>
      <c r="B106" s="213" t="s">
        <v>67</v>
      </c>
      <c r="C106" s="213" t="s">
        <v>332</v>
      </c>
      <c r="D106" s="213" t="s">
        <v>333</v>
      </c>
      <c r="E106" s="213" t="s">
        <v>181</v>
      </c>
      <c r="F106" s="213" t="s">
        <v>113</v>
      </c>
      <c r="G106" s="213" t="s">
        <v>328</v>
      </c>
      <c r="H106" s="213" t="s">
        <v>329</v>
      </c>
      <c r="I106" s="145">
        <v>54000</v>
      </c>
      <c r="J106" s="145">
        <v>54000</v>
      </c>
      <c r="K106" s="214"/>
      <c r="L106" s="214"/>
      <c r="M106" s="146">
        <v>54000</v>
      </c>
      <c r="N106" s="214"/>
      <c r="O106" s="145"/>
      <c r="P106" s="145"/>
      <c r="Q106" s="145"/>
      <c r="R106" s="145"/>
      <c r="S106" s="145"/>
      <c r="T106" s="145"/>
      <c r="U106" s="145"/>
      <c r="V106" s="145"/>
      <c r="W106" s="145"/>
      <c r="X106" s="145"/>
    </row>
    <row r="107" s="68" customFormat="1" ht="20.25" customHeight="1" spans="1:24">
      <c r="A107" s="213" t="s">
        <v>67</v>
      </c>
      <c r="B107" s="213" t="s">
        <v>67</v>
      </c>
      <c r="C107" s="213" t="s">
        <v>334</v>
      </c>
      <c r="D107" s="213" t="s">
        <v>335</v>
      </c>
      <c r="E107" s="213" t="s">
        <v>98</v>
      </c>
      <c r="F107" s="213" t="s">
        <v>99</v>
      </c>
      <c r="G107" s="213" t="s">
        <v>283</v>
      </c>
      <c r="H107" s="213" t="s">
        <v>284</v>
      </c>
      <c r="I107" s="145">
        <v>10000</v>
      </c>
      <c r="J107" s="145">
        <v>10000</v>
      </c>
      <c r="K107" s="214"/>
      <c r="L107" s="214"/>
      <c r="M107" s="146">
        <v>10000</v>
      </c>
      <c r="N107" s="214"/>
      <c r="O107" s="145"/>
      <c r="P107" s="145"/>
      <c r="Q107" s="145"/>
      <c r="R107" s="145"/>
      <c r="S107" s="145"/>
      <c r="T107" s="145"/>
      <c r="U107" s="145"/>
      <c r="V107" s="145"/>
      <c r="W107" s="145"/>
      <c r="X107" s="145"/>
    </row>
    <row r="108" s="68" customFormat="1" ht="20.25" customHeight="1" spans="1:24">
      <c r="A108" s="213" t="s">
        <v>67</v>
      </c>
      <c r="B108" s="213" t="s">
        <v>67</v>
      </c>
      <c r="C108" s="213" t="s">
        <v>334</v>
      </c>
      <c r="D108" s="213" t="s">
        <v>335</v>
      </c>
      <c r="E108" s="213" t="s">
        <v>98</v>
      </c>
      <c r="F108" s="213" t="s">
        <v>99</v>
      </c>
      <c r="G108" s="213" t="s">
        <v>283</v>
      </c>
      <c r="H108" s="213" t="s">
        <v>284</v>
      </c>
      <c r="I108" s="145">
        <v>17880</v>
      </c>
      <c r="J108" s="145">
        <v>17880</v>
      </c>
      <c r="K108" s="214"/>
      <c r="L108" s="214"/>
      <c r="M108" s="146">
        <v>17880</v>
      </c>
      <c r="N108" s="214"/>
      <c r="O108" s="145"/>
      <c r="P108" s="145"/>
      <c r="Q108" s="145"/>
      <c r="R108" s="145"/>
      <c r="S108" s="145"/>
      <c r="T108" s="145"/>
      <c r="U108" s="145"/>
      <c r="V108" s="145"/>
      <c r="W108" s="145"/>
      <c r="X108" s="145"/>
    </row>
    <row r="109" s="68" customFormat="1" ht="20.25" customHeight="1" spans="1:24">
      <c r="A109" s="213" t="s">
        <v>67</v>
      </c>
      <c r="B109" s="213" t="s">
        <v>67</v>
      </c>
      <c r="C109" s="213" t="s">
        <v>334</v>
      </c>
      <c r="D109" s="213" t="s">
        <v>335</v>
      </c>
      <c r="E109" s="213" t="s">
        <v>104</v>
      </c>
      <c r="F109" s="213" t="s">
        <v>99</v>
      </c>
      <c r="G109" s="213" t="s">
        <v>283</v>
      </c>
      <c r="H109" s="213" t="s">
        <v>284</v>
      </c>
      <c r="I109" s="145">
        <v>305760</v>
      </c>
      <c r="J109" s="145">
        <v>305760</v>
      </c>
      <c r="K109" s="214"/>
      <c r="L109" s="214"/>
      <c r="M109" s="146">
        <v>305760</v>
      </c>
      <c r="N109" s="214"/>
      <c r="O109" s="145"/>
      <c r="P109" s="145"/>
      <c r="Q109" s="145"/>
      <c r="R109" s="145"/>
      <c r="S109" s="145"/>
      <c r="T109" s="145"/>
      <c r="U109" s="145"/>
      <c r="V109" s="145"/>
      <c r="W109" s="145"/>
      <c r="X109" s="145"/>
    </row>
    <row r="110" s="68" customFormat="1" ht="20.25" customHeight="1" spans="1:24">
      <c r="A110" s="213" t="s">
        <v>67</v>
      </c>
      <c r="B110" s="213" t="s">
        <v>67</v>
      </c>
      <c r="C110" s="213" t="s">
        <v>334</v>
      </c>
      <c r="D110" s="213" t="s">
        <v>335</v>
      </c>
      <c r="E110" s="213" t="s">
        <v>104</v>
      </c>
      <c r="F110" s="213" t="s">
        <v>99</v>
      </c>
      <c r="G110" s="213" t="s">
        <v>283</v>
      </c>
      <c r="H110" s="213" t="s">
        <v>284</v>
      </c>
      <c r="I110" s="145">
        <v>210000</v>
      </c>
      <c r="J110" s="145">
        <v>210000</v>
      </c>
      <c r="K110" s="214"/>
      <c r="L110" s="214"/>
      <c r="M110" s="146">
        <v>210000</v>
      </c>
      <c r="N110" s="214"/>
      <c r="O110" s="145"/>
      <c r="P110" s="145"/>
      <c r="Q110" s="145"/>
      <c r="R110" s="145"/>
      <c r="S110" s="145"/>
      <c r="T110" s="145"/>
      <c r="U110" s="145"/>
      <c r="V110" s="145"/>
      <c r="W110" s="145"/>
      <c r="X110" s="145"/>
    </row>
    <row r="111" s="68" customFormat="1" ht="20.25" customHeight="1" spans="1:24">
      <c r="A111" s="213" t="s">
        <v>67</v>
      </c>
      <c r="B111" s="213" t="s">
        <v>67</v>
      </c>
      <c r="C111" s="213" t="s">
        <v>334</v>
      </c>
      <c r="D111" s="213" t="s">
        <v>335</v>
      </c>
      <c r="E111" s="213" t="s">
        <v>116</v>
      </c>
      <c r="F111" s="213" t="s">
        <v>99</v>
      </c>
      <c r="G111" s="213" t="s">
        <v>283</v>
      </c>
      <c r="H111" s="213" t="s">
        <v>284</v>
      </c>
      <c r="I111" s="145">
        <v>50000</v>
      </c>
      <c r="J111" s="145">
        <v>50000</v>
      </c>
      <c r="K111" s="214"/>
      <c r="L111" s="214"/>
      <c r="M111" s="146">
        <v>50000</v>
      </c>
      <c r="N111" s="214"/>
      <c r="O111" s="145"/>
      <c r="P111" s="145"/>
      <c r="Q111" s="145"/>
      <c r="R111" s="145"/>
      <c r="S111" s="145"/>
      <c r="T111" s="145"/>
      <c r="U111" s="145"/>
      <c r="V111" s="145"/>
      <c r="W111" s="145"/>
      <c r="X111" s="145"/>
    </row>
    <row r="112" s="68" customFormat="1" ht="20.25" customHeight="1" spans="1:24">
      <c r="A112" s="213" t="s">
        <v>67</v>
      </c>
      <c r="B112" s="213" t="s">
        <v>67</v>
      </c>
      <c r="C112" s="213" t="s">
        <v>334</v>
      </c>
      <c r="D112" s="213" t="s">
        <v>335</v>
      </c>
      <c r="E112" s="213" t="s">
        <v>116</v>
      </c>
      <c r="F112" s="213" t="s">
        <v>99</v>
      </c>
      <c r="G112" s="213" t="s">
        <v>283</v>
      </c>
      <c r="H112" s="213" t="s">
        <v>284</v>
      </c>
      <c r="I112" s="145">
        <v>81600</v>
      </c>
      <c r="J112" s="145">
        <v>81600</v>
      </c>
      <c r="K112" s="214"/>
      <c r="L112" s="214"/>
      <c r="M112" s="146">
        <v>81600</v>
      </c>
      <c r="N112" s="214"/>
      <c r="O112" s="145"/>
      <c r="P112" s="145"/>
      <c r="Q112" s="145"/>
      <c r="R112" s="145"/>
      <c r="S112" s="145"/>
      <c r="T112" s="145"/>
      <c r="U112" s="145"/>
      <c r="V112" s="145"/>
      <c r="W112" s="145"/>
      <c r="X112" s="145"/>
    </row>
    <row r="113" s="68" customFormat="1" ht="20.25" customHeight="1" spans="1:24">
      <c r="A113" s="213" t="s">
        <v>67</v>
      </c>
      <c r="B113" s="213" t="s">
        <v>67</v>
      </c>
      <c r="C113" s="213" t="s">
        <v>336</v>
      </c>
      <c r="D113" s="213" t="s">
        <v>337</v>
      </c>
      <c r="E113" s="213" t="s">
        <v>107</v>
      </c>
      <c r="F113" s="213" t="s">
        <v>108</v>
      </c>
      <c r="G113" s="213" t="s">
        <v>338</v>
      </c>
      <c r="H113" s="213" t="s">
        <v>339</v>
      </c>
      <c r="I113" s="145">
        <v>1088046.72</v>
      </c>
      <c r="J113" s="145">
        <v>1088046.72</v>
      </c>
      <c r="K113" s="214"/>
      <c r="L113" s="214"/>
      <c r="M113" s="146">
        <v>1088046.72</v>
      </c>
      <c r="N113" s="214"/>
      <c r="O113" s="145"/>
      <c r="P113" s="145"/>
      <c r="Q113" s="145"/>
      <c r="R113" s="145"/>
      <c r="S113" s="145"/>
      <c r="T113" s="145"/>
      <c r="U113" s="145"/>
      <c r="V113" s="145"/>
      <c r="W113" s="145"/>
      <c r="X113" s="145"/>
    </row>
    <row r="114" s="68" customFormat="1" ht="20.25" customHeight="1" spans="1:24">
      <c r="A114" s="213" t="s">
        <v>67</v>
      </c>
      <c r="B114" s="213" t="s">
        <v>67</v>
      </c>
      <c r="C114" s="213" t="s">
        <v>336</v>
      </c>
      <c r="D114" s="213" t="s">
        <v>337</v>
      </c>
      <c r="E114" s="213" t="s">
        <v>107</v>
      </c>
      <c r="F114" s="213" t="s">
        <v>108</v>
      </c>
      <c r="G114" s="213" t="s">
        <v>338</v>
      </c>
      <c r="H114" s="213" t="s">
        <v>339</v>
      </c>
      <c r="I114" s="145">
        <v>567953.28</v>
      </c>
      <c r="J114" s="145">
        <v>567953.28</v>
      </c>
      <c r="K114" s="214"/>
      <c r="L114" s="214"/>
      <c r="M114" s="146">
        <v>567953.28</v>
      </c>
      <c r="N114" s="214"/>
      <c r="O114" s="145"/>
      <c r="P114" s="145"/>
      <c r="Q114" s="145"/>
      <c r="R114" s="145"/>
      <c r="S114" s="145"/>
      <c r="T114" s="145"/>
      <c r="U114" s="145"/>
      <c r="V114" s="145"/>
      <c r="W114" s="145"/>
      <c r="X114" s="145"/>
    </row>
    <row r="115" s="68" customFormat="1" ht="17.25" customHeight="1" spans="1:24">
      <c r="A115" s="215" t="s">
        <v>252</v>
      </c>
      <c r="B115" s="216"/>
      <c r="C115" s="217"/>
      <c r="D115" s="217"/>
      <c r="E115" s="217"/>
      <c r="F115" s="217"/>
      <c r="G115" s="217"/>
      <c r="H115" s="218"/>
      <c r="I115" s="145">
        <v>13789373.99</v>
      </c>
      <c r="J115" s="145">
        <v>13789373.99</v>
      </c>
      <c r="K115" s="145"/>
      <c r="L115" s="145"/>
      <c r="M115" s="146">
        <v>13789373.99</v>
      </c>
      <c r="N115" s="145"/>
      <c r="O115" s="145"/>
      <c r="P115" s="145"/>
      <c r="Q115" s="145"/>
      <c r="R115" s="145"/>
      <c r="S115" s="145"/>
      <c r="T115" s="145"/>
      <c r="U115" s="145"/>
      <c r="V115" s="145"/>
      <c r="W115" s="145"/>
      <c r="X115" s="145"/>
    </row>
  </sheetData>
  <mergeCells count="31">
    <mergeCell ref="A2:X2"/>
    <mergeCell ref="A3:H3"/>
    <mergeCell ref="I4:X4"/>
    <mergeCell ref="J5:N5"/>
    <mergeCell ref="O5:Q5"/>
    <mergeCell ref="S5:X5"/>
    <mergeCell ref="A115:H11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topLeftCell="A28" workbookViewId="0">
      <selection activeCell="D61" sqref="D61:D62"/>
    </sheetView>
  </sheetViews>
  <sheetFormatPr defaultColWidth="9.14166666666667" defaultRowHeight="14.25" customHeight="1"/>
  <cols>
    <col min="1" max="1" width="10.2833333333333" style="1" customWidth="1"/>
    <col min="2" max="2" width="13.425" style="1" customWidth="1"/>
    <col min="3" max="3" width="32.85" style="1" customWidth="1"/>
    <col min="4" max="4" width="23.85" style="1" customWidth="1"/>
    <col min="5" max="5" width="11.1416666666667" style="1" customWidth="1"/>
    <col min="6" max="6" width="17.7166666666667" style="1" customWidth="1"/>
    <col min="7" max="7" width="9.85" style="1" customWidth="1"/>
    <col min="8" max="8" width="17.7166666666667" style="1" customWidth="1"/>
    <col min="9" max="13" width="20" style="1" customWidth="1"/>
    <col min="14" max="14" width="12.2833333333333" style="1" customWidth="1"/>
    <col min="15" max="15" width="12.7" style="1" customWidth="1"/>
    <col min="16" max="16" width="11.1416666666667" style="1" customWidth="1"/>
    <col min="17" max="21" width="19.85" style="1" customWidth="1"/>
    <col min="22" max="22" width="20" style="1" customWidth="1"/>
    <col min="23" max="23" width="19.85" style="1" customWidth="1"/>
    <col min="24" max="16384" width="9.14166666666667" style="1"/>
  </cols>
  <sheetData>
    <row r="1" s="1" customFormat="1" ht="13.5" customHeight="1" spans="1:23">
      <c r="B1" s="183"/>
      <c r="E1" s="42"/>
      <c r="F1" s="42"/>
      <c r="G1" s="42"/>
      <c r="H1" s="42"/>
      <c r="U1" s="183"/>
      <c r="W1" s="184"/>
    </row>
    <row r="2" s="1" customFormat="1" ht="46.5" customHeight="1" spans="1:23">
      <c r="A2" s="44" t="str">
        <f>"2026"&amp;"年部门项目支出预算表"</f>
        <v>2026年部门项目支出预算表</v>
      </c>
      <c r="B2" s="44"/>
      <c r="C2" s="44"/>
      <c r="D2" s="44"/>
      <c r="E2" s="44"/>
      <c r="F2" s="44"/>
      <c r="G2" s="44"/>
      <c r="H2" s="44"/>
      <c r="I2" s="44"/>
      <c r="J2" s="44"/>
      <c r="K2" s="44"/>
      <c r="L2" s="44"/>
      <c r="M2" s="44"/>
      <c r="N2" s="44"/>
      <c r="O2" s="44"/>
      <c r="P2" s="44"/>
      <c r="Q2" s="44"/>
      <c r="R2" s="44"/>
      <c r="S2" s="44"/>
      <c r="T2" s="44"/>
      <c r="U2" s="44"/>
      <c r="V2" s="44"/>
      <c r="W2" s="44"/>
    </row>
    <row r="3" s="1" customFormat="1" ht="13.5" customHeight="1" spans="1:23">
      <c r="A3" s="45" t="str">
        <f>"单位名称："&amp;"昆明市晋宁区六街镇人民政府"</f>
        <v>单位名称：昆明市晋宁区六街镇人民政府</v>
      </c>
      <c r="B3" s="46"/>
      <c r="C3" s="46"/>
      <c r="D3" s="46"/>
      <c r="E3" s="46"/>
      <c r="F3" s="46"/>
      <c r="G3" s="46"/>
      <c r="H3" s="46"/>
      <c r="I3" s="47"/>
      <c r="J3" s="47"/>
      <c r="K3" s="47"/>
      <c r="L3" s="47"/>
      <c r="M3" s="47"/>
      <c r="N3" s="47"/>
      <c r="O3" s="47"/>
      <c r="P3" s="47"/>
      <c r="Q3" s="47"/>
      <c r="U3" s="183"/>
      <c r="W3" s="165" t="s">
        <v>0</v>
      </c>
    </row>
    <row r="4" s="1" customFormat="1" ht="21.75" customHeight="1" spans="1:23">
      <c r="A4" s="49" t="s">
        <v>340</v>
      </c>
      <c r="B4" s="50" t="s">
        <v>261</v>
      </c>
      <c r="C4" s="49" t="s">
        <v>262</v>
      </c>
      <c r="D4" s="49" t="s">
        <v>341</v>
      </c>
      <c r="E4" s="50" t="s">
        <v>263</v>
      </c>
      <c r="F4" s="50" t="s">
        <v>264</v>
      </c>
      <c r="G4" s="50" t="s">
        <v>342</v>
      </c>
      <c r="H4" s="50" t="s">
        <v>343</v>
      </c>
      <c r="I4" s="53" t="s">
        <v>53</v>
      </c>
      <c r="J4" s="17" t="s">
        <v>344</v>
      </c>
      <c r="K4" s="18"/>
      <c r="L4" s="18"/>
      <c r="M4" s="19"/>
      <c r="N4" s="17" t="s">
        <v>269</v>
      </c>
      <c r="O4" s="18"/>
      <c r="P4" s="19"/>
      <c r="Q4" s="50" t="s">
        <v>59</v>
      </c>
      <c r="R4" s="17" t="s">
        <v>60</v>
      </c>
      <c r="S4" s="18"/>
      <c r="T4" s="18"/>
      <c r="U4" s="18"/>
      <c r="V4" s="18"/>
      <c r="W4" s="19"/>
    </row>
    <row r="5" s="1" customFormat="1" ht="21.75" customHeight="1" spans="1:23">
      <c r="A5" s="51"/>
      <c r="B5" s="102"/>
      <c r="C5" s="51"/>
      <c r="D5" s="51"/>
      <c r="E5" s="52"/>
      <c r="F5" s="52"/>
      <c r="G5" s="52"/>
      <c r="H5" s="52"/>
      <c r="I5" s="102"/>
      <c r="J5" s="185" t="s">
        <v>56</v>
      </c>
      <c r="K5" s="186"/>
      <c r="L5" s="50" t="s">
        <v>57</v>
      </c>
      <c r="M5" s="50" t="s">
        <v>58</v>
      </c>
      <c r="N5" s="50" t="s">
        <v>56</v>
      </c>
      <c r="O5" s="50" t="s">
        <v>57</v>
      </c>
      <c r="P5" s="50" t="s">
        <v>58</v>
      </c>
      <c r="Q5" s="52"/>
      <c r="R5" s="50" t="s">
        <v>55</v>
      </c>
      <c r="S5" s="50" t="s">
        <v>61</v>
      </c>
      <c r="T5" s="50" t="s">
        <v>275</v>
      </c>
      <c r="U5" s="50" t="s">
        <v>63</v>
      </c>
      <c r="V5" s="50" t="s">
        <v>64</v>
      </c>
      <c r="W5" s="50" t="s">
        <v>65</v>
      </c>
    </row>
    <row r="6" s="1" customFormat="1" ht="21" customHeight="1" spans="1:23">
      <c r="A6" s="102"/>
      <c r="B6" s="102"/>
      <c r="C6" s="102"/>
      <c r="D6" s="102"/>
      <c r="E6" s="102"/>
      <c r="F6" s="102"/>
      <c r="G6" s="102"/>
      <c r="H6" s="102"/>
      <c r="I6" s="102"/>
      <c r="J6" s="187" t="s">
        <v>55</v>
      </c>
      <c r="K6" s="188"/>
      <c r="L6" s="102"/>
      <c r="M6" s="102"/>
      <c r="N6" s="102"/>
      <c r="O6" s="102"/>
      <c r="P6" s="102"/>
      <c r="Q6" s="102"/>
      <c r="R6" s="102"/>
      <c r="S6" s="102"/>
      <c r="T6" s="102"/>
      <c r="U6" s="102"/>
      <c r="V6" s="102"/>
      <c r="W6" s="102"/>
    </row>
    <row r="7" s="1" customFormat="1" ht="39.75" customHeight="1" spans="1:23">
      <c r="A7" s="54"/>
      <c r="B7" s="56"/>
      <c r="C7" s="54"/>
      <c r="D7" s="54"/>
      <c r="E7" s="55"/>
      <c r="F7" s="55"/>
      <c r="G7" s="55"/>
      <c r="H7" s="55"/>
      <c r="I7" s="56"/>
      <c r="J7" s="24" t="s">
        <v>55</v>
      </c>
      <c r="K7" s="24" t="s">
        <v>345</v>
      </c>
      <c r="L7" s="55"/>
      <c r="M7" s="55"/>
      <c r="N7" s="55"/>
      <c r="O7" s="55"/>
      <c r="P7" s="55"/>
      <c r="Q7" s="55"/>
      <c r="R7" s="55"/>
      <c r="S7" s="55"/>
      <c r="T7" s="55"/>
      <c r="U7" s="56"/>
      <c r="V7" s="55"/>
      <c r="W7" s="55"/>
    </row>
    <row r="8" s="1" customFormat="1" ht="15" customHeight="1" spans="1:23">
      <c r="A8" s="7">
        <v>1</v>
      </c>
      <c r="B8" s="7">
        <v>2</v>
      </c>
      <c r="C8" s="7">
        <v>3</v>
      </c>
      <c r="D8" s="7">
        <v>4</v>
      </c>
      <c r="E8" s="7">
        <v>5</v>
      </c>
      <c r="F8" s="7">
        <v>6</v>
      </c>
      <c r="G8" s="7">
        <v>7</v>
      </c>
      <c r="H8" s="7">
        <v>8</v>
      </c>
      <c r="I8" s="7">
        <v>9</v>
      </c>
      <c r="J8" s="7">
        <v>10</v>
      </c>
      <c r="K8" s="7">
        <v>11</v>
      </c>
      <c r="L8" s="65">
        <v>12</v>
      </c>
      <c r="M8" s="65">
        <v>13</v>
      </c>
      <c r="N8" s="65">
        <v>14</v>
      </c>
      <c r="O8" s="65">
        <v>15</v>
      </c>
      <c r="P8" s="65">
        <v>16</v>
      </c>
      <c r="Q8" s="65">
        <v>17</v>
      </c>
      <c r="R8" s="65">
        <v>18</v>
      </c>
      <c r="S8" s="65">
        <v>19</v>
      </c>
      <c r="T8" s="65">
        <v>20</v>
      </c>
      <c r="U8" s="7">
        <v>21</v>
      </c>
      <c r="V8" s="65">
        <v>22</v>
      </c>
      <c r="W8" s="7">
        <v>23</v>
      </c>
    </row>
    <row r="9" s="1" customFormat="1" ht="21.75" customHeight="1" spans="1:23">
      <c r="A9" s="91" t="s">
        <v>346</v>
      </c>
      <c r="B9" s="91" t="s">
        <v>347</v>
      </c>
      <c r="C9" s="91" t="s">
        <v>348</v>
      </c>
      <c r="D9" s="91" t="s">
        <v>67</v>
      </c>
      <c r="E9" s="91" t="s">
        <v>141</v>
      </c>
      <c r="F9" s="91" t="s">
        <v>142</v>
      </c>
      <c r="G9" s="91" t="s">
        <v>328</v>
      </c>
      <c r="H9" s="91" t="s">
        <v>329</v>
      </c>
      <c r="I9" s="58">
        <v>60777.6</v>
      </c>
      <c r="J9" s="58">
        <v>60777.6</v>
      </c>
      <c r="K9" s="60">
        <v>60777.6</v>
      </c>
      <c r="L9" s="58"/>
      <c r="M9" s="58"/>
      <c r="N9" s="58"/>
      <c r="O9" s="58"/>
      <c r="P9" s="58"/>
      <c r="Q9" s="58"/>
      <c r="R9" s="58"/>
      <c r="S9" s="58"/>
      <c r="T9" s="58"/>
      <c r="U9" s="58"/>
      <c r="V9" s="58"/>
      <c r="W9" s="58"/>
    </row>
    <row r="10" s="1" customFormat="1" ht="21.75" customHeight="1" spans="1:23">
      <c r="A10" s="91" t="s">
        <v>346</v>
      </c>
      <c r="B10" s="91" t="s">
        <v>349</v>
      </c>
      <c r="C10" s="91" t="s">
        <v>350</v>
      </c>
      <c r="D10" s="91" t="s">
        <v>67</v>
      </c>
      <c r="E10" s="91" t="s">
        <v>104</v>
      </c>
      <c r="F10" s="91" t="s">
        <v>99</v>
      </c>
      <c r="G10" s="91" t="s">
        <v>328</v>
      </c>
      <c r="H10" s="91" t="s">
        <v>329</v>
      </c>
      <c r="I10" s="58">
        <v>2799936</v>
      </c>
      <c r="J10" s="58">
        <v>2799936</v>
      </c>
      <c r="K10" s="60">
        <v>2799936</v>
      </c>
      <c r="L10" s="58"/>
      <c r="M10" s="58"/>
      <c r="N10" s="58"/>
      <c r="O10" s="58"/>
      <c r="P10" s="58"/>
      <c r="Q10" s="58"/>
      <c r="R10" s="58"/>
      <c r="S10" s="58"/>
      <c r="T10" s="58"/>
      <c r="U10" s="58"/>
      <c r="V10" s="58"/>
      <c r="W10" s="58"/>
    </row>
    <row r="11" s="1" customFormat="1" ht="21.75" customHeight="1" spans="1:23">
      <c r="A11" s="91" t="s">
        <v>346</v>
      </c>
      <c r="B11" s="91" t="s">
        <v>351</v>
      </c>
      <c r="C11" s="91" t="s">
        <v>352</v>
      </c>
      <c r="D11" s="91" t="s">
        <v>67</v>
      </c>
      <c r="E11" s="91" t="s">
        <v>107</v>
      </c>
      <c r="F11" s="91" t="s">
        <v>108</v>
      </c>
      <c r="G11" s="91" t="s">
        <v>328</v>
      </c>
      <c r="H11" s="91" t="s">
        <v>329</v>
      </c>
      <c r="I11" s="58">
        <v>660337.92</v>
      </c>
      <c r="J11" s="58">
        <v>660337.92</v>
      </c>
      <c r="K11" s="60">
        <v>660337.92</v>
      </c>
      <c r="L11" s="58"/>
      <c r="M11" s="58"/>
      <c r="N11" s="58"/>
      <c r="O11" s="58"/>
      <c r="P11" s="58"/>
      <c r="Q11" s="58"/>
      <c r="R11" s="58"/>
      <c r="S11" s="58"/>
      <c r="T11" s="58"/>
      <c r="U11" s="58"/>
      <c r="V11" s="58"/>
      <c r="W11" s="58"/>
    </row>
    <row r="12" s="1" customFormat="1" ht="21.75" customHeight="1" spans="1:23">
      <c r="A12" s="91" t="s">
        <v>353</v>
      </c>
      <c r="B12" s="91" t="s">
        <v>354</v>
      </c>
      <c r="C12" s="91" t="s">
        <v>355</v>
      </c>
      <c r="D12" s="91" t="s">
        <v>67</v>
      </c>
      <c r="E12" s="91" t="s">
        <v>107</v>
      </c>
      <c r="F12" s="91" t="s">
        <v>108</v>
      </c>
      <c r="G12" s="91" t="s">
        <v>316</v>
      </c>
      <c r="H12" s="91" t="s">
        <v>317</v>
      </c>
      <c r="I12" s="58">
        <v>60000</v>
      </c>
      <c r="J12" s="58">
        <v>60000</v>
      </c>
      <c r="K12" s="60">
        <v>60000</v>
      </c>
      <c r="L12" s="58"/>
      <c r="M12" s="58"/>
      <c r="N12" s="58"/>
      <c r="O12" s="58"/>
      <c r="P12" s="58"/>
      <c r="Q12" s="58"/>
      <c r="R12" s="58"/>
      <c r="S12" s="58"/>
      <c r="T12" s="58"/>
      <c r="U12" s="58"/>
      <c r="V12" s="58"/>
      <c r="W12" s="58"/>
    </row>
    <row r="13" s="1" customFormat="1" ht="21.75" customHeight="1" spans="1:23">
      <c r="A13" s="91" t="s">
        <v>353</v>
      </c>
      <c r="B13" s="91" t="s">
        <v>356</v>
      </c>
      <c r="C13" s="91" t="s">
        <v>357</v>
      </c>
      <c r="D13" s="91" t="s">
        <v>67</v>
      </c>
      <c r="E13" s="91" t="s">
        <v>107</v>
      </c>
      <c r="F13" s="91" t="s">
        <v>108</v>
      </c>
      <c r="G13" s="91" t="s">
        <v>316</v>
      </c>
      <c r="H13" s="91" t="s">
        <v>317</v>
      </c>
      <c r="I13" s="58">
        <v>37000</v>
      </c>
      <c r="J13" s="58">
        <v>37000</v>
      </c>
      <c r="K13" s="60">
        <v>37000</v>
      </c>
      <c r="L13" s="58"/>
      <c r="M13" s="58"/>
      <c r="N13" s="58"/>
      <c r="O13" s="58"/>
      <c r="P13" s="58"/>
      <c r="Q13" s="58"/>
      <c r="R13" s="58"/>
      <c r="S13" s="58"/>
      <c r="T13" s="58"/>
      <c r="U13" s="58"/>
      <c r="V13" s="58"/>
      <c r="W13" s="58"/>
    </row>
    <row r="14" s="1" customFormat="1" ht="21.75" customHeight="1" spans="1:23">
      <c r="A14" s="91" t="s">
        <v>358</v>
      </c>
      <c r="B14" s="91" t="s">
        <v>359</v>
      </c>
      <c r="C14" s="91" t="s">
        <v>360</v>
      </c>
      <c r="D14" s="91" t="s">
        <v>67</v>
      </c>
      <c r="E14" s="91" t="s">
        <v>119</v>
      </c>
      <c r="F14" s="91" t="s">
        <v>99</v>
      </c>
      <c r="G14" s="91" t="s">
        <v>316</v>
      </c>
      <c r="H14" s="91" t="s">
        <v>317</v>
      </c>
      <c r="I14" s="58">
        <v>20000</v>
      </c>
      <c r="J14" s="58">
        <v>20000</v>
      </c>
      <c r="K14" s="60">
        <v>20000</v>
      </c>
      <c r="L14" s="58"/>
      <c r="M14" s="58"/>
      <c r="N14" s="58"/>
      <c r="O14" s="58"/>
      <c r="P14" s="58"/>
      <c r="Q14" s="58"/>
      <c r="R14" s="58"/>
      <c r="S14" s="58"/>
      <c r="T14" s="58"/>
      <c r="U14" s="58"/>
      <c r="V14" s="58"/>
      <c r="W14" s="58"/>
    </row>
    <row r="15" s="1" customFormat="1" ht="21.75" customHeight="1" spans="1:23">
      <c r="A15" s="91" t="s">
        <v>358</v>
      </c>
      <c r="B15" s="91" t="s">
        <v>361</v>
      </c>
      <c r="C15" s="91" t="s">
        <v>362</v>
      </c>
      <c r="D15" s="91" t="s">
        <v>67</v>
      </c>
      <c r="E15" s="91" t="s">
        <v>111</v>
      </c>
      <c r="F15" s="91" t="s">
        <v>99</v>
      </c>
      <c r="G15" s="91" t="s">
        <v>316</v>
      </c>
      <c r="H15" s="91" t="s">
        <v>317</v>
      </c>
      <c r="I15" s="58">
        <v>8000</v>
      </c>
      <c r="J15" s="58">
        <v>8000</v>
      </c>
      <c r="K15" s="60">
        <v>8000</v>
      </c>
      <c r="L15" s="58"/>
      <c r="M15" s="58"/>
      <c r="N15" s="58"/>
      <c r="O15" s="58"/>
      <c r="P15" s="58"/>
      <c r="Q15" s="58"/>
      <c r="R15" s="58"/>
      <c r="S15" s="58"/>
      <c r="T15" s="58"/>
      <c r="U15" s="58"/>
      <c r="V15" s="58"/>
      <c r="W15" s="58"/>
    </row>
    <row r="16" s="1" customFormat="1" ht="21.75" customHeight="1" spans="1:23">
      <c r="A16" s="91" t="s">
        <v>358</v>
      </c>
      <c r="B16" s="91" t="s">
        <v>363</v>
      </c>
      <c r="C16" s="91" t="s">
        <v>364</v>
      </c>
      <c r="D16" s="91" t="s">
        <v>67</v>
      </c>
      <c r="E16" s="91" t="s">
        <v>151</v>
      </c>
      <c r="F16" s="91" t="s">
        <v>152</v>
      </c>
      <c r="G16" s="91" t="s">
        <v>316</v>
      </c>
      <c r="H16" s="91" t="s">
        <v>317</v>
      </c>
      <c r="I16" s="58">
        <v>30000</v>
      </c>
      <c r="J16" s="58">
        <v>30000</v>
      </c>
      <c r="K16" s="60">
        <v>30000</v>
      </c>
      <c r="L16" s="58"/>
      <c r="M16" s="58"/>
      <c r="N16" s="58"/>
      <c r="O16" s="58"/>
      <c r="P16" s="58"/>
      <c r="Q16" s="58"/>
      <c r="R16" s="58"/>
      <c r="S16" s="58"/>
      <c r="T16" s="58"/>
      <c r="U16" s="58"/>
      <c r="V16" s="58"/>
      <c r="W16" s="58"/>
    </row>
    <row r="17" s="1" customFormat="1" ht="21.75" customHeight="1" spans="1:23">
      <c r="A17" s="91" t="s">
        <v>358</v>
      </c>
      <c r="B17" s="91" t="s">
        <v>365</v>
      </c>
      <c r="C17" s="91" t="s">
        <v>366</v>
      </c>
      <c r="D17" s="91" t="s">
        <v>67</v>
      </c>
      <c r="E17" s="91" t="s">
        <v>116</v>
      </c>
      <c r="F17" s="91" t="s">
        <v>99</v>
      </c>
      <c r="G17" s="91" t="s">
        <v>316</v>
      </c>
      <c r="H17" s="91" t="s">
        <v>317</v>
      </c>
      <c r="I17" s="58">
        <v>10000</v>
      </c>
      <c r="J17" s="58">
        <v>10000</v>
      </c>
      <c r="K17" s="60">
        <v>10000</v>
      </c>
      <c r="L17" s="58"/>
      <c r="M17" s="58"/>
      <c r="N17" s="58"/>
      <c r="O17" s="58"/>
      <c r="P17" s="58"/>
      <c r="Q17" s="58"/>
      <c r="R17" s="58"/>
      <c r="S17" s="58"/>
      <c r="T17" s="58"/>
      <c r="U17" s="58"/>
      <c r="V17" s="58"/>
      <c r="W17" s="58"/>
    </row>
    <row r="18" s="1" customFormat="1" ht="21.75" customHeight="1" spans="1:23">
      <c r="A18" s="91" t="s">
        <v>358</v>
      </c>
      <c r="B18" s="91" t="s">
        <v>367</v>
      </c>
      <c r="C18" s="91" t="s">
        <v>368</v>
      </c>
      <c r="D18" s="91" t="s">
        <v>67</v>
      </c>
      <c r="E18" s="91" t="s">
        <v>100</v>
      </c>
      <c r="F18" s="91" t="s">
        <v>101</v>
      </c>
      <c r="G18" s="91" t="s">
        <v>316</v>
      </c>
      <c r="H18" s="91" t="s">
        <v>317</v>
      </c>
      <c r="I18" s="58">
        <v>80000</v>
      </c>
      <c r="J18" s="58">
        <v>80000</v>
      </c>
      <c r="K18" s="60">
        <v>80000</v>
      </c>
      <c r="L18" s="58"/>
      <c r="M18" s="58"/>
      <c r="N18" s="58"/>
      <c r="O18" s="58"/>
      <c r="P18" s="58"/>
      <c r="Q18" s="58"/>
      <c r="R18" s="58"/>
      <c r="S18" s="58"/>
      <c r="T18" s="58"/>
      <c r="U18" s="58"/>
      <c r="V18" s="58"/>
      <c r="W18" s="58"/>
    </row>
    <row r="19" s="1" customFormat="1" ht="21.75" customHeight="1" spans="1:23">
      <c r="A19" s="91" t="s">
        <v>358</v>
      </c>
      <c r="B19" s="91" t="s">
        <v>369</v>
      </c>
      <c r="C19" s="91" t="s">
        <v>370</v>
      </c>
      <c r="D19" s="91" t="s">
        <v>67</v>
      </c>
      <c r="E19" s="91" t="s">
        <v>127</v>
      </c>
      <c r="F19" s="91" t="s">
        <v>128</v>
      </c>
      <c r="G19" s="91" t="s">
        <v>316</v>
      </c>
      <c r="H19" s="91" t="s">
        <v>317</v>
      </c>
      <c r="I19" s="58">
        <v>3000</v>
      </c>
      <c r="J19" s="58">
        <v>3000</v>
      </c>
      <c r="K19" s="60">
        <v>3000</v>
      </c>
      <c r="L19" s="58"/>
      <c r="M19" s="58"/>
      <c r="N19" s="58"/>
      <c r="O19" s="58"/>
      <c r="P19" s="58"/>
      <c r="Q19" s="58"/>
      <c r="R19" s="58"/>
      <c r="S19" s="58"/>
      <c r="T19" s="58"/>
      <c r="U19" s="58"/>
      <c r="V19" s="58"/>
      <c r="W19" s="58"/>
    </row>
    <row r="20" s="1" customFormat="1" ht="21.75" customHeight="1" spans="1:23">
      <c r="A20" s="91" t="s">
        <v>358</v>
      </c>
      <c r="B20" s="91" t="s">
        <v>371</v>
      </c>
      <c r="C20" s="91" t="s">
        <v>372</v>
      </c>
      <c r="D20" s="91" t="s">
        <v>67</v>
      </c>
      <c r="E20" s="91" t="s">
        <v>175</v>
      </c>
      <c r="F20" s="91" t="s">
        <v>174</v>
      </c>
      <c r="G20" s="91" t="s">
        <v>316</v>
      </c>
      <c r="H20" s="91" t="s">
        <v>317</v>
      </c>
      <c r="I20" s="58">
        <v>600000</v>
      </c>
      <c r="J20" s="58">
        <v>600000</v>
      </c>
      <c r="K20" s="60">
        <v>600000</v>
      </c>
      <c r="L20" s="58"/>
      <c r="M20" s="58"/>
      <c r="N20" s="58"/>
      <c r="O20" s="58"/>
      <c r="P20" s="58"/>
      <c r="Q20" s="58"/>
      <c r="R20" s="58"/>
      <c r="S20" s="58"/>
      <c r="T20" s="58"/>
      <c r="U20" s="58"/>
      <c r="V20" s="58"/>
      <c r="W20" s="58"/>
    </row>
    <row r="21" s="1" customFormat="1" ht="21.75" customHeight="1" spans="1:23">
      <c r="A21" s="91" t="s">
        <v>358</v>
      </c>
      <c r="B21" s="91" t="s">
        <v>373</v>
      </c>
      <c r="C21" s="91" t="s">
        <v>374</v>
      </c>
      <c r="D21" s="91" t="s">
        <v>67</v>
      </c>
      <c r="E21" s="91" t="s">
        <v>186</v>
      </c>
      <c r="F21" s="91" t="s">
        <v>187</v>
      </c>
      <c r="G21" s="91" t="s">
        <v>316</v>
      </c>
      <c r="H21" s="91" t="s">
        <v>317</v>
      </c>
      <c r="I21" s="58">
        <v>600000</v>
      </c>
      <c r="J21" s="58">
        <v>600000</v>
      </c>
      <c r="K21" s="60">
        <v>600000</v>
      </c>
      <c r="L21" s="58"/>
      <c r="M21" s="58"/>
      <c r="N21" s="58"/>
      <c r="O21" s="58"/>
      <c r="P21" s="58"/>
      <c r="Q21" s="58"/>
      <c r="R21" s="58"/>
      <c r="S21" s="58"/>
      <c r="T21" s="58"/>
      <c r="U21" s="58"/>
      <c r="V21" s="58"/>
      <c r="W21" s="58"/>
    </row>
    <row r="22" s="1" customFormat="1" ht="21.75" customHeight="1" spans="1:23">
      <c r="A22" s="91" t="s">
        <v>358</v>
      </c>
      <c r="B22" s="91" t="s">
        <v>375</v>
      </c>
      <c r="C22" s="91" t="s">
        <v>376</v>
      </c>
      <c r="D22" s="91" t="s">
        <v>67</v>
      </c>
      <c r="E22" s="91" t="s">
        <v>190</v>
      </c>
      <c r="F22" s="91" t="s">
        <v>191</v>
      </c>
      <c r="G22" s="91" t="s">
        <v>316</v>
      </c>
      <c r="H22" s="91" t="s">
        <v>317</v>
      </c>
      <c r="I22" s="58">
        <v>50000</v>
      </c>
      <c r="J22" s="58">
        <v>50000</v>
      </c>
      <c r="K22" s="60">
        <v>50000</v>
      </c>
      <c r="L22" s="58"/>
      <c r="M22" s="58"/>
      <c r="N22" s="58"/>
      <c r="O22" s="58"/>
      <c r="P22" s="58"/>
      <c r="Q22" s="58"/>
      <c r="R22" s="58"/>
      <c r="S22" s="58"/>
      <c r="T22" s="58"/>
      <c r="U22" s="58"/>
      <c r="V22" s="58"/>
      <c r="W22" s="58"/>
    </row>
    <row r="23" s="1" customFormat="1" ht="21.75" customHeight="1" spans="1:23">
      <c r="A23" s="91" t="s">
        <v>358</v>
      </c>
      <c r="B23" s="91" t="s">
        <v>377</v>
      </c>
      <c r="C23" s="91" t="s">
        <v>378</v>
      </c>
      <c r="D23" s="91" t="s">
        <v>67</v>
      </c>
      <c r="E23" s="91" t="s">
        <v>214</v>
      </c>
      <c r="F23" s="91" t="s">
        <v>215</v>
      </c>
      <c r="G23" s="91" t="s">
        <v>316</v>
      </c>
      <c r="H23" s="91" t="s">
        <v>317</v>
      </c>
      <c r="I23" s="58">
        <v>3000</v>
      </c>
      <c r="J23" s="58">
        <v>3000</v>
      </c>
      <c r="K23" s="60">
        <v>3000</v>
      </c>
      <c r="L23" s="58"/>
      <c r="M23" s="58"/>
      <c r="N23" s="58"/>
      <c r="O23" s="58"/>
      <c r="P23" s="58"/>
      <c r="Q23" s="58"/>
      <c r="R23" s="58"/>
      <c r="S23" s="58"/>
      <c r="T23" s="58"/>
      <c r="U23" s="58"/>
      <c r="V23" s="58"/>
      <c r="W23" s="58"/>
    </row>
    <row r="24" s="1" customFormat="1" ht="21.75" customHeight="1" spans="1:23">
      <c r="A24" s="91" t="s">
        <v>358</v>
      </c>
      <c r="B24" s="91" t="s">
        <v>379</v>
      </c>
      <c r="C24" s="91" t="s">
        <v>380</v>
      </c>
      <c r="D24" s="91" t="s">
        <v>67</v>
      </c>
      <c r="E24" s="91" t="s">
        <v>171</v>
      </c>
      <c r="F24" s="91" t="s">
        <v>172</v>
      </c>
      <c r="G24" s="91" t="s">
        <v>316</v>
      </c>
      <c r="H24" s="91" t="s">
        <v>317</v>
      </c>
      <c r="I24" s="58">
        <v>6000</v>
      </c>
      <c r="J24" s="58">
        <v>6000</v>
      </c>
      <c r="K24" s="60">
        <v>6000</v>
      </c>
      <c r="L24" s="58"/>
      <c r="M24" s="58"/>
      <c r="N24" s="58"/>
      <c r="O24" s="58"/>
      <c r="P24" s="58"/>
      <c r="Q24" s="58"/>
      <c r="R24" s="58"/>
      <c r="S24" s="58"/>
      <c r="T24" s="58"/>
      <c r="U24" s="58"/>
      <c r="V24" s="58"/>
      <c r="W24" s="58"/>
    </row>
    <row r="25" s="1" customFormat="1" ht="21.75" customHeight="1" spans="1:23">
      <c r="A25" s="91" t="s">
        <v>358</v>
      </c>
      <c r="B25" s="91" t="s">
        <v>381</v>
      </c>
      <c r="C25" s="91" t="s">
        <v>382</v>
      </c>
      <c r="D25" s="91" t="s">
        <v>67</v>
      </c>
      <c r="E25" s="91" t="s">
        <v>145</v>
      </c>
      <c r="F25" s="91" t="s">
        <v>146</v>
      </c>
      <c r="G25" s="91" t="s">
        <v>316</v>
      </c>
      <c r="H25" s="91" t="s">
        <v>317</v>
      </c>
      <c r="I25" s="58">
        <v>50000</v>
      </c>
      <c r="J25" s="58">
        <v>50000</v>
      </c>
      <c r="K25" s="60">
        <v>50000</v>
      </c>
      <c r="L25" s="58"/>
      <c r="M25" s="58"/>
      <c r="N25" s="58"/>
      <c r="O25" s="58"/>
      <c r="P25" s="58"/>
      <c r="Q25" s="58"/>
      <c r="R25" s="58"/>
      <c r="S25" s="58"/>
      <c r="T25" s="58"/>
      <c r="U25" s="58"/>
      <c r="V25" s="58"/>
      <c r="W25" s="58"/>
    </row>
    <row r="26" s="1" customFormat="1" ht="21.75" customHeight="1" spans="1:23">
      <c r="A26" s="91" t="s">
        <v>358</v>
      </c>
      <c r="B26" s="91" t="s">
        <v>383</v>
      </c>
      <c r="C26" s="91" t="s">
        <v>384</v>
      </c>
      <c r="D26" s="91" t="s">
        <v>67</v>
      </c>
      <c r="E26" s="91" t="s">
        <v>107</v>
      </c>
      <c r="F26" s="91" t="s">
        <v>108</v>
      </c>
      <c r="G26" s="91" t="s">
        <v>316</v>
      </c>
      <c r="H26" s="91" t="s">
        <v>317</v>
      </c>
      <c r="I26" s="58">
        <v>30000</v>
      </c>
      <c r="J26" s="58">
        <v>30000</v>
      </c>
      <c r="K26" s="60">
        <v>30000</v>
      </c>
      <c r="L26" s="58"/>
      <c r="M26" s="58"/>
      <c r="N26" s="58"/>
      <c r="O26" s="58"/>
      <c r="P26" s="58"/>
      <c r="Q26" s="58"/>
      <c r="R26" s="58"/>
      <c r="S26" s="58"/>
      <c r="T26" s="58"/>
      <c r="U26" s="58"/>
      <c r="V26" s="58"/>
      <c r="W26" s="58"/>
    </row>
    <row r="27" s="1" customFormat="1" ht="21.75" customHeight="1" spans="1:23">
      <c r="A27" s="91" t="s">
        <v>358</v>
      </c>
      <c r="B27" s="91" t="s">
        <v>385</v>
      </c>
      <c r="C27" s="91" t="s">
        <v>386</v>
      </c>
      <c r="D27" s="91" t="s">
        <v>67</v>
      </c>
      <c r="E27" s="91" t="s">
        <v>182</v>
      </c>
      <c r="F27" s="91" t="s">
        <v>183</v>
      </c>
      <c r="G27" s="91" t="s">
        <v>316</v>
      </c>
      <c r="H27" s="91" t="s">
        <v>317</v>
      </c>
      <c r="I27" s="58">
        <v>100000</v>
      </c>
      <c r="J27" s="58">
        <v>100000</v>
      </c>
      <c r="K27" s="60">
        <v>100000</v>
      </c>
      <c r="L27" s="58"/>
      <c r="M27" s="58"/>
      <c r="N27" s="58"/>
      <c r="O27" s="58"/>
      <c r="P27" s="58"/>
      <c r="Q27" s="58"/>
      <c r="R27" s="58"/>
      <c r="S27" s="58"/>
      <c r="T27" s="58"/>
      <c r="U27" s="58"/>
      <c r="V27" s="58"/>
      <c r="W27" s="58"/>
    </row>
    <row r="28" s="1" customFormat="1" ht="21.75" customHeight="1" spans="1:23">
      <c r="A28" s="91" t="s">
        <v>358</v>
      </c>
      <c r="B28" s="91" t="s">
        <v>387</v>
      </c>
      <c r="C28" s="91" t="s">
        <v>388</v>
      </c>
      <c r="D28" s="91" t="s">
        <v>67</v>
      </c>
      <c r="E28" s="91" t="s">
        <v>196</v>
      </c>
      <c r="F28" s="91" t="s">
        <v>197</v>
      </c>
      <c r="G28" s="91" t="s">
        <v>316</v>
      </c>
      <c r="H28" s="91" t="s">
        <v>317</v>
      </c>
      <c r="I28" s="58">
        <v>10000</v>
      </c>
      <c r="J28" s="58">
        <v>10000</v>
      </c>
      <c r="K28" s="60">
        <v>10000</v>
      </c>
      <c r="L28" s="58"/>
      <c r="M28" s="58"/>
      <c r="N28" s="58"/>
      <c r="O28" s="58"/>
      <c r="P28" s="58"/>
      <c r="Q28" s="58"/>
      <c r="R28" s="58"/>
      <c r="S28" s="58"/>
      <c r="T28" s="58"/>
      <c r="U28" s="58"/>
      <c r="V28" s="58"/>
      <c r="W28" s="58"/>
    </row>
    <row r="29" s="1" customFormat="1" ht="21.75" customHeight="1" spans="1:23">
      <c r="A29" s="91" t="s">
        <v>358</v>
      </c>
      <c r="B29" s="91" t="s">
        <v>389</v>
      </c>
      <c r="C29" s="91" t="s">
        <v>390</v>
      </c>
      <c r="D29" s="91" t="s">
        <v>67</v>
      </c>
      <c r="E29" s="91" t="s">
        <v>105</v>
      </c>
      <c r="F29" s="91" t="s">
        <v>106</v>
      </c>
      <c r="G29" s="91" t="s">
        <v>316</v>
      </c>
      <c r="H29" s="91" t="s">
        <v>317</v>
      </c>
      <c r="I29" s="58">
        <v>500000</v>
      </c>
      <c r="J29" s="58">
        <v>500000</v>
      </c>
      <c r="K29" s="60">
        <v>500000</v>
      </c>
      <c r="L29" s="58"/>
      <c r="M29" s="58"/>
      <c r="N29" s="58"/>
      <c r="O29" s="58"/>
      <c r="P29" s="58"/>
      <c r="Q29" s="58"/>
      <c r="R29" s="58"/>
      <c r="S29" s="58"/>
      <c r="T29" s="58"/>
      <c r="U29" s="58"/>
      <c r="V29" s="58"/>
      <c r="W29" s="58"/>
    </row>
    <row r="30" s="1" customFormat="1" ht="21.75" customHeight="1" spans="1:23">
      <c r="A30" s="91" t="s">
        <v>358</v>
      </c>
      <c r="B30" s="91" t="s">
        <v>389</v>
      </c>
      <c r="C30" s="91" t="s">
        <v>390</v>
      </c>
      <c r="D30" s="91" t="s">
        <v>67</v>
      </c>
      <c r="E30" s="91" t="s">
        <v>105</v>
      </c>
      <c r="F30" s="91" t="s">
        <v>106</v>
      </c>
      <c r="G30" s="91" t="s">
        <v>391</v>
      </c>
      <c r="H30" s="91" t="s">
        <v>392</v>
      </c>
      <c r="I30" s="58">
        <v>50000</v>
      </c>
      <c r="J30" s="58">
        <v>50000</v>
      </c>
      <c r="K30" s="60">
        <v>50000</v>
      </c>
      <c r="L30" s="58"/>
      <c r="M30" s="58"/>
      <c r="N30" s="58"/>
      <c r="O30" s="58"/>
      <c r="P30" s="58"/>
      <c r="Q30" s="58"/>
      <c r="R30" s="58"/>
      <c r="S30" s="58"/>
      <c r="T30" s="58"/>
      <c r="U30" s="58"/>
      <c r="V30" s="58"/>
      <c r="W30" s="58"/>
    </row>
    <row r="31" s="1" customFormat="1" ht="21.75" customHeight="1" spans="1:23">
      <c r="A31" s="91" t="s">
        <v>358</v>
      </c>
      <c r="B31" s="91" t="s">
        <v>393</v>
      </c>
      <c r="C31" s="91" t="s">
        <v>394</v>
      </c>
      <c r="D31" s="91" t="s">
        <v>67</v>
      </c>
      <c r="E31" s="91" t="s">
        <v>116</v>
      </c>
      <c r="F31" s="91" t="s">
        <v>99</v>
      </c>
      <c r="G31" s="91" t="s">
        <v>316</v>
      </c>
      <c r="H31" s="91" t="s">
        <v>317</v>
      </c>
      <c r="I31" s="58">
        <v>100000</v>
      </c>
      <c r="J31" s="58">
        <v>100000</v>
      </c>
      <c r="K31" s="60">
        <v>100000</v>
      </c>
      <c r="L31" s="58"/>
      <c r="M31" s="58"/>
      <c r="N31" s="58"/>
      <c r="O31" s="58"/>
      <c r="P31" s="58"/>
      <c r="Q31" s="58"/>
      <c r="R31" s="58"/>
      <c r="S31" s="58"/>
      <c r="T31" s="58"/>
      <c r="U31" s="58"/>
      <c r="V31" s="58"/>
      <c r="W31" s="58"/>
    </row>
    <row r="32" s="1" customFormat="1" ht="21.75" customHeight="1" spans="1:23">
      <c r="A32" s="91" t="s">
        <v>358</v>
      </c>
      <c r="B32" s="91" t="s">
        <v>395</v>
      </c>
      <c r="C32" s="91" t="s">
        <v>396</v>
      </c>
      <c r="D32" s="91" t="s">
        <v>67</v>
      </c>
      <c r="E32" s="91" t="s">
        <v>105</v>
      </c>
      <c r="F32" s="91" t="s">
        <v>106</v>
      </c>
      <c r="G32" s="91" t="s">
        <v>316</v>
      </c>
      <c r="H32" s="91" t="s">
        <v>317</v>
      </c>
      <c r="I32" s="58">
        <v>1000000</v>
      </c>
      <c r="J32" s="58"/>
      <c r="K32" s="60"/>
      <c r="L32" s="58"/>
      <c r="M32" s="58"/>
      <c r="N32" s="58"/>
      <c r="O32" s="58"/>
      <c r="P32" s="58"/>
      <c r="Q32" s="58"/>
      <c r="R32" s="58">
        <v>1000000</v>
      </c>
      <c r="S32" s="58"/>
      <c r="T32" s="58"/>
      <c r="U32" s="58"/>
      <c r="V32" s="58"/>
      <c r="W32" s="58">
        <v>1000000</v>
      </c>
    </row>
    <row r="33" s="1" customFormat="1" ht="21.75" customHeight="1" spans="1:23">
      <c r="A33" s="91" t="s">
        <v>358</v>
      </c>
      <c r="B33" s="91" t="s">
        <v>397</v>
      </c>
      <c r="C33" s="91" t="s">
        <v>398</v>
      </c>
      <c r="D33" s="91" t="s">
        <v>67</v>
      </c>
      <c r="E33" s="91" t="s">
        <v>180</v>
      </c>
      <c r="F33" s="91" t="s">
        <v>99</v>
      </c>
      <c r="G33" s="91" t="s">
        <v>316</v>
      </c>
      <c r="H33" s="91" t="s">
        <v>317</v>
      </c>
      <c r="I33" s="58">
        <v>1000000</v>
      </c>
      <c r="J33" s="58"/>
      <c r="K33" s="60"/>
      <c r="L33" s="58"/>
      <c r="M33" s="58"/>
      <c r="N33" s="58"/>
      <c r="O33" s="58"/>
      <c r="P33" s="58"/>
      <c r="Q33" s="58"/>
      <c r="R33" s="58">
        <v>1000000</v>
      </c>
      <c r="S33" s="58"/>
      <c r="T33" s="58"/>
      <c r="U33" s="58"/>
      <c r="V33" s="58"/>
      <c r="W33" s="58">
        <v>1000000</v>
      </c>
    </row>
    <row r="34" s="1" customFormat="1" ht="21.75" customHeight="1" spans="1:23">
      <c r="A34" s="91" t="s">
        <v>358</v>
      </c>
      <c r="B34" s="91" t="s">
        <v>399</v>
      </c>
      <c r="C34" s="91" t="s">
        <v>400</v>
      </c>
      <c r="D34" s="91" t="s">
        <v>67</v>
      </c>
      <c r="E34" s="91" t="s">
        <v>202</v>
      </c>
      <c r="F34" s="91" t="s">
        <v>203</v>
      </c>
      <c r="G34" s="91" t="s">
        <v>316</v>
      </c>
      <c r="H34" s="91" t="s">
        <v>317</v>
      </c>
      <c r="I34" s="58">
        <v>20000</v>
      </c>
      <c r="J34" s="58"/>
      <c r="K34" s="60"/>
      <c r="L34" s="58"/>
      <c r="M34" s="58"/>
      <c r="N34" s="58"/>
      <c r="O34" s="58"/>
      <c r="P34" s="58"/>
      <c r="Q34" s="58"/>
      <c r="R34" s="58">
        <v>20000</v>
      </c>
      <c r="S34" s="58"/>
      <c r="T34" s="58"/>
      <c r="U34" s="58"/>
      <c r="V34" s="58"/>
      <c r="W34" s="58">
        <v>20000</v>
      </c>
    </row>
    <row r="35" s="1" customFormat="1" ht="21.75" customHeight="1" spans="1:23">
      <c r="A35" s="91" t="s">
        <v>358</v>
      </c>
      <c r="B35" s="91" t="s">
        <v>401</v>
      </c>
      <c r="C35" s="91" t="s">
        <v>402</v>
      </c>
      <c r="D35" s="91" t="s">
        <v>67</v>
      </c>
      <c r="E35" s="91" t="s">
        <v>104</v>
      </c>
      <c r="F35" s="91" t="s">
        <v>99</v>
      </c>
      <c r="G35" s="91" t="s">
        <v>316</v>
      </c>
      <c r="H35" s="91" t="s">
        <v>317</v>
      </c>
      <c r="I35" s="58">
        <v>1000000</v>
      </c>
      <c r="J35" s="58"/>
      <c r="K35" s="60"/>
      <c r="L35" s="58"/>
      <c r="M35" s="58"/>
      <c r="N35" s="58"/>
      <c r="O35" s="58"/>
      <c r="P35" s="58"/>
      <c r="Q35" s="58"/>
      <c r="R35" s="58">
        <v>1000000</v>
      </c>
      <c r="S35" s="58"/>
      <c r="T35" s="58"/>
      <c r="U35" s="58"/>
      <c r="V35" s="58"/>
      <c r="W35" s="58">
        <v>1000000</v>
      </c>
    </row>
    <row r="36" s="1" customFormat="1" ht="21.75" customHeight="1" spans="1:23">
      <c r="A36" s="91" t="s">
        <v>358</v>
      </c>
      <c r="B36" s="91" t="s">
        <v>403</v>
      </c>
      <c r="C36" s="91" t="s">
        <v>404</v>
      </c>
      <c r="D36" s="91" t="s">
        <v>67</v>
      </c>
      <c r="E36" s="91" t="s">
        <v>105</v>
      </c>
      <c r="F36" s="91" t="s">
        <v>106</v>
      </c>
      <c r="G36" s="91" t="s">
        <v>316</v>
      </c>
      <c r="H36" s="91" t="s">
        <v>317</v>
      </c>
      <c r="I36" s="58">
        <v>3000000</v>
      </c>
      <c r="J36" s="58"/>
      <c r="K36" s="60"/>
      <c r="L36" s="58"/>
      <c r="M36" s="58"/>
      <c r="N36" s="58"/>
      <c r="O36" s="58"/>
      <c r="P36" s="58"/>
      <c r="Q36" s="58"/>
      <c r="R36" s="58">
        <v>3000000</v>
      </c>
      <c r="S36" s="58"/>
      <c r="T36" s="58"/>
      <c r="U36" s="58"/>
      <c r="V36" s="58"/>
      <c r="W36" s="58">
        <v>3000000</v>
      </c>
    </row>
    <row r="37" s="1" customFormat="1" ht="18.75" customHeight="1" spans="1:23">
      <c r="A37" s="189" t="s">
        <v>252</v>
      </c>
      <c r="B37" s="190"/>
      <c r="C37" s="190"/>
      <c r="D37" s="190"/>
      <c r="E37" s="190"/>
      <c r="F37" s="190"/>
      <c r="G37" s="190"/>
      <c r="H37" s="191"/>
      <c r="I37" s="58">
        <v>11888051.52</v>
      </c>
      <c r="J37" s="58">
        <v>5868051.52</v>
      </c>
      <c r="K37" s="60">
        <v>5868051.52</v>
      </c>
      <c r="L37" s="58"/>
      <c r="M37" s="58"/>
      <c r="N37" s="58"/>
      <c r="O37" s="58"/>
      <c r="P37" s="58"/>
      <c r="Q37" s="58"/>
      <c r="R37" s="58">
        <v>6020000</v>
      </c>
      <c r="S37" s="58"/>
      <c r="T37" s="58"/>
      <c r="U37" s="58"/>
      <c r="V37" s="58"/>
      <c r="W37" s="58">
        <v>6020000</v>
      </c>
    </row>
  </sheetData>
  <mergeCells count="28">
    <mergeCell ref="A2:W2"/>
    <mergeCell ref="A3:H3"/>
    <mergeCell ref="J4:M4"/>
    <mergeCell ref="N4:P4"/>
    <mergeCell ref="R4:W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6"/>
  <sheetViews>
    <sheetView showZeros="0" topLeftCell="B159" workbookViewId="0">
      <selection activeCell="J175" sqref="J175"/>
    </sheetView>
  </sheetViews>
  <sheetFormatPr defaultColWidth="9.14166666666667" defaultRowHeight="12" customHeight="1"/>
  <cols>
    <col min="1" max="1" width="34.2833333333333" style="1" customWidth="1"/>
    <col min="2" max="2" width="29" style="1" customWidth="1"/>
    <col min="3" max="6" width="23.575" style="1" customWidth="1"/>
    <col min="7" max="7" width="25.1416666666667" style="1" customWidth="1"/>
    <col min="8" max="9" width="23.575" style="1" customWidth="1"/>
    <col min="10" max="10" width="36.85" style="1" customWidth="1"/>
    <col min="11" max="16384" width="9.14166666666667" style="1"/>
  </cols>
  <sheetData>
    <row r="1" s="1" customFormat="1" ht="18" customHeight="1" spans="1:10">
      <c r="J1" s="177"/>
    </row>
    <row r="2" s="1" customFormat="1" ht="39.75" customHeight="1" spans="1:10">
      <c r="A2" s="178" t="str">
        <f>"2026"&amp;"年部门项目支出绩效目标表（本级）"</f>
        <v>2026年部门项目支出绩效目标表（本级）</v>
      </c>
      <c r="B2" s="44"/>
      <c r="C2" s="44"/>
      <c r="D2" s="44"/>
      <c r="E2" s="44"/>
      <c r="F2" s="179"/>
      <c r="G2" s="44"/>
      <c r="H2" s="179"/>
      <c r="I2" s="179"/>
      <c r="J2" s="44"/>
    </row>
    <row r="3" s="1" customFormat="1" ht="17.25" customHeight="1" spans="1:10">
      <c r="A3" s="45" t="str">
        <f>"单位名称："&amp;"昆明市晋宁区六街镇人民政府"</f>
        <v>单位名称：昆明市晋宁区六街镇人民政府</v>
      </c>
    </row>
    <row r="4" s="1" customFormat="1" ht="44.25" customHeight="1" spans="1:10">
      <c r="A4" s="24" t="s">
        <v>262</v>
      </c>
      <c r="B4" s="24" t="s">
        <v>405</v>
      </c>
      <c r="C4" s="24" t="s">
        <v>406</v>
      </c>
      <c r="D4" s="24" t="s">
        <v>407</v>
      </c>
      <c r="E4" s="24" t="s">
        <v>408</v>
      </c>
      <c r="F4" s="90" t="s">
        <v>409</v>
      </c>
      <c r="G4" s="24" t="s">
        <v>410</v>
      </c>
      <c r="H4" s="90" t="s">
        <v>411</v>
      </c>
      <c r="I4" s="90" t="s">
        <v>412</v>
      </c>
      <c r="J4" s="24" t="s">
        <v>413</v>
      </c>
    </row>
    <row r="5" s="1" customFormat="1" ht="18.75" customHeight="1" spans="1:10">
      <c r="A5" s="180">
        <v>1</v>
      </c>
      <c r="B5" s="180">
        <v>2</v>
      </c>
      <c r="C5" s="180">
        <v>3</v>
      </c>
      <c r="D5" s="180">
        <v>4</v>
      </c>
      <c r="E5" s="180">
        <v>5</v>
      </c>
      <c r="F5" s="65">
        <v>6</v>
      </c>
      <c r="G5" s="180">
        <v>7</v>
      </c>
      <c r="H5" s="65">
        <v>8</v>
      </c>
      <c r="I5" s="65">
        <v>9</v>
      </c>
      <c r="J5" s="180">
        <v>10</v>
      </c>
    </row>
    <row r="6" s="1" customFormat="1" ht="27.75" customHeight="1" spans="1:10">
      <c r="A6" s="25" t="s">
        <v>67</v>
      </c>
      <c r="B6" s="91"/>
      <c r="C6" s="91"/>
      <c r="D6" s="91"/>
      <c r="E6" s="41"/>
      <c r="F6" s="92"/>
      <c r="G6" s="41"/>
      <c r="H6" s="92"/>
      <c r="I6" s="92"/>
      <c r="J6" s="41"/>
    </row>
    <row r="7" s="1" customFormat="1" ht="30" customHeight="1" spans="1:10">
      <c r="A7" s="181" t="s">
        <v>67</v>
      </c>
      <c r="B7" s="32"/>
      <c r="C7" s="32"/>
      <c r="D7" s="32"/>
      <c r="E7" s="32"/>
      <c r="F7" s="32"/>
      <c r="G7" s="32"/>
      <c r="H7" s="32"/>
      <c r="I7" s="32"/>
      <c r="J7" s="32"/>
    </row>
    <row r="8" s="1" customFormat="1" ht="30" customHeight="1" spans="1:10">
      <c r="A8" s="182" t="s">
        <v>355</v>
      </c>
      <c r="B8" s="32" t="s">
        <v>355</v>
      </c>
      <c r="C8" s="32" t="s">
        <v>414</v>
      </c>
      <c r="D8" s="32" t="s">
        <v>415</v>
      </c>
      <c r="E8" s="32" t="s">
        <v>355</v>
      </c>
      <c r="F8" s="32" t="s">
        <v>416</v>
      </c>
      <c r="G8" s="32" t="s">
        <v>417</v>
      </c>
      <c r="H8" s="32" t="s">
        <v>418</v>
      </c>
      <c r="I8" s="32" t="s">
        <v>419</v>
      </c>
      <c r="J8" s="32" t="s">
        <v>355</v>
      </c>
    </row>
    <row r="9" s="1" customFormat="1" ht="30" customHeight="1" spans="1:10">
      <c r="A9" s="182" t="s">
        <v>355</v>
      </c>
      <c r="B9" s="32" t="s">
        <v>355</v>
      </c>
      <c r="C9" s="32" t="s">
        <v>420</v>
      </c>
      <c r="D9" s="32" t="s">
        <v>421</v>
      </c>
      <c r="E9" s="32" t="s">
        <v>422</v>
      </c>
      <c r="F9" s="32" t="s">
        <v>423</v>
      </c>
      <c r="G9" s="32" t="s">
        <v>424</v>
      </c>
      <c r="H9" s="32" t="s">
        <v>425</v>
      </c>
      <c r="I9" s="32" t="s">
        <v>426</v>
      </c>
      <c r="J9" s="32" t="s">
        <v>422</v>
      </c>
    </row>
    <row r="10" s="1" customFormat="1" ht="30" customHeight="1" spans="1:10">
      <c r="A10" s="182" t="s">
        <v>355</v>
      </c>
      <c r="B10" s="32" t="s">
        <v>355</v>
      </c>
      <c r="C10" s="32" t="s">
        <v>427</v>
      </c>
      <c r="D10" s="32" t="s">
        <v>428</v>
      </c>
      <c r="E10" s="32" t="s">
        <v>428</v>
      </c>
      <c r="F10" s="32" t="s">
        <v>423</v>
      </c>
      <c r="G10" s="32" t="s">
        <v>424</v>
      </c>
      <c r="H10" s="32" t="s">
        <v>425</v>
      </c>
      <c r="I10" s="32" t="s">
        <v>426</v>
      </c>
      <c r="J10" s="32" t="s">
        <v>429</v>
      </c>
    </row>
    <row r="11" s="1" customFormat="1" ht="30" customHeight="1" spans="1:10">
      <c r="A11" s="182" t="s">
        <v>355</v>
      </c>
      <c r="B11" s="32" t="s">
        <v>355</v>
      </c>
      <c r="C11" s="32" t="s">
        <v>430</v>
      </c>
      <c r="D11" s="32" t="s">
        <v>431</v>
      </c>
      <c r="E11" s="32" t="s">
        <v>432</v>
      </c>
      <c r="F11" s="32" t="s">
        <v>416</v>
      </c>
      <c r="G11" s="32" t="s">
        <v>417</v>
      </c>
      <c r="H11" s="32" t="s">
        <v>418</v>
      </c>
      <c r="I11" s="32" t="s">
        <v>419</v>
      </c>
      <c r="J11" s="32" t="s">
        <v>432</v>
      </c>
    </row>
    <row r="12" s="1" customFormat="1" ht="30" customHeight="1" spans="1:10">
      <c r="A12" s="182" t="s">
        <v>372</v>
      </c>
      <c r="B12" s="32" t="s">
        <v>433</v>
      </c>
      <c r="C12" s="32" t="s">
        <v>414</v>
      </c>
      <c r="D12" s="32" t="s">
        <v>415</v>
      </c>
      <c r="E12" s="32" t="s">
        <v>434</v>
      </c>
      <c r="F12" s="32" t="s">
        <v>423</v>
      </c>
      <c r="G12" s="32" t="s">
        <v>435</v>
      </c>
      <c r="H12" s="32" t="s">
        <v>436</v>
      </c>
      <c r="I12" s="32" t="s">
        <v>419</v>
      </c>
      <c r="J12" s="32" t="s">
        <v>437</v>
      </c>
    </row>
    <row r="13" s="1" customFormat="1" ht="30" customHeight="1" spans="1:10">
      <c r="A13" s="182" t="s">
        <v>372</v>
      </c>
      <c r="B13" s="32" t="s">
        <v>433</v>
      </c>
      <c r="C13" s="32" t="s">
        <v>414</v>
      </c>
      <c r="D13" s="32" t="s">
        <v>415</v>
      </c>
      <c r="E13" s="32" t="s">
        <v>438</v>
      </c>
      <c r="F13" s="32" t="s">
        <v>423</v>
      </c>
      <c r="G13" s="32" t="s">
        <v>435</v>
      </c>
      <c r="H13" s="32" t="s">
        <v>436</v>
      </c>
      <c r="I13" s="32" t="s">
        <v>419</v>
      </c>
      <c r="J13" s="32" t="s">
        <v>439</v>
      </c>
    </row>
    <row r="14" s="1" customFormat="1" ht="30" customHeight="1" spans="1:10">
      <c r="A14" s="182" t="s">
        <v>372</v>
      </c>
      <c r="B14" s="32" t="s">
        <v>433</v>
      </c>
      <c r="C14" s="32" t="s">
        <v>414</v>
      </c>
      <c r="D14" s="32" t="s">
        <v>415</v>
      </c>
      <c r="E14" s="32" t="s">
        <v>440</v>
      </c>
      <c r="F14" s="32" t="s">
        <v>423</v>
      </c>
      <c r="G14" s="32" t="s">
        <v>92</v>
      </c>
      <c r="H14" s="32" t="s">
        <v>441</v>
      </c>
      <c r="I14" s="32" t="s">
        <v>419</v>
      </c>
      <c r="J14" s="32" t="s">
        <v>442</v>
      </c>
    </row>
    <row r="15" s="1" customFormat="1" ht="30" customHeight="1" spans="1:10">
      <c r="A15" s="182" t="s">
        <v>372</v>
      </c>
      <c r="B15" s="32" t="s">
        <v>433</v>
      </c>
      <c r="C15" s="32" t="s">
        <v>414</v>
      </c>
      <c r="D15" s="32" t="s">
        <v>415</v>
      </c>
      <c r="E15" s="32" t="s">
        <v>443</v>
      </c>
      <c r="F15" s="32" t="s">
        <v>423</v>
      </c>
      <c r="G15" s="32" t="s">
        <v>444</v>
      </c>
      <c r="H15" s="32" t="s">
        <v>436</v>
      </c>
      <c r="I15" s="32" t="s">
        <v>419</v>
      </c>
      <c r="J15" s="32" t="s">
        <v>445</v>
      </c>
    </row>
    <row r="16" s="1" customFormat="1" ht="30" customHeight="1" spans="1:10">
      <c r="A16" s="182" t="s">
        <v>372</v>
      </c>
      <c r="B16" s="32" t="s">
        <v>433</v>
      </c>
      <c r="C16" s="32" t="s">
        <v>414</v>
      </c>
      <c r="D16" s="32" t="s">
        <v>446</v>
      </c>
      <c r="E16" s="32" t="s">
        <v>446</v>
      </c>
      <c r="F16" s="32" t="s">
        <v>423</v>
      </c>
      <c r="G16" s="32" t="s">
        <v>447</v>
      </c>
      <c r="H16" s="32" t="s">
        <v>425</v>
      </c>
      <c r="I16" s="32" t="s">
        <v>426</v>
      </c>
      <c r="J16" s="32" t="s">
        <v>448</v>
      </c>
    </row>
    <row r="17" s="1" customFormat="1" ht="30" customHeight="1" spans="1:10">
      <c r="A17" s="182" t="s">
        <v>372</v>
      </c>
      <c r="B17" s="32" t="s">
        <v>433</v>
      </c>
      <c r="C17" s="32" t="s">
        <v>414</v>
      </c>
      <c r="D17" s="32" t="s">
        <v>449</v>
      </c>
      <c r="E17" s="32" t="s">
        <v>449</v>
      </c>
      <c r="F17" s="32" t="s">
        <v>416</v>
      </c>
      <c r="G17" s="32" t="s">
        <v>79</v>
      </c>
      <c r="H17" s="32" t="s">
        <v>450</v>
      </c>
      <c r="I17" s="32" t="s">
        <v>426</v>
      </c>
      <c r="J17" s="32" t="s">
        <v>437</v>
      </c>
    </row>
    <row r="18" s="1" customFormat="1" ht="30" customHeight="1" spans="1:10">
      <c r="A18" s="182" t="s">
        <v>372</v>
      </c>
      <c r="B18" s="32" t="s">
        <v>433</v>
      </c>
      <c r="C18" s="32" t="s">
        <v>420</v>
      </c>
      <c r="D18" s="32" t="s">
        <v>421</v>
      </c>
      <c r="E18" s="32" t="s">
        <v>451</v>
      </c>
      <c r="F18" s="32" t="s">
        <v>423</v>
      </c>
      <c r="G18" s="32" t="s">
        <v>447</v>
      </c>
      <c r="H18" s="32" t="s">
        <v>425</v>
      </c>
      <c r="I18" s="32" t="s">
        <v>426</v>
      </c>
      <c r="J18" s="32" t="s">
        <v>452</v>
      </c>
    </row>
    <row r="19" s="1" customFormat="1" ht="30" customHeight="1" spans="1:10">
      <c r="A19" s="182" t="s">
        <v>372</v>
      </c>
      <c r="B19" s="32" t="s">
        <v>433</v>
      </c>
      <c r="C19" s="32" t="s">
        <v>420</v>
      </c>
      <c r="D19" s="32" t="s">
        <v>453</v>
      </c>
      <c r="E19" s="32" t="s">
        <v>454</v>
      </c>
      <c r="F19" s="32" t="s">
        <v>423</v>
      </c>
      <c r="G19" s="32" t="s">
        <v>455</v>
      </c>
      <c r="H19" s="32" t="s">
        <v>425</v>
      </c>
      <c r="I19" s="32" t="s">
        <v>426</v>
      </c>
      <c r="J19" s="32" t="s">
        <v>456</v>
      </c>
    </row>
    <row r="20" s="1" customFormat="1" ht="30" customHeight="1" spans="1:10">
      <c r="A20" s="182" t="s">
        <v>372</v>
      </c>
      <c r="B20" s="32" t="s">
        <v>433</v>
      </c>
      <c r="C20" s="32" t="s">
        <v>427</v>
      </c>
      <c r="D20" s="32" t="s">
        <v>428</v>
      </c>
      <c r="E20" s="32" t="s">
        <v>457</v>
      </c>
      <c r="F20" s="32" t="s">
        <v>423</v>
      </c>
      <c r="G20" s="32" t="s">
        <v>424</v>
      </c>
      <c r="H20" s="32" t="s">
        <v>425</v>
      </c>
      <c r="I20" s="32" t="s">
        <v>426</v>
      </c>
      <c r="J20" s="32" t="s">
        <v>458</v>
      </c>
    </row>
    <row r="21" s="1" customFormat="1" ht="30" customHeight="1" spans="1:10">
      <c r="A21" s="182" t="s">
        <v>390</v>
      </c>
      <c r="B21" s="32" t="s">
        <v>459</v>
      </c>
      <c r="C21" s="32" t="s">
        <v>414</v>
      </c>
      <c r="D21" s="32" t="s">
        <v>415</v>
      </c>
      <c r="E21" s="32" t="s">
        <v>460</v>
      </c>
      <c r="F21" s="32" t="s">
        <v>423</v>
      </c>
      <c r="G21" s="32" t="s">
        <v>86</v>
      </c>
      <c r="H21" s="32" t="s">
        <v>461</v>
      </c>
      <c r="I21" s="32" t="s">
        <v>419</v>
      </c>
      <c r="J21" s="32" t="s">
        <v>462</v>
      </c>
    </row>
    <row r="22" s="1" customFormat="1" ht="30" customHeight="1" spans="1:10">
      <c r="A22" s="182" t="s">
        <v>390</v>
      </c>
      <c r="B22" s="32" t="s">
        <v>459</v>
      </c>
      <c r="C22" s="32" t="s">
        <v>414</v>
      </c>
      <c r="D22" s="32" t="s">
        <v>415</v>
      </c>
      <c r="E22" s="32" t="s">
        <v>463</v>
      </c>
      <c r="F22" s="32" t="s">
        <v>423</v>
      </c>
      <c r="G22" s="32" t="s">
        <v>84</v>
      </c>
      <c r="H22" s="32" t="s">
        <v>464</v>
      </c>
      <c r="I22" s="32" t="s">
        <v>419</v>
      </c>
      <c r="J22" s="32" t="s">
        <v>465</v>
      </c>
    </row>
    <row r="23" s="1" customFormat="1" ht="30" customHeight="1" spans="1:10">
      <c r="A23" s="182" t="s">
        <v>390</v>
      </c>
      <c r="B23" s="32" t="s">
        <v>459</v>
      </c>
      <c r="C23" s="32" t="s">
        <v>414</v>
      </c>
      <c r="D23" s="32" t="s">
        <v>415</v>
      </c>
      <c r="E23" s="32" t="s">
        <v>466</v>
      </c>
      <c r="F23" s="32" t="s">
        <v>423</v>
      </c>
      <c r="G23" s="32" t="s">
        <v>467</v>
      </c>
      <c r="H23" s="32" t="s">
        <v>461</v>
      </c>
      <c r="I23" s="32" t="s">
        <v>419</v>
      </c>
      <c r="J23" s="32" t="s">
        <v>468</v>
      </c>
    </row>
    <row r="24" s="1" customFormat="1" ht="30" customHeight="1" spans="1:10">
      <c r="A24" s="182" t="s">
        <v>390</v>
      </c>
      <c r="B24" s="32" t="s">
        <v>459</v>
      </c>
      <c r="C24" s="32" t="s">
        <v>414</v>
      </c>
      <c r="D24" s="32" t="s">
        <v>415</v>
      </c>
      <c r="E24" s="32" t="s">
        <v>469</v>
      </c>
      <c r="F24" s="32" t="s">
        <v>423</v>
      </c>
      <c r="G24" s="32" t="s">
        <v>86</v>
      </c>
      <c r="H24" s="32" t="s">
        <v>461</v>
      </c>
      <c r="I24" s="32" t="s">
        <v>419</v>
      </c>
      <c r="J24" s="32" t="s">
        <v>470</v>
      </c>
    </row>
    <row r="25" s="1" customFormat="1" ht="30" customHeight="1" spans="1:10">
      <c r="A25" s="182" t="s">
        <v>390</v>
      </c>
      <c r="B25" s="32" t="s">
        <v>459</v>
      </c>
      <c r="C25" s="32" t="s">
        <v>414</v>
      </c>
      <c r="D25" s="32" t="s">
        <v>415</v>
      </c>
      <c r="E25" s="32" t="s">
        <v>471</v>
      </c>
      <c r="F25" s="32" t="s">
        <v>423</v>
      </c>
      <c r="G25" s="32" t="s">
        <v>86</v>
      </c>
      <c r="H25" s="32" t="s">
        <v>461</v>
      </c>
      <c r="I25" s="32" t="s">
        <v>419</v>
      </c>
      <c r="J25" s="32" t="s">
        <v>472</v>
      </c>
    </row>
    <row r="26" s="1" customFormat="1" ht="30" customHeight="1" spans="1:10">
      <c r="A26" s="182" t="s">
        <v>390</v>
      </c>
      <c r="B26" s="32" t="s">
        <v>459</v>
      </c>
      <c r="C26" s="32" t="s">
        <v>414</v>
      </c>
      <c r="D26" s="32" t="s">
        <v>415</v>
      </c>
      <c r="E26" s="32" t="s">
        <v>473</v>
      </c>
      <c r="F26" s="32" t="s">
        <v>416</v>
      </c>
      <c r="G26" s="32" t="s">
        <v>447</v>
      </c>
      <c r="H26" s="32" t="s">
        <v>425</v>
      </c>
      <c r="I26" s="32" t="s">
        <v>426</v>
      </c>
      <c r="J26" s="32" t="s">
        <v>474</v>
      </c>
    </row>
    <row r="27" s="1" customFormat="1" ht="30" customHeight="1" spans="1:10">
      <c r="A27" s="182" t="s">
        <v>390</v>
      </c>
      <c r="B27" s="32" t="s">
        <v>459</v>
      </c>
      <c r="C27" s="32" t="s">
        <v>414</v>
      </c>
      <c r="D27" s="32" t="s">
        <v>446</v>
      </c>
      <c r="E27" s="32" t="s">
        <v>475</v>
      </c>
      <c r="F27" s="32" t="s">
        <v>416</v>
      </c>
      <c r="G27" s="32" t="s">
        <v>447</v>
      </c>
      <c r="H27" s="32" t="s">
        <v>425</v>
      </c>
      <c r="I27" s="32" t="s">
        <v>426</v>
      </c>
      <c r="J27" s="32" t="s">
        <v>476</v>
      </c>
    </row>
    <row r="28" s="1" customFormat="1" ht="30" customHeight="1" spans="1:10">
      <c r="A28" s="182" t="s">
        <v>390</v>
      </c>
      <c r="B28" s="32" t="s">
        <v>459</v>
      </c>
      <c r="C28" s="32" t="s">
        <v>414</v>
      </c>
      <c r="D28" s="32" t="s">
        <v>446</v>
      </c>
      <c r="E28" s="32" t="s">
        <v>477</v>
      </c>
      <c r="F28" s="32" t="s">
        <v>416</v>
      </c>
      <c r="G28" s="32" t="s">
        <v>447</v>
      </c>
      <c r="H28" s="32" t="s">
        <v>425</v>
      </c>
      <c r="I28" s="32" t="s">
        <v>426</v>
      </c>
      <c r="J28" s="32" t="s">
        <v>478</v>
      </c>
    </row>
    <row r="29" s="1" customFormat="1" ht="30" customHeight="1" spans="1:10">
      <c r="A29" s="182" t="s">
        <v>390</v>
      </c>
      <c r="B29" s="32" t="s">
        <v>459</v>
      </c>
      <c r="C29" s="32" t="s">
        <v>414</v>
      </c>
      <c r="D29" s="32" t="s">
        <v>449</v>
      </c>
      <c r="E29" s="32" t="s">
        <v>479</v>
      </c>
      <c r="F29" s="32" t="s">
        <v>480</v>
      </c>
      <c r="G29" s="32" t="s">
        <v>79</v>
      </c>
      <c r="H29" s="32" t="s">
        <v>450</v>
      </c>
      <c r="I29" s="32" t="s">
        <v>419</v>
      </c>
      <c r="J29" s="32" t="s">
        <v>476</v>
      </c>
    </row>
    <row r="30" s="1" customFormat="1" ht="30" customHeight="1" spans="1:10">
      <c r="A30" s="182" t="s">
        <v>390</v>
      </c>
      <c r="B30" s="32" t="s">
        <v>459</v>
      </c>
      <c r="C30" s="32" t="s">
        <v>420</v>
      </c>
      <c r="D30" s="32" t="s">
        <v>421</v>
      </c>
      <c r="E30" s="32" t="s">
        <v>481</v>
      </c>
      <c r="F30" s="32" t="s">
        <v>416</v>
      </c>
      <c r="G30" s="32" t="s">
        <v>447</v>
      </c>
      <c r="H30" s="32" t="s">
        <v>425</v>
      </c>
      <c r="I30" s="32" t="s">
        <v>426</v>
      </c>
      <c r="J30" s="32" t="s">
        <v>476</v>
      </c>
    </row>
    <row r="31" s="1" customFormat="1" ht="30" customHeight="1" spans="1:10">
      <c r="A31" s="182" t="s">
        <v>390</v>
      </c>
      <c r="B31" s="32" t="s">
        <v>459</v>
      </c>
      <c r="C31" s="32" t="s">
        <v>427</v>
      </c>
      <c r="D31" s="32" t="s">
        <v>428</v>
      </c>
      <c r="E31" s="32" t="s">
        <v>482</v>
      </c>
      <c r="F31" s="32" t="s">
        <v>423</v>
      </c>
      <c r="G31" s="32" t="s">
        <v>483</v>
      </c>
      <c r="H31" s="32" t="s">
        <v>425</v>
      </c>
      <c r="I31" s="32" t="s">
        <v>426</v>
      </c>
      <c r="J31" s="32" t="s">
        <v>484</v>
      </c>
    </row>
    <row r="32" s="1" customFormat="1" ht="30" customHeight="1" spans="1:10">
      <c r="A32" s="182" t="s">
        <v>378</v>
      </c>
      <c r="B32" s="32" t="s">
        <v>485</v>
      </c>
      <c r="C32" s="32" t="s">
        <v>414</v>
      </c>
      <c r="D32" s="32" t="s">
        <v>415</v>
      </c>
      <c r="E32" s="32" t="s">
        <v>486</v>
      </c>
      <c r="F32" s="32" t="s">
        <v>423</v>
      </c>
      <c r="G32" s="32" t="s">
        <v>87</v>
      </c>
      <c r="H32" s="32" t="s">
        <v>461</v>
      </c>
      <c r="I32" s="32" t="s">
        <v>419</v>
      </c>
      <c r="J32" s="32" t="s">
        <v>487</v>
      </c>
    </row>
    <row r="33" s="1" customFormat="1" ht="30" customHeight="1" spans="1:10">
      <c r="A33" s="182" t="s">
        <v>378</v>
      </c>
      <c r="B33" s="32" t="s">
        <v>485</v>
      </c>
      <c r="C33" s="32" t="s">
        <v>414</v>
      </c>
      <c r="D33" s="32" t="s">
        <v>415</v>
      </c>
      <c r="E33" s="32" t="s">
        <v>488</v>
      </c>
      <c r="F33" s="32" t="s">
        <v>423</v>
      </c>
      <c r="G33" s="32" t="s">
        <v>489</v>
      </c>
      <c r="H33" s="32" t="s">
        <v>490</v>
      </c>
      <c r="I33" s="32" t="s">
        <v>419</v>
      </c>
      <c r="J33" s="32" t="s">
        <v>491</v>
      </c>
    </row>
    <row r="34" s="1" customFormat="1" ht="30" customHeight="1" spans="1:10">
      <c r="A34" s="182" t="s">
        <v>378</v>
      </c>
      <c r="B34" s="32" t="s">
        <v>485</v>
      </c>
      <c r="C34" s="32" t="s">
        <v>414</v>
      </c>
      <c r="D34" s="32" t="s">
        <v>415</v>
      </c>
      <c r="E34" s="32" t="s">
        <v>492</v>
      </c>
      <c r="F34" s="32" t="s">
        <v>423</v>
      </c>
      <c r="G34" s="32" t="s">
        <v>455</v>
      </c>
      <c r="H34" s="32" t="s">
        <v>490</v>
      </c>
      <c r="I34" s="32" t="s">
        <v>419</v>
      </c>
      <c r="J34" s="32" t="s">
        <v>493</v>
      </c>
    </row>
    <row r="35" s="1" customFormat="1" ht="30" customHeight="1" spans="1:10">
      <c r="A35" s="182" t="s">
        <v>378</v>
      </c>
      <c r="B35" s="32" t="s">
        <v>485</v>
      </c>
      <c r="C35" s="32" t="s">
        <v>414</v>
      </c>
      <c r="D35" s="32" t="s">
        <v>415</v>
      </c>
      <c r="E35" s="32" t="s">
        <v>494</v>
      </c>
      <c r="F35" s="32" t="s">
        <v>423</v>
      </c>
      <c r="G35" s="32" t="s">
        <v>495</v>
      </c>
      <c r="H35" s="32" t="s">
        <v>490</v>
      </c>
      <c r="I35" s="32" t="s">
        <v>419</v>
      </c>
      <c r="J35" s="32" t="s">
        <v>496</v>
      </c>
    </row>
    <row r="36" s="1" customFormat="1" ht="30" customHeight="1" spans="1:10">
      <c r="A36" s="182" t="s">
        <v>378</v>
      </c>
      <c r="B36" s="32" t="s">
        <v>485</v>
      </c>
      <c r="C36" s="32" t="s">
        <v>414</v>
      </c>
      <c r="D36" s="32" t="s">
        <v>446</v>
      </c>
      <c r="E36" s="32" t="s">
        <v>475</v>
      </c>
      <c r="F36" s="32" t="s">
        <v>416</v>
      </c>
      <c r="G36" s="32" t="s">
        <v>79</v>
      </c>
      <c r="H36" s="32" t="s">
        <v>450</v>
      </c>
      <c r="I36" s="32" t="s">
        <v>419</v>
      </c>
      <c r="J36" s="32" t="s">
        <v>497</v>
      </c>
    </row>
    <row r="37" s="1" customFormat="1" ht="30" customHeight="1" spans="1:10">
      <c r="A37" s="182" t="s">
        <v>378</v>
      </c>
      <c r="B37" s="32" t="s">
        <v>485</v>
      </c>
      <c r="C37" s="32" t="s">
        <v>420</v>
      </c>
      <c r="D37" s="32" t="s">
        <v>421</v>
      </c>
      <c r="E37" s="32" t="s">
        <v>481</v>
      </c>
      <c r="F37" s="32" t="s">
        <v>423</v>
      </c>
      <c r="G37" s="32" t="s">
        <v>455</v>
      </c>
      <c r="H37" s="32" t="s">
        <v>425</v>
      </c>
      <c r="I37" s="32" t="s">
        <v>426</v>
      </c>
      <c r="J37" s="32" t="s">
        <v>498</v>
      </c>
    </row>
    <row r="38" s="1" customFormat="1" ht="30" customHeight="1" spans="1:10">
      <c r="A38" s="182" t="s">
        <v>378</v>
      </c>
      <c r="B38" s="32" t="s">
        <v>485</v>
      </c>
      <c r="C38" s="32" t="s">
        <v>427</v>
      </c>
      <c r="D38" s="32" t="s">
        <v>428</v>
      </c>
      <c r="E38" s="32" t="s">
        <v>482</v>
      </c>
      <c r="F38" s="32" t="s">
        <v>416</v>
      </c>
      <c r="G38" s="32" t="s">
        <v>447</v>
      </c>
      <c r="H38" s="32" t="s">
        <v>425</v>
      </c>
      <c r="I38" s="32" t="s">
        <v>426</v>
      </c>
      <c r="J38" s="32" t="s">
        <v>499</v>
      </c>
    </row>
    <row r="39" s="1" customFormat="1" ht="30" customHeight="1" spans="1:10">
      <c r="A39" s="182" t="s">
        <v>378</v>
      </c>
      <c r="B39" s="32" t="s">
        <v>485</v>
      </c>
      <c r="C39" s="32" t="s">
        <v>427</v>
      </c>
      <c r="D39" s="32" t="s">
        <v>428</v>
      </c>
      <c r="E39" s="32" t="s">
        <v>500</v>
      </c>
      <c r="F39" s="32" t="s">
        <v>423</v>
      </c>
      <c r="G39" s="32" t="s">
        <v>501</v>
      </c>
      <c r="H39" s="32" t="s">
        <v>425</v>
      </c>
      <c r="I39" s="32" t="s">
        <v>426</v>
      </c>
      <c r="J39" s="32" t="s">
        <v>502</v>
      </c>
    </row>
    <row r="40" s="1" customFormat="1" ht="30" customHeight="1" spans="1:10">
      <c r="A40" s="182" t="s">
        <v>396</v>
      </c>
      <c r="B40" s="32" t="s">
        <v>503</v>
      </c>
      <c r="C40" s="32" t="s">
        <v>414</v>
      </c>
      <c r="D40" s="32" t="s">
        <v>415</v>
      </c>
      <c r="E40" s="32" t="s">
        <v>503</v>
      </c>
      <c r="F40" s="32" t="s">
        <v>416</v>
      </c>
      <c r="G40" s="32" t="s">
        <v>504</v>
      </c>
      <c r="H40" s="32" t="s">
        <v>418</v>
      </c>
      <c r="I40" s="32" t="s">
        <v>419</v>
      </c>
      <c r="J40" s="32" t="s">
        <v>503</v>
      </c>
    </row>
    <row r="41" s="1" customFormat="1" ht="30" customHeight="1" spans="1:10">
      <c r="A41" s="182" t="s">
        <v>396</v>
      </c>
      <c r="B41" s="32" t="s">
        <v>503</v>
      </c>
      <c r="C41" s="32" t="s">
        <v>420</v>
      </c>
      <c r="D41" s="32" t="s">
        <v>505</v>
      </c>
      <c r="E41" s="32" t="s">
        <v>506</v>
      </c>
      <c r="F41" s="32" t="s">
        <v>416</v>
      </c>
      <c r="G41" s="32" t="s">
        <v>504</v>
      </c>
      <c r="H41" s="32" t="s">
        <v>418</v>
      </c>
      <c r="I41" s="32" t="s">
        <v>419</v>
      </c>
      <c r="J41" s="32" t="s">
        <v>506</v>
      </c>
    </row>
    <row r="42" s="1" customFormat="1" ht="30" customHeight="1" spans="1:10">
      <c r="A42" s="182" t="s">
        <v>396</v>
      </c>
      <c r="B42" s="32" t="s">
        <v>503</v>
      </c>
      <c r="C42" s="32" t="s">
        <v>427</v>
      </c>
      <c r="D42" s="32" t="s">
        <v>428</v>
      </c>
      <c r="E42" s="32" t="s">
        <v>428</v>
      </c>
      <c r="F42" s="32" t="s">
        <v>423</v>
      </c>
      <c r="G42" s="32" t="s">
        <v>424</v>
      </c>
      <c r="H42" s="32" t="s">
        <v>425</v>
      </c>
      <c r="I42" s="32" t="s">
        <v>426</v>
      </c>
      <c r="J42" s="32" t="s">
        <v>429</v>
      </c>
    </row>
    <row r="43" s="1" customFormat="1" ht="30" customHeight="1" spans="1:10">
      <c r="A43" s="182" t="s">
        <v>396</v>
      </c>
      <c r="B43" s="32" t="s">
        <v>503</v>
      </c>
      <c r="C43" s="32" t="s">
        <v>430</v>
      </c>
      <c r="D43" s="32" t="s">
        <v>431</v>
      </c>
      <c r="E43" s="32" t="s">
        <v>431</v>
      </c>
      <c r="F43" s="32" t="s">
        <v>416</v>
      </c>
      <c r="G43" s="32" t="s">
        <v>504</v>
      </c>
      <c r="H43" s="32" t="s">
        <v>418</v>
      </c>
      <c r="I43" s="32" t="s">
        <v>419</v>
      </c>
      <c r="J43" s="32" t="s">
        <v>431</v>
      </c>
    </row>
    <row r="44" s="1" customFormat="1" ht="30" customHeight="1" spans="1:10">
      <c r="A44" s="182" t="s">
        <v>402</v>
      </c>
      <c r="B44" s="32" t="s">
        <v>402</v>
      </c>
      <c r="C44" s="32" t="s">
        <v>414</v>
      </c>
      <c r="D44" s="32" t="s">
        <v>415</v>
      </c>
      <c r="E44" s="32" t="s">
        <v>507</v>
      </c>
      <c r="F44" s="32" t="s">
        <v>416</v>
      </c>
      <c r="G44" s="32" t="s">
        <v>504</v>
      </c>
      <c r="H44" s="32" t="s">
        <v>418</v>
      </c>
      <c r="I44" s="32" t="s">
        <v>419</v>
      </c>
      <c r="J44" s="32" t="s">
        <v>507</v>
      </c>
    </row>
    <row r="45" s="1" customFormat="1" ht="30" customHeight="1" spans="1:10">
      <c r="A45" s="182" t="s">
        <v>402</v>
      </c>
      <c r="B45" s="32" t="s">
        <v>402</v>
      </c>
      <c r="C45" s="32" t="s">
        <v>420</v>
      </c>
      <c r="D45" s="32" t="s">
        <v>505</v>
      </c>
      <c r="E45" s="32" t="s">
        <v>508</v>
      </c>
      <c r="F45" s="32" t="s">
        <v>416</v>
      </c>
      <c r="G45" s="32" t="s">
        <v>504</v>
      </c>
      <c r="H45" s="32" t="s">
        <v>418</v>
      </c>
      <c r="I45" s="32" t="s">
        <v>419</v>
      </c>
      <c r="J45" s="32" t="s">
        <v>508</v>
      </c>
    </row>
    <row r="46" s="1" customFormat="1" ht="30" customHeight="1" spans="1:10">
      <c r="A46" s="182" t="s">
        <v>402</v>
      </c>
      <c r="B46" s="32" t="s">
        <v>402</v>
      </c>
      <c r="C46" s="32" t="s">
        <v>427</v>
      </c>
      <c r="D46" s="32" t="s">
        <v>428</v>
      </c>
      <c r="E46" s="32" t="s">
        <v>428</v>
      </c>
      <c r="F46" s="32" t="s">
        <v>423</v>
      </c>
      <c r="G46" s="32" t="s">
        <v>424</v>
      </c>
      <c r="H46" s="32" t="s">
        <v>425</v>
      </c>
      <c r="I46" s="32" t="s">
        <v>426</v>
      </c>
      <c r="J46" s="32" t="s">
        <v>429</v>
      </c>
    </row>
    <row r="47" s="1" customFormat="1" ht="30" customHeight="1" spans="1:10">
      <c r="A47" s="182" t="s">
        <v>404</v>
      </c>
      <c r="B47" s="32" t="s">
        <v>404</v>
      </c>
      <c r="C47" s="32" t="s">
        <v>414</v>
      </c>
      <c r="D47" s="32" t="s">
        <v>415</v>
      </c>
      <c r="E47" s="32" t="s">
        <v>509</v>
      </c>
      <c r="F47" s="32" t="s">
        <v>416</v>
      </c>
      <c r="G47" s="32" t="s">
        <v>510</v>
      </c>
      <c r="H47" s="32" t="s">
        <v>418</v>
      </c>
      <c r="I47" s="32" t="s">
        <v>419</v>
      </c>
      <c r="J47" s="32" t="s">
        <v>404</v>
      </c>
    </row>
    <row r="48" s="1" customFormat="1" ht="30" customHeight="1" spans="1:10">
      <c r="A48" s="182" t="s">
        <v>404</v>
      </c>
      <c r="B48" s="32" t="s">
        <v>404</v>
      </c>
      <c r="C48" s="32" t="s">
        <v>420</v>
      </c>
      <c r="D48" s="32" t="s">
        <v>505</v>
      </c>
      <c r="E48" s="32" t="s">
        <v>511</v>
      </c>
      <c r="F48" s="32" t="s">
        <v>416</v>
      </c>
      <c r="G48" s="32" t="s">
        <v>510</v>
      </c>
      <c r="H48" s="32" t="s">
        <v>418</v>
      </c>
      <c r="I48" s="32" t="s">
        <v>419</v>
      </c>
      <c r="J48" s="32" t="s">
        <v>511</v>
      </c>
    </row>
    <row r="49" s="1" customFormat="1" ht="30" customHeight="1" spans="1:10">
      <c r="A49" s="182" t="s">
        <v>404</v>
      </c>
      <c r="B49" s="32" t="s">
        <v>404</v>
      </c>
      <c r="C49" s="32" t="s">
        <v>427</v>
      </c>
      <c r="D49" s="32" t="s">
        <v>428</v>
      </c>
      <c r="E49" s="32" t="s">
        <v>428</v>
      </c>
      <c r="F49" s="32" t="s">
        <v>423</v>
      </c>
      <c r="G49" s="32" t="s">
        <v>424</v>
      </c>
      <c r="H49" s="32" t="s">
        <v>425</v>
      </c>
      <c r="I49" s="32" t="s">
        <v>426</v>
      </c>
      <c r="J49" s="32" t="s">
        <v>429</v>
      </c>
    </row>
    <row r="50" s="1" customFormat="1" ht="30" customHeight="1" spans="1:10">
      <c r="A50" s="182" t="s">
        <v>384</v>
      </c>
      <c r="B50" s="32" t="s">
        <v>512</v>
      </c>
      <c r="C50" s="32" t="s">
        <v>414</v>
      </c>
      <c r="D50" s="32" t="s">
        <v>415</v>
      </c>
      <c r="E50" s="32" t="s">
        <v>513</v>
      </c>
      <c r="F50" s="32" t="s">
        <v>423</v>
      </c>
      <c r="G50" s="32" t="s">
        <v>514</v>
      </c>
      <c r="H50" s="32" t="s">
        <v>461</v>
      </c>
      <c r="I50" s="32" t="s">
        <v>419</v>
      </c>
      <c r="J50" s="32" t="s">
        <v>515</v>
      </c>
    </row>
    <row r="51" s="1" customFormat="1" ht="30" customHeight="1" spans="1:10">
      <c r="A51" s="182" t="s">
        <v>384</v>
      </c>
      <c r="B51" s="32" t="s">
        <v>512</v>
      </c>
      <c r="C51" s="32" t="s">
        <v>414</v>
      </c>
      <c r="D51" s="32" t="s">
        <v>415</v>
      </c>
      <c r="E51" s="32" t="s">
        <v>488</v>
      </c>
      <c r="F51" s="32" t="s">
        <v>423</v>
      </c>
      <c r="G51" s="32" t="s">
        <v>82</v>
      </c>
      <c r="H51" s="32" t="s">
        <v>490</v>
      </c>
      <c r="I51" s="32" t="s">
        <v>419</v>
      </c>
      <c r="J51" s="32" t="s">
        <v>491</v>
      </c>
    </row>
    <row r="52" s="1" customFormat="1" ht="30" customHeight="1" spans="1:10">
      <c r="A52" s="182" t="s">
        <v>384</v>
      </c>
      <c r="B52" s="32" t="s">
        <v>512</v>
      </c>
      <c r="C52" s="32" t="s">
        <v>414</v>
      </c>
      <c r="D52" s="32" t="s">
        <v>415</v>
      </c>
      <c r="E52" s="32" t="s">
        <v>516</v>
      </c>
      <c r="F52" s="32" t="s">
        <v>423</v>
      </c>
      <c r="G52" s="32" t="s">
        <v>514</v>
      </c>
      <c r="H52" s="32" t="s">
        <v>441</v>
      </c>
      <c r="I52" s="32" t="s">
        <v>419</v>
      </c>
      <c r="J52" s="32" t="s">
        <v>517</v>
      </c>
    </row>
    <row r="53" s="1" customFormat="1" ht="30" customHeight="1" spans="1:10">
      <c r="A53" s="182" t="s">
        <v>384</v>
      </c>
      <c r="B53" s="32" t="s">
        <v>512</v>
      </c>
      <c r="C53" s="32" t="s">
        <v>414</v>
      </c>
      <c r="D53" s="32" t="s">
        <v>446</v>
      </c>
      <c r="E53" s="32" t="s">
        <v>518</v>
      </c>
      <c r="F53" s="32" t="s">
        <v>416</v>
      </c>
      <c r="G53" s="32" t="s">
        <v>447</v>
      </c>
      <c r="H53" s="32" t="s">
        <v>425</v>
      </c>
      <c r="I53" s="32" t="s">
        <v>419</v>
      </c>
      <c r="J53" s="32" t="s">
        <v>519</v>
      </c>
    </row>
    <row r="54" s="1" customFormat="1" ht="30" customHeight="1" spans="1:10">
      <c r="A54" s="182" t="s">
        <v>384</v>
      </c>
      <c r="B54" s="32" t="s">
        <v>512</v>
      </c>
      <c r="C54" s="32" t="s">
        <v>414</v>
      </c>
      <c r="D54" s="32" t="s">
        <v>449</v>
      </c>
      <c r="E54" s="32" t="s">
        <v>520</v>
      </c>
      <c r="F54" s="32" t="s">
        <v>416</v>
      </c>
      <c r="G54" s="32" t="s">
        <v>447</v>
      </c>
      <c r="H54" s="32" t="s">
        <v>425</v>
      </c>
      <c r="I54" s="32" t="s">
        <v>426</v>
      </c>
      <c r="J54" s="32" t="s">
        <v>521</v>
      </c>
    </row>
    <row r="55" s="1" customFormat="1" ht="30" customHeight="1" spans="1:10">
      <c r="A55" s="182" t="s">
        <v>384</v>
      </c>
      <c r="B55" s="32" t="s">
        <v>512</v>
      </c>
      <c r="C55" s="32" t="s">
        <v>420</v>
      </c>
      <c r="D55" s="32" t="s">
        <v>421</v>
      </c>
      <c r="E55" s="32" t="s">
        <v>481</v>
      </c>
      <c r="F55" s="32" t="s">
        <v>416</v>
      </c>
      <c r="G55" s="32" t="s">
        <v>447</v>
      </c>
      <c r="H55" s="32" t="s">
        <v>425</v>
      </c>
      <c r="I55" s="32" t="s">
        <v>426</v>
      </c>
      <c r="J55" s="32" t="s">
        <v>522</v>
      </c>
    </row>
    <row r="56" s="1" customFormat="1" ht="30" customHeight="1" spans="1:10">
      <c r="A56" s="182" t="s">
        <v>384</v>
      </c>
      <c r="B56" s="32" t="s">
        <v>512</v>
      </c>
      <c r="C56" s="32" t="s">
        <v>420</v>
      </c>
      <c r="D56" s="32" t="s">
        <v>421</v>
      </c>
      <c r="E56" s="32" t="s">
        <v>523</v>
      </c>
      <c r="F56" s="32" t="s">
        <v>416</v>
      </c>
      <c r="G56" s="32" t="s">
        <v>424</v>
      </c>
      <c r="H56" s="32" t="s">
        <v>425</v>
      </c>
      <c r="I56" s="32" t="s">
        <v>426</v>
      </c>
      <c r="J56" s="32" t="s">
        <v>524</v>
      </c>
    </row>
    <row r="57" s="1" customFormat="1" ht="30" customHeight="1" spans="1:10">
      <c r="A57" s="182" t="s">
        <v>384</v>
      </c>
      <c r="B57" s="32" t="s">
        <v>512</v>
      </c>
      <c r="C57" s="32" t="s">
        <v>427</v>
      </c>
      <c r="D57" s="32" t="s">
        <v>428</v>
      </c>
      <c r="E57" s="32" t="s">
        <v>482</v>
      </c>
      <c r="F57" s="32" t="s">
        <v>416</v>
      </c>
      <c r="G57" s="32" t="s">
        <v>424</v>
      </c>
      <c r="H57" s="32" t="s">
        <v>425</v>
      </c>
      <c r="I57" s="32" t="s">
        <v>426</v>
      </c>
      <c r="J57" s="32" t="s">
        <v>525</v>
      </c>
    </row>
    <row r="58" s="1" customFormat="1" ht="30" customHeight="1" spans="1:10">
      <c r="A58" s="182" t="s">
        <v>526</v>
      </c>
      <c r="B58" s="32" t="s">
        <v>526</v>
      </c>
      <c r="C58" s="32" t="s">
        <v>414</v>
      </c>
      <c r="D58" s="32" t="s">
        <v>415</v>
      </c>
      <c r="E58" s="32" t="s">
        <v>527</v>
      </c>
      <c r="F58" s="32" t="s">
        <v>416</v>
      </c>
      <c r="G58" s="32" t="s">
        <v>528</v>
      </c>
      <c r="H58" s="32" t="s">
        <v>441</v>
      </c>
      <c r="I58" s="32" t="s">
        <v>419</v>
      </c>
      <c r="J58" s="32" t="s">
        <v>527</v>
      </c>
    </row>
    <row r="59" s="1" customFormat="1" ht="30" customHeight="1" spans="1:10">
      <c r="A59" s="182" t="s">
        <v>526</v>
      </c>
      <c r="B59" s="32" t="s">
        <v>526</v>
      </c>
      <c r="C59" s="32" t="s">
        <v>420</v>
      </c>
      <c r="D59" s="32" t="s">
        <v>421</v>
      </c>
      <c r="E59" s="32" t="s">
        <v>529</v>
      </c>
      <c r="F59" s="32" t="s">
        <v>423</v>
      </c>
      <c r="G59" s="32" t="s">
        <v>424</v>
      </c>
      <c r="H59" s="32" t="s">
        <v>425</v>
      </c>
      <c r="I59" s="32" t="s">
        <v>426</v>
      </c>
      <c r="J59" s="32" t="s">
        <v>530</v>
      </c>
    </row>
    <row r="60" s="1" customFormat="1" ht="30" customHeight="1" spans="1:10">
      <c r="A60" s="182" t="s">
        <v>526</v>
      </c>
      <c r="B60" s="32" t="s">
        <v>526</v>
      </c>
      <c r="C60" s="32" t="s">
        <v>427</v>
      </c>
      <c r="D60" s="32" t="s">
        <v>428</v>
      </c>
      <c r="E60" s="32" t="s">
        <v>428</v>
      </c>
      <c r="F60" s="32" t="s">
        <v>423</v>
      </c>
      <c r="G60" s="32" t="s">
        <v>424</v>
      </c>
      <c r="H60" s="32" t="s">
        <v>425</v>
      </c>
      <c r="I60" s="32" t="s">
        <v>426</v>
      </c>
      <c r="J60" s="32" t="s">
        <v>429</v>
      </c>
    </row>
    <row r="61" s="1" customFormat="1" ht="30" customHeight="1" spans="1:10">
      <c r="A61" s="182" t="s">
        <v>526</v>
      </c>
      <c r="B61" s="32" t="s">
        <v>526</v>
      </c>
      <c r="C61" s="32" t="s">
        <v>430</v>
      </c>
      <c r="D61" s="32" t="s">
        <v>431</v>
      </c>
      <c r="E61" s="32" t="s">
        <v>531</v>
      </c>
      <c r="F61" s="32" t="s">
        <v>416</v>
      </c>
      <c r="G61" s="32" t="s">
        <v>532</v>
      </c>
      <c r="H61" s="32" t="s">
        <v>418</v>
      </c>
      <c r="I61" s="32" t="s">
        <v>419</v>
      </c>
      <c r="J61" s="32" t="s">
        <v>531</v>
      </c>
    </row>
    <row r="62" s="1" customFormat="1" ht="30" customHeight="1" spans="1:10">
      <c r="A62" s="182" t="s">
        <v>352</v>
      </c>
      <c r="B62" s="32" t="s">
        <v>352</v>
      </c>
      <c r="C62" s="32" t="s">
        <v>414</v>
      </c>
      <c r="D62" s="32" t="s">
        <v>415</v>
      </c>
      <c r="E62" s="32" t="s">
        <v>352</v>
      </c>
      <c r="F62" s="32" t="s">
        <v>416</v>
      </c>
      <c r="G62" s="32" t="s">
        <v>533</v>
      </c>
      <c r="H62" s="32" t="s">
        <v>418</v>
      </c>
      <c r="I62" s="32" t="s">
        <v>419</v>
      </c>
      <c r="J62" s="32" t="s">
        <v>352</v>
      </c>
    </row>
    <row r="63" s="1" customFormat="1" ht="30" customHeight="1" spans="1:10">
      <c r="A63" s="182" t="s">
        <v>352</v>
      </c>
      <c r="B63" s="32" t="s">
        <v>352</v>
      </c>
      <c r="C63" s="32" t="s">
        <v>420</v>
      </c>
      <c r="D63" s="32" t="s">
        <v>505</v>
      </c>
      <c r="E63" s="32" t="s">
        <v>534</v>
      </c>
      <c r="F63" s="32" t="s">
        <v>416</v>
      </c>
      <c r="G63" s="32" t="s">
        <v>535</v>
      </c>
      <c r="H63" s="32" t="s">
        <v>418</v>
      </c>
      <c r="I63" s="32" t="s">
        <v>419</v>
      </c>
      <c r="J63" s="32" t="s">
        <v>352</v>
      </c>
    </row>
    <row r="64" s="1" customFormat="1" ht="30" customHeight="1" spans="1:10">
      <c r="A64" s="182" t="s">
        <v>352</v>
      </c>
      <c r="B64" s="32" t="s">
        <v>352</v>
      </c>
      <c r="C64" s="32" t="s">
        <v>427</v>
      </c>
      <c r="D64" s="32" t="s">
        <v>428</v>
      </c>
      <c r="E64" s="32" t="s">
        <v>428</v>
      </c>
      <c r="F64" s="32" t="s">
        <v>423</v>
      </c>
      <c r="G64" s="32" t="s">
        <v>424</v>
      </c>
      <c r="H64" s="32" t="s">
        <v>425</v>
      </c>
      <c r="I64" s="32" t="s">
        <v>426</v>
      </c>
      <c r="J64" s="32" t="s">
        <v>429</v>
      </c>
    </row>
    <row r="65" s="1" customFormat="1" ht="30" customHeight="1" spans="1:10">
      <c r="A65" s="182" t="s">
        <v>368</v>
      </c>
      <c r="B65" s="32" t="s">
        <v>536</v>
      </c>
      <c r="C65" s="32" t="s">
        <v>414</v>
      </c>
      <c r="D65" s="32" t="s">
        <v>415</v>
      </c>
      <c r="E65" s="32" t="s">
        <v>537</v>
      </c>
      <c r="F65" s="32" t="s">
        <v>416</v>
      </c>
      <c r="G65" s="32" t="s">
        <v>79</v>
      </c>
      <c r="H65" s="32" t="s">
        <v>490</v>
      </c>
      <c r="I65" s="32" t="s">
        <v>419</v>
      </c>
      <c r="J65" s="32" t="s">
        <v>538</v>
      </c>
    </row>
    <row r="66" s="1" customFormat="1" ht="30" customHeight="1" spans="1:10">
      <c r="A66" s="182" t="s">
        <v>368</v>
      </c>
      <c r="B66" s="32" t="s">
        <v>536</v>
      </c>
      <c r="C66" s="32" t="s">
        <v>414</v>
      </c>
      <c r="D66" s="32" t="s">
        <v>415</v>
      </c>
      <c r="E66" s="32" t="s">
        <v>539</v>
      </c>
      <c r="F66" s="32" t="s">
        <v>423</v>
      </c>
      <c r="G66" s="32" t="s">
        <v>82</v>
      </c>
      <c r="H66" s="32" t="s">
        <v>490</v>
      </c>
      <c r="I66" s="32" t="s">
        <v>419</v>
      </c>
      <c r="J66" s="32" t="s">
        <v>540</v>
      </c>
    </row>
    <row r="67" s="1" customFormat="1" ht="30" customHeight="1" spans="1:10">
      <c r="A67" s="182" t="s">
        <v>368</v>
      </c>
      <c r="B67" s="32" t="s">
        <v>536</v>
      </c>
      <c r="C67" s="32" t="s">
        <v>414</v>
      </c>
      <c r="D67" s="32" t="s">
        <v>446</v>
      </c>
      <c r="E67" s="32" t="s">
        <v>541</v>
      </c>
      <c r="F67" s="32" t="s">
        <v>416</v>
      </c>
      <c r="G67" s="32" t="s">
        <v>447</v>
      </c>
      <c r="H67" s="32" t="s">
        <v>425</v>
      </c>
      <c r="I67" s="32" t="s">
        <v>419</v>
      </c>
      <c r="J67" s="32" t="s">
        <v>538</v>
      </c>
    </row>
    <row r="68" s="1" customFormat="1" ht="30" customHeight="1" spans="1:10">
      <c r="A68" s="182" t="s">
        <v>368</v>
      </c>
      <c r="B68" s="32" t="s">
        <v>536</v>
      </c>
      <c r="C68" s="32" t="s">
        <v>414</v>
      </c>
      <c r="D68" s="32" t="s">
        <v>446</v>
      </c>
      <c r="E68" s="32" t="s">
        <v>542</v>
      </c>
      <c r="F68" s="32" t="s">
        <v>416</v>
      </c>
      <c r="G68" s="32" t="s">
        <v>455</v>
      </c>
      <c r="H68" s="32" t="s">
        <v>425</v>
      </c>
      <c r="I68" s="32" t="s">
        <v>426</v>
      </c>
      <c r="J68" s="32" t="s">
        <v>543</v>
      </c>
    </row>
    <row r="69" s="1" customFormat="1" ht="30" customHeight="1" spans="1:10">
      <c r="A69" s="182" t="s">
        <v>368</v>
      </c>
      <c r="B69" s="32" t="s">
        <v>536</v>
      </c>
      <c r="C69" s="32" t="s">
        <v>414</v>
      </c>
      <c r="D69" s="32" t="s">
        <v>446</v>
      </c>
      <c r="E69" s="32" t="s">
        <v>544</v>
      </c>
      <c r="F69" s="32" t="s">
        <v>416</v>
      </c>
      <c r="G69" s="32" t="s">
        <v>447</v>
      </c>
      <c r="H69" s="32" t="s">
        <v>425</v>
      </c>
      <c r="I69" s="32" t="s">
        <v>419</v>
      </c>
      <c r="J69" s="32" t="s">
        <v>545</v>
      </c>
    </row>
    <row r="70" s="1" customFormat="1" ht="30" customHeight="1" spans="1:10">
      <c r="A70" s="182" t="s">
        <v>368</v>
      </c>
      <c r="B70" s="32" t="s">
        <v>536</v>
      </c>
      <c r="C70" s="32" t="s">
        <v>414</v>
      </c>
      <c r="D70" s="32" t="s">
        <v>449</v>
      </c>
      <c r="E70" s="32" t="s">
        <v>546</v>
      </c>
      <c r="F70" s="32" t="s">
        <v>416</v>
      </c>
      <c r="G70" s="32" t="s">
        <v>79</v>
      </c>
      <c r="H70" s="32" t="s">
        <v>490</v>
      </c>
      <c r="I70" s="32" t="s">
        <v>419</v>
      </c>
      <c r="J70" s="32" t="s">
        <v>547</v>
      </c>
    </row>
    <row r="71" s="1" customFormat="1" ht="30" customHeight="1" spans="1:10">
      <c r="A71" s="182" t="s">
        <v>368</v>
      </c>
      <c r="B71" s="32" t="s">
        <v>536</v>
      </c>
      <c r="C71" s="32" t="s">
        <v>414</v>
      </c>
      <c r="D71" s="32" t="s">
        <v>449</v>
      </c>
      <c r="E71" s="32" t="s">
        <v>548</v>
      </c>
      <c r="F71" s="32" t="s">
        <v>416</v>
      </c>
      <c r="G71" s="32" t="s">
        <v>82</v>
      </c>
      <c r="H71" s="32" t="s">
        <v>490</v>
      </c>
      <c r="I71" s="32" t="s">
        <v>419</v>
      </c>
      <c r="J71" s="32" t="s">
        <v>540</v>
      </c>
    </row>
    <row r="72" s="1" customFormat="1" ht="30" customHeight="1" spans="1:10">
      <c r="A72" s="182" t="s">
        <v>368</v>
      </c>
      <c r="B72" s="32" t="s">
        <v>536</v>
      </c>
      <c r="C72" s="32" t="s">
        <v>420</v>
      </c>
      <c r="D72" s="32" t="s">
        <v>421</v>
      </c>
      <c r="E72" s="32" t="s">
        <v>549</v>
      </c>
      <c r="F72" s="32" t="s">
        <v>423</v>
      </c>
      <c r="G72" s="32" t="s">
        <v>455</v>
      </c>
      <c r="H72" s="32" t="s">
        <v>425</v>
      </c>
      <c r="I72" s="32" t="s">
        <v>419</v>
      </c>
      <c r="J72" s="32" t="s">
        <v>550</v>
      </c>
    </row>
    <row r="73" s="1" customFormat="1" ht="30" customHeight="1" spans="1:10">
      <c r="A73" s="182" t="s">
        <v>368</v>
      </c>
      <c r="B73" s="32" t="s">
        <v>536</v>
      </c>
      <c r="C73" s="32" t="s">
        <v>427</v>
      </c>
      <c r="D73" s="32" t="s">
        <v>428</v>
      </c>
      <c r="E73" s="32" t="s">
        <v>551</v>
      </c>
      <c r="F73" s="32" t="s">
        <v>423</v>
      </c>
      <c r="G73" s="32" t="s">
        <v>424</v>
      </c>
      <c r="H73" s="32" t="s">
        <v>425</v>
      </c>
      <c r="I73" s="32" t="s">
        <v>419</v>
      </c>
      <c r="J73" s="32" t="s">
        <v>552</v>
      </c>
    </row>
    <row r="74" s="1" customFormat="1" ht="30" customHeight="1" spans="1:10">
      <c r="A74" s="182" t="s">
        <v>362</v>
      </c>
      <c r="B74" s="32" t="s">
        <v>553</v>
      </c>
      <c r="C74" s="32" t="s">
        <v>414</v>
      </c>
      <c r="D74" s="32" t="s">
        <v>415</v>
      </c>
      <c r="E74" s="32" t="s">
        <v>486</v>
      </c>
      <c r="F74" s="32" t="s">
        <v>416</v>
      </c>
      <c r="G74" s="32" t="s">
        <v>87</v>
      </c>
      <c r="H74" s="32" t="s">
        <v>461</v>
      </c>
      <c r="I74" s="32" t="s">
        <v>419</v>
      </c>
      <c r="J74" s="32" t="s">
        <v>554</v>
      </c>
    </row>
    <row r="75" s="1" customFormat="1" ht="30" customHeight="1" spans="1:10">
      <c r="A75" s="182" t="s">
        <v>362</v>
      </c>
      <c r="B75" s="32" t="s">
        <v>553</v>
      </c>
      <c r="C75" s="32" t="s">
        <v>414</v>
      </c>
      <c r="D75" s="32" t="s">
        <v>415</v>
      </c>
      <c r="E75" s="32" t="s">
        <v>555</v>
      </c>
      <c r="F75" s="32" t="s">
        <v>423</v>
      </c>
      <c r="G75" s="32" t="s">
        <v>447</v>
      </c>
      <c r="H75" s="32" t="s">
        <v>441</v>
      </c>
      <c r="I75" s="32" t="s">
        <v>419</v>
      </c>
      <c r="J75" s="32" t="s">
        <v>556</v>
      </c>
    </row>
    <row r="76" s="1" customFormat="1" ht="30" customHeight="1" spans="1:10">
      <c r="A76" s="182" t="s">
        <v>362</v>
      </c>
      <c r="B76" s="32" t="s">
        <v>553</v>
      </c>
      <c r="C76" s="32" t="s">
        <v>414</v>
      </c>
      <c r="D76" s="32" t="s">
        <v>415</v>
      </c>
      <c r="E76" s="32" t="s">
        <v>557</v>
      </c>
      <c r="F76" s="32" t="s">
        <v>423</v>
      </c>
      <c r="G76" s="32" t="s">
        <v>558</v>
      </c>
      <c r="H76" s="32" t="s">
        <v>559</v>
      </c>
      <c r="I76" s="32" t="s">
        <v>419</v>
      </c>
      <c r="J76" s="32" t="s">
        <v>560</v>
      </c>
    </row>
    <row r="77" s="1" customFormat="1" ht="30" customHeight="1" spans="1:10">
      <c r="A77" s="182" t="s">
        <v>362</v>
      </c>
      <c r="B77" s="32" t="s">
        <v>553</v>
      </c>
      <c r="C77" s="32" t="s">
        <v>414</v>
      </c>
      <c r="D77" s="32" t="s">
        <v>446</v>
      </c>
      <c r="E77" s="32" t="s">
        <v>518</v>
      </c>
      <c r="F77" s="32" t="s">
        <v>423</v>
      </c>
      <c r="G77" s="32" t="s">
        <v>447</v>
      </c>
      <c r="H77" s="32" t="s">
        <v>425</v>
      </c>
      <c r="I77" s="32" t="s">
        <v>426</v>
      </c>
      <c r="J77" s="32" t="s">
        <v>497</v>
      </c>
    </row>
    <row r="78" s="1" customFormat="1" ht="30" customHeight="1" spans="1:10">
      <c r="A78" s="182" t="s">
        <v>362</v>
      </c>
      <c r="B78" s="32" t="s">
        <v>553</v>
      </c>
      <c r="C78" s="32" t="s">
        <v>414</v>
      </c>
      <c r="D78" s="32" t="s">
        <v>449</v>
      </c>
      <c r="E78" s="32" t="s">
        <v>479</v>
      </c>
      <c r="F78" s="32" t="s">
        <v>480</v>
      </c>
      <c r="G78" s="32" t="s">
        <v>79</v>
      </c>
      <c r="H78" s="32" t="s">
        <v>450</v>
      </c>
      <c r="I78" s="32" t="s">
        <v>419</v>
      </c>
      <c r="J78" s="32" t="s">
        <v>561</v>
      </c>
    </row>
    <row r="79" s="1" customFormat="1" ht="30" customHeight="1" spans="1:10">
      <c r="A79" s="182" t="s">
        <v>362</v>
      </c>
      <c r="B79" s="32" t="s">
        <v>553</v>
      </c>
      <c r="C79" s="32" t="s">
        <v>420</v>
      </c>
      <c r="D79" s="32" t="s">
        <v>421</v>
      </c>
      <c r="E79" s="32" t="s">
        <v>481</v>
      </c>
      <c r="F79" s="32" t="s">
        <v>423</v>
      </c>
      <c r="G79" s="32" t="s">
        <v>455</v>
      </c>
      <c r="H79" s="32" t="s">
        <v>425</v>
      </c>
      <c r="I79" s="32" t="s">
        <v>426</v>
      </c>
      <c r="J79" s="32" t="s">
        <v>562</v>
      </c>
    </row>
    <row r="80" s="1" customFormat="1" ht="30" customHeight="1" spans="1:10">
      <c r="A80" s="182" t="s">
        <v>362</v>
      </c>
      <c r="B80" s="32" t="s">
        <v>553</v>
      </c>
      <c r="C80" s="32" t="s">
        <v>427</v>
      </c>
      <c r="D80" s="32" t="s">
        <v>428</v>
      </c>
      <c r="E80" s="32" t="s">
        <v>482</v>
      </c>
      <c r="F80" s="32" t="s">
        <v>423</v>
      </c>
      <c r="G80" s="32" t="s">
        <v>455</v>
      </c>
      <c r="H80" s="32" t="s">
        <v>425</v>
      </c>
      <c r="I80" s="32" t="s">
        <v>426</v>
      </c>
      <c r="J80" s="32" t="s">
        <v>563</v>
      </c>
    </row>
    <row r="81" s="1" customFormat="1" ht="30" customHeight="1" spans="1:10">
      <c r="A81" s="182" t="s">
        <v>398</v>
      </c>
      <c r="B81" s="32" t="s">
        <v>564</v>
      </c>
      <c r="C81" s="32" t="s">
        <v>414</v>
      </c>
      <c r="D81" s="32" t="s">
        <v>415</v>
      </c>
      <c r="E81" s="32" t="s">
        <v>564</v>
      </c>
      <c r="F81" s="32" t="s">
        <v>416</v>
      </c>
      <c r="G81" s="32" t="s">
        <v>504</v>
      </c>
      <c r="H81" s="32" t="s">
        <v>418</v>
      </c>
      <c r="I81" s="32" t="s">
        <v>419</v>
      </c>
      <c r="J81" s="32" t="s">
        <v>564</v>
      </c>
    </row>
    <row r="82" s="1" customFormat="1" ht="30" customHeight="1" spans="1:10">
      <c r="A82" s="182" t="s">
        <v>398</v>
      </c>
      <c r="B82" s="32" t="s">
        <v>564</v>
      </c>
      <c r="C82" s="32" t="s">
        <v>420</v>
      </c>
      <c r="D82" s="32" t="s">
        <v>421</v>
      </c>
      <c r="E82" s="32" t="s">
        <v>422</v>
      </c>
      <c r="F82" s="32" t="s">
        <v>423</v>
      </c>
      <c r="G82" s="32" t="s">
        <v>424</v>
      </c>
      <c r="H82" s="32" t="s">
        <v>425</v>
      </c>
      <c r="I82" s="32" t="s">
        <v>426</v>
      </c>
      <c r="J82" s="32" t="s">
        <v>565</v>
      </c>
    </row>
    <row r="83" s="1" customFormat="1" ht="30" customHeight="1" spans="1:10">
      <c r="A83" s="182" t="s">
        <v>398</v>
      </c>
      <c r="B83" s="32" t="s">
        <v>564</v>
      </c>
      <c r="C83" s="32" t="s">
        <v>427</v>
      </c>
      <c r="D83" s="32" t="s">
        <v>428</v>
      </c>
      <c r="E83" s="32" t="s">
        <v>428</v>
      </c>
      <c r="F83" s="32" t="s">
        <v>423</v>
      </c>
      <c r="G83" s="32" t="s">
        <v>424</v>
      </c>
      <c r="H83" s="32" t="s">
        <v>425</v>
      </c>
      <c r="I83" s="32" t="s">
        <v>426</v>
      </c>
      <c r="J83" s="32" t="s">
        <v>429</v>
      </c>
    </row>
    <row r="84" s="1" customFormat="1" ht="30" customHeight="1" spans="1:10">
      <c r="A84" s="182" t="s">
        <v>394</v>
      </c>
      <c r="B84" s="32" t="s">
        <v>566</v>
      </c>
      <c r="C84" s="32" t="s">
        <v>414</v>
      </c>
      <c r="D84" s="32" t="s">
        <v>415</v>
      </c>
      <c r="E84" s="32" t="s">
        <v>567</v>
      </c>
      <c r="F84" s="32" t="s">
        <v>416</v>
      </c>
      <c r="G84" s="32" t="s">
        <v>87</v>
      </c>
      <c r="H84" s="32" t="s">
        <v>461</v>
      </c>
      <c r="I84" s="32" t="s">
        <v>419</v>
      </c>
      <c r="J84" s="32" t="s">
        <v>462</v>
      </c>
    </row>
    <row r="85" s="1" customFormat="1" ht="30" customHeight="1" spans="1:10">
      <c r="A85" s="182" t="s">
        <v>394</v>
      </c>
      <c r="B85" s="32" t="s">
        <v>566</v>
      </c>
      <c r="C85" s="32" t="s">
        <v>414</v>
      </c>
      <c r="D85" s="32" t="s">
        <v>415</v>
      </c>
      <c r="E85" s="32" t="s">
        <v>568</v>
      </c>
      <c r="F85" s="32" t="s">
        <v>416</v>
      </c>
      <c r="G85" s="32" t="s">
        <v>87</v>
      </c>
      <c r="H85" s="32" t="s">
        <v>461</v>
      </c>
      <c r="I85" s="32" t="s">
        <v>419</v>
      </c>
      <c r="J85" s="32" t="s">
        <v>569</v>
      </c>
    </row>
    <row r="86" s="1" customFormat="1" ht="30" customHeight="1" spans="1:10">
      <c r="A86" s="182" t="s">
        <v>394</v>
      </c>
      <c r="B86" s="32" t="s">
        <v>566</v>
      </c>
      <c r="C86" s="32" t="s">
        <v>414</v>
      </c>
      <c r="D86" s="32" t="s">
        <v>446</v>
      </c>
      <c r="E86" s="32" t="s">
        <v>475</v>
      </c>
      <c r="F86" s="32" t="s">
        <v>416</v>
      </c>
      <c r="G86" s="32" t="s">
        <v>447</v>
      </c>
      <c r="H86" s="32" t="s">
        <v>425</v>
      </c>
      <c r="I86" s="32" t="s">
        <v>426</v>
      </c>
      <c r="J86" s="32" t="s">
        <v>570</v>
      </c>
    </row>
    <row r="87" s="1" customFormat="1" ht="30" customHeight="1" spans="1:10">
      <c r="A87" s="182" t="s">
        <v>394</v>
      </c>
      <c r="B87" s="32" t="s">
        <v>566</v>
      </c>
      <c r="C87" s="32" t="s">
        <v>414</v>
      </c>
      <c r="D87" s="32" t="s">
        <v>449</v>
      </c>
      <c r="E87" s="32" t="s">
        <v>479</v>
      </c>
      <c r="F87" s="32" t="s">
        <v>480</v>
      </c>
      <c r="G87" s="32" t="s">
        <v>79</v>
      </c>
      <c r="H87" s="32" t="s">
        <v>450</v>
      </c>
      <c r="I87" s="32" t="s">
        <v>419</v>
      </c>
      <c r="J87" s="32" t="s">
        <v>570</v>
      </c>
    </row>
    <row r="88" s="1" customFormat="1" ht="30" customHeight="1" spans="1:10">
      <c r="A88" s="182" t="s">
        <v>394</v>
      </c>
      <c r="B88" s="32" t="s">
        <v>566</v>
      </c>
      <c r="C88" s="32" t="s">
        <v>420</v>
      </c>
      <c r="D88" s="32" t="s">
        <v>421</v>
      </c>
      <c r="E88" s="32" t="s">
        <v>481</v>
      </c>
      <c r="F88" s="32" t="s">
        <v>423</v>
      </c>
      <c r="G88" s="32" t="s">
        <v>455</v>
      </c>
      <c r="H88" s="32" t="s">
        <v>425</v>
      </c>
      <c r="I88" s="32" t="s">
        <v>426</v>
      </c>
      <c r="J88" s="32" t="s">
        <v>570</v>
      </c>
    </row>
    <row r="89" s="1" customFormat="1" ht="30" customHeight="1" spans="1:10">
      <c r="A89" s="182" t="s">
        <v>394</v>
      </c>
      <c r="B89" s="32" t="s">
        <v>566</v>
      </c>
      <c r="C89" s="32" t="s">
        <v>427</v>
      </c>
      <c r="D89" s="32" t="s">
        <v>428</v>
      </c>
      <c r="E89" s="32" t="s">
        <v>482</v>
      </c>
      <c r="F89" s="32" t="s">
        <v>423</v>
      </c>
      <c r="G89" s="32" t="s">
        <v>455</v>
      </c>
      <c r="H89" s="32" t="s">
        <v>425</v>
      </c>
      <c r="I89" s="32" t="s">
        <v>426</v>
      </c>
      <c r="J89" s="32" t="s">
        <v>484</v>
      </c>
    </row>
    <row r="90" s="1" customFormat="1" ht="30" customHeight="1" spans="1:10">
      <c r="A90" s="182" t="s">
        <v>386</v>
      </c>
      <c r="B90" s="32" t="s">
        <v>571</v>
      </c>
      <c r="C90" s="32" t="s">
        <v>414</v>
      </c>
      <c r="D90" s="32" t="s">
        <v>415</v>
      </c>
      <c r="E90" s="32" t="s">
        <v>488</v>
      </c>
      <c r="F90" s="32" t="s">
        <v>423</v>
      </c>
      <c r="G90" s="32" t="s">
        <v>83</v>
      </c>
      <c r="H90" s="32" t="s">
        <v>490</v>
      </c>
      <c r="I90" s="32" t="s">
        <v>419</v>
      </c>
      <c r="J90" s="32" t="s">
        <v>491</v>
      </c>
    </row>
    <row r="91" s="1" customFormat="1" ht="30" customHeight="1" spans="1:10">
      <c r="A91" s="182" t="s">
        <v>386</v>
      </c>
      <c r="B91" s="32" t="s">
        <v>571</v>
      </c>
      <c r="C91" s="32" t="s">
        <v>414</v>
      </c>
      <c r="D91" s="32" t="s">
        <v>415</v>
      </c>
      <c r="E91" s="32" t="s">
        <v>572</v>
      </c>
      <c r="F91" s="32" t="s">
        <v>423</v>
      </c>
      <c r="G91" s="32" t="s">
        <v>81</v>
      </c>
      <c r="H91" s="32" t="s">
        <v>461</v>
      </c>
      <c r="I91" s="32" t="s">
        <v>419</v>
      </c>
      <c r="J91" s="32" t="s">
        <v>573</v>
      </c>
    </row>
    <row r="92" s="1" customFormat="1" ht="30" customHeight="1" spans="1:10">
      <c r="A92" s="182" t="s">
        <v>386</v>
      </c>
      <c r="B92" s="32" t="s">
        <v>571</v>
      </c>
      <c r="C92" s="32" t="s">
        <v>414</v>
      </c>
      <c r="D92" s="32" t="s">
        <v>446</v>
      </c>
      <c r="E92" s="32" t="s">
        <v>518</v>
      </c>
      <c r="F92" s="32" t="s">
        <v>416</v>
      </c>
      <c r="G92" s="32" t="s">
        <v>447</v>
      </c>
      <c r="H92" s="32" t="s">
        <v>425</v>
      </c>
      <c r="I92" s="32" t="s">
        <v>426</v>
      </c>
      <c r="J92" s="32" t="s">
        <v>574</v>
      </c>
    </row>
    <row r="93" s="1" customFormat="1" ht="30" customHeight="1" spans="1:10">
      <c r="A93" s="182" t="s">
        <v>386</v>
      </c>
      <c r="B93" s="32" t="s">
        <v>571</v>
      </c>
      <c r="C93" s="32" t="s">
        <v>414</v>
      </c>
      <c r="D93" s="32" t="s">
        <v>449</v>
      </c>
      <c r="E93" s="32" t="s">
        <v>479</v>
      </c>
      <c r="F93" s="32" t="s">
        <v>416</v>
      </c>
      <c r="G93" s="32" t="s">
        <v>79</v>
      </c>
      <c r="H93" s="32" t="s">
        <v>450</v>
      </c>
      <c r="I93" s="32" t="s">
        <v>426</v>
      </c>
      <c r="J93" s="32" t="s">
        <v>575</v>
      </c>
    </row>
    <row r="94" s="1" customFormat="1" ht="30" customHeight="1" spans="1:10">
      <c r="A94" s="182" t="s">
        <v>386</v>
      </c>
      <c r="B94" s="32" t="s">
        <v>571</v>
      </c>
      <c r="C94" s="32" t="s">
        <v>420</v>
      </c>
      <c r="D94" s="32" t="s">
        <v>421</v>
      </c>
      <c r="E94" s="32" t="s">
        <v>481</v>
      </c>
      <c r="F94" s="32" t="s">
        <v>416</v>
      </c>
      <c r="G94" s="32" t="s">
        <v>455</v>
      </c>
      <c r="H94" s="32" t="s">
        <v>425</v>
      </c>
      <c r="I94" s="32" t="s">
        <v>426</v>
      </c>
      <c r="J94" s="32" t="s">
        <v>576</v>
      </c>
    </row>
    <row r="95" s="1" customFormat="1" ht="30" customHeight="1" spans="1:10">
      <c r="A95" s="182" t="s">
        <v>386</v>
      </c>
      <c r="B95" s="32" t="s">
        <v>571</v>
      </c>
      <c r="C95" s="32" t="s">
        <v>427</v>
      </c>
      <c r="D95" s="32" t="s">
        <v>428</v>
      </c>
      <c r="E95" s="32" t="s">
        <v>482</v>
      </c>
      <c r="F95" s="32" t="s">
        <v>416</v>
      </c>
      <c r="G95" s="32" t="s">
        <v>455</v>
      </c>
      <c r="H95" s="32" t="s">
        <v>425</v>
      </c>
      <c r="I95" s="32" t="s">
        <v>426</v>
      </c>
      <c r="J95" s="32" t="s">
        <v>577</v>
      </c>
    </row>
    <row r="96" s="1" customFormat="1" ht="30" customHeight="1" spans="1:10">
      <c r="A96" s="182" t="s">
        <v>366</v>
      </c>
      <c r="B96" s="32" t="s">
        <v>578</v>
      </c>
      <c r="C96" s="32" t="s">
        <v>414</v>
      </c>
      <c r="D96" s="32" t="s">
        <v>415</v>
      </c>
      <c r="E96" s="32" t="s">
        <v>486</v>
      </c>
      <c r="F96" s="32" t="s">
        <v>423</v>
      </c>
      <c r="G96" s="32" t="s">
        <v>87</v>
      </c>
      <c r="H96" s="32" t="s">
        <v>461</v>
      </c>
      <c r="I96" s="32" t="s">
        <v>419</v>
      </c>
      <c r="J96" s="32" t="s">
        <v>554</v>
      </c>
    </row>
    <row r="97" s="1" customFormat="1" ht="30" customHeight="1" spans="1:10">
      <c r="A97" s="182" t="s">
        <v>366</v>
      </c>
      <c r="B97" s="32" t="s">
        <v>578</v>
      </c>
      <c r="C97" s="32" t="s">
        <v>414</v>
      </c>
      <c r="D97" s="32" t="s">
        <v>415</v>
      </c>
      <c r="E97" s="32" t="s">
        <v>579</v>
      </c>
      <c r="F97" s="32" t="s">
        <v>423</v>
      </c>
      <c r="G97" s="32" t="s">
        <v>580</v>
      </c>
      <c r="H97" s="32" t="s">
        <v>581</v>
      </c>
      <c r="I97" s="32" t="s">
        <v>419</v>
      </c>
      <c r="J97" s="32" t="s">
        <v>582</v>
      </c>
    </row>
    <row r="98" s="1" customFormat="1" ht="30" customHeight="1" spans="1:10">
      <c r="A98" s="182" t="s">
        <v>366</v>
      </c>
      <c r="B98" s="32" t="s">
        <v>578</v>
      </c>
      <c r="C98" s="32" t="s">
        <v>414</v>
      </c>
      <c r="D98" s="32" t="s">
        <v>415</v>
      </c>
      <c r="E98" s="32" t="s">
        <v>583</v>
      </c>
      <c r="F98" s="32" t="s">
        <v>423</v>
      </c>
      <c r="G98" s="32" t="s">
        <v>584</v>
      </c>
      <c r="H98" s="32" t="s">
        <v>585</v>
      </c>
      <c r="I98" s="32" t="s">
        <v>419</v>
      </c>
      <c r="J98" s="32" t="s">
        <v>560</v>
      </c>
    </row>
    <row r="99" s="1" customFormat="1" ht="30" customHeight="1" spans="1:10">
      <c r="A99" s="182" t="s">
        <v>366</v>
      </c>
      <c r="B99" s="32" t="s">
        <v>578</v>
      </c>
      <c r="C99" s="32" t="s">
        <v>414</v>
      </c>
      <c r="D99" s="32" t="s">
        <v>415</v>
      </c>
      <c r="E99" s="32" t="s">
        <v>586</v>
      </c>
      <c r="F99" s="32" t="s">
        <v>423</v>
      </c>
      <c r="G99" s="32" t="s">
        <v>86</v>
      </c>
      <c r="H99" s="32" t="s">
        <v>490</v>
      </c>
      <c r="I99" s="32" t="s">
        <v>419</v>
      </c>
      <c r="J99" s="32" t="s">
        <v>587</v>
      </c>
    </row>
    <row r="100" s="1" customFormat="1" ht="30" customHeight="1" spans="1:10">
      <c r="A100" s="182" t="s">
        <v>366</v>
      </c>
      <c r="B100" s="32" t="s">
        <v>578</v>
      </c>
      <c r="C100" s="32" t="s">
        <v>414</v>
      </c>
      <c r="D100" s="32" t="s">
        <v>415</v>
      </c>
      <c r="E100" s="32" t="s">
        <v>588</v>
      </c>
      <c r="F100" s="32" t="s">
        <v>423</v>
      </c>
      <c r="G100" s="32" t="s">
        <v>584</v>
      </c>
      <c r="H100" s="32" t="s">
        <v>585</v>
      </c>
      <c r="I100" s="32" t="s">
        <v>419</v>
      </c>
      <c r="J100" s="32" t="s">
        <v>560</v>
      </c>
    </row>
    <row r="101" s="1" customFormat="1" ht="30" customHeight="1" spans="1:10">
      <c r="A101" s="182" t="s">
        <v>366</v>
      </c>
      <c r="B101" s="32" t="s">
        <v>578</v>
      </c>
      <c r="C101" s="32" t="s">
        <v>414</v>
      </c>
      <c r="D101" s="32" t="s">
        <v>415</v>
      </c>
      <c r="E101" s="32" t="s">
        <v>589</v>
      </c>
      <c r="F101" s="32" t="s">
        <v>423</v>
      </c>
      <c r="G101" s="32" t="s">
        <v>590</v>
      </c>
      <c r="H101" s="32" t="s">
        <v>585</v>
      </c>
      <c r="I101" s="32" t="s">
        <v>419</v>
      </c>
      <c r="J101" s="32" t="s">
        <v>560</v>
      </c>
    </row>
    <row r="102" s="1" customFormat="1" ht="30" customHeight="1" spans="1:10">
      <c r="A102" s="182" t="s">
        <v>366</v>
      </c>
      <c r="B102" s="32" t="s">
        <v>578</v>
      </c>
      <c r="C102" s="32" t="s">
        <v>414</v>
      </c>
      <c r="D102" s="32" t="s">
        <v>415</v>
      </c>
      <c r="E102" s="32" t="s">
        <v>591</v>
      </c>
      <c r="F102" s="32" t="s">
        <v>423</v>
      </c>
      <c r="G102" s="32" t="s">
        <v>592</v>
      </c>
      <c r="H102" s="32" t="s">
        <v>418</v>
      </c>
      <c r="I102" s="32" t="s">
        <v>419</v>
      </c>
      <c r="J102" s="32" t="s">
        <v>560</v>
      </c>
    </row>
    <row r="103" s="1" customFormat="1" ht="30" customHeight="1" spans="1:10">
      <c r="A103" s="182" t="s">
        <v>366</v>
      </c>
      <c r="B103" s="32" t="s">
        <v>578</v>
      </c>
      <c r="C103" s="32" t="s">
        <v>414</v>
      </c>
      <c r="D103" s="32" t="s">
        <v>415</v>
      </c>
      <c r="E103" s="32" t="s">
        <v>593</v>
      </c>
      <c r="F103" s="32" t="s">
        <v>480</v>
      </c>
      <c r="G103" s="32" t="s">
        <v>447</v>
      </c>
      <c r="H103" s="32" t="s">
        <v>585</v>
      </c>
      <c r="I103" s="32" t="s">
        <v>419</v>
      </c>
      <c r="J103" s="32" t="s">
        <v>594</v>
      </c>
    </row>
    <row r="104" s="1" customFormat="1" ht="30" customHeight="1" spans="1:10">
      <c r="A104" s="182" t="s">
        <v>366</v>
      </c>
      <c r="B104" s="32" t="s">
        <v>578</v>
      </c>
      <c r="C104" s="32" t="s">
        <v>414</v>
      </c>
      <c r="D104" s="32" t="s">
        <v>415</v>
      </c>
      <c r="E104" s="32" t="s">
        <v>595</v>
      </c>
      <c r="F104" s="32" t="s">
        <v>480</v>
      </c>
      <c r="G104" s="32" t="s">
        <v>596</v>
      </c>
      <c r="H104" s="32" t="s">
        <v>418</v>
      </c>
      <c r="I104" s="32" t="s">
        <v>419</v>
      </c>
      <c r="J104" s="32" t="s">
        <v>594</v>
      </c>
    </row>
    <row r="105" s="1" customFormat="1" ht="30" customHeight="1" spans="1:10">
      <c r="A105" s="182" t="s">
        <v>366</v>
      </c>
      <c r="B105" s="32" t="s">
        <v>578</v>
      </c>
      <c r="C105" s="32" t="s">
        <v>414</v>
      </c>
      <c r="D105" s="32" t="s">
        <v>446</v>
      </c>
      <c r="E105" s="32" t="s">
        <v>475</v>
      </c>
      <c r="F105" s="32" t="s">
        <v>416</v>
      </c>
      <c r="G105" s="32" t="s">
        <v>447</v>
      </c>
      <c r="H105" s="32" t="s">
        <v>425</v>
      </c>
      <c r="I105" s="32" t="s">
        <v>426</v>
      </c>
      <c r="J105" s="32" t="s">
        <v>497</v>
      </c>
    </row>
    <row r="106" s="1" customFormat="1" ht="30" customHeight="1" spans="1:10">
      <c r="A106" s="182" t="s">
        <v>366</v>
      </c>
      <c r="B106" s="32" t="s">
        <v>578</v>
      </c>
      <c r="C106" s="32" t="s">
        <v>414</v>
      </c>
      <c r="D106" s="32" t="s">
        <v>446</v>
      </c>
      <c r="E106" s="32" t="s">
        <v>518</v>
      </c>
      <c r="F106" s="32" t="s">
        <v>416</v>
      </c>
      <c r="G106" s="32" t="s">
        <v>447</v>
      </c>
      <c r="H106" s="32" t="s">
        <v>425</v>
      </c>
      <c r="I106" s="32" t="s">
        <v>426</v>
      </c>
      <c r="J106" s="32" t="s">
        <v>597</v>
      </c>
    </row>
    <row r="107" s="1" customFormat="1" ht="30" customHeight="1" spans="1:10">
      <c r="A107" s="182" t="s">
        <v>366</v>
      </c>
      <c r="B107" s="32" t="s">
        <v>578</v>
      </c>
      <c r="C107" s="32" t="s">
        <v>414</v>
      </c>
      <c r="D107" s="32" t="s">
        <v>449</v>
      </c>
      <c r="E107" s="32" t="s">
        <v>479</v>
      </c>
      <c r="F107" s="32" t="s">
        <v>480</v>
      </c>
      <c r="G107" s="32" t="s">
        <v>79</v>
      </c>
      <c r="H107" s="32" t="s">
        <v>450</v>
      </c>
      <c r="I107" s="32" t="s">
        <v>419</v>
      </c>
      <c r="J107" s="32" t="s">
        <v>598</v>
      </c>
    </row>
    <row r="108" s="1" customFormat="1" ht="30" customHeight="1" spans="1:10">
      <c r="A108" s="182" t="s">
        <v>366</v>
      </c>
      <c r="B108" s="32" t="s">
        <v>578</v>
      </c>
      <c r="C108" s="32" t="s">
        <v>420</v>
      </c>
      <c r="D108" s="32" t="s">
        <v>421</v>
      </c>
      <c r="E108" s="32" t="s">
        <v>481</v>
      </c>
      <c r="F108" s="32" t="s">
        <v>423</v>
      </c>
      <c r="G108" s="32" t="s">
        <v>455</v>
      </c>
      <c r="H108" s="32" t="s">
        <v>425</v>
      </c>
      <c r="I108" s="32" t="s">
        <v>426</v>
      </c>
      <c r="J108" s="32" t="s">
        <v>522</v>
      </c>
    </row>
    <row r="109" s="1" customFormat="1" ht="30" customHeight="1" spans="1:10">
      <c r="A109" s="182" t="s">
        <v>366</v>
      </c>
      <c r="B109" s="32" t="s">
        <v>578</v>
      </c>
      <c r="C109" s="32" t="s">
        <v>427</v>
      </c>
      <c r="D109" s="32" t="s">
        <v>428</v>
      </c>
      <c r="E109" s="32" t="s">
        <v>599</v>
      </c>
      <c r="F109" s="32" t="s">
        <v>423</v>
      </c>
      <c r="G109" s="32" t="s">
        <v>455</v>
      </c>
      <c r="H109" s="32" t="s">
        <v>425</v>
      </c>
      <c r="I109" s="32" t="s">
        <v>426</v>
      </c>
      <c r="J109" s="32" t="s">
        <v>600</v>
      </c>
    </row>
    <row r="110" s="1" customFormat="1" ht="30" customHeight="1" spans="1:10">
      <c r="A110" s="182" t="s">
        <v>380</v>
      </c>
      <c r="B110" s="32" t="s">
        <v>601</v>
      </c>
      <c r="C110" s="32" t="s">
        <v>414</v>
      </c>
      <c r="D110" s="32" t="s">
        <v>415</v>
      </c>
      <c r="E110" s="32" t="s">
        <v>602</v>
      </c>
      <c r="F110" s="32" t="s">
        <v>423</v>
      </c>
      <c r="G110" s="32" t="s">
        <v>455</v>
      </c>
      <c r="H110" s="32" t="s">
        <v>425</v>
      </c>
      <c r="I110" s="32" t="s">
        <v>419</v>
      </c>
      <c r="J110" s="32" t="s">
        <v>603</v>
      </c>
    </row>
    <row r="111" s="1" customFormat="1" ht="30" customHeight="1" spans="1:10">
      <c r="A111" s="182" t="s">
        <v>380</v>
      </c>
      <c r="B111" s="32" t="s">
        <v>601</v>
      </c>
      <c r="C111" s="32" t="s">
        <v>414</v>
      </c>
      <c r="D111" s="32" t="s">
        <v>415</v>
      </c>
      <c r="E111" s="32" t="s">
        <v>604</v>
      </c>
      <c r="F111" s="32" t="s">
        <v>423</v>
      </c>
      <c r="G111" s="32" t="s">
        <v>455</v>
      </c>
      <c r="H111" s="32" t="s">
        <v>425</v>
      </c>
      <c r="I111" s="32" t="s">
        <v>419</v>
      </c>
      <c r="J111" s="32" t="s">
        <v>605</v>
      </c>
    </row>
    <row r="112" s="1" customFormat="1" ht="30" customHeight="1" spans="1:10">
      <c r="A112" s="182" t="s">
        <v>380</v>
      </c>
      <c r="B112" s="32" t="s">
        <v>601</v>
      </c>
      <c r="C112" s="32" t="s">
        <v>414</v>
      </c>
      <c r="D112" s="32" t="s">
        <v>415</v>
      </c>
      <c r="E112" s="32" t="s">
        <v>606</v>
      </c>
      <c r="F112" s="32" t="s">
        <v>423</v>
      </c>
      <c r="G112" s="32" t="s">
        <v>455</v>
      </c>
      <c r="H112" s="32" t="s">
        <v>425</v>
      </c>
      <c r="I112" s="32" t="s">
        <v>419</v>
      </c>
      <c r="J112" s="32" t="s">
        <v>607</v>
      </c>
    </row>
    <row r="113" s="1" customFormat="1" ht="30" customHeight="1" spans="1:10">
      <c r="A113" s="182" t="s">
        <v>380</v>
      </c>
      <c r="B113" s="32" t="s">
        <v>601</v>
      </c>
      <c r="C113" s="32" t="s">
        <v>414</v>
      </c>
      <c r="D113" s="32" t="s">
        <v>415</v>
      </c>
      <c r="E113" s="32" t="s">
        <v>608</v>
      </c>
      <c r="F113" s="32" t="s">
        <v>423</v>
      </c>
      <c r="G113" s="32" t="s">
        <v>455</v>
      </c>
      <c r="H113" s="32" t="s">
        <v>425</v>
      </c>
      <c r="I113" s="32" t="s">
        <v>419</v>
      </c>
      <c r="J113" s="32" t="s">
        <v>609</v>
      </c>
    </row>
    <row r="114" s="1" customFormat="1" ht="30" customHeight="1" spans="1:10">
      <c r="A114" s="182" t="s">
        <v>380</v>
      </c>
      <c r="B114" s="32" t="s">
        <v>601</v>
      </c>
      <c r="C114" s="32" t="s">
        <v>414</v>
      </c>
      <c r="D114" s="32" t="s">
        <v>446</v>
      </c>
      <c r="E114" s="32" t="s">
        <v>610</v>
      </c>
      <c r="F114" s="32" t="s">
        <v>416</v>
      </c>
      <c r="G114" s="32" t="s">
        <v>447</v>
      </c>
      <c r="H114" s="32" t="s">
        <v>425</v>
      </c>
      <c r="I114" s="32" t="s">
        <v>426</v>
      </c>
      <c r="J114" s="32" t="s">
        <v>611</v>
      </c>
    </row>
    <row r="115" s="1" customFormat="1" ht="30" customHeight="1" spans="1:10">
      <c r="A115" s="182" t="s">
        <v>380</v>
      </c>
      <c r="B115" s="32" t="s">
        <v>601</v>
      </c>
      <c r="C115" s="32" t="s">
        <v>414</v>
      </c>
      <c r="D115" s="32" t="s">
        <v>446</v>
      </c>
      <c r="E115" s="32" t="s">
        <v>612</v>
      </c>
      <c r="F115" s="32" t="s">
        <v>416</v>
      </c>
      <c r="G115" s="32" t="s">
        <v>447</v>
      </c>
      <c r="H115" s="32" t="s">
        <v>425</v>
      </c>
      <c r="I115" s="32" t="s">
        <v>426</v>
      </c>
      <c r="J115" s="32" t="s">
        <v>613</v>
      </c>
    </row>
    <row r="116" s="1" customFormat="1" ht="30" customHeight="1" spans="1:10">
      <c r="A116" s="182" t="s">
        <v>380</v>
      </c>
      <c r="B116" s="32" t="s">
        <v>601</v>
      </c>
      <c r="C116" s="32" t="s">
        <v>414</v>
      </c>
      <c r="D116" s="32" t="s">
        <v>446</v>
      </c>
      <c r="E116" s="32" t="s">
        <v>614</v>
      </c>
      <c r="F116" s="32" t="s">
        <v>416</v>
      </c>
      <c r="G116" s="32" t="s">
        <v>447</v>
      </c>
      <c r="H116" s="32" t="s">
        <v>425</v>
      </c>
      <c r="I116" s="32" t="s">
        <v>426</v>
      </c>
      <c r="J116" s="32" t="s">
        <v>615</v>
      </c>
    </row>
    <row r="117" s="1" customFormat="1" ht="30" customHeight="1" spans="1:10">
      <c r="A117" s="182" t="s">
        <v>380</v>
      </c>
      <c r="B117" s="32" t="s">
        <v>601</v>
      </c>
      <c r="C117" s="32" t="s">
        <v>414</v>
      </c>
      <c r="D117" s="32" t="s">
        <v>446</v>
      </c>
      <c r="E117" s="32" t="s">
        <v>518</v>
      </c>
      <c r="F117" s="32" t="s">
        <v>416</v>
      </c>
      <c r="G117" s="32" t="s">
        <v>447</v>
      </c>
      <c r="H117" s="32" t="s">
        <v>425</v>
      </c>
      <c r="I117" s="32" t="s">
        <v>426</v>
      </c>
      <c r="J117" s="32" t="s">
        <v>597</v>
      </c>
    </row>
    <row r="118" s="1" customFormat="1" ht="30" customHeight="1" spans="1:10">
      <c r="A118" s="182" t="s">
        <v>380</v>
      </c>
      <c r="B118" s="32" t="s">
        <v>601</v>
      </c>
      <c r="C118" s="32" t="s">
        <v>414</v>
      </c>
      <c r="D118" s="32" t="s">
        <v>449</v>
      </c>
      <c r="E118" s="32" t="s">
        <v>616</v>
      </c>
      <c r="F118" s="32" t="s">
        <v>416</v>
      </c>
      <c r="G118" s="32" t="s">
        <v>447</v>
      </c>
      <c r="H118" s="32" t="s">
        <v>425</v>
      </c>
      <c r="I118" s="32" t="s">
        <v>426</v>
      </c>
      <c r="J118" s="32" t="s">
        <v>617</v>
      </c>
    </row>
    <row r="119" s="1" customFormat="1" ht="30" customHeight="1" spans="1:10">
      <c r="A119" s="182" t="s">
        <v>380</v>
      </c>
      <c r="B119" s="32" t="s">
        <v>601</v>
      </c>
      <c r="C119" s="32" t="s">
        <v>420</v>
      </c>
      <c r="D119" s="32" t="s">
        <v>421</v>
      </c>
      <c r="E119" s="32" t="s">
        <v>481</v>
      </c>
      <c r="F119" s="32" t="s">
        <v>423</v>
      </c>
      <c r="G119" s="32" t="s">
        <v>618</v>
      </c>
      <c r="H119" s="32" t="s">
        <v>425</v>
      </c>
      <c r="I119" s="32" t="s">
        <v>426</v>
      </c>
      <c r="J119" s="32" t="s">
        <v>522</v>
      </c>
    </row>
    <row r="120" s="1" customFormat="1" ht="30" customHeight="1" spans="1:10">
      <c r="A120" s="182" t="s">
        <v>380</v>
      </c>
      <c r="B120" s="32" t="s">
        <v>601</v>
      </c>
      <c r="C120" s="32" t="s">
        <v>427</v>
      </c>
      <c r="D120" s="32" t="s">
        <v>428</v>
      </c>
      <c r="E120" s="32" t="s">
        <v>482</v>
      </c>
      <c r="F120" s="32" t="s">
        <v>416</v>
      </c>
      <c r="G120" s="32" t="s">
        <v>455</v>
      </c>
      <c r="H120" s="32" t="s">
        <v>425</v>
      </c>
      <c r="I120" s="32" t="s">
        <v>426</v>
      </c>
      <c r="J120" s="32" t="s">
        <v>619</v>
      </c>
    </row>
    <row r="121" s="1" customFormat="1" ht="30" customHeight="1" spans="1:10">
      <c r="A121" s="182" t="s">
        <v>370</v>
      </c>
      <c r="B121" s="32" t="s">
        <v>620</v>
      </c>
      <c r="C121" s="32" t="s">
        <v>414</v>
      </c>
      <c r="D121" s="32" t="s">
        <v>415</v>
      </c>
      <c r="E121" s="32" t="s">
        <v>486</v>
      </c>
      <c r="F121" s="32" t="s">
        <v>423</v>
      </c>
      <c r="G121" s="32" t="s">
        <v>87</v>
      </c>
      <c r="H121" s="32" t="s">
        <v>461</v>
      </c>
      <c r="I121" s="32" t="s">
        <v>419</v>
      </c>
      <c r="J121" s="32" t="s">
        <v>621</v>
      </c>
    </row>
    <row r="122" s="1" customFormat="1" ht="30" customHeight="1" spans="1:10">
      <c r="A122" s="182" t="s">
        <v>370</v>
      </c>
      <c r="B122" s="32" t="s">
        <v>620</v>
      </c>
      <c r="C122" s="32" t="s">
        <v>414</v>
      </c>
      <c r="D122" s="32" t="s">
        <v>415</v>
      </c>
      <c r="E122" s="32" t="s">
        <v>622</v>
      </c>
      <c r="F122" s="32" t="s">
        <v>423</v>
      </c>
      <c r="G122" s="32" t="s">
        <v>87</v>
      </c>
      <c r="H122" s="32" t="s">
        <v>461</v>
      </c>
      <c r="I122" s="32" t="s">
        <v>419</v>
      </c>
      <c r="J122" s="32" t="s">
        <v>623</v>
      </c>
    </row>
    <row r="123" s="1" customFormat="1" ht="30" customHeight="1" spans="1:10">
      <c r="A123" s="182" t="s">
        <v>370</v>
      </c>
      <c r="B123" s="32" t="s">
        <v>620</v>
      </c>
      <c r="C123" s="32" t="s">
        <v>414</v>
      </c>
      <c r="D123" s="32" t="s">
        <v>415</v>
      </c>
      <c r="E123" s="32" t="s">
        <v>624</v>
      </c>
      <c r="F123" s="32" t="s">
        <v>423</v>
      </c>
      <c r="G123" s="32" t="s">
        <v>79</v>
      </c>
      <c r="H123" s="32" t="s">
        <v>625</v>
      </c>
      <c r="I123" s="32" t="s">
        <v>419</v>
      </c>
      <c r="J123" s="32" t="s">
        <v>623</v>
      </c>
    </row>
    <row r="124" s="1" customFormat="1" ht="30" customHeight="1" spans="1:10">
      <c r="A124" s="182" t="s">
        <v>370</v>
      </c>
      <c r="B124" s="32" t="s">
        <v>620</v>
      </c>
      <c r="C124" s="32" t="s">
        <v>414</v>
      </c>
      <c r="D124" s="32" t="s">
        <v>415</v>
      </c>
      <c r="E124" s="32" t="s">
        <v>626</v>
      </c>
      <c r="F124" s="32" t="s">
        <v>423</v>
      </c>
      <c r="G124" s="32" t="s">
        <v>81</v>
      </c>
      <c r="H124" s="32" t="s">
        <v>625</v>
      </c>
      <c r="I124" s="32" t="s">
        <v>419</v>
      </c>
      <c r="J124" s="32" t="s">
        <v>623</v>
      </c>
    </row>
    <row r="125" s="1" customFormat="1" ht="30" customHeight="1" spans="1:10">
      <c r="A125" s="182" t="s">
        <v>370</v>
      </c>
      <c r="B125" s="32" t="s">
        <v>620</v>
      </c>
      <c r="C125" s="32" t="s">
        <v>414</v>
      </c>
      <c r="D125" s="32" t="s">
        <v>415</v>
      </c>
      <c r="E125" s="32" t="s">
        <v>627</v>
      </c>
      <c r="F125" s="32" t="s">
        <v>423</v>
      </c>
      <c r="G125" s="32" t="s">
        <v>628</v>
      </c>
      <c r="H125" s="32" t="s">
        <v>625</v>
      </c>
      <c r="I125" s="32" t="s">
        <v>419</v>
      </c>
      <c r="J125" s="32" t="s">
        <v>623</v>
      </c>
    </row>
    <row r="126" s="1" customFormat="1" ht="30" customHeight="1" spans="1:10">
      <c r="A126" s="182" t="s">
        <v>370</v>
      </c>
      <c r="B126" s="32" t="s">
        <v>620</v>
      </c>
      <c r="C126" s="32" t="s">
        <v>414</v>
      </c>
      <c r="D126" s="32" t="s">
        <v>415</v>
      </c>
      <c r="E126" s="32" t="s">
        <v>629</v>
      </c>
      <c r="F126" s="32" t="s">
        <v>423</v>
      </c>
      <c r="G126" s="32" t="s">
        <v>79</v>
      </c>
      <c r="H126" s="32" t="s">
        <v>625</v>
      </c>
      <c r="I126" s="32" t="s">
        <v>419</v>
      </c>
      <c r="J126" s="32" t="s">
        <v>623</v>
      </c>
    </row>
    <row r="127" s="1" customFormat="1" ht="30" customHeight="1" spans="1:10">
      <c r="A127" s="182" t="s">
        <v>370</v>
      </c>
      <c r="B127" s="32" t="s">
        <v>620</v>
      </c>
      <c r="C127" s="32" t="s">
        <v>414</v>
      </c>
      <c r="D127" s="32" t="s">
        <v>415</v>
      </c>
      <c r="E127" s="32" t="s">
        <v>630</v>
      </c>
      <c r="F127" s="32" t="s">
        <v>423</v>
      </c>
      <c r="G127" s="32" t="s">
        <v>79</v>
      </c>
      <c r="H127" s="32" t="s">
        <v>625</v>
      </c>
      <c r="I127" s="32" t="s">
        <v>419</v>
      </c>
      <c r="J127" s="32" t="s">
        <v>623</v>
      </c>
    </row>
    <row r="128" s="1" customFormat="1" ht="30" customHeight="1" spans="1:10">
      <c r="A128" s="182" t="s">
        <v>370</v>
      </c>
      <c r="B128" s="32" t="s">
        <v>620</v>
      </c>
      <c r="C128" s="32" t="s">
        <v>414</v>
      </c>
      <c r="D128" s="32" t="s">
        <v>446</v>
      </c>
      <c r="E128" s="32" t="s">
        <v>475</v>
      </c>
      <c r="F128" s="32" t="s">
        <v>423</v>
      </c>
      <c r="G128" s="32" t="s">
        <v>447</v>
      </c>
      <c r="H128" s="32" t="s">
        <v>425</v>
      </c>
      <c r="I128" s="32" t="s">
        <v>426</v>
      </c>
      <c r="J128" s="32" t="s">
        <v>631</v>
      </c>
    </row>
    <row r="129" s="1" customFormat="1" ht="30" customHeight="1" spans="1:10">
      <c r="A129" s="182" t="s">
        <v>370</v>
      </c>
      <c r="B129" s="32" t="s">
        <v>620</v>
      </c>
      <c r="C129" s="32" t="s">
        <v>414</v>
      </c>
      <c r="D129" s="32" t="s">
        <v>446</v>
      </c>
      <c r="E129" s="32" t="s">
        <v>518</v>
      </c>
      <c r="F129" s="32" t="s">
        <v>423</v>
      </c>
      <c r="G129" s="32" t="s">
        <v>447</v>
      </c>
      <c r="H129" s="32" t="s">
        <v>425</v>
      </c>
      <c r="I129" s="32" t="s">
        <v>426</v>
      </c>
      <c r="J129" s="32" t="s">
        <v>632</v>
      </c>
    </row>
    <row r="130" s="1" customFormat="1" ht="30" customHeight="1" spans="1:10">
      <c r="A130" s="182" t="s">
        <v>370</v>
      </c>
      <c r="B130" s="32" t="s">
        <v>620</v>
      </c>
      <c r="C130" s="32" t="s">
        <v>414</v>
      </c>
      <c r="D130" s="32" t="s">
        <v>449</v>
      </c>
      <c r="E130" s="32" t="s">
        <v>449</v>
      </c>
      <c r="F130" s="32" t="s">
        <v>416</v>
      </c>
      <c r="G130" s="32" t="s">
        <v>79</v>
      </c>
      <c r="H130" s="32" t="s">
        <v>450</v>
      </c>
      <c r="I130" s="32" t="s">
        <v>419</v>
      </c>
      <c r="J130" s="32" t="s">
        <v>633</v>
      </c>
    </row>
    <row r="131" s="1" customFormat="1" ht="30" customHeight="1" spans="1:10">
      <c r="A131" s="182" t="s">
        <v>370</v>
      </c>
      <c r="B131" s="32" t="s">
        <v>620</v>
      </c>
      <c r="C131" s="32" t="s">
        <v>420</v>
      </c>
      <c r="D131" s="32" t="s">
        <v>421</v>
      </c>
      <c r="E131" s="32" t="s">
        <v>634</v>
      </c>
      <c r="F131" s="32" t="s">
        <v>423</v>
      </c>
      <c r="G131" s="32" t="s">
        <v>455</v>
      </c>
      <c r="H131" s="32" t="s">
        <v>425</v>
      </c>
      <c r="I131" s="32" t="s">
        <v>426</v>
      </c>
      <c r="J131" s="32" t="s">
        <v>635</v>
      </c>
    </row>
    <row r="132" s="1" customFormat="1" ht="30" customHeight="1" spans="1:10">
      <c r="A132" s="182" t="s">
        <v>370</v>
      </c>
      <c r="B132" s="32" t="s">
        <v>620</v>
      </c>
      <c r="C132" s="32" t="s">
        <v>427</v>
      </c>
      <c r="D132" s="32" t="s">
        <v>428</v>
      </c>
      <c r="E132" s="32" t="s">
        <v>457</v>
      </c>
      <c r="F132" s="32" t="s">
        <v>423</v>
      </c>
      <c r="G132" s="32" t="s">
        <v>455</v>
      </c>
      <c r="H132" s="32" t="s">
        <v>425</v>
      </c>
      <c r="I132" s="32" t="s">
        <v>426</v>
      </c>
      <c r="J132" s="32" t="s">
        <v>636</v>
      </c>
    </row>
    <row r="133" s="1" customFormat="1" ht="30" customHeight="1" spans="1:10">
      <c r="A133" s="182" t="s">
        <v>382</v>
      </c>
      <c r="B133" s="32" t="s">
        <v>637</v>
      </c>
      <c r="C133" s="32" t="s">
        <v>414</v>
      </c>
      <c r="D133" s="32" t="s">
        <v>415</v>
      </c>
      <c r="E133" s="32" t="s">
        <v>638</v>
      </c>
      <c r="F133" s="32" t="s">
        <v>416</v>
      </c>
      <c r="G133" s="32" t="s">
        <v>80</v>
      </c>
      <c r="H133" s="32" t="s">
        <v>490</v>
      </c>
      <c r="I133" s="32" t="s">
        <v>419</v>
      </c>
      <c r="J133" s="32" t="s">
        <v>639</v>
      </c>
    </row>
    <row r="134" s="1" customFormat="1" ht="30" customHeight="1" spans="1:10">
      <c r="A134" s="182" t="s">
        <v>382</v>
      </c>
      <c r="B134" s="32" t="s">
        <v>637</v>
      </c>
      <c r="C134" s="32" t="s">
        <v>414</v>
      </c>
      <c r="D134" s="32" t="s">
        <v>415</v>
      </c>
      <c r="E134" s="32" t="s">
        <v>640</v>
      </c>
      <c r="F134" s="32" t="s">
        <v>423</v>
      </c>
      <c r="G134" s="32" t="s">
        <v>641</v>
      </c>
      <c r="H134" s="32" t="s">
        <v>642</v>
      </c>
      <c r="I134" s="32" t="s">
        <v>419</v>
      </c>
      <c r="J134" s="32" t="s">
        <v>643</v>
      </c>
    </row>
    <row r="135" s="1" customFormat="1" ht="30" customHeight="1" spans="1:10">
      <c r="A135" s="182" t="s">
        <v>382</v>
      </c>
      <c r="B135" s="32" t="s">
        <v>637</v>
      </c>
      <c r="C135" s="32" t="s">
        <v>414</v>
      </c>
      <c r="D135" s="32" t="s">
        <v>415</v>
      </c>
      <c r="E135" s="32" t="s">
        <v>644</v>
      </c>
      <c r="F135" s="32" t="s">
        <v>423</v>
      </c>
      <c r="G135" s="32" t="s">
        <v>645</v>
      </c>
      <c r="H135" s="32" t="s">
        <v>646</v>
      </c>
      <c r="I135" s="32" t="s">
        <v>419</v>
      </c>
      <c r="J135" s="32" t="s">
        <v>647</v>
      </c>
    </row>
    <row r="136" s="1" customFormat="1" ht="30" customHeight="1" spans="1:10">
      <c r="A136" s="182" t="s">
        <v>382</v>
      </c>
      <c r="B136" s="32" t="s">
        <v>637</v>
      </c>
      <c r="C136" s="32" t="s">
        <v>414</v>
      </c>
      <c r="D136" s="32" t="s">
        <v>446</v>
      </c>
      <c r="E136" s="32" t="s">
        <v>648</v>
      </c>
      <c r="F136" s="32" t="s">
        <v>423</v>
      </c>
      <c r="G136" s="32" t="s">
        <v>424</v>
      </c>
      <c r="H136" s="32" t="s">
        <v>425</v>
      </c>
      <c r="I136" s="32" t="s">
        <v>419</v>
      </c>
      <c r="J136" s="32" t="s">
        <v>649</v>
      </c>
    </row>
    <row r="137" s="1" customFormat="1" ht="30" customHeight="1" spans="1:10">
      <c r="A137" s="182" t="s">
        <v>382</v>
      </c>
      <c r="B137" s="32" t="s">
        <v>637</v>
      </c>
      <c r="C137" s="32" t="s">
        <v>420</v>
      </c>
      <c r="D137" s="32" t="s">
        <v>421</v>
      </c>
      <c r="E137" s="32" t="s">
        <v>650</v>
      </c>
      <c r="F137" s="32" t="s">
        <v>423</v>
      </c>
      <c r="G137" s="32" t="s">
        <v>424</v>
      </c>
      <c r="H137" s="32" t="s">
        <v>425</v>
      </c>
      <c r="I137" s="32" t="s">
        <v>419</v>
      </c>
      <c r="J137" s="32" t="s">
        <v>651</v>
      </c>
    </row>
    <row r="138" s="1" customFormat="1" ht="30" customHeight="1" spans="1:10">
      <c r="A138" s="182" t="s">
        <v>382</v>
      </c>
      <c r="B138" s="32" t="s">
        <v>637</v>
      </c>
      <c r="C138" s="32" t="s">
        <v>420</v>
      </c>
      <c r="D138" s="32" t="s">
        <v>652</v>
      </c>
      <c r="E138" s="32" t="s">
        <v>653</v>
      </c>
      <c r="F138" s="32" t="s">
        <v>423</v>
      </c>
      <c r="G138" s="32" t="s">
        <v>455</v>
      </c>
      <c r="H138" s="32" t="s">
        <v>425</v>
      </c>
      <c r="I138" s="32" t="s">
        <v>419</v>
      </c>
      <c r="J138" s="32" t="s">
        <v>654</v>
      </c>
    </row>
    <row r="139" s="1" customFormat="1" ht="30" customHeight="1" spans="1:10">
      <c r="A139" s="182" t="s">
        <v>382</v>
      </c>
      <c r="B139" s="32" t="s">
        <v>637</v>
      </c>
      <c r="C139" s="32" t="s">
        <v>427</v>
      </c>
      <c r="D139" s="32" t="s">
        <v>428</v>
      </c>
      <c r="E139" s="32" t="s">
        <v>655</v>
      </c>
      <c r="F139" s="32" t="s">
        <v>423</v>
      </c>
      <c r="G139" s="32" t="s">
        <v>424</v>
      </c>
      <c r="H139" s="32" t="s">
        <v>425</v>
      </c>
      <c r="I139" s="32" t="s">
        <v>419</v>
      </c>
      <c r="J139" s="32" t="s">
        <v>502</v>
      </c>
    </row>
    <row r="140" s="1" customFormat="1" ht="30" customHeight="1" spans="1:10">
      <c r="A140" s="182" t="s">
        <v>376</v>
      </c>
      <c r="B140" s="32" t="s">
        <v>656</v>
      </c>
      <c r="C140" s="32" t="s">
        <v>414</v>
      </c>
      <c r="D140" s="32" t="s">
        <v>415</v>
      </c>
      <c r="E140" s="32" t="s">
        <v>657</v>
      </c>
      <c r="F140" s="32" t="s">
        <v>423</v>
      </c>
      <c r="G140" s="32" t="s">
        <v>90</v>
      </c>
      <c r="H140" s="32" t="s">
        <v>490</v>
      </c>
      <c r="I140" s="32" t="s">
        <v>419</v>
      </c>
      <c r="J140" s="32" t="s">
        <v>658</v>
      </c>
    </row>
    <row r="141" s="1" customFormat="1" ht="30" customHeight="1" spans="1:10">
      <c r="A141" s="182" t="s">
        <v>376</v>
      </c>
      <c r="B141" s="32" t="s">
        <v>656</v>
      </c>
      <c r="C141" s="32" t="s">
        <v>414</v>
      </c>
      <c r="D141" s="32" t="s">
        <v>415</v>
      </c>
      <c r="E141" s="32" t="s">
        <v>659</v>
      </c>
      <c r="F141" s="32" t="s">
        <v>423</v>
      </c>
      <c r="G141" s="32" t="s">
        <v>90</v>
      </c>
      <c r="H141" s="32" t="s">
        <v>461</v>
      </c>
      <c r="I141" s="32" t="s">
        <v>419</v>
      </c>
      <c r="J141" s="32" t="s">
        <v>660</v>
      </c>
    </row>
    <row r="142" s="1" customFormat="1" ht="30" customHeight="1" spans="1:10">
      <c r="A142" s="182" t="s">
        <v>376</v>
      </c>
      <c r="B142" s="32" t="s">
        <v>656</v>
      </c>
      <c r="C142" s="32" t="s">
        <v>414</v>
      </c>
      <c r="D142" s="32" t="s">
        <v>415</v>
      </c>
      <c r="E142" s="32" t="s">
        <v>661</v>
      </c>
      <c r="F142" s="32" t="s">
        <v>423</v>
      </c>
      <c r="G142" s="32" t="s">
        <v>662</v>
      </c>
      <c r="H142" s="32" t="s">
        <v>490</v>
      </c>
      <c r="I142" s="32" t="s">
        <v>419</v>
      </c>
      <c r="J142" s="32" t="s">
        <v>663</v>
      </c>
    </row>
    <row r="143" s="1" customFormat="1" ht="30" customHeight="1" spans="1:10">
      <c r="A143" s="182" t="s">
        <v>376</v>
      </c>
      <c r="B143" s="32" t="s">
        <v>656</v>
      </c>
      <c r="C143" s="32" t="s">
        <v>414</v>
      </c>
      <c r="D143" s="32" t="s">
        <v>415</v>
      </c>
      <c r="E143" s="32" t="s">
        <v>664</v>
      </c>
      <c r="F143" s="32" t="s">
        <v>423</v>
      </c>
      <c r="G143" s="32" t="s">
        <v>662</v>
      </c>
      <c r="H143" s="32" t="s">
        <v>490</v>
      </c>
      <c r="I143" s="32" t="s">
        <v>419</v>
      </c>
      <c r="J143" s="32" t="s">
        <v>665</v>
      </c>
    </row>
    <row r="144" s="1" customFormat="1" ht="30" customHeight="1" spans="1:10">
      <c r="A144" s="182" t="s">
        <v>376</v>
      </c>
      <c r="B144" s="32" t="s">
        <v>656</v>
      </c>
      <c r="C144" s="32" t="s">
        <v>414</v>
      </c>
      <c r="D144" s="32" t="s">
        <v>415</v>
      </c>
      <c r="E144" s="32" t="s">
        <v>666</v>
      </c>
      <c r="F144" s="32" t="s">
        <v>423</v>
      </c>
      <c r="G144" s="32" t="s">
        <v>662</v>
      </c>
      <c r="H144" s="32" t="s">
        <v>490</v>
      </c>
      <c r="I144" s="32" t="s">
        <v>419</v>
      </c>
      <c r="J144" s="32" t="s">
        <v>667</v>
      </c>
    </row>
    <row r="145" s="1" customFormat="1" ht="30" customHeight="1" spans="1:10">
      <c r="A145" s="182" t="s">
        <v>376</v>
      </c>
      <c r="B145" s="32" t="s">
        <v>656</v>
      </c>
      <c r="C145" s="32" t="s">
        <v>414</v>
      </c>
      <c r="D145" s="32" t="s">
        <v>415</v>
      </c>
      <c r="E145" s="32" t="s">
        <v>668</v>
      </c>
      <c r="F145" s="32" t="s">
        <v>423</v>
      </c>
      <c r="G145" s="32" t="s">
        <v>79</v>
      </c>
      <c r="H145" s="32" t="s">
        <v>490</v>
      </c>
      <c r="I145" s="32" t="s">
        <v>419</v>
      </c>
      <c r="J145" s="32" t="s">
        <v>669</v>
      </c>
    </row>
    <row r="146" s="1" customFormat="1" ht="30" customHeight="1" spans="1:10">
      <c r="A146" s="182" t="s">
        <v>376</v>
      </c>
      <c r="B146" s="32" t="s">
        <v>656</v>
      </c>
      <c r="C146" s="32" t="s">
        <v>414</v>
      </c>
      <c r="D146" s="32" t="s">
        <v>446</v>
      </c>
      <c r="E146" s="32" t="s">
        <v>670</v>
      </c>
      <c r="F146" s="32" t="s">
        <v>416</v>
      </c>
      <c r="G146" s="32" t="s">
        <v>447</v>
      </c>
      <c r="H146" s="32" t="s">
        <v>425</v>
      </c>
      <c r="I146" s="32" t="s">
        <v>426</v>
      </c>
      <c r="J146" s="32" t="s">
        <v>671</v>
      </c>
    </row>
    <row r="147" s="1" customFormat="1" ht="30" customHeight="1" spans="1:10">
      <c r="A147" s="182" t="s">
        <v>376</v>
      </c>
      <c r="B147" s="32" t="s">
        <v>656</v>
      </c>
      <c r="C147" s="32" t="s">
        <v>414</v>
      </c>
      <c r="D147" s="32" t="s">
        <v>446</v>
      </c>
      <c r="E147" s="32" t="s">
        <v>672</v>
      </c>
      <c r="F147" s="32" t="s">
        <v>416</v>
      </c>
      <c r="G147" s="32" t="s">
        <v>447</v>
      </c>
      <c r="H147" s="32" t="s">
        <v>425</v>
      </c>
      <c r="I147" s="32" t="s">
        <v>426</v>
      </c>
      <c r="J147" s="32" t="s">
        <v>673</v>
      </c>
    </row>
    <row r="148" s="1" customFormat="1" ht="30" customHeight="1" spans="1:10">
      <c r="A148" s="182" t="s">
        <v>376</v>
      </c>
      <c r="B148" s="32" t="s">
        <v>656</v>
      </c>
      <c r="C148" s="32" t="s">
        <v>414</v>
      </c>
      <c r="D148" s="32" t="s">
        <v>446</v>
      </c>
      <c r="E148" s="32" t="s">
        <v>674</v>
      </c>
      <c r="F148" s="32" t="s">
        <v>416</v>
      </c>
      <c r="G148" s="32" t="s">
        <v>447</v>
      </c>
      <c r="H148" s="32" t="s">
        <v>425</v>
      </c>
      <c r="I148" s="32" t="s">
        <v>426</v>
      </c>
      <c r="J148" s="32" t="s">
        <v>674</v>
      </c>
    </row>
    <row r="149" s="1" customFormat="1" ht="30" customHeight="1" spans="1:10">
      <c r="A149" s="182" t="s">
        <v>376</v>
      </c>
      <c r="B149" s="32" t="s">
        <v>656</v>
      </c>
      <c r="C149" s="32" t="s">
        <v>420</v>
      </c>
      <c r="D149" s="32" t="s">
        <v>652</v>
      </c>
      <c r="E149" s="32" t="s">
        <v>675</v>
      </c>
      <c r="F149" s="32" t="s">
        <v>423</v>
      </c>
      <c r="G149" s="32" t="s">
        <v>455</v>
      </c>
      <c r="H149" s="32" t="s">
        <v>425</v>
      </c>
      <c r="I149" s="32" t="s">
        <v>426</v>
      </c>
      <c r="J149" s="32" t="s">
        <v>676</v>
      </c>
    </row>
    <row r="150" s="1" customFormat="1" ht="30" customHeight="1" spans="1:10">
      <c r="A150" s="182" t="s">
        <v>376</v>
      </c>
      <c r="B150" s="32" t="s">
        <v>656</v>
      </c>
      <c r="C150" s="32" t="s">
        <v>427</v>
      </c>
      <c r="D150" s="32" t="s">
        <v>428</v>
      </c>
      <c r="E150" s="32" t="s">
        <v>677</v>
      </c>
      <c r="F150" s="32" t="s">
        <v>423</v>
      </c>
      <c r="G150" s="32" t="s">
        <v>483</v>
      </c>
      <c r="H150" s="32" t="s">
        <v>425</v>
      </c>
      <c r="I150" s="32" t="s">
        <v>426</v>
      </c>
      <c r="J150" s="32" t="s">
        <v>484</v>
      </c>
    </row>
    <row r="151" s="1" customFormat="1" ht="30" customHeight="1" spans="1:10">
      <c r="A151" s="182" t="s">
        <v>388</v>
      </c>
      <c r="B151" s="32" t="s">
        <v>678</v>
      </c>
      <c r="C151" s="32" t="s">
        <v>414</v>
      </c>
      <c r="D151" s="32" t="s">
        <v>446</v>
      </c>
      <c r="E151" s="32" t="s">
        <v>679</v>
      </c>
      <c r="F151" s="32" t="s">
        <v>416</v>
      </c>
      <c r="G151" s="32" t="s">
        <v>447</v>
      </c>
      <c r="H151" s="32" t="s">
        <v>425</v>
      </c>
      <c r="I151" s="32" t="s">
        <v>426</v>
      </c>
      <c r="J151" s="32" t="s">
        <v>597</v>
      </c>
    </row>
    <row r="152" s="1" customFormat="1" ht="30" customHeight="1" spans="1:10">
      <c r="A152" s="182" t="s">
        <v>388</v>
      </c>
      <c r="B152" s="32" t="s">
        <v>678</v>
      </c>
      <c r="C152" s="32" t="s">
        <v>414</v>
      </c>
      <c r="D152" s="32" t="s">
        <v>449</v>
      </c>
      <c r="E152" s="32" t="s">
        <v>680</v>
      </c>
      <c r="F152" s="32" t="s">
        <v>416</v>
      </c>
      <c r="G152" s="32" t="s">
        <v>79</v>
      </c>
      <c r="H152" s="32" t="s">
        <v>450</v>
      </c>
      <c r="I152" s="32" t="s">
        <v>419</v>
      </c>
      <c r="J152" s="32" t="s">
        <v>681</v>
      </c>
    </row>
    <row r="153" s="1" customFormat="1" ht="30" customHeight="1" spans="1:10">
      <c r="A153" s="182" t="s">
        <v>388</v>
      </c>
      <c r="B153" s="32" t="s">
        <v>678</v>
      </c>
      <c r="C153" s="32" t="s">
        <v>420</v>
      </c>
      <c r="D153" s="32" t="s">
        <v>421</v>
      </c>
      <c r="E153" s="32" t="s">
        <v>481</v>
      </c>
      <c r="F153" s="32" t="s">
        <v>423</v>
      </c>
      <c r="G153" s="32" t="s">
        <v>455</v>
      </c>
      <c r="H153" s="32" t="s">
        <v>425</v>
      </c>
      <c r="I153" s="32" t="s">
        <v>426</v>
      </c>
      <c r="J153" s="32" t="s">
        <v>522</v>
      </c>
    </row>
    <row r="154" s="1" customFormat="1" ht="30" customHeight="1" spans="1:10">
      <c r="A154" s="182" t="s">
        <v>388</v>
      </c>
      <c r="B154" s="32" t="s">
        <v>678</v>
      </c>
      <c r="C154" s="32" t="s">
        <v>427</v>
      </c>
      <c r="D154" s="32" t="s">
        <v>428</v>
      </c>
      <c r="E154" s="32" t="s">
        <v>482</v>
      </c>
      <c r="F154" s="32" t="s">
        <v>416</v>
      </c>
      <c r="G154" s="32" t="s">
        <v>455</v>
      </c>
      <c r="H154" s="32" t="s">
        <v>425</v>
      </c>
      <c r="I154" s="32" t="s">
        <v>426</v>
      </c>
      <c r="J154" s="32" t="s">
        <v>682</v>
      </c>
    </row>
    <row r="155" s="1" customFormat="1" ht="30" customHeight="1" spans="1:10">
      <c r="A155" s="182" t="s">
        <v>350</v>
      </c>
      <c r="B155" s="32" t="s">
        <v>350</v>
      </c>
      <c r="C155" s="32" t="s">
        <v>414</v>
      </c>
      <c r="D155" s="32" t="s">
        <v>415</v>
      </c>
      <c r="E155" s="32" t="s">
        <v>350</v>
      </c>
      <c r="F155" s="32" t="s">
        <v>416</v>
      </c>
      <c r="G155" s="32" t="s">
        <v>683</v>
      </c>
      <c r="H155" s="32" t="s">
        <v>418</v>
      </c>
      <c r="I155" s="32" t="s">
        <v>419</v>
      </c>
      <c r="J155" s="32" t="s">
        <v>350</v>
      </c>
    </row>
    <row r="156" s="1" customFormat="1" ht="30" customHeight="1" spans="1:10">
      <c r="A156" s="182" t="s">
        <v>350</v>
      </c>
      <c r="B156" s="32" t="s">
        <v>350</v>
      </c>
      <c r="C156" s="32" t="s">
        <v>420</v>
      </c>
      <c r="D156" s="32" t="s">
        <v>505</v>
      </c>
      <c r="E156" s="32" t="s">
        <v>684</v>
      </c>
      <c r="F156" s="32" t="s">
        <v>416</v>
      </c>
      <c r="G156" s="32" t="s">
        <v>683</v>
      </c>
      <c r="H156" s="32" t="s">
        <v>418</v>
      </c>
      <c r="I156" s="32" t="s">
        <v>419</v>
      </c>
      <c r="J156" s="32" t="s">
        <v>684</v>
      </c>
    </row>
    <row r="157" s="1" customFormat="1" ht="30" customHeight="1" spans="1:10">
      <c r="A157" s="182" t="s">
        <v>350</v>
      </c>
      <c r="B157" s="32" t="s">
        <v>350</v>
      </c>
      <c r="C157" s="32" t="s">
        <v>427</v>
      </c>
      <c r="D157" s="32" t="s">
        <v>428</v>
      </c>
      <c r="E157" s="32" t="s">
        <v>428</v>
      </c>
      <c r="F157" s="32" t="s">
        <v>423</v>
      </c>
      <c r="G157" s="32" t="s">
        <v>424</v>
      </c>
      <c r="H157" s="32" t="s">
        <v>425</v>
      </c>
      <c r="I157" s="32" t="s">
        <v>426</v>
      </c>
      <c r="J157" s="32" t="s">
        <v>429</v>
      </c>
    </row>
    <row r="158" s="1" customFormat="1" ht="30" customHeight="1" spans="1:10">
      <c r="A158" s="182" t="s">
        <v>360</v>
      </c>
      <c r="B158" s="32" t="s">
        <v>685</v>
      </c>
      <c r="C158" s="32" t="s">
        <v>414</v>
      </c>
      <c r="D158" s="32" t="s">
        <v>415</v>
      </c>
      <c r="E158" s="32" t="s">
        <v>686</v>
      </c>
      <c r="F158" s="32" t="s">
        <v>423</v>
      </c>
      <c r="G158" s="32" t="s">
        <v>514</v>
      </c>
      <c r="H158" s="32" t="s">
        <v>687</v>
      </c>
      <c r="I158" s="32" t="s">
        <v>419</v>
      </c>
      <c r="J158" s="32" t="s">
        <v>688</v>
      </c>
    </row>
    <row r="159" s="1" customFormat="1" ht="30" customHeight="1" spans="1:10">
      <c r="A159" s="182" t="s">
        <v>360</v>
      </c>
      <c r="B159" s="32" t="s">
        <v>685</v>
      </c>
      <c r="C159" s="32" t="s">
        <v>414</v>
      </c>
      <c r="D159" s="32" t="s">
        <v>415</v>
      </c>
      <c r="E159" s="32" t="s">
        <v>689</v>
      </c>
      <c r="F159" s="32" t="s">
        <v>423</v>
      </c>
      <c r="G159" s="32" t="s">
        <v>690</v>
      </c>
      <c r="H159" s="32" t="s">
        <v>691</v>
      </c>
      <c r="I159" s="32" t="s">
        <v>419</v>
      </c>
      <c r="J159" s="32" t="s">
        <v>692</v>
      </c>
    </row>
    <row r="160" s="1" customFormat="1" ht="30" customHeight="1" spans="1:10">
      <c r="A160" s="182" t="s">
        <v>360</v>
      </c>
      <c r="B160" s="32" t="s">
        <v>685</v>
      </c>
      <c r="C160" s="32" t="s">
        <v>414</v>
      </c>
      <c r="D160" s="32" t="s">
        <v>415</v>
      </c>
      <c r="E160" s="32" t="s">
        <v>693</v>
      </c>
      <c r="F160" s="32" t="s">
        <v>423</v>
      </c>
      <c r="G160" s="32" t="s">
        <v>82</v>
      </c>
      <c r="H160" s="32" t="s">
        <v>490</v>
      </c>
      <c r="I160" s="32" t="s">
        <v>419</v>
      </c>
      <c r="J160" s="32" t="s">
        <v>694</v>
      </c>
    </row>
    <row r="161" s="1" customFormat="1" ht="30" customHeight="1" spans="1:10">
      <c r="A161" s="182" t="s">
        <v>360</v>
      </c>
      <c r="B161" s="32" t="s">
        <v>685</v>
      </c>
      <c r="C161" s="32" t="s">
        <v>414</v>
      </c>
      <c r="D161" s="32" t="s">
        <v>415</v>
      </c>
      <c r="E161" s="32" t="s">
        <v>695</v>
      </c>
      <c r="F161" s="32" t="s">
        <v>423</v>
      </c>
      <c r="G161" s="32" t="s">
        <v>79</v>
      </c>
      <c r="H161" s="32" t="s">
        <v>461</v>
      </c>
      <c r="I161" s="32" t="s">
        <v>419</v>
      </c>
      <c r="J161" s="32" t="s">
        <v>696</v>
      </c>
    </row>
    <row r="162" s="1" customFormat="1" ht="30" customHeight="1" spans="1:10">
      <c r="A162" s="182" t="s">
        <v>360</v>
      </c>
      <c r="B162" s="32" t="s">
        <v>685</v>
      </c>
      <c r="C162" s="32" t="s">
        <v>414</v>
      </c>
      <c r="D162" s="32" t="s">
        <v>415</v>
      </c>
      <c r="E162" s="32" t="s">
        <v>697</v>
      </c>
      <c r="F162" s="32" t="s">
        <v>423</v>
      </c>
      <c r="G162" s="32" t="s">
        <v>90</v>
      </c>
      <c r="H162" s="32" t="s">
        <v>490</v>
      </c>
      <c r="I162" s="32" t="s">
        <v>419</v>
      </c>
      <c r="J162" s="32" t="s">
        <v>698</v>
      </c>
    </row>
    <row r="163" s="1" customFormat="1" ht="30" customHeight="1" spans="1:10">
      <c r="A163" s="182" t="s">
        <v>360</v>
      </c>
      <c r="B163" s="32" t="s">
        <v>685</v>
      </c>
      <c r="C163" s="32" t="s">
        <v>414</v>
      </c>
      <c r="D163" s="32" t="s">
        <v>415</v>
      </c>
      <c r="E163" s="32" t="s">
        <v>699</v>
      </c>
      <c r="F163" s="32" t="s">
        <v>423</v>
      </c>
      <c r="G163" s="32" t="s">
        <v>80</v>
      </c>
      <c r="H163" s="32" t="s">
        <v>490</v>
      </c>
      <c r="I163" s="32" t="s">
        <v>419</v>
      </c>
      <c r="J163" s="32" t="s">
        <v>700</v>
      </c>
    </row>
    <row r="164" s="1" customFormat="1" ht="30" customHeight="1" spans="1:10">
      <c r="A164" s="182" t="s">
        <v>360</v>
      </c>
      <c r="B164" s="32" t="s">
        <v>685</v>
      </c>
      <c r="C164" s="32" t="s">
        <v>414</v>
      </c>
      <c r="D164" s="32" t="s">
        <v>415</v>
      </c>
      <c r="E164" s="32" t="s">
        <v>701</v>
      </c>
      <c r="F164" s="32" t="s">
        <v>423</v>
      </c>
      <c r="G164" s="32" t="s">
        <v>79</v>
      </c>
      <c r="H164" s="32" t="s">
        <v>490</v>
      </c>
      <c r="I164" s="32" t="s">
        <v>419</v>
      </c>
      <c r="J164" s="32" t="s">
        <v>702</v>
      </c>
    </row>
    <row r="165" s="1" customFormat="1" ht="30" customHeight="1" spans="1:10">
      <c r="A165" s="182" t="s">
        <v>360</v>
      </c>
      <c r="B165" s="32" t="s">
        <v>685</v>
      </c>
      <c r="C165" s="32" t="s">
        <v>414</v>
      </c>
      <c r="D165" s="32" t="s">
        <v>446</v>
      </c>
      <c r="E165" s="32" t="s">
        <v>703</v>
      </c>
      <c r="F165" s="32" t="s">
        <v>423</v>
      </c>
      <c r="G165" s="32" t="s">
        <v>455</v>
      </c>
      <c r="H165" s="32" t="s">
        <v>425</v>
      </c>
      <c r="I165" s="32" t="s">
        <v>426</v>
      </c>
      <c r="J165" s="32" t="s">
        <v>704</v>
      </c>
    </row>
    <row r="166" s="1" customFormat="1" ht="30" customHeight="1" spans="1:10">
      <c r="A166" s="182" t="s">
        <v>360</v>
      </c>
      <c r="B166" s="32" t="s">
        <v>685</v>
      </c>
      <c r="C166" s="32" t="s">
        <v>414</v>
      </c>
      <c r="D166" s="32" t="s">
        <v>446</v>
      </c>
      <c r="E166" s="32" t="s">
        <v>475</v>
      </c>
      <c r="F166" s="32" t="s">
        <v>416</v>
      </c>
      <c r="G166" s="32" t="s">
        <v>447</v>
      </c>
      <c r="H166" s="32" t="s">
        <v>425</v>
      </c>
      <c r="I166" s="32" t="s">
        <v>426</v>
      </c>
      <c r="J166" s="32" t="s">
        <v>705</v>
      </c>
    </row>
    <row r="167" s="1" customFormat="1" ht="30" customHeight="1" spans="1:10">
      <c r="A167" s="182" t="s">
        <v>360</v>
      </c>
      <c r="B167" s="32" t="s">
        <v>685</v>
      </c>
      <c r="C167" s="32" t="s">
        <v>414</v>
      </c>
      <c r="D167" s="32" t="s">
        <v>446</v>
      </c>
      <c r="E167" s="32" t="s">
        <v>706</v>
      </c>
      <c r="F167" s="32" t="s">
        <v>423</v>
      </c>
      <c r="G167" s="32" t="s">
        <v>424</v>
      </c>
      <c r="H167" s="32" t="s">
        <v>425</v>
      </c>
      <c r="I167" s="32" t="s">
        <v>426</v>
      </c>
      <c r="J167" s="32" t="s">
        <v>707</v>
      </c>
    </row>
    <row r="168" s="1" customFormat="1" ht="30" customHeight="1" spans="1:10">
      <c r="A168" s="182" t="s">
        <v>360</v>
      </c>
      <c r="B168" s="32" t="s">
        <v>685</v>
      </c>
      <c r="C168" s="32" t="s">
        <v>414</v>
      </c>
      <c r="D168" s="32" t="s">
        <v>446</v>
      </c>
      <c r="E168" s="32" t="s">
        <v>708</v>
      </c>
      <c r="F168" s="32" t="s">
        <v>416</v>
      </c>
      <c r="G168" s="32" t="s">
        <v>83</v>
      </c>
      <c r="H168" s="32" t="s">
        <v>425</v>
      </c>
      <c r="I168" s="32" t="s">
        <v>419</v>
      </c>
      <c r="J168" s="32" t="s">
        <v>709</v>
      </c>
    </row>
    <row r="169" s="1" customFormat="1" ht="30" customHeight="1" spans="1:10">
      <c r="A169" s="182" t="s">
        <v>360</v>
      </c>
      <c r="B169" s="32" t="s">
        <v>685</v>
      </c>
      <c r="C169" s="32" t="s">
        <v>414</v>
      </c>
      <c r="D169" s="32" t="s">
        <v>446</v>
      </c>
      <c r="E169" s="32" t="s">
        <v>710</v>
      </c>
      <c r="F169" s="32" t="s">
        <v>480</v>
      </c>
      <c r="G169" s="32" t="s">
        <v>711</v>
      </c>
      <c r="H169" s="32" t="s">
        <v>425</v>
      </c>
      <c r="I169" s="32" t="s">
        <v>419</v>
      </c>
      <c r="J169" s="32" t="s">
        <v>712</v>
      </c>
    </row>
    <row r="170" s="1" customFormat="1" ht="30" customHeight="1" spans="1:10">
      <c r="A170" s="182" t="s">
        <v>360</v>
      </c>
      <c r="B170" s="32" t="s">
        <v>685</v>
      </c>
      <c r="C170" s="32" t="s">
        <v>414</v>
      </c>
      <c r="D170" s="32" t="s">
        <v>449</v>
      </c>
      <c r="E170" s="32" t="s">
        <v>520</v>
      </c>
      <c r="F170" s="32" t="s">
        <v>423</v>
      </c>
      <c r="G170" s="32" t="s">
        <v>447</v>
      </c>
      <c r="H170" s="32" t="s">
        <v>425</v>
      </c>
      <c r="I170" s="32" t="s">
        <v>419</v>
      </c>
      <c r="J170" s="32" t="s">
        <v>713</v>
      </c>
    </row>
    <row r="171" s="1" customFormat="1" ht="30" customHeight="1" spans="1:10">
      <c r="A171" s="182" t="s">
        <v>360</v>
      </c>
      <c r="B171" s="32" t="s">
        <v>685</v>
      </c>
      <c r="C171" s="32" t="s">
        <v>414</v>
      </c>
      <c r="D171" s="32" t="s">
        <v>449</v>
      </c>
      <c r="E171" s="32" t="s">
        <v>714</v>
      </c>
      <c r="F171" s="32" t="s">
        <v>480</v>
      </c>
      <c r="G171" s="32" t="s">
        <v>79</v>
      </c>
      <c r="H171" s="32" t="s">
        <v>625</v>
      </c>
      <c r="I171" s="32" t="s">
        <v>419</v>
      </c>
      <c r="J171" s="32" t="s">
        <v>715</v>
      </c>
    </row>
    <row r="172" s="1" customFormat="1" ht="30" customHeight="1" spans="1:10">
      <c r="A172" s="182" t="s">
        <v>360</v>
      </c>
      <c r="B172" s="32" t="s">
        <v>685</v>
      </c>
      <c r="C172" s="32" t="s">
        <v>420</v>
      </c>
      <c r="D172" s="32" t="s">
        <v>505</v>
      </c>
      <c r="E172" s="32" t="s">
        <v>716</v>
      </c>
      <c r="F172" s="32" t="s">
        <v>423</v>
      </c>
      <c r="G172" s="32" t="s">
        <v>447</v>
      </c>
      <c r="H172" s="32" t="s">
        <v>425</v>
      </c>
      <c r="I172" s="32" t="s">
        <v>419</v>
      </c>
      <c r="J172" s="32" t="s">
        <v>717</v>
      </c>
    </row>
    <row r="173" s="1" customFormat="1" ht="30" customHeight="1" spans="1:10">
      <c r="A173" s="182" t="s">
        <v>360</v>
      </c>
      <c r="B173" s="32" t="s">
        <v>685</v>
      </c>
      <c r="C173" s="32" t="s">
        <v>420</v>
      </c>
      <c r="D173" s="32" t="s">
        <v>505</v>
      </c>
      <c r="E173" s="32" t="s">
        <v>718</v>
      </c>
      <c r="F173" s="32" t="s">
        <v>480</v>
      </c>
      <c r="G173" s="32" t="s">
        <v>719</v>
      </c>
      <c r="H173" s="32" t="s">
        <v>425</v>
      </c>
      <c r="I173" s="32" t="s">
        <v>419</v>
      </c>
      <c r="J173" s="32" t="s">
        <v>720</v>
      </c>
    </row>
    <row r="174" s="1" customFormat="1" ht="30" customHeight="1" spans="1:10">
      <c r="A174" s="182" t="s">
        <v>360</v>
      </c>
      <c r="B174" s="32" t="s">
        <v>685</v>
      </c>
      <c r="C174" s="32" t="s">
        <v>420</v>
      </c>
      <c r="D174" s="32" t="s">
        <v>421</v>
      </c>
      <c r="E174" s="32" t="s">
        <v>481</v>
      </c>
      <c r="F174" s="32" t="s">
        <v>423</v>
      </c>
      <c r="G174" s="32" t="s">
        <v>455</v>
      </c>
      <c r="H174" s="32" t="s">
        <v>425</v>
      </c>
      <c r="I174" s="32" t="s">
        <v>426</v>
      </c>
      <c r="J174" s="32" t="s">
        <v>562</v>
      </c>
    </row>
    <row r="175" s="1" customFormat="1" ht="30" customHeight="1" spans="1:10">
      <c r="A175" s="182" t="s">
        <v>360</v>
      </c>
      <c r="B175" s="32" t="s">
        <v>685</v>
      </c>
      <c r="C175" s="32" t="s">
        <v>420</v>
      </c>
      <c r="D175" s="32" t="s">
        <v>421</v>
      </c>
      <c r="E175" s="32" t="s">
        <v>721</v>
      </c>
      <c r="F175" s="32" t="s">
        <v>416</v>
      </c>
      <c r="G175" s="32" t="s">
        <v>455</v>
      </c>
      <c r="H175" s="32" t="s">
        <v>425</v>
      </c>
      <c r="I175" s="32" t="s">
        <v>426</v>
      </c>
      <c r="J175" s="32" t="s">
        <v>722</v>
      </c>
    </row>
    <row r="176" s="1" customFormat="1" ht="30" customHeight="1" spans="1:10">
      <c r="A176" s="182" t="s">
        <v>360</v>
      </c>
      <c r="B176" s="32" t="s">
        <v>685</v>
      </c>
      <c r="C176" s="32" t="s">
        <v>420</v>
      </c>
      <c r="D176" s="32" t="s">
        <v>421</v>
      </c>
      <c r="E176" s="32" t="s">
        <v>723</v>
      </c>
      <c r="F176" s="32" t="s">
        <v>423</v>
      </c>
      <c r="G176" s="32" t="s">
        <v>724</v>
      </c>
      <c r="H176" s="32" t="s">
        <v>490</v>
      </c>
      <c r="I176" s="32" t="s">
        <v>419</v>
      </c>
      <c r="J176" s="32" t="s">
        <v>725</v>
      </c>
    </row>
    <row r="177" s="1" customFormat="1" ht="30" customHeight="1" spans="1:10">
      <c r="A177" s="182" t="s">
        <v>360</v>
      </c>
      <c r="B177" s="32" t="s">
        <v>685</v>
      </c>
      <c r="C177" s="32" t="s">
        <v>420</v>
      </c>
      <c r="D177" s="32" t="s">
        <v>421</v>
      </c>
      <c r="E177" s="32" t="s">
        <v>726</v>
      </c>
      <c r="F177" s="32" t="s">
        <v>423</v>
      </c>
      <c r="G177" s="32" t="s">
        <v>711</v>
      </c>
      <c r="H177" s="32" t="s">
        <v>490</v>
      </c>
      <c r="I177" s="32" t="s">
        <v>419</v>
      </c>
      <c r="J177" s="32" t="s">
        <v>727</v>
      </c>
    </row>
    <row r="178" s="1" customFormat="1" ht="30" customHeight="1" spans="1:10">
      <c r="A178" s="182" t="s">
        <v>360</v>
      </c>
      <c r="B178" s="32" t="s">
        <v>685</v>
      </c>
      <c r="C178" s="32" t="s">
        <v>420</v>
      </c>
      <c r="D178" s="32" t="s">
        <v>421</v>
      </c>
      <c r="E178" s="32" t="s">
        <v>728</v>
      </c>
      <c r="F178" s="32" t="s">
        <v>423</v>
      </c>
      <c r="G178" s="32" t="s">
        <v>447</v>
      </c>
      <c r="H178" s="32" t="s">
        <v>642</v>
      </c>
      <c r="I178" s="32" t="s">
        <v>419</v>
      </c>
      <c r="J178" s="32" t="s">
        <v>729</v>
      </c>
    </row>
    <row r="179" s="1" customFormat="1" ht="30" customHeight="1" spans="1:10">
      <c r="A179" s="182" t="s">
        <v>360</v>
      </c>
      <c r="B179" s="32" t="s">
        <v>685</v>
      </c>
      <c r="C179" s="32" t="s">
        <v>427</v>
      </c>
      <c r="D179" s="32" t="s">
        <v>428</v>
      </c>
      <c r="E179" s="32" t="s">
        <v>730</v>
      </c>
      <c r="F179" s="32" t="s">
        <v>423</v>
      </c>
      <c r="G179" s="32" t="s">
        <v>455</v>
      </c>
      <c r="H179" s="32" t="s">
        <v>425</v>
      </c>
      <c r="I179" s="32" t="s">
        <v>426</v>
      </c>
      <c r="J179" s="32" t="s">
        <v>731</v>
      </c>
    </row>
    <row r="180" s="1" customFormat="1" ht="30" customHeight="1" spans="1:10">
      <c r="A180" s="182" t="s">
        <v>360</v>
      </c>
      <c r="B180" s="32" t="s">
        <v>685</v>
      </c>
      <c r="C180" s="32" t="s">
        <v>427</v>
      </c>
      <c r="D180" s="32" t="s">
        <v>428</v>
      </c>
      <c r="E180" s="32" t="s">
        <v>500</v>
      </c>
      <c r="F180" s="32" t="s">
        <v>416</v>
      </c>
      <c r="G180" s="32" t="s">
        <v>455</v>
      </c>
      <c r="H180" s="32" t="s">
        <v>425</v>
      </c>
      <c r="I180" s="32" t="s">
        <v>426</v>
      </c>
      <c r="J180" s="32" t="s">
        <v>502</v>
      </c>
    </row>
    <row r="181" s="1" customFormat="1" ht="30" customHeight="1" spans="1:10">
      <c r="A181" s="182" t="s">
        <v>374</v>
      </c>
      <c r="B181" s="32" t="s">
        <v>732</v>
      </c>
      <c r="C181" s="32" t="s">
        <v>414</v>
      </c>
      <c r="D181" s="32" t="s">
        <v>415</v>
      </c>
      <c r="E181" s="32" t="s">
        <v>733</v>
      </c>
      <c r="F181" s="32" t="s">
        <v>423</v>
      </c>
      <c r="G181" s="32" t="s">
        <v>81</v>
      </c>
      <c r="H181" s="32" t="s">
        <v>734</v>
      </c>
      <c r="I181" s="32" t="s">
        <v>419</v>
      </c>
      <c r="J181" s="32" t="s">
        <v>735</v>
      </c>
    </row>
    <row r="182" s="1" customFormat="1" ht="30" customHeight="1" spans="1:10">
      <c r="A182" s="182" t="s">
        <v>374</v>
      </c>
      <c r="B182" s="32" t="s">
        <v>732</v>
      </c>
      <c r="C182" s="32" t="s">
        <v>414</v>
      </c>
      <c r="D182" s="32" t="s">
        <v>415</v>
      </c>
      <c r="E182" s="32" t="s">
        <v>736</v>
      </c>
      <c r="F182" s="32" t="s">
        <v>423</v>
      </c>
      <c r="G182" s="32" t="s">
        <v>737</v>
      </c>
      <c r="H182" s="32" t="s">
        <v>441</v>
      </c>
      <c r="I182" s="32" t="s">
        <v>419</v>
      </c>
      <c r="J182" s="32" t="s">
        <v>738</v>
      </c>
    </row>
    <row r="183" s="1" customFormat="1" ht="30" customHeight="1" spans="1:10">
      <c r="A183" s="182" t="s">
        <v>374</v>
      </c>
      <c r="B183" s="32" t="s">
        <v>732</v>
      </c>
      <c r="C183" s="32" t="s">
        <v>414</v>
      </c>
      <c r="D183" s="32" t="s">
        <v>415</v>
      </c>
      <c r="E183" s="32" t="s">
        <v>739</v>
      </c>
      <c r="F183" s="32" t="s">
        <v>423</v>
      </c>
      <c r="G183" s="32" t="s">
        <v>87</v>
      </c>
      <c r="H183" s="32" t="s">
        <v>461</v>
      </c>
      <c r="I183" s="32" t="s">
        <v>419</v>
      </c>
      <c r="J183" s="32" t="s">
        <v>740</v>
      </c>
    </row>
    <row r="184" s="1" customFormat="1" ht="30" customHeight="1" spans="1:10">
      <c r="A184" s="182" t="s">
        <v>374</v>
      </c>
      <c r="B184" s="32" t="s">
        <v>732</v>
      </c>
      <c r="C184" s="32" t="s">
        <v>414</v>
      </c>
      <c r="D184" s="32" t="s">
        <v>415</v>
      </c>
      <c r="E184" s="32" t="s">
        <v>741</v>
      </c>
      <c r="F184" s="32" t="s">
        <v>423</v>
      </c>
      <c r="G184" s="32" t="s">
        <v>81</v>
      </c>
      <c r="H184" s="32" t="s">
        <v>464</v>
      </c>
      <c r="I184" s="32" t="s">
        <v>419</v>
      </c>
      <c r="J184" s="32" t="s">
        <v>742</v>
      </c>
    </row>
    <row r="185" s="1" customFormat="1" ht="30" customHeight="1" spans="1:10">
      <c r="A185" s="182" t="s">
        <v>374</v>
      </c>
      <c r="B185" s="32" t="s">
        <v>732</v>
      </c>
      <c r="C185" s="32" t="s">
        <v>414</v>
      </c>
      <c r="D185" s="32" t="s">
        <v>446</v>
      </c>
      <c r="E185" s="32" t="s">
        <v>743</v>
      </c>
      <c r="F185" s="32" t="s">
        <v>416</v>
      </c>
      <c r="G185" s="32" t="s">
        <v>447</v>
      </c>
      <c r="H185" s="32" t="s">
        <v>425</v>
      </c>
      <c r="I185" s="32" t="s">
        <v>426</v>
      </c>
      <c r="J185" s="32" t="s">
        <v>744</v>
      </c>
    </row>
    <row r="186" s="1" customFormat="1" ht="30" customHeight="1" spans="1:10">
      <c r="A186" s="182" t="s">
        <v>374</v>
      </c>
      <c r="B186" s="32" t="s">
        <v>732</v>
      </c>
      <c r="C186" s="32" t="s">
        <v>414</v>
      </c>
      <c r="D186" s="32" t="s">
        <v>449</v>
      </c>
      <c r="E186" s="32" t="s">
        <v>449</v>
      </c>
      <c r="F186" s="32" t="s">
        <v>480</v>
      </c>
      <c r="G186" s="32" t="s">
        <v>79</v>
      </c>
      <c r="H186" s="32" t="s">
        <v>450</v>
      </c>
      <c r="I186" s="32" t="s">
        <v>419</v>
      </c>
      <c r="J186" s="32" t="s">
        <v>745</v>
      </c>
    </row>
    <row r="187" s="1" customFormat="1" ht="30" customHeight="1" spans="1:10">
      <c r="A187" s="182" t="s">
        <v>374</v>
      </c>
      <c r="B187" s="32" t="s">
        <v>732</v>
      </c>
      <c r="C187" s="32" t="s">
        <v>420</v>
      </c>
      <c r="D187" s="32" t="s">
        <v>421</v>
      </c>
      <c r="E187" s="32" t="s">
        <v>481</v>
      </c>
      <c r="F187" s="32" t="s">
        <v>423</v>
      </c>
      <c r="G187" s="32" t="s">
        <v>455</v>
      </c>
      <c r="H187" s="32" t="s">
        <v>425</v>
      </c>
      <c r="I187" s="32" t="s">
        <v>426</v>
      </c>
      <c r="J187" s="32" t="s">
        <v>562</v>
      </c>
    </row>
    <row r="188" s="1" customFormat="1" ht="30" customHeight="1" spans="1:10">
      <c r="A188" s="182" t="s">
        <v>374</v>
      </c>
      <c r="B188" s="32" t="s">
        <v>732</v>
      </c>
      <c r="C188" s="32" t="s">
        <v>427</v>
      </c>
      <c r="D188" s="32" t="s">
        <v>428</v>
      </c>
      <c r="E188" s="32" t="s">
        <v>482</v>
      </c>
      <c r="F188" s="32" t="s">
        <v>423</v>
      </c>
      <c r="G188" s="32" t="s">
        <v>455</v>
      </c>
      <c r="H188" s="32" t="s">
        <v>425</v>
      </c>
      <c r="I188" s="32" t="s">
        <v>426</v>
      </c>
      <c r="J188" s="32" t="s">
        <v>484</v>
      </c>
    </row>
    <row r="189" s="1" customFormat="1" ht="30" customHeight="1" spans="1:10">
      <c r="A189" s="182" t="s">
        <v>357</v>
      </c>
      <c r="B189" s="32" t="s">
        <v>357</v>
      </c>
      <c r="C189" s="32" t="s">
        <v>414</v>
      </c>
      <c r="D189" s="32" t="s">
        <v>415</v>
      </c>
      <c r="E189" s="32" t="s">
        <v>357</v>
      </c>
      <c r="F189" s="32" t="s">
        <v>416</v>
      </c>
      <c r="G189" s="32" t="s">
        <v>746</v>
      </c>
      <c r="H189" s="32" t="s">
        <v>418</v>
      </c>
      <c r="I189" s="32" t="s">
        <v>419</v>
      </c>
      <c r="J189" s="32" t="s">
        <v>357</v>
      </c>
    </row>
    <row r="190" s="1" customFormat="1" ht="30" customHeight="1" spans="1:10">
      <c r="A190" s="182" t="s">
        <v>357</v>
      </c>
      <c r="B190" s="32" t="s">
        <v>357</v>
      </c>
      <c r="C190" s="32" t="s">
        <v>420</v>
      </c>
      <c r="D190" s="32" t="s">
        <v>505</v>
      </c>
      <c r="E190" s="32" t="s">
        <v>747</v>
      </c>
      <c r="F190" s="32" t="s">
        <v>416</v>
      </c>
      <c r="G190" s="32" t="s">
        <v>746</v>
      </c>
      <c r="H190" s="32" t="s">
        <v>418</v>
      </c>
      <c r="I190" s="32" t="s">
        <v>419</v>
      </c>
      <c r="J190" s="32" t="s">
        <v>747</v>
      </c>
    </row>
    <row r="191" s="1" customFormat="1" ht="30" customHeight="1" spans="1:10">
      <c r="A191" s="182" t="s">
        <v>357</v>
      </c>
      <c r="B191" s="32" t="s">
        <v>357</v>
      </c>
      <c r="C191" s="32" t="s">
        <v>427</v>
      </c>
      <c r="D191" s="32" t="s">
        <v>428</v>
      </c>
      <c r="E191" s="32" t="s">
        <v>428</v>
      </c>
      <c r="F191" s="32" t="s">
        <v>423</v>
      </c>
      <c r="G191" s="32" t="s">
        <v>424</v>
      </c>
      <c r="H191" s="32" t="s">
        <v>425</v>
      </c>
      <c r="I191" s="32" t="s">
        <v>426</v>
      </c>
      <c r="J191" s="32" t="s">
        <v>429</v>
      </c>
    </row>
    <row r="192" s="1" customFormat="1" ht="30" customHeight="1" spans="1:10">
      <c r="A192" s="182" t="s">
        <v>348</v>
      </c>
      <c r="B192" s="32" t="s">
        <v>348</v>
      </c>
      <c r="C192" s="32" t="s">
        <v>414</v>
      </c>
      <c r="D192" s="32" t="s">
        <v>415</v>
      </c>
      <c r="E192" s="32" t="s">
        <v>348</v>
      </c>
      <c r="F192" s="32" t="s">
        <v>416</v>
      </c>
      <c r="G192" s="32" t="s">
        <v>748</v>
      </c>
      <c r="H192" s="32" t="s">
        <v>418</v>
      </c>
      <c r="I192" s="32" t="s">
        <v>419</v>
      </c>
      <c r="J192" s="32" t="s">
        <v>348</v>
      </c>
    </row>
    <row r="193" s="1" customFormat="1" ht="30" customHeight="1" spans="1:10">
      <c r="A193" s="182" t="s">
        <v>348</v>
      </c>
      <c r="B193" s="32" t="s">
        <v>348</v>
      </c>
      <c r="C193" s="32" t="s">
        <v>420</v>
      </c>
      <c r="D193" s="32" t="s">
        <v>505</v>
      </c>
      <c r="E193" s="32" t="s">
        <v>749</v>
      </c>
      <c r="F193" s="32" t="s">
        <v>416</v>
      </c>
      <c r="G193" s="32" t="s">
        <v>748</v>
      </c>
      <c r="H193" s="32" t="s">
        <v>418</v>
      </c>
      <c r="I193" s="32" t="s">
        <v>419</v>
      </c>
      <c r="J193" s="32" t="s">
        <v>348</v>
      </c>
    </row>
    <row r="194" s="1" customFormat="1" ht="30" customHeight="1" spans="1:10">
      <c r="A194" s="182" t="s">
        <v>348</v>
      </c>
      <c r="B194" s="32" t="s">
        <v>348</v>
      </c>
      <c r="C194" s="32" t="s">
        <v>427</v>
      </c>
      <c r="D194" s="32" t="s">
        <v>428</v>
      </c>
      <c r="E194" s="32" t="s">
        <v>428</v>
      </c>
      <c r="F194" s="32" t="s">
        <v>423</v>
      </c>
      <c r="G194" s="32" t="s">
        <v>424</v>
      </c>
      <c r="H194" s="32" t="s">
        <v>425</v>
      </c>
      <c r="I194" s="32" t="s">
        <v>426</v>
      </c>
      <c r="J194" s="32" t="s">
        <v>429</v>
      </c>
    </row>
    <row r="195" s="1" customFormat="1" ht="30" customHeight="1" spans="1:10">
      <c r="A195" s="182" t="s">
        <v>400</v>
      </c>
      <c r="B195" s="32" t="s">
        <v>750</v>
      </c>
      <c r="C195" s="32" t="s">
        <v>414</v>
      </c>
      <c r="D195" s="32" t="s">
        <v>415</v>
      </c>
      <c r="E195" s="32" t="s">
        <v>751</v>
      </c>
      <c r="F195" s="32" t="s">
        <v>416</v>
      </c>
      <c r="G195" s="32" t="s">
        <v>752</v>
      </c>
      <c r="H195" s="32" t="s">
        <v>418</v>
      </c>
      <c r="I195" s="32" t="s">
        <v>419</v>
      </c>
      <c r="J195" s="32" t="s">
        <v>751</v>
      </c>
    </row>
    <row r="196" s="1" customFormat="1" ht="30" customHeight="1" spans="1:10">
      <c r="A196" s="182" t="s">
        <v>400</v>
      </c>
      <c r="B196" s="32" t="s">
        <v>750</v>
      </c>
      <c r="C196" s="32" t="s">
        <v>420</v>
      </c>
      <c r="D196" s="32" t="s">
        <v>505</v>
      </c>
      <c r="E196" s="32" t="s">
        <v>753</v>
      </c>
      <c r="F196" s="32" t="s">
        <v>416</v>
      </c>
      <c r="G196" s="32" t="s">
        <v>752</v>
      </c>
      <c r="H196" s="32" t="s">
        <v>418</v>
      </c>
      <c r="I196" s="32" t="s">
        <v>419</v>
      </c>
      <c r="J196" s="32" t="s">
        <v>753</v>
      </c>
    </row>
    <row r="197" s="1" customFormat="1" ht="30" customHeight="1" spans="1:10">
      <c r="A197" s="182" t="s">
        <v>400</v>
      </c>
      <c r="B197" s="32" t="s">
        <v>750</v>
      </c>
      <c r="C197" s="32" t="s">
        <v>427</v>
      </c>
      <c r="D197" s="32" t="s">
        <v>428</v>
      </c>
      <c r="E197" s="32" t="s">
        <v>428</v>
      </c>
      <c r="F197" s="32" t="s">
        <v>423</v>
      </c>
      <c r="G197" s="32" t="s">
        <v>424</v>
      </c>
      <c r="H197" s="32" t="s">
        <v>425</v>
      </c>
      <c r="I197" s="32" t="s">
        <v>426</v>
      </c>
      <c r="J197" s="32" t="s">
        <v>429</v>
      </c>
    </row>
    <row r="198" s="1" customFormat="1" ht="30" customHeight="1" spans="1:10">
      <c r="A198" s="182" t="s">
        <v>400</v>
      </c>
      <c r="B198" s="32" t="s">
        <v>750</v>
      </c>
      <c r="C198" s="32" t="s">
        <v>430</v>
      </c>
      <c r="D198" s="32" t="s">
        <v>431</v>
      </c>
      <c r="E198" s="32" t="s">
        <v>754</v>
      </c>
      <c r="F198" s="32" t="s">
        <v>423</v>
      </c>
      <c r="G198" s="32" t="s">
        <v>424</v>
      </c>
      <c r="H198" s="32" t="s">
        <v>425</v>
      </c>
      <c r="I198" s="32" t="s">
        <v>426</v>
      </c>
      <c r="J198" s="32" t="s">
        <v>754</v>
      </c>
    </row>
    <row r="199" s="1" customFormat="1" ht="30" customHeight="1" spans="1:10">
      <c r="A199" s="182" t="s">
        <v>364</v>
      </c>
      <c r="B199" s="32" t="s">
        <v>755</v>
      </c>
      <c r="C199" s="32" t="s">
        <v>414</v>
      </c>
      <c r="D199" s="32" t="s">
        <v>415</v>
      </c>
      <c r="E199" s="32" t="s">
        <v>486</v>
      </c>
      <c r="F199" s="32" t="s">
        <v>423</v>
      </c>
      <c r="G199" s="32" t="s">
        <v>87</v>
      </c>
      <c r="H199" s="32" t="s">
        <v>461</v>
      </c>
      <c r="I199" s="32" t="s">
        <v>419</v>
      </c>
      <c r="J199" s="32" t="s">
        <v>756</v>
      </c>
    </row>
    <row r="200" s="1" customFormat="1" ht="30" customHeight="1" spans="1:10">
      <c r="A200" s="182" t="s">
        <v>364</v>
      </c>
      <c r="B200" s="32" t="s">
        <v>755</v>
      </c>
      <c r="C200" s="32" t="s">
        <v>414</v>
      </c>
      <c r="D200" s="32" t="s">
        <v>415</v>
      </c>
      <c r="E200" s="32" t="s">
        <v>488</v>
      </c>
      <c r="F200" s="32" t="s">
        <v>423</v>
      </c>
      <c r="G200" s="32" t="s">
        <v>80</v>
      </c>
      <c r="H200" s="32" t="s">
        <v>490</v>
      </c>
      <c r="I200" s="32" t="s">
        <v>419</v>
      </c>
      <c r="J200" s="32" t="s">
        <v>491</v>
      </c>
    </row>
    <row r="201" s="1" customFormat="1" ht="30" customHeight="1" spans="1:10">
      <c r="A201" s="182" t="s">
        <v>364</v>
      </c>
      <c r="B201" s="32" t="s">
        <v>755</v>
      </c>
      <c r="C201" s="32" t="s">
        <v>414</v>
      </c>
      <c r="D201" s="32" t="s">
        <v>415</v>
      </c>
      <c r="E201" s="32" t="s">
        <v>757</v>
      </c>
      <c r="F201" s="32" t="s">
        <v>423</v>
      </c>
      <c r="G201" s="32" t="s">
        <v>81</v>
      </c>
      <c r="H201" s="32" t="s">
        <v>490</v>
      </c>
      <c r="I201" s="32" t="s">
        <v>419</v>
      </c>
      <c r="J201" s="32" t="s">
        <v>758</v>
      </c>
    </row>
    <row r="202" s="1" customFormat="1" ht="30" customHeight="1" spans="1:10">
      <c r="A202" s="182" t="s">
        <v>364</v>
      </c>
      <c r="B202" s="32" t="s">
        <v>755</v>
      </c>
      <c r="C202" s="32" t="s">
        <v>414</v>
      </c>
      <c r="D202" s="32" t="s">
        <v>415</v>
      </c>
      <c r="E202" s="32" t="s">
        <v>759</v>
      </c>
      <c r="F202" s="32" t="s">
        <v>423</v>
      </c>
      <c r="G202" s="32" t="s">
        <v>84</v>
      </c>
      <c r="H202" s="32" t="s">
        <v>490</v>
      </c>
      <c r="I202" s="32" t="s">
        <v>419</v>
      </c>
      <c r="J202" s="32" t="s">
        <v>760</v>
      </c>
    </row>
    <row r="203" s="1" customFormat="1" ht="30" customHeight="1" spans="1:10">
      <c r="A203" s="182" t="s">
        <v>364</v>
      </c>
      <c r="B203" s="32" t="s">
        <v>755</v>
      </c>
      <c r="C203" s="32" t="s">
        <v>414</v>
      </c>
      <c r="D203" s="32" t="s">
        <v>446</v>
      </c>
      <c r="E203" s="32" t="s">
        <v>518</v>
      </c>
      <c r="F203" s="32" t="s">
        <v>416</v>
      </c>
      <c r="G203" s="32" t="s">
        <v>447</v>
      </c>
      <c r="H203" s="32" t="s">
        <v>425</v>
      </c>
      <c r="I203" s="32" t="s">
        <v>426</v>
      </c>
      <c r="J203" s="32" t="s">
        <v>761</v>
      </c>
    </row>
    <row r="204" s="1" customFormat="1" ht="30" customHeight="1" spans="1:10">
      <c r="A204" s="182" t="s">
        <v>364</v>
      </c>
      <c r="B204" s="32" t="s">
        <v>755</v>
      </c>
      <c r="C204" s="32" t="s">
        <v>414</v>
      </c>
      <c r="D204" s="32" t="s">
        <v>449</v>
      </c>
      <c r="E204" s="32" t="s">
        <v>479</v>
      </c>
      <c r="F204" s="32" t="s">
        <v>416</v>
      </c>
      <c r="G204" s="32" t="s">
        <v>79</v>
      </c>
      <c r="H204" s="32" t="s">
        <v>450</v>
      </c>
      <c r="I204" s="32" t="s">
        <v>426</v>
      </c>
      <c r="J204" s="32" t="s">
        <v>561</v>
      </c>
    </row>
    <row r="205" s="1" customFormat="1" ht="30" customHeight="1" spans="1:10">
      <c r="A205" s="182" t="s">
        <v>364</v>
      </c>
      <c r="B205" s="32" t="s">
        <v>755</v>
      </c>
      <c r="C205" s="32" t="s">
        <v>420</v>
      </c>
      <c r="D205" s="32" t="s">
        <v>421</v>
      </c>
      <c r="E205" s="32" t="s">
        <v>481</v>
      </c>
      <c r="F205" s="32" t="s">
        <v>423</v>
      </c>
      <c r="G205" s="32" t="s">
        <v>455</v>
      </c>
      <c r="H205" s="32" t="s">
        <v>425</v>
      </c>
      <c r="I205" s="32" t="s">
        <v>426</v>
      </c>
      <c r="J205" s="32" t="s">
        <v>562</v>
      </c>
    </row>
    <row r="206" s="1" customFormat="1" ht="30" customHeight="1" spans="1:10">
      <c r="A206" s="182" t="s">
        <v>364</v>
      </c>
      <c r="B206" s="32" t="s">
        <v>755</v>
      </c>
      <c r="C206" s="32" t="s">
        <v>427</v>
      </c>
      <c r="D206" s="32" t="s">
        <v>428</v>
      </c>
      <c r="E206" s="32" t="s">
        <v>482</v>
      </c>
      <c r="F206" s="32" t="s">
        <v>423</v>
      </c>
      <c r="G206" s="32" t="s">
        <v>455</v>
      </c>
      <c r="H206" s="32" t="s">
        <v>425</v>
      </c>
      <c r="I206" s="32" t="s">
        <v>426</v>
      </c>
      <c r="J206" s="32" t="s">
        <v>484</v>
      </c>
    </row>
  </sheetData>
  <mergeCells count="58">
    <mergeCell ref="A2:J2"/>
    <mergeCell ref="A3:H3"/>
    <mergeCell ref="A8:A11"/>
    <mergeCell ref="A12:A20"/>
    <mergeCell ref="A21:A31"/>
    <mergeCell ref="A32:A39"/>
    <mergeCell ref="A40:A43"/>
    <mergeCell ref="A44:A46"/>
    <mergeCell ref="A47:A49"/>
    <mergeCell ref="A50:A57"/>
    <mergeCell ref="A58:A61"/>
    <mergeCell ref="A62:A64"/>
    <mergeCell ref="A65:A73"/>
    <mergeCell ref="A74:A80"/>
    <mergeCell ref="A81:A83"/>
    <mergeCell ref="A84:A89"/>
    <mergeCell ref="A90:A95"/>
    <mergeCell ref="A96:A109"/>
    <mergeCell ref="A110:A120"/>
    <mergeCell ref="A121:A132"/>
    <mergeCell ref="A133:A139"/>
    <mergeCell ref="A140:A150"/>
    <mergeCell ref="A151:A154"/>
    <mergeCell ref="A155:A157"/>
    <mergeCell ref="A158:A180"/>
    <mergeCell ref="A181:A188"/>
    <mergeCell ref="A189:A191"/>
    <mergeCell ref="A192:A194"/>
    <mergeCell ref="A195:A198"/>
    <mergeCell ref="A199:A206"/>
    <mergeCell ref="B8:B11"/>
    <mergeCell ref="B12:B20"/>
    <mergeCell ref="B21:B31"/>
    <mergeCell ref="B32:B39"/>
    <mergeCell ref="B40:B43"/>
    <mergeCell ref="B44:B46"/>
    <mergeCell ref="B47:B49"/>
    <mergeCell ref="B50:B57"/>
    <mergeCell ref="B58:B61"/>
    <mergeCell ref="B62:B64"/>
    <mergeCell ref="B65:B73"/>
    <mergeCell ref="B74:B80"/>
    <mergeCell ref="B81:B83"/>
    <mergeCell ref="B84:B89"/>
    <mergeCell ref="B90:B95"/>
    <mergeCell ref="B96:B109"/>
    <mergeCell ref="B110:B120"/>
    <mergeCell ref="B121:B132"/>
    <mergeCell ref="B133:B139"/>
    <mergeCell ref="B140:B150"/>
    <mergeCell ref="B151:B154"/>
    <mergeCell ref="B155:B157"/>
    <mergeCell ref="B158:B180"/>
    <mergeCell ref="B181:B188"/>
    <mergeCell ref="B189:B191"/>
    <mergeCell ref="B192:B194"/>
    <mergeCell ref="B195:B198"/>
    <mergeCell ref="B199:B20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XF</cp:lastModifiedBy>
  <dcterms:created xsi:type="dcterms:W3CDTF">2026-02-03T07:40:00Z</dcterms:created>
  <dcterms:modified xsi:type="dcterms:W3CDTF">2026-04-01T07:38:31Z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