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3" activeTab="17"/>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7" r:id="rId13"/>
    <sheet name="对下转移支付绩效目标表09-2" sheetId="18" r:id="rId14"/>
    <sheet name="新增资产配置表10" sheetId="13" r:id="rId15"/>
    <sheet name="上级转移支付补助项目支出预算表11" sheetId="19" r:id="rId16"/>
    <sheet name="部门项目中期规划预算表12" sheetId="15" r:id="rId17"/>
    <sheet name="部门整体支出绩效目标表 13" sheetId="16" r:id="rId1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<sst xmlns="http://schemas.openxmlformats.org/spreadsheetml/2006/main" count="895" uniqueCount="411">
  <si>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</si>
  <si>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</si>
  <si>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</si>
  <si>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</si>
  <si>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</si>
  <si>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</si>
  <si>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</si>
  <si>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</si>
  <si>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</si>
  <si>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</si>
  <si>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</si>
  <si>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</si>
  <si>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</si>
  <si>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</si>
  <si>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</si>
  <si>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</si>
  <si>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</si>
  <si>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</si>
  <si>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</si>
  <si>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</si>
  <si>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</si>
  <si>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</si>
  <si>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</si>
  <si>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</si>
  <si>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</si>
  <si>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</si>
  <si>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</si>
  <si>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</si>
  <si>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</si>
  <si>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</si>
  <si>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</si>
  <si>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</si>
  <si>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</si>
  <si>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</si>
  <si>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</si>
  <si>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</si>
  <si>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</si>
  <si>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</si>
  <si>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</si>
  <si>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</si>
  <si>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</si>
  <si>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</si>
  <si>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</si>
  <si>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</si>
  <si>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</si>
  <si>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</si>
  <si>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</si>
  <si>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</si>
  <si>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</si>
  <si>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</si>
  <si>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</si>
  <si>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</si>
  <si>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</si>
  <si>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</si>
  <si>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</si>
  <si>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</si>
  <si>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</si>
  <si>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</si>
  <si>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</si>
  <si>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</si>
  <si>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</si>
  <si>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</si>
  <si>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</si>
  <si>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</si>
  <si>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</si>
  <si>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</si>
  <si>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</si>
  <si>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</si>
  <si>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263</t>
  </si>
  <si>
    <t>中国共产党昆明市晋宁区委员会机构编制委员会办公室</t>
  </si>
  <si>
    <t>263001</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</si>
  <si>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</si>
  <si>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</si>
  <si>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</si>
  <si>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</si>
  <si>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</si>
  <si>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</si>
  <si>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</si>
  <si>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</si>
  <si>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</si>
  <si>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</si>
  <si>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</si>
  <si>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</si>
  <si>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</si>
  <si>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</si>
  <si>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</si>
  <si>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</si>
  <si>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</si>
  <si>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</si>
  <si>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</si>
  <si>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</si>
  <si>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</si>
  <si>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</si>
  <si>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</si>
  <si>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</si>
  <si>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</si>
  <si>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</si>
  <si>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</si>
  <si>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</si>
  <si>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20132</t>
  </si>
  <si>
    <t>组织事务</t>
  </si>
  <si>
    <t>2013201</t>
  </si>
  <si>
    <t>行政运行</t>
  </si>
  <si>
    <t>2013299</t>
  </si>
  <si>
    <t>其他组织事务支出</t>
  </si>
  <si>
    <t>208</t>
  </si>
  <si>
    <t>社会保障和就业支出</t>
  </si>
  <si>
    <t>20805</t>
  </si>
  <si>
    <t>行政事业单位养老支出</t>
  </si>
  <si>
    <t>2080501</t>
  </si>
  <si>
    <t>行政单位离退休</t>
  </si>
  <si>
    <t>2080505</t>
  </si>
  <si>
    <t>机关事业单位基本养老保险缴费支出</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</si>
  <si>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</si>
  <si>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</si>
  <si>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</si>
  <si>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</si>
  <si>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</si>
  <si>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</si>
  <si>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</si>
  <si>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</si>
  <si>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</si>
  <si>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</si>
  <si>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</si>
  <si>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</si>
  <si>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</si>
  <si>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</si>
  <si>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</si>
  <si>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</si>
  <si>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</si>
  <si>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</si>
  <si>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</si>
  <si>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t>
  </si>
  <si>
    <t>（一）一般公共服务支出</t>
  </si>
  <si>
    <t>（二）政府性基金预算</t>
  </si>
  <si>
    <t>（二）外交支出</t>
  </si>
  <si>
    <t>（三）国有资本经营预算</t>
  </si>
  <si>
    <t>（三）国防支出</t>
  </si>
  <si>
    <t>二、上年结转结余</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</si>
  <si>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</si>
  <si>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</si>
  <si>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</si>
  <si>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</si>
  <si>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</si>
  <si>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</si>
  <si>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</si>
  <si>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</si>
  <si>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</si>
  <si>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</si>
  <si>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</si>
  <si>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</si>
  <si>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</si>
  <si>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</si>
  <si>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</si>
  <si>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</si>
  <si>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</si>
  <si>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</si>
  <si>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（二十二）国有资本经营预算支出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</si>
  <si>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</si>
  <si>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</si>
  <si>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</si>
  <si>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</si>
  <si>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</si>
  <si>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</si>
  <si>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</si>
  <si>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</si>
  <si>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</si>
  <si>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</si>
  <si>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</si>
  <si>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</si>
  <si>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</si>
  <si>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</si>
  <si>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</si>
  <si>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</si>
  <si>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</si>
  <si>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</si>
  <si>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</si>
  <si>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</si>
  <si>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</si>
  <si>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</si>
  <si>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</si>
  <si>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</si>
  <si>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</si>
  <si>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</si>
  <si>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</si>
  <si>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</si>
  <si>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</si>
  <si>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</si>
  <si>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</si>
  <si>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</si>
  <si>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</si>
  <si>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</si>
  <si>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</si>
  <si>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</si>
  <si>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530122210000000003478</t>
  </si>
  <si>
    <t>行政人员支出工资</t>
  </si>
  <si>
    <t>30101</t>
  </si>
  <si>
    <t>基本工资</t>
  </si>
  <si>
    <t>30102</t>
  </si>
  <si>
    <t>津贴补贴</t>
  </si>
  <si>
    <t>30103</t>
  </si>
  <si>
    <t>奖金</t>
  </si>
  <si>
    <t>530122210000000003480</t>
  </si>
  <si>
    <t>社会保障缴费</t>
  </si>
  <si>
    <t>30108</t>
  </si>
  <si>
    <t>机关事业单位基本养老保险缴费</t>
  </si>
  <si>
    <t>30110</t>
  </si>
  <si>
    <t>职工基本医疗保险缴费</t>
  </si>
  <si>
    <t>30111</t>
  </si>
  <si>
    <t>公务员医疗补助缴费</t>
  </si>
  <si>
    <t>30112</t>
  </si>
  <si>
    <t>其他社会保障缴费</t>
  </si>
  <si>
    <t>530122210000000003481</t>
  </si>
  <si>
    <t>30113</t>
  </si>
  <si>
    <t>530122210000000003484</t>
  </si>
  <si>
    <t>30217</t>
  </si>
  <si>
    <t>530122210000000003485</t>
  </si>
  <si>
    <t>公务交通补贴</t>
  </si>
  <si>
    <t>30239</t>
  </si>
  <si>
    <t>其他交通费用</t>
  </si>
  <si>
    <t>530122210000000003486</t>
  </si>
  <si>
    <t>工会经费</t>
  </si>
  <si>
    <t>30228</t>
  </si>
  <si>
    <t>530122210000000003487</t>
  </si>
  <si>
    <t>一般公用经费</t>
  </si>
  <si>
    <t>30201</t>
  </si>
  <si>
    <t>办公费</t>
  </si>
  <si>
    <t>30211</t>
  </si>
  <si>
    <t>差旅费</t>
  </si>
  <si>
    <t>30214</t>
  </si>
  <si>
    <t>租赁费</t>
  </si>
  <si>
    <t>30215</t>
  </si>
  <si>
    <t>会议费</t>
  </si>
  <si>
    <t>30299</t>
  </si>
  <si>
    <t>其他商品和服务支出</t>
  </si>
  <si>
    <t>530122231100001225098</t>
  </si>
  <si>
    <t>离退休人员支出</t>
  </si>
  <si>
    <t>30305</t>
  </si>
  <si>
    <t>生活补助</t>
  </si>
  <si>
    <t>530122231100001422656</t>
  </si>
  <si>
    <t>行政人员绩效奖励</t>
  </si>
  <si>
    <t>预算05-1表</t>
  </si>
  <si>
    <t>项目分类</t>
  </si>
  <si>
    <t>项目单位</t>
  </si>
  <si>
    <t>经济科目编码</t>
  </si>
  <si>
    <t>经济科目名称</t>
  </si>
  <si>
    <t>本年拨款</t>
  </si>
  <si>
    <t>其中：本次下达</t>
  </si>
  <si>
    <t>事业发展类</t>
  </si>
  <si>
    <t>530122261100004976287</t>
  </si>
  <si>
    <t>第三方服务经费</t>
  </si>
  <si>
    <t>30227</t>
  </si>
  <si>
    <t>委托业务费</t>
  </si>
  <si>
    <t>530122261100004988592</t>
  </si>
  <si>
    <t>实名制工作开展保障经费</t>
  </si>
  <si>
    <t>预算05-2表</t>
  </si>
  <si>
    <t>项目年度绩效目标</t>
  </si>
  <si>
    <t>一级指标</t>
  </si>
  <si>
    <t>二级指标</t>
  </si>
  <si>
    <t>三级指标</t>
  </si>
  <si>
    <t>指标性质</t>
  </si>
  <si>
    <t>指标值</t>
  </si>
  <si>
    <t>度量单位</t>
  </si>
  <si>
    <t>指标属性</t>
  </si>
  <si>
    <t>指标内容</t>
  </si>
  <si>
    <t>保证2026年度机构编制各项工作正常运转，确保实名制系统服务安全流畅，积极推进机构编制各项工作任务</t>
  </si>
  <si>
    <t>产出指标</t>
  </si>
  <si>
    <t>质量指标</t>
  </si>
  <si>
    <t>保障机房信息数据安全</t>
  </si>
  <si>
    <t>=</t>
  </si>
  <si>
    <t>100</t>
  </si>
  <si>
    <t>%</t>
  </si>
  <si>
    <t>定性指标</t>
  </si>
  <si>
    <t xml:space="preserve">反映信息系统相关数据安全的保障情况
</t>
  </si>
  <si>
    <t>效益指标</t>
  </si>
  <si>
    <t>社会效益</t>
  </si>
  <si>
    <t>系统全年正常运行时长</t>
  </si>
  <si>
    <t>&gt;=</t>
  </si>
  <si>
    <t>365</t>
  </si>
  <si>
    <t>天</t>
  </si>
  <si>
    <t xml:space="preserve">反映信息系统全年正常运行时间情况。
</t>
  </si>
  <si>
    <t>满意度指标</t>
  </si>
  <si>
    <t>服务对象满意度</t>
  </si>
  <si>
    <t>使用人员满意度度</t>
  </si>
  <si>
    <t>95</t>
  </si>
  <si>
    <t xml:space="preserve">"反映使用对象对信息系统使用的满意度。
使用人员满意度=（对信息系统满意的使用人员/问卷调查人数）*100%"
</t>
  </si>
  <si>
    <t>按时支付2026年度内的安保费、会计代理记账费、移动专网费，保证单位正常运转</t>
  </si>
  <si>
    <t>数量指标</t>
  </si>
  <si>
    <t>支付会计、安保、专网服务费</t>
  </si>
  <si>
    <t>53691.4</t>
  </si>
  <si>
    <t>元</t>
  </si>
  <si>
    <t>定量指标</t>
  </si>
  <si>
    <t>依照合同，按时支付安保公司、代理记账公司、移动专网三家方服务费</t>
  </si>
  <si>
    <t>时效指标</t>
  </si>
  <si>
    <t>按合同约定时间交付3家费用</t>
  </si>
  <si>
    <t>&lt;=</t>
  </si>
  <si>
    <t>元/年</t>
  </si>
  <si>
    <t>按合同规定时间支付3家公司服务费</t>
  </si>
  <si>
    <t>可持续影响</t>
  </si>
  <si>
    <t>保障单位日常工作正常运转</t>
  </si>
  <si>
    <t>单位职工满意</t>
  </si>
  <si>
    <t>单位职工满意度</t>
  </si>
  <si>
    <t>成本指标</t>
  </si>
  <si>
    <t>经济成本指标</t>
  </si>
  <si>
    <t>支付费用</t>
  </si>
  <si>
    <t>按时支付安保公司、代理记账公司、移动公司等三家服务费</t>
  </si>
  <si>
    <t>预算06表</t>
  </si>
  <si>
    <t>政府性基金预算支出预算表</t>
  </si>
  <si>
    <t>单位名称：昆明市发展和改革委员会</t>
  </si>
  <si>
    <t>政府性基金预算支出</t>
  </si>
  <si>
    <t>备注：我单位无政府性基金预算支出预算相关内容，该表以空表进行公开。</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</si>
  <si>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</si>
  <si>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</si>
  <si>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</si>
  <si>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</si>
  <si>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</si>
  <si>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</si>
  <si>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</si>
  <si>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</si>
  <si>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</si>
  <si>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</si>
  <si>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</si>
  <si>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备注：因没有符合政府集中采购目录和限额标准范围内的支出项目，我单位无部门政府采购预算相关内容，该表以空表进行公开。</t>
  </si>
  <si>
    <t>预算08表</t>
  </si>
  <si>
    <t>单位名称：中国共产党昆明市晋宁区委员会机构编制委员会办公室</t>
  </si>
  <si>
    <t>政府购买服务项目</t>
  </si>
  <si>
    <t>政府购买服务指导性目录代码</t>
  </si>
  <si>
    <t>基本支出/项目支出</t>
  </si>
  <si>
    <t>所属服务类别</t>
  </si>
  <si>
    <t>所属服务领域</t>
  </si>
  <si>
    <t>购买内容简述</t>
  </si>
  <si>
    <t>备注：因没有符合政府采购服务的支出项目，我单位无政府购买服务预算相关内容，该表以空表进行公开。</t>
  </si>
  <si>
    <t>预算09-1表</t>
  </si>
  <si>
    <t>单位名称（项目）</t>
  </si>
  <si>
    <t>地区</t>
  </si>
  <si>
    <t>备注：我部门无对下转移支付预算，此表无数据。</t>
  </si>
  <si>
    <t>预算09-2表</t>
  </si>
  <si>
    <t>2026年对下转移支付绩效目标表</t>
  </si>
  <si>
    <t>单位名称、项目名称</t>
  </si>
  <si>
    <t>备注：我部门无对下转移支付绩效目标，此表无数据。</t>
  </si>
  <si>
    <t xml:space="preserve">预算10表
</t>
  </si>
  <si>
    <t>资产类别</t>
  </si>
  <si>
    <t>资产分类代码.名称</t>
  </si>
  <si>
    <t>资产名称</t>
  </si>
  <si>
    <t>计量单位</t>
  </si>
  <si>
    <t>财政部门批复数（元）</t>
  </si>
  <si>
    <t>单价</t>
  </si>
  <si>
    <t>金额</t>
  </si>
  <si>
    <t>A05 家具和用品</t>
  </si>
  <si>
    <t>A05010201 办公桌</t>
  </si>
  <si>
    <t>办公桌</t>
  </si>
  <si>
    <t>A05010301 办公椅</t>
  </si>
  <si>
    <t>办公椅</t>
  </si>
  <si>
    <t>预算11表</t>
  </si>
  <si>
    <t>2026年上级转移支付补助项目支出预算表</t>
  </si>
  <si>
    <t>上级补助</t>
  </si>
  <si>
    <t>备注：因我单位无提前下达的上级转移支付补助项目支出预算，该表以空表进行公开。</t>
  </si>
  <si>
    <t>预算12表</t>
  </si>
  <si>
    <t>项目级次</t>
  </si>
  <si>
    <t>313 事业发展类</t>
  </si>
  <si>
    <t>本级</t>
  </si>
  <si>
    <t/>
  </si>
  <si>
    <t>部门名称</t>
  </si>
  <si>
    <t>一、部门整体目标</t>
  </si>
  <si>
    <t>内容</t>
  </si>
  <si>
    <t>说明</t>
  </si>
  <si>
    <t>部门总体目标</t>
  </si>
  <si>
    <t>部门职责</t>
  </si>
  <si>
    <t>拟订全区行政、事业单位管理体制和机构改革以及机构编制管理政策并组织实施和事业单位的机构编制工作。负责全区行政编制、事业编制总量控制和动态调整机制的建立；拟订全区事业单位编制总量控制目标和调整方案。审核区行政、事业单位人员编制、领导职数；审核区级各部门的职能配置与调整，协调区级各部门与乡镇（街道）之间的职责分工。负责全区机构编制基础数据库和信息化建设，承担机构编制统计工作和实名制管理工作；负责监督检查全区各级各部门贯彻执行机构编制法律法规和政策规定执行情况，组织实施机构编制执行情况评估工作。负责事业单位登记管理及事业单位登记监督检查工作。负责晋宁区权责清单、乡镇（街道）履职事项清单管理工作。</t>
  </si>
  <si>
    <t>根据三定方案归纳</t>
  </si>
  <si>
    <t>保证办公室各项工作正常运转，做好事业单位改革工作，做好乡镇权责清单工作，完成实名制工作和登记管理工作任务，扎实推进执法体制改革工作，做好编外用工管理、超编整改、机构编制动态管理、事业单位改革和其他机构编制事项。</t>
  </si>
  <si>
    <t>根据部门职责，中长期规划，各级党委，各级政府要求归纳</t>
  </si>
  <si>
    <t>部门年度目标</t>
  </si>
  <si>
    <t>部门年度重点工作任务对应的目标或措施预计的产出和效果，每项工作任务都有明确的一项或几项目标。</t>
  </si>
  <si>
    <t>二、部门年度重点工作任务</t>
  </si>
  <si>
    <t>部门职能职责</t>
  </si>
  <si>
    <t>主要内容</t>
  </si>
  <si>
    <t>预算申报金额（元）</t>
  </si>
  <si>
    <t>纳入预算金额（元）</t>
  </si>
  <si>
    <t>总额</t>
  </si>
  <si>
    <t>财政拨款</t>
  </si>
  <si>
    <t>其他资金</t>
  </si>
  <si>
    <t xml:space="preserve">乡镇街道权责清单、机构编制管理、事业单位改革
</t>
  </si>
  <si>
    <t>乡镇街道权责清单、机构编制管理、事业单位改革</t>
  </si>
  <si>
    <t>三、部门整体支出绩效指标</t>
  </si>
  <si>
    <t>绩效指标</t>
  </si>
  <si>
    <t>评（扣）分标准</t>
  </si>
  <si>
    <t>绩效指标设定依据及指标值数据来源</t>
  </si>
  <si>
    <t xml:space="preserve">二级指标 </t>
  </si>
  <si>
    <t>研究报告及报表数量</t>
  </si>
  <si>
    <t>90</t>
  </si>
  <si>
    <t>篇</t>
  </si>
  <si>
    <t>报告报表未形成不得分，形成未通过1个扣5分，2个扣10分</t>
  </si>
  <si>
    <t>形成最终研究报告报表个数。</t>
  </si>
  <si>
    <t>按照机构编制工作及上级部门安排测定</t>
  </si>
  <si>
    <t>物管人员在岗率</t>
  </si>
  <si>
    <t>每发现一次不在岗扣1分，大于三次为不及格。</t>
  </si>
  <si>
    <t>反映安保、消防服务人员等物管人员在岗的情况。物管人员在岗率=实际在岗工时/应在岗工时*100%</t>
  </si>
  <si>
    <t>根据合同设定</t>
  </si>
  <si>
    <t>检查（核查）任务及时完成率</t>
  </si>
  <si>
    <t>按照通知要求，每延迟7天提交报告扣2分。</t>
  </si>
  <si>
    <t>反映是否按时完成检查核查任务。</t>
  </si>
  <si>
    <t>根据事业单位法人年审完成时间测定。</t>
  </si>
  <si>
    <t>部门正常履职</t>
  </si>
  <si>
    <t>部门全年正常运转，得分；反之，不得分。</t>
  </si>
  <si>
    <t>反映部门运转情况</t>
  </si>
  <si>
    <t>部门年度工作总结及区级考核</t>
  </si>
  <si>
    <t>单位人员工作环境满意度</t>
  </si>
  <si>
    <t>98</t>
  </si>
  <si>
    <t>满意度≥98%得满分；满意介于60%（含）至97%（不含）之间，满意度×指标分值；满意度＜60%，不得分。</t>
  </si>
  <si>
    <t>反映部门人员的满意程度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</si>
</sst>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1">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b/>
      <sz val="11"/>
      <color rgb="FF000000"/>
      <name val="宋体"/>
      <charset val="134"/>
    </font>
    <font>
      <sz val="11"/>
      <color rgb="FF000000"/>
      <name val="宋体"/>
      <charset val="134"/>
    </font>
    <font>
      <sz val="12"/>
      <color rgb="FF000000"/>
      <name val="宋体"/>
      <charset val="134"/>
    </font>
    <font>
      <b/>
      <sz val="23"/>
      <color rgb="FF000000"/>
      <name val="宋体"/>
      <charset val="134"/>
    </font>
    <font>
      <sz val="9"/>
      <color theme="1"/>
      <name val="宋体"/>
      <charset val="134"/>
    </font>
    <font>
      <b/>
      <sz val="11"/>
      <color theme="1"/>
      <name val="宋体"/>
      <charset val="134"/>
      <scheme val="minor"/>
    </font>
    <font>
      <sz val="10"/>
      <color rgb="FF000000"/>
      <name val="Arial"/>
      <charset val="134"/>
    </font>
    <font>
      <b/>
      <sz val="23.95"/>
      <color rgb="FF000000"/>
      <name val="宋体"/>
      <charset val="134"/>
    </font>
    <font>
      <b/>
      <sz val="22"/>
      <color rgb="FF000000"/>
      <name val="宋体"/>
      <charset val="134"/>
    </font>
    <font>
      <b/>
      <sz val="12"/>
      <color theme="1"/>
      <name val="宋体"/>
      <charset val="134"/>
      <scheme val="minor"/>
    </font>
    <font>
      <sz val="10"/>
      <color rgb="FFFFFFFF"/>
      <name val="宋体"/>
      <charset val="134"/>
    </font>
    <font>
      <b/>
      <sz val="21"/>
      <color rgb="FF000000"/>
      <name val="宋体"/>
      <charset val="134"/>
    </font>
    <font>
      <b/>
      <sz val="18"/>
      <color rgb="FF000000"/>
      <name val="宋体"/>
      <charset val="134"/>
    </font>
    <font>
      <sz val="10"/>
      <color rgb="FF000000"/>
      <name val="SimSun"/>
      <charset val="134"/>
    </font>
    <font>
      <b/>
      <sz val="9"/>
      <color rgb="FF000000"/>
      <name val="宋体"/>
      <charset val="134"/>
    </font>
    <font>
      <sz val="9.75"/>
      <color rgb="FF000000"/>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4" borderId="15"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6" applyNumberFormat="0" applyFill="0" applyAlignment="0" applyProtection="0">
      <alignment vertical="center"/>
    </xf>
    <xf numFmtId="0" fontId="27" fillId="0" borderId="16" applyNumberFormat="0" applyFill="0" applyAlignment="0" applyProtection="0">
      <alignment vertical="center"/>
    </xf>
    <xf numFmtId="0" fontId="28" fillId="0" borderId="17" applyNumberFormat="0" applyFill="0" applyAlignment="0" applyProtection="0">
      <alignment vertical="center"/>
    </xf>
    <xf numFmtId="0" fontId="28" fillId="0" borderId="0" applyNumberFormat="0" applyFill="0" applyBorder="0" applyAlignment="0" applyProtection="0">
      <alignment vertical="center"/>
    </xf>
    <xf numFmtId="0" fontId="29" fillId="5" borderId="18" applyNumberFormat="0" applyAlignment="0" applyProtection="0">
      <alignment vertical="center"/>
    </xf>
    <xf numFmtId="0" fontId="30" fillId="6" borderId="19" applyNumberFormat="0" applyAlignment="0" applyProtection="0">
      <alignment vertical="center"/>
    </xf>
    <xf numFmtId="0" fontId="31" fillId="6" borderId="18" applyNumberFormat="0" applyAlignment="0" applyProtection="0">
      <alignment vertical="center"/>
    </xf>
    <xf numFmtId="0" fontId="32" fillId="7" borderId="20" applyNumberFormat="0" applyAlignment="0" applyProtection="0">
      <alignment vertical="center"/>
    </xf>
    <xf numFmtId="0" fontId="33" fillId="0" borderId="21" applyNumberFormat="0" applyFill="0" applyAlignment="0" applyProtection="0">
      <alignment vertical="center"/>
    </xf>
    <xf numFmtId="0" fontId="34" fillId="0" borderId="22" applyNumberFormat="0" applyFill="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9" fillId="32" borderId="0" applyNumberFormat="0" applyBorder="0" applyAlignment="0" applyProtection="0">
      <alignment vertical="center"/>
    </xf>
    <xf numFmtId="0" fontId="39" fillId="33" borderId="0" applyNumberFormat="0" applyBorder="0" applyAlignment="0" applyProtection="0">
      <alignment vertical="center"/>
    </xf>
    <xf numFmtId="0" fontId="38" fillId="34" borderId="0" applyNumberFormat="0" applyBorder="0" applyAlignment="0" applyProtection="0">
      <alignment vertical="center"/>
    </xf>
    <xf numFmtId="176" fontId="40" fillId="0" borderId="1">
      <alignment horizontal="right" vertical="center"/>
    </xf>
    <xf numFmtId="49" fontId="40" fillId="0" borderId="1">
      <alignment horizontal="left" vertical="center" wrapText="1"/>
    </xf>
    <xf numFmtId="176" fontId="40" fillId="0" borderId="1">
      <alignment horizontal="right" vertical="center"/>
    </xf>
    <xf numFmtId="177" fontId="40" fillId="0" borderId="1">
      <alignment horizontal="right" vertical="center"/>
    </xf>
    <xf numFmtId="178" fontId="40" fillId="0" borderId="1">
      <alignment horizontal="right" vertical="center"/>
    </xf>
    <xf numFmtId="179" fontId="40" fillId="0" borderId="1">
      <alignment horizontal="right" vertical="center"/>
    </xf>
    <xf numFmtId="10" fontId="40" fillId="0" borderId="1">
      <alignment horizontal="right" vertical="center"/>
    </xf>
    <xf numFmtId="180" fontId="40" fillId="0" borderId="1">
      <alignment horizontal="right" vertical="center"/>
    </xf>
  </cellStyleXfs>
  <cellXfs count="277">
    <xf numFmtId="0" fontId="0" fillId="0" borderId="0" xfId="0"/>
    <xf numFmtId="0" fontId="1" fillId="2" borderId="0" xfId="0" applyFont="1" applyFill="1" applyAlignment="1">
      <alignment horizontal="center" vertical="center"/>
    </xf>
    <xf numFmtId="0" fontId="2" fillId="2" borderId="0" xfId="0" applyFont="1" applyFill="1" applyAlignment="1">
      <alignment horizontal="right" vertical="center" wrapText="1"/>
    </xf>
    <xf numFmtId="0" fontId="1" fillId="3" borderId="0" xfId="0" applyFont="1" applyFill="1" applyAlignment="1">
      <alignment horizontal="center" vertical="center"/>
    </xf>
    <xf numFmtId="0" fontId="2" fillId="2" borderId="0" xfId="0" applyFont="1" applyFill="1" applyAlignment="1">
      <alignment horizontal="left" vertical="center" wrapText="1"/>
    </xf>
    <xf numFmtId="0" fontId="1" fillId="2" borderId="0" xfId="0" applyFont="1" applyFill="1" applyAlignment="1">
      <alignment horizontal="left" vertical="center" wrapText="1"/>
    </xf>
    <xf numFmtId="0" fontId="1" fillId="2" borderId="0" xfId="0" applyFont="1" applyFill="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2" borderId="1" xfId="0" applyFont="1" applyFill="1" applyBorder="1" applyAlignment="1">
      <alignment horizontal="lef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2" borderId="1" xfId="0" applyFont="1" applyFill="1" applyBorder="1" applyAlignment="1">
      <alignment horizontal="center" vertical="center"/>
    </xf>
    <xf numFmtId="0" fontId="6" fillId="0" borderId="1" xfId="0" applyFont="1" applyBorder="1" applyAlignment="1">
      <alignment horizontal="center" vertical="center"/>
    </xf>
    <xf numFmtId="49" fontId="6"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49" fontId="6" fillId="0" borderId="1" xfId="0" applyNumberFormat="1" applyFont="1" applyBorder="1" applyAlignment="1">
      <alignment vertical="center" wrapText="1"/>
    </xf>
    <xf numFmtId="0" fontId="6" fillId="0" borderId="1" xfId="0" applyFont="1" applyBorder="1" applyAlignment="1">
      <alignment horizontal="center" vertical="center" wrapText="1"/>
    </xf>
    <xf numFmtId="0" fontId="2" fillId="0" borderId="1" xfId="0" applyFont="1" applyBorder="1" applyAlignment="1">
      <alignment horizontal="left" vertical="center" wrapText="1"/>
    </xf>
    <xf numFmtId="0" fontId="6" fillId="0" borderId="1" xfId="0" applyFont="1" applyBorder="1" applyAlignment="1">
      <alignment vertical="center" wrapText="1"/>
    </xf>
    <xf numFmtId="0" fontId="5"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4"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lignment horizontal="right" vertical="center"/>
    </xf>
    <xf numFmtId="0" fontId="6" fillId="0" borderId="1" xfId="0" applyFont="1" applyBorder="1"/>
    <xf numFmtId="0" fontId="5" fillId="0" borderId="1" xfId="0" applyFont="1" applyBorder="1" applyAlignment="1">
      <alignment horizontal="center" vertical="center"/>
    </xf>
    <xf numFmtId="49" fontId="7"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xf>
    <xf numFmtId="49" fontId="7" fillId="0" borderId="1" xfId="0" applyNumberFormat="1" applyFont="1" applyBorder="1" applyAlignment="1" applyProtection="1">
      <alignment horizontal="center" vertical="center"/>
      <protection locked="0"/>
    </xf>
    <xf numFmtId="49" fontId="7" fillId="0" borderId="1" xfId="0" applyNumberFormat="1" applyFont="1" applyBorder="1" applyAlignment="1" applyProtection="1">
      <alignment horizontal="center" vertical="center" wrapText="1"/>
      <protection locked="0"/>
    </xf>
    <xf numFmtId="0" fontId="7" fillId="0" borderId="1" xfId="0" applyFont="1" applyBorder="1" applyAlignment="1">
      <alignment horizontal="center" vertical="center"/>
    </xf>
    <xf numFmtId="0" fontId="2" fillId="0" borderId="1" xfId="0" applyFont="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2" fillId="0" borderId="1" xfId="0" applyFont="1" applyBorder="1" applyAlignment="1">
      <alignment horizontal="center" vertical="center" wrapText="1"/>
    </xf>
    <xf numFmtId="49" fontId="3" fillId="0" borderId="0" xfId="0" applyNumberFormat="1" applyFont="1"/>
    <xf numFmtId="0" fontId="2" fillId="0" borderId="0" xfId="0" applyFont="1" applyFill="1" applyBorder="1" applyAlignment="1" applyProtection="1">
      <alignment horizontal="right" vertical="center"/>
      <protection locked="0"/>
    </xf>
    <xf numFmtId="0" fontId="8" fillId="0" borderId="0" xfId="0" applyFont="1" applyAlignment="1">
      <alignment horizontal="center" vertical="center"/>
    </xf>
    <xf numFmtId="0" fontId="2" fillId="0" borderId="0" xfId="0" applyFont="1" applyAlignment="1" applyProtection="1">
      <alignment horizontal="left" vertical="center"/>
      <protection locked="0"/>
    </xf>
    <xf numFmtId="0" fontId="6" fillId="0" borderId="0" xfId="0" applyFont="1" applyAlignment="1">
      <alignment horizontal="left" vertical="center"/>
    </xf>
    <xf numFmtId="0" fontId="6" fillId="0" borderId="0" xfId="0" applyFont="1"/>
    <xf numFmtId="0" fontId="3" fillId="0" borderId="0" xfId="0" applyFont="1" applyAlignment="1" applyProtection="1">
      <alignment horizontal="right"/>
      <protection locked="0"/>
    </xf>
    <xf numFmtId="0" fontId="6" fillId="0" borderId="5" xfId="0" applyFont="1" applyBorder="1" applyAlignment="1" applyProtection="1">
      <alignment horizontal="center" vertical="center" wrapText="1"/>
      <protection locked="0"/>
    </xf>
    <xf numFmtId="0" fontId="6" fillId="0" borderId="5" xfId="0" applyFont="1" applyBorder="1" applyAlignment="1">
      <alignment horizontal="center" vertical="center" wrapText="1"/>
    </xf>
    <xf numFmtId="0" fontId="6" fillId="0" borderId="6" xfId="0" applyFont="1" applyBorder="1" applyAlignment="1" applyProtection="1">
      <alignment horizontal="center" vertical="center" wrapText="1"/>
      <protection locked="0"/>
    </xf>
    <xf numFmtId="0" fontId="6" fillId="0" borderId="6" xfId="0" applyFont="1" applyBorder="1" applyAlignment="1">
      <alignment horizontal="center" vertical="center" wrapText="1"/>
    </xf>
    <xf numFmtId="0" fontId="6" fillId="0" borderId="5" xfId="0" applyFont="1" applyBorder="1" applyAlignment="1">
      <alignment horizontal="center" vertical="center"/>
    </xf>
    <xf numFmtId="0" fontId="6" fillId="2" borderId="7" xfId="0" applyFont="1" applyFill="1" applyBorder="1" applyAlignment="1" applyProtection="1">
      <alignment horizontal="center" vertical="center" wrapText="1"/>
      <protection locked="0"/>
    </xf>
    <xf numFmtId="0" fontId="6" fillId="0" borderId="7" xfId="0" applyFont="1" applyBorder="1" applyAlignment="1">
      <alignment horizontal="center" vertical="center" wrapText="1"/>
    </xf>
    <xf numFmtId="0" fontId="6" fillId="0" borderId="7" xfId="0" applyFont="1" applyBorder="1" applyAlignment="1">
      <alignment horizontal="center" vertical="center"/>
    </xf>
    <xf numFmtId="0" fontId="3" fillId="0" borderId="1" xfId="0" applyFont="1" applyBorder="1" applyAlignment="1">
      <alignment horizontal="center" vertical="center"/>
    </xf>
    <xf numFmtId="176" fontId="9" fillId="0" borderId="1" xfId="51" applyFont="1" applyAlignment="1">
      <alignment horizontal="left" vertical="center"/>
    </xf>
    <xf numFmtId="176" fontId="9" fillId="0" borderId="1" xfId="51" applyFont="1">
      <alignment horizontal="right" vertical="center"/>
    </xf>
    <xf numFmtId="0" fontId="2" fillId="2" borderId="1" xfId="0" applyFont="1" applyFill="1" applyBorder="1" applyAlignment="1" applyProtection="1">
      <alignment horizontal="left" vertical="center"/>
      <protection locked="0"/>
    </xf>
    <xf numFmtId="176" fontId="9" fillId="0" borderId="1" xfId="0" applyNumberFormat="1" applyFont="1" applyBorder="1" applyAlignment="1">
      <alignment horizontal="right" vertical="center"/>
    </xf>
    <xf numFmtId="49" fontId="9" fillId="0" borderId="1" xfId="50" applyFont="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0" fillId="0" borderId="0" xfId="0" applyFont="1" applyFill="1" applyBorder="1"/>
    <xf numFmtId="49" fontId="3" fillId="0" borderId="0" xfId="0" applyNumberFormat="1" applyFont="1" applyFill="1" applyBorder="1"/>
    <xf numFmtId="0" fontId="8" fillId="0" borderId="0" xfId="0" applyFont="1" applyFill="1" applyBorder="1" applyAlignment="1">
      <alignment horizontal="center" vertical="center"/>
    </xf>
    <xf numFmtId="0" fontId="2" fillId="0" borderId="0" xfId="0" applyFont="1" applyFill="1" applyBorder="1" applyAlignment="1" applyProtection="1">
      <alignment horizontal="left" vertical="center"/>
      <protection locked="0"/>
    </xf>
    <xf numFmtId="0" fontId="6" fillId="0" borderId="0" xfId="0" applyFont="1" applyFill="1" applyBorder="1" applyAlignment="1">
      <alignment horizontal="left" vertical="center"/>
    </xf>
    <xf numFmtId="0" fontId="6" fillId="0" borderId="0" xfId="0" applyFont="1" applyFill="1" applyBorder="1"/>
    <xf numFmtId="0" fontId="2" fillId="0" borderId="0" xfId="0" applyFont="1" applyFill="1" applyBorder="1" applyAlignment="1" applyProtection="1">
      <alignment horizontal="right"/>
      <protection locked="0"/>
    </xf>
    <xf numFmtId="0" fontId="6" fillId="0" borderId="5" xfId="0" applyFont="1" applyFill="1" applyBorder="1" applyAlignment="1" applyProtection="1">
      <alignment horizontal="center" vertical="center" wrapText="1"/>
      <protection locked="0"/>
    </xf>
    <xf numFmtId="0" fontId="6" fillId="0" borderId="5" xfId="0" applyFont="1" applyFill="1" applyBorder="1" applyAlignment="1">
      <alignment horizontal="center" vertical="center" wrapText="1"/>
    </xf>
    <xf numFmtId="0" fontId="6" fillId="0" borderId="5"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6" xfId="0" applyFont="1" applyFill="1" applyBorder="1" applyAlignment="1" applyProtection="1">
      <alignment horizontal="center" vertical="center" wrapText="1"/>
      <protection locked="0"/>
    </xf>
    <xf numFmtId="0" fontId="6" fillId="0" borderId="6" xfId="0" applyFont="1" applyFill="1" applyBorder="1" applyAlignment="1">
      <alignment horizontal="center" vertical="center" wrapText="1"/>
    </xf>
    <xf numFmtId="0" fontId="6" fillId="0" borderId="6" xfId="0" applyFont="1" applyFill="1" applyBorder="1" applyAlignment="1">
      <alignment horizontal="center" vertical="center"/>
    </xf>
    <xf numFmtId="0" fontId="6" fillId="0" borderId="7" xfId="0" applyFont="1" applyFill="1" applyBorder="1" applyAlignment="1" applyProtection="1">
      <alignment horizontal="center" vertical="center" wrapText="1"/>
      <protection locked="0"/>
    </xf>
    <xf numFmtId="0" fontId="6" fillId="0" borderId="7" xfId="0" applyFont="1" applyFill="1" applyBorder="1" applyAlignment="1">
      <alignment horizontal="center" vertical="center" wrapText="1"/>
    </xf>
    <xf numFmtId="0" fontId="6" fillId="0" borderId="7"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pplyProtection="1">
      <alignment horizontal="center" vertical="center"/>
      <protection locked="0"/>
    </xf>
    <xf numFmtId="0" fontId="2" fillId="0" borderId="1" xfId="0" applyFont="1" applyFill="1" applyBorder="1" applyAlignment="1">
      <alignment horizontal="left" vertical="center" wrapText="1"/>
    </xf>
    <xf numFmtId="0" fontId="2" fillId="0" borderId="1" xfId="0" applyFont="1" applyFill="1" applyBorder="1" applyAlignment="1" applyProtection="1">
      <alignment horizontal="left" vertical="center" wrapText="1"/>
      <protection locked="0"/>
    </xf>
    <xf numFmtId="4" fontId="2" fillId="0" borderId="1" xfId="0" applyNumberFormat="1" applyFont="1" applyFill="1" applyBorder="1" applyAlignment="1">
      <alignment horizontal="right" vertical="center" wrapText="1"/>
    </xf>
    <xf numFmtId="4" fontId="9" fillId="0" borderId="1" xfId="51" applyNumberFormat="1" applyFont="1" applyFill="1" applyBorder="1">
      <alignment horizontal="right" vertical="center"/>
    </xf>
    <xf numFmtId="4" fontId="2" fillId="0" borderId="1" xfId="0" applyNumberFormat="1" applyFont="1" applyFill="1" applyBorder="1" applyAlignment="1" applyProtection="1">
      <alignment horizontal="right" vertical="center" wrapText="1"/>
      <protection locked="0"/>
    </xf>
    <xf numFmtId="0" fontId="3" fillId="0" borderId="2" xfId="0" applyFont="1" applyFill="1" applyBorder="1" applyAlignment="1" applyProtection="1">
      <alignment horizontal="center" vertical="center" wrapText="1"/>
      <protection locked="0"/>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10" fillId="0" borderId="0" xfId="0" applyFont="1" applyFill="1" applyBorder="1"/>
    <xf numFmtId="0" fontId="2" fillId="2" borderId="0" xfId="0" applyFont="1" applyFill="1" applyAlignment="1" applyProtection="1">
      <alignment horizontal="right" vertical="top" wrapText="1"/>
      <protection locked="0"/>
    </xf>
    <xf numFmtId="0" fontId="11" fillId="0" borderId="0" xfId="0" applyFont="1" applyAlignment="1" applyProtection="1">
      <alignment vertical="top"/>
      <protection locked="0"/>
    </xf>
    <xf numFmtId="0" fontId="11" fillId="0" borderId="0" xfId="0" applyFont="1" applyAlignment="1">
      <alignment vertical="top"/>
    </xf>
    <xf numFmtId="0" fontId="12" fillId="2" borderId="0" xfId="0" applyFont="1" applyFill="1" applyAlignment="1" applyProtection="1">
      <alignment horizontal="center" vertical="center" wrapText="1"/>
      <protection locked="0"/>
    </xf>
    <xf numFmtId="0" fontId="11" fillId="0" borderId="0" xfId="0" applyFont="1" applyProtection="1">
      <protection locked="0"/>
    </xf>
    <xf numFmtId="0" fontId="11" fillId="0" borderId="0" xfId="0" applyFont="1"/>
    <xf numFmtId="0" fontId="2" fillId="2" borderId="0" xfId="0" applyFont="1" applyFill="1" applyAlignment="1" applyProtection="1">
      <alignment horizontal="left" vertical="center" wrapText="1"/>
      <protection locked="0"/>
    </xf>
    <xf numFmtId="0" fontId="3" fillId="2" borderId="0" xfId="0" applyFont="1" applyFill="1" applyAlignment="1" applyProtection="1">
      <alignment horizontal="right" vertical="center"/>
      <protection locked="0"/>
    </xf>
    <xf numFmtId="0" fontId="3" fillId="2" borderId="0" xfId="0" applyFont="1" applyFill="1" applyAlignment="1" applyProtection="1">
      <alignment horizontal="right" vertical="center" wrapText="1"/>
      <protection locked="0"/>
    </xf>
    <xf numFmtId="0" fontId="2" fillId="2" borderId="0" xfId="0" applyFont="1" applyFill="1" applyAlignment="1" applyProtection="1">
      <alignment horizontal="right"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0" borderId="1" xfId="0" applyFont="1" applyBorder="1" applyAlignment="1" applyProtection="1">
      <alignment horizontal="center" vertical="center"/>
      <protection locked="0"/>
    </xf>
    <xf numFmtId="0" fontId="3"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0" fontId="2" fillId="0" borderId="1" xfId="0" applyFont="1" applyBorder="1" applyAlignment="1" applyProtection="1">
      <alignment horizontal="left" vertical="center" wrapText="1"/>
      <protection locked="0"/>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0" borderId="1" xfId="0" applyFont="1" applyBorder="1" applyAlignment="1" applyProtection="1">
      <alignment horizontal="left"/>
      <protection locked="0"/>
    </xf>
    <xf numFmtId="0" fontId="2" fillId="0" borderId="1" xfId="0" applyFont="1" applyBorder="1" applyAlignment="1">
      <alignment horizontal="left"/>
    </xf>
    <xf numFmtId="0" fontId="2" fillId="2" borderId="1" xfId="0" applyFont="1" applyFill="1" applyBorder="1" applyAlignment="1">
      <alignment horizontal="right" vertical="center"/>
    </xf>
    <xf numFmtId="0" fontId="13" fillId="0" borderId="0" xfId="0" applyFont="1" applyFill="1" applyBorder="1" applyAlignment="1">
      <alignment horizontal="center" vertical="center"/>
    </xf>
    <xf numFmtId="0" fontId="8" fillId="0" borderId="0" xfId="0" applyFont="1" applyFill="1" applyBorder="1" applyAlignment="1" applyProtection="1">
      <alignment horizontal="center" vertical="center"/>
      <protection locked="0"/>
    </xf>
    <xf numFmtId="0" fontId="6" fillId="0" borderId="1" xfId="0" applyFont="1" applyFill="1" applyBorder="1" applyAlignment="1">
      <alignment horizontal="center" vertical="center" wrapText="1"/>
    </xf>
    <xf numFmtId="0" fontId="6" fillId="0" borderId="1" xfId="0" applyFont="1" applyFill="1" applyBorder="1" applyAlignment="1" applyProtection="1">
      <alignment horizontal="center" vertical="center"/>
      <protection locked="0"/>
    </xf>
    <xf numFmtId="0" fontId="2" fillId="0" borderId="1" xfId="0" applyFont="1" applyFill="1" applyBorder="1" applyAlignment="1">
      <alignment vertical="center" wrapText="1"/>
    </xf>
    <xf numFmtId="0" fontId="2" fillId="0" borderId="1" xfId="0" applyFont="1" applyFill="1" applyBorder="1" applyAlignment="1">
      <alignment horizontal="center" vertical="center" wrapText="1"/>
    </xf>
    <xf numFmtId="0" fontId="2" fillId="0" borderId="1" xfId="0" applyFont="1" applyFill="1" applyBorder="1" applyAlignment="1" applyProtection="1">
      <alignment horizontal="center" vertical="center"/>
      <protection locked="0"/>
    </xf>
    <xf numFmtId="0" fontId="14" fillId="0" borderId="0" xfId="0" applyFont="1" applyFill="1" applyBorder="1" applyAlignment="1">
      <alignment horizontal="left" vertical="center"/>
    </xf>
    <xf numFmtId="0" fontId="0" fillId="0" borderId="0" xfId="0" applyFont="1" applyFill="1" applyBorder="1" applyAlignment="1">
      <alignment horizontal="center" vertical="center"/>
    </xf>
    <xf numFmtId="0" fontId="3" fillId="0" borderId="0" xfId="0" applyFont="1" applyFill="1" applyBorder="1" applyAlignment="1">
      <alignment horizontal="right" vertical="center"/>
    </xf>
    <xf numFmtId="0" fontId="13"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6" fillId="0" borderId="0" xfId="0" applyFont="1" applyFill="1" applyBorder="1" applyAlignment="1">
      <alignment wrapText="1"/>
    </xf>
    <xf numFmtId="0" fontId="3" fillId="0" borderId="0" xfId="0" applyFont="1" applyFill="1" applyBorder="1" applyAlignment="1">
      <alignment horizontal="right" wrapText="1"/>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7" xfId="0" applyFont="1" applyFill="1" applyBorder="1" applyAlignment="1" applyProtection="1">
      <alignment horizontal="center" vertical="center"/>
      <protection locked="0"/>
    </xf>
    <xf numFmtId="176" fontId="9" fillId="0" borderId="1" xfId="0" applyNumberFormat="1" applyFont="1" applyFill="1" applyBorder="1" applyAlignment="1">
      <alignment horizontal="right" vertical="center"/>
    </xf>
    <xf numFmtId="0" fontId="2" fillId="0" borderId="5" xfId="0" applyFont="1" applyFill="1" applyBorder="1" applyAlignment="1">
      <alignment vertical="center" wrapText="1"/>
    </xf>
    <xf numFmtId="176" fontId="9" fillId="0" borderId="5" xfId="0" applyNumberFormat="1" applyFont="1" applyFill="1" applyBorder="1" applyAlignment="1">
      <alignment horizontal="right" vertical="center"/>
    </xf>
    <xf numFmtId="0" fontId="14" fillId="0" borderId="0" xfId="0" applyFont="1" applyAlignment="1">
      <alignment horizontal="left" vertical="center"/>
    </xf>
    <xf numFmtId="0" fontId="14" fillId="0" borderId="0" xfId="0" applyFont="1" applyFill="1" applyAlignment="1">
      <alignment horizontal="left" vertical="center"/>
    </xf>
    <xf numFmtId="0" fontId="3" fillId="0" borderId="0" xfId="0" applyFont="1" applyAlignment="1">
      <alignment wrapText="1"/>
    </xf>
    <xf numFmtId="0" fontId="3" fillId="0" borderId="0" xfId="0" applyFont="1" applyProtection="1">
      <protection locked="0"/>
    </xf>
    <xf numFmtId="0" fontId="2" fillId="0" borderId="0" xfId="0" applyFont="1" applyAlignment="1" applyProtection="1">
      <alignment vertical="top" wrapText="1"/>
      <protection locked="0"/>
    </xf>
    <xf numFmtId="0" fontId="2" fillId="0" borderId="0" xfId="0" applyFont="1" applyAlignment="1" applyProtection="1">
      <alignment horizontal="right" vertical="center" wrapText="1"/>
      <protection locked="0"/>
    </xf>
    <xf numFmtId="0" fontId="2" fillId="0" borderId="0" xfId="0" applyFont="1" applyBorder="1" applyAlignment="1" applyProtection="1">
      <alignment horizontal="right" vertical="center" wrapText="1"/>
      <protection locked="0"/>
    </xf>
    <xf numFmtId="0" fontId="13" fillId="0" borderId="0" xfId="0" applyFont="1" applyAlignment="1">
      <alignment horizontal="center" vertical="center" wrapText="1"/>
    </xf>
    <xf numFmtId="0" fontId="8" fillId="0" borderId="0" xfId="0" applyFont="1" applyAlignment="1" applyProtection="1">
      <alignment horizontal="center" vertical="center"/>
      <protection locked="0"/>
    </xf>
    <xf numFmtId="0" fontId="8" fillId="0" borderId="0" xfId="0" applyFont="1" applyAlignment="1">
      <alignment horizontal="center" vertical="center" wrapText="1"/>
    </xf>
    <xf numFmtId="0" fontId="8" fillId="0" borderId="0" xfId="0" applyFont="1" applyAlignment="1" applyProtection="1">
      <alignment horizontal="center" vertical="center" wrapText="1"/>
      <protection locked="0"/>
    </xf>
    <xf numFmtId="0" fontId="2" fillId="0" borderId="0" xfId="0" applyFont="1" applyAlignment="1">
      <alignment horizontal="left" vertical="center" wrapText="1"/>
    </xf>
    <xf numFmtId="0" fontId="6" fillId="0" borderId="0" xfId="0" applyFont="1" applyProtection="1">
      <protection locked="0"/>
    </xf>
    <xf numFmtId="0" fontId="6" fillId="0" borderId="0" xfId="0" applyFont="1" applyAlignment="1">
      <alignment wrapText="1"/>
    </xf>
    <xf numFmtId="0" fontId="2" fillId="0" borderId="0" xfId="0" applyFont="1" applyAlignment="1" applyProtection="1">
      <alignment horizontal="right" wrapText="1"/>
      <protection locked="0"/>
    </xf>
    <xf numFmtId="0" fontId="6" fillId="0" borderId="10" xfId="0" applyFont="1" applyBorder="1" applyAlignment="1" applyProtection="1">
      <alignment horizontal="center" vertical="center"/>
      <protection locked="0"/>
    </xf>
    <xf numFmtId="0" fontId="6" fillId="0" borderId="10"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11" xfId="0" applyFont="1" applyBorder="1" applyAlignment="1">
      <alignment horizontal="center" vertical="center" wrapText="1"/>
    </xf>
    <xf numFmtId="0" fontId="6" fillId="0" borderId="11" xfId="0" applyFont="1" applyBorder="1" applyAlignment="1" applyProtection="1">
      <alignment horizontal="center" vertical="center" wrapText="1"/>
      <protection locked="0"/>
    </xf>
    <xf numFmtId="0" fontId="6" fillId="0" borderId="12" xfId="0" applyFont="1" applyBorder="1" applyAlignment="1">
      <alignment horizontal="center" vertical="center" wrapText="1"/>
    </xf>
    <xf numFmtId="0" fontId="6" fillId="0" borderId="12" xfId="0" applyFont="1" applyBorder="1" applyAlignment="1" applyProtection="1">
      <alignment horizontal="center" vertical="center"/>
      <protection locked="0"/>
    </xf>
    <xf numFmtId="0" fontId="6" fillId="0" borderId="12" xfId="0" applyFont="1" applyBorder="1" applyAlignment="1" applyProtection="1">
      <alignment horizontal="center" vertical="center" wrapText="1"/>
      <protection locked="0"/>
    </xf>
    <xf numFmtId="0" fontId="6" fillId="0" borderId="13" xfId="0" applyFont="1" applyBorder="1" applyAlignment="1" applyProtection="1">
      <alignment horizontal="center" vertical="center"/>
      <protection locked="0"/>
    </xf>
    <xf numFmtId="0" fontId="6" fillId="0" borderId="13" xfId="0" applyFont="1" applyBorder="1" applyAlignment="1">
      <alignment horizontal="center" vertical="center" wrapText="1"/>
    </xf>
    <xf numFmtId="0" fontId="6" fillId="0" borderId="13" xfId="0" applyFont="1" applyBorder="1" applyAlignment="1" applyProtection="1">
      <alignment horizontal="center" vertical="center" wrapText="1"/>
      <protection locked="0"/>
    </xf>
    <xf numFmtId="0" fontId="2" fillId="0" borderId="7" xfId="0" applyFont="1" applyBorder="1" applyAlignment="1">
      <alignment horizontal="left" vertical="center" wrapText="1"/>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wrapText="1"/>
    </xf>
    <xf numFmtId="0" fontId="2" fillId="0" borderId="14" xfId="0" applyFont="1" applyBorder="1" applyAlignment="1">
      <alignment horizontal="center" vertical="center"/>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xf>
    <xf numFmtId="0" fontId="2" fillId="2" borderId="13" xfId="0" applyFont="1" applyFill="1" applyBorder="1" applyAlignment="1">
      <alignment horizontal="left" vertical="center"/>
    </xf>
    <xf numFmtId="0" fontId="2" fillId="0" borderId="0" xfId="0" applyFont="1" applyAlignment="1" applyProtection="1">
      <alignment horizontal="right" vertical="center"/>
      <protection locked="0"/>
    </xf>
    <xf numFmtId="0" fontId="2" fillId="0" borderId="0" xfId="0" applyFont="1" applyBorder="1" applyAlignment="1" applyProtection="1">
      <alignment horizontal="right" vertical="center"/>
      <protection locked="0"/>
    </xf>
    <xf numFmtId="0" fontId="2" fillId="0" borderId="0" xfId="0" applyFont="1" applyAlignment="1">
      <alignment horizontal="left" vertical="center"/>
    </xf>
    <xf numFmtId="0" fontId="2" fillId="0" borderId="0" xfId="0" applyFont="1" applyAlignment="1" applyProtection="1">
      <alignment horizontal="right"/>
      <protection locked="0"/>
    </xf>
    <xf numFmtId="0" fontId="2" fillId="0" borderId="0" xfId="0" applyFont="1" applyAlignment="1">
      <alignment horizontal="right"/>
    </xf>
    <xf numFmtId="180" fontId="9" fillId="0" borderId="1" xfId="56" applyFont="1" applyAlignment="1">
      <alignment horizontal="center" vertical="center"/>
    </xf>
    <xf numFmtId="180" fontId="9" fillId="0" borderId="1" xfId="0" applyNumberFormat="1" applyFont="1" applyBorder="1" applyAlignment="1">
      <alignment horizontal="center" vertical="center"/>
    </xf>
    <xf numFmtId="3" fontId="2" fillId="0" borderId="13" xfId="0" applyNumberFormat="1" applyFont="1" applyBorder="1" applyAlignment="1">
      <alignment horizontal="right" vertical="center"/>
    </xf>
    <xf numFmtId="0" fontId="2" fillId="2" borderId="13" xfId="0" applyFont="1" applyFill="1" applyBorder="1" applyAlignment="1">
      <alignment horizontal="right" vertical="center"/>
    </xf>
    <xf numFmtId="0" fontId="2" fillId="0" borderId="0" xfId="0" applyFont="1" applyBorder="1" applyAlignment="1">
      <alignment horizontal="left" vertical="center"/>
    </xf>
    <xf numFmtId="0" fontId="2" fillId="0" borderId="0" xfId="0" applyFont="1" applyBorder="1" applyAlignment="1" applyProtection="1">
      <alignment horizontal="left" vertical="center"/>
      <protection locked="0"/>
    </xf>
    <xf numFmtId="0" fontId="2" fillId="2" borderId="0" xfId="0" applyFont="1" applyFill="1" applyBorder="1" applyAlignment="1">
      <alignment horizontal="left" vertical="center"/>
    </xf>
    <xf numFmtId="176" fontId="9" fillId="0" borderId="0" xfId="0" applyNumberFormat="1" applyFont="1" applyBorder="1" applyAlignment="1">
      <alignment horizontal="left" vertical="center"/>
    </xf>
    <xf numFmtId="0" fontId="15" fillId="0" borderId="0" xfId="0" applyFont="1" applyAlignment="1" applyProtection="1">
      <alignment horizontal="right"/>
      <protection locked="0"/>
    </xf>
    <xf numFmtId="49" fontId="15" fillId="0" borderId="0" xfId="0" applyNumberFormat="1" applyFont="1" applyProtection="1">
      <protection locked="0"/>
    </xf>
    <xf numFmtId="0" fontId="3" fillId="0" borderId="0" xfId="0" applyFont="1" applyAlignment="1">
      <alignment horizontal="right"/>
    </xf>
    <xf numFmtId="0" fontId="2" fillId="0" borderId="0" xfId="0" applyFont="1" applyFill="1" applyBorder="1" applyAlignment="1">
      <alignment horizontal="right"/>
    </xf>
    <xf numFmtId="0" fontId="16" fillId="0" borderId="0" xfId="0" applyFont="1" applyAlignment="1" applyProtection="1">
      <alignment horizontal="center" vertical="center" wrapText="1"/>
      <protection locked="0"/>
    </xf>
    <xf numFmtId="0" fontId="16" fillId="0" borderId="0" xfId="0" applyFont="1" applyAlignment="1" applyProtection="1">
      <alignment horizontal="center" vertical="center"/>
      <protection locked="0"/>
    </xf>
    <xf numFmtId="0" fontId="16" fillId="0" borderId="0" xfId="0" applyFont="1" applyAlignment="1">
      <alignment horizontal="center" vertical="center"/>
    </xf>
    <xf numFmtId="0" fontId="6" fillId="0" borderId="5" xfId="0" applyFont="1" applyBorder="1" applyAlignment="1" applyProtection="1">
      <alignment horizontal="center" vertical="center"/>
      <protection locked="0"/>
    </xf>
    <xf numFmtId="49" fontId="6" fillId="0" borderId="5" xfId="0" applyNumberFormat="1" applyFont="1" applyBorder="1" applyAlignment="1" applyProtection="1">
      <alignment horizontal="center" vertical="center" wrapText="1"/>
      <protection locked="0"/>
    </xf>
    <xf numFmtId="0" fontId="6" fillId="0" borderId="6" xfId="0" applyFont="1" applyBorder="1" applyAlignment="1" applyProtection="1">
      <alignment horizontal="center" vertical="center"/>
      <protection locked="0"/>
    </xf>
    <xf numFmtId="49" fontId="6" fillId="0" borderId="6" xfId="0" applyNumberFormat="1" applyFont="1" applyBorder="1" applyAlignment="1" applyProtection="1">
      <alignment horizontal="center" vertical="center" wrapText="1"/>
      <protection locked="0"/>
    </xf>
    <xf numFmtId="0" fontId="6" fillId="0" borderId="1" xfId="0" applyFont="1" applyBorder="1" applyAlignment="1" applyProtection="1">
      <alignment horizontal="center" vertical="center"/>
      <protection locked="0"/>
    </xf>
    <xf numFmtId="49" fontId="6" fillId="0" borderId="1" xfId="0" applyNumberFormat="1"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10" fillId="0" borderId="0" xfId="0" applyFont="1" applyFill="1" applyBorder="1" applyAlignment="1">
      <alignment horizontal="left" vertical="center"/>
    </xf>
    <xf numFmtId="0" fontId="13" fillId="0" borderId="0" xfId="0" applyFont="1" applyAlignment="1">
      <alignment horizontal="center" vertical="center"/>
    </xf>
    <xf numFmtId="0" fontId="3" fillId="0" borderId="1" xfId="0" applyFont="1" applyBorder="1" applyAlignment="1">
      <alignment horizontal="center" vertical="center" wrapText="1"/>
    </xf>
    <xf numFmtId="0" fontId="2" fillId="0" borderId="1" xfId="0" applyFont="1" applyBorder="1" applyAlignment="1">
      <alignment vertical="center" wrapText="1"/>
    </xf>
    <xf numFmtId="0" fontId="2" fillId="2" borderId="1" xfId="0" applyFont="1" applyFill="1" applyBorder="1" applyAlignment="1" applyProtection="1">
      <alignment horizontal="center" vertical="center"/>
      <protection locked="0"/>
    </xf>
    <xf numFmtId="0" fontId="2" fillId="0" borderId="1" xfId="0" applyFont="1" applyBorder="1" applyAlignment="1">
      <alignment horizontal="left" vertical="center" wrapText="1" indent="1"/>
    </xf>
    <xf numFmtId="49" fontId="9" fillId="0" borderId="1" xfId="50" applyFont="1" applyAlignment="1">
      <alignment horizontal="left" vertical="center" wrapText="1" indent="2"/>
    </xf>
    <xf numFmtId="0" fontId="3" fillId="0" borderId="0" xfId="0" applyFont="1" applyAlignment="1">
      <alignment vertical="top"/>
    </xf>
    <xf numFmtId="0" fontId="2" fillId="0" borderId="0" xfId="0" applyFont="1" applyFill="1" applyBorder="1" applyAlignment="1">
      <alignment horizontal="right" vertical="center"/>
    </xf>
    <xf numFmtId="0" fontId="6" fillId="2" borderId="5" xfId="0" applyFont="1" applyFill="1" applyBorder="1" applyAlignment="1">
      <alignment horizontal="center" vertical="center"/>
    </xf>
    <xf numFmtId="0" fontId="6" fillId="0" borderId="6"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4" xfId="0" applyFont="1" applyBorder="1" applyAlignment="1" applyProtection="1">
      <alignment horizontal="center" vertical="center" wrapText="1"/>
      <protection locked="0"/>
    </xf>
    <xf numFmtId="0" fontId="6" fillId="0" borderId="13" xfId="0" applyFont="1" applyBorder="1" applyAlignment="1">
      <alignment horizontal="center" vertical="center"/>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3" fillId="0" borderId="0" xfId="0" applyFont="1" applyAlignment="1" applyProtection="1">
      <alignment vertical="top"/>
      <protection locked="0"/>
    </xf>
    <xf numFmtId="49" fontId="3" fillId="0" borderId="0" xfId="0" applyNumberFormat="1" applyFont="1" applyProtection="1">
      <protection locked="0"/>
    </xf>
    <xf numFmtId="0" fontId="2" fillId="0" borderId="0" xfId="0" applyFont="1" applyAlignment="1" applyProtection="1">
      <alignment horizontal="center" vertical="center"/>
      <protection locked="0"/>
    </xf>
    <xf numFmtId="0" fontId="6" fillId="0" borderId="0" xfId="0" applyFont="1" applyAlignment="1" applyProtection="1">
      <alignment horizontal="left" vertical="center"/>
      <protection locked="0"/>
    </xf>
    <xf numFmtId="0" fontId="6" fillId="0" borderId="2" xfId="0" applyFont="1" applyBorder="1" applyAlignment="1" applyProtection="1">
      <alignment horizontal="center" vertical="center"/>
      <protection locked="0"/>
    </xf>
    <xf numFmtId="0" fontId="6" fillId="0" borderId="4"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protection locked="0"/>
    </xf>
    <xf numFmtId="0" fontId="6" fillId="0" borderId="1"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Fill="1" applyBorder="1" applyAlignment="1">
      <alignment horizontal="right" vertical="center" wrapText="1"/>
    </xf>
    <xf numFmtId="0" fontId="17" fillId="0" borderId="0" xfId="0" applyFont="1" applyAlignment="1">
      <alignment horizontal="center" vertical="center"/>
    </xf>
    <xf numFmtId="0" fontId="3" fillId="2" borderId="0" xfId="0" applyFont="1" applyFill="1" applyAlignment="1" applyProtection="1">
      <alignment horizontal="left" vertical="center" wrapText="1"/>
      <protection locked="0"/>
    </xf>
    <xf numFmtId="0" fontId="18" fillId="0" borderId="0" xfId="0" applyFont="1" applyAlignment="1">
      <alignment horizontal="right"/>
    </xf>
    <xf numFmtId="0" fontId="11" fillId="2" borderId="1" xfId="0" applyFont="1" applyFill="1" applyBorder="1" applyAlignment="1" applyProtection="1">
      <alignment vertical="top" wrapText="1"/>
      <protection locked="0"/>
    </xf>
    <xf numFmtId="4" fontId="2" fillId="2" borderId="1" xfId="0" applyNumberFormat="1" applyFont="1" applyFill="1" applyBorder="1" applyAlignment="1">
      <alignment horizontal="right" vertical="top"/>
    </xf>
    <xf numFmtId="0" fontId="3" fillId="0" borderId="0" xfId="0" applyFont="1" applyAlignment="1">
      <alignment horizontal="right" vertical="center"/>
    </xf>
    <xf numFmtId="49" fontId="6" fillId="0" borderId="1" xfId="0" applyNumberFormat="1" applyFont="1" applyBorder="1" applyAlignment="1">
      <alignment horizontal="center" vertical="center"/>
    </xf>
    <xf numFmtId="4" fontId="2" fillId="0" borderId="1" xfId="0" applyNumberFormat="1" applyFont="1" applyBorder="1" applyAlignment="1" applyProtection="1">
      <alignment horizontal="right" vertical="center" wrapText="1"/>
      <protection locked="0"/>
    </xf>
    <xf numFmtId="4" fontId="2" fillId="0" borderId="1" xfId="0" applyNumberFormat="1" applyFont="1" applyBorder="1" applyAlignment="1">
      <alignment horizontal="right" vertical="center" wrapText="1"/>
    </xf>
    <xf numFmtId="0" fontId="2" fillId="0" borderId="1" xfId="0" applyFont="1" applyBorder="1" applyAlignment="1">
      <alignment horizontal="left" vertical="center" wrapText="1" indent="2"/>
    </xf>
    <xf numFmtId="0" fontId="3" fillId="0" borderId="0" xfId="0" applyFont="1" applyFill="1" applyBorder="1" applyAlignment="1" applyProtection="1">
      <alignment horizontal="right" vertical="center" wrapText="1"/>
      <protection locked="0"/>
    </xf>
    <xf numFmtId="0" fontId="2" fillId="0" borderId="0" xfId="0" applyFont="1" applyAlignment="1" applyProtection="1">
      <alignment horizontal="left" vertical="center" wrapText="1"/>
      <protection locked="0"/>
    </xf>
    <xf numFmtId="0" fontId="11" fillId="2" borderId="0" xfId="0" applyFont="1" applyFill="1" applyAlignment="1">
      <alignment horizontal="left" vertical="center"/>
    </xf>
    <xf numFmtId="0" fontId="11" fillId="0" borderId="1" xfId="0" applyFont="1" applyBorder="1" applyAlignment="1" applyProtection="1">
      <alignment vertical="top" wrapText="1"/>
      <protection locked="0"/>
    </xf>
    <xf numFmtId="0" fontId="2" fillId="0" borderId="1" xfId="0" applyFont="1" applyBorder="1" applyAlignment="1" applyProtection="1">
      <alignment vertical="center" wrapText="1"/>
      <protection locked="0"/>
    </xf>
    <xf numFmtId="0" fontId="19" fillId="0" borderId="1" xfId="0" applyFont="1" applyBorder="1" applyAlignment="1">
      <alignment horizontal="center" vertical="center"/>
    </xf>
    <xf numFmtId="0" fontId="19" fillId="0" borderId="1" xfId="0" applyFont="1" applyBorder="1" applyAlignment="1">
      <alignment horizontal="right" vertical="center"/>
    </xf>
    <xf numFmtId="0" fontId="2" fillId="0" borderId="1" xfId="0" applyFont="1" applyBorder="1" applyAlignment="1">
      <alignment horizontal="right" vertical="center"/>
    </xf>
    <xf numFmtId="0" fontId="19" fillId="0" borderId="1" xfId="0" applyFont="1" applyBorder="1" applyAlignment="1" applyProtection="1">
      <alignment horizontal="center" vertical="center" wrapText="1"/>
      <protection locked="0"/>
    </xf>
    <xf numFmtId="4" fontId="19" fillId="0" borderId="1" xfId="0" applyNumberFormat="1" applyFont="1" applyBorder="1" applyAlignment="1" applyProtection="1">
      <alignment horizontal="right" vertical="center"/>
      <protection locked="0"/>
    </xf>
    <xf numFmtId="0" fontId="6"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2" fillId="2" borderId="1" xfId="0" applyFont="1" applyFill="1" applyBorder="1" applyAlignment="1">
      <alignment horizontal="left" vertical="center"/>
    </xf>
    <xf numFmtId="0" fontId="2" fillId="2" borderId="0" xfId="0" applyFont="1" applyFill="1" applyBorder="1" applyAlignment="1" applyProtection="1">
      <alignment horizontal="right" vertical="center" wrapText="1"/>
      <protection locked="0"/>
    </xf>
    <xf numFmtId="0" fontId="0" fillId="0" borderId="0" xfId="0" applyBorder="1"/>
    <xf numFmtId="0" fontId="12" fillId="2" borderId="0" xfId="0" applyFont="1" applyFill="1" applyBorder="1" applyAlignment="1" applyProtection="1">
      <alignment horizontal="center" vertical="center" wrapText="1"/>
      <protection locked="0"/>
    </xf>
    <xf numFmtId="0" fontId="0" fillId="0" borderId="0" xfId="0" applyBorder="1" applyAlignment="1">
      <alignment horizontal="right" vertical="center"/>
    </xf>
    <xf numFmtId="0" fontId="20" fillId="0" borderId="0" xfId="0" applyFont="1" applyBorder="1" applyAlignment="1">
      <alignment horizontal="right" vertical="center"/>
    </xf>
    <xf numFmtId="0" fontId="3" fillId="0" borderId="7" xfId="0" applyFont="1" applyBorder="1" applyAlignment="1" applyProtection="1">
      <alignment horizontal="center" vertical="center" wrapText="1"/>
      <protection locked="0"/>
    </xf>
    <xf numFmtId="0" fontId="2" fillId="2" borderId="1" xfId="0" applyFont="1" applyFill="1" applyBorder="1" applyAlignment="1" applyProtection="1">
      <alignment horizontal="right" vertical="center"/>
      <protection locked="0"/>
    </xf>
    <xf numFmtId="0" fontId="2" fillId="2" borderId="1" xfId="0" applyFont="1" applyFill="1" applyBorder="1" applyAlignment="1">
      <alignment horizontal="center" vertical="center"/>
    </xf>
    <xf numFmtId="0" fontId="2" fillId="2" borderId="1" xfId="0" applyFont="1" applyFill="1" applyBorder="1" applyAlignment="1" applyProtection="1">
      <alignment horizontal="left" vertical="center" wrapText="1" indent="1"/>
      <protection locked="0"/>
    </xf>
    <xf numFmtId="49" fontId="9" fillId="0" borderId="1" xfId="50" applyFont="1" applyAlignment="1">
      <alignment horizontal="center" vertical="center" wrapText="1"/>
    </xf>
    <xf numFmtId="0" fontId="2" fillId="0" borderId="0" xfId="0" applyFont="1" applyFill="1" applyBorder="1" applyAlignment="1" applyProtection="1">
      <alignment horizontal="right" vertical="center" wrapText="1"/>
      <protection locked="0"/>
    </xf>
    <xf numFmtId="0" fontId="2" fillId="0" borderId="0" xfId="0" applyFont="1" applyAlignment="1">
      <alignment horizontal="right" vertical="center"/>
    </xf>
    <xf numFmtId="0" fontId="20" fillId="0" borderId="1" xfId="0" applyFont="1" applyBorder="1" applyAlignment="1" applyProtection="1">
      <alignment horizontal="center" vertical="center" wrapText="1"/>
      <protection locked="0"/>
    </xf>
    <xf numFmtId="0" fontId="20" fillId="0" borderId="1" xfId="0" applyFont="1" applyBorder="1" applyAlignment="1" applyProtection="1">
      <alignment vertical="top" wrapText="1"/>
      <protection locked="0"/>
    </xf>
    <xf numFmtId="0" fontId="2" fillId="0" borderId="1" xfId="0" applyFont="1" applyBorder="1" applyAlignment="1" applyProtection="1">
      <alignment vertical="center"/>
      <protection locked="0"/>
    </xf>
    <xf numFmtId="0" fontId="8" fillId="0" borderId="0" xfId="0" applyFont="1" applyFill="1" applyBorder="1" applyAlignment="1" quotePrefix="1">
      <alignment horizontal="center" vertical="center"/>
    </xf>
    <xf numFmtId="0" fontId="2" fillId="2" borderId="0" xfId="0" applyFont="1" applyFill="1" applyAlignment="1" quotePrefix="1">
      <alignment horizontal="righ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8" workbookViewId="0">
      <selection activeCell="G5" sqref="G5"/>
    </sheetView>
  </sheetViews>
  <sheetFormatPr defaultColWidth="8.575" defaultRowHeight="12.75" customHeight="1" outlineLevelCol="3"/>
  <cols>
    <col min="1" max="4" width="41" customWidth="1"/>
  </cols>
  <sheetData>
    <row r="1" ht="15" customHeight="1" spans="1:4">
      <c r="A1" s="105"/>
      <c r="B1" s="105"/>
      <c r="C1" s="105"/>
      <c r="D1" s="272" t="s">
        <v>0</v>
      </c>
    </row>
    <row r="2" ht="41.25" customHeight="1" spans="1:4">
      <c r="A2" s="100" t="str">
        <f>"2026"&amp;"年部门财务收支预算总表"</f>
        <v>2026年部门财务收支预算总表</v>
      </c>
    </row>
    <row r="3" ht="17.25" customHeight="1" spans="1:4">
      <c r="A3" s="103" t="str">
        <f>"单位名称："&amp;"中国共产党昆明市晋宁区委员会机构编制委员会办公室"</f>
        <v>单位名称：中国共产党昆明市晋宁区委员会机构编制委员会办公室</v>
      </c>
      <c r="B3" s="250"/>
      <c r="D3" s="273" t="s">
        <v>1</v>
      </c>
    </row>
    <row r="4" ht="23.25" customHeight="1" spans="1:4">
      <c r="A4" s="274" t="s">
        <v>2</v>
      </c>
      <c r="B4" s="275"/>
      <c r="C4" s="274" t="s">
        <v>3</v>
      </c>
      <c r="D4" s="275"/>
    </row>
    <row r="5" ht="24" customHeight="1" spans="1:4">
      <c r="A5" s="274" t="s">
        <v>4</v>
      </c>
      <c r="B5" s="274" t="s">
        <v>5</v>
      </c>
      <c r="C5" s="274" t="s">
        <v>6</v>
      </c>
      <c r="D5" s="274" t="s">
        <v>5</v>
      </c>
    </row>
    <row r="6" ht="17.25" customHeight="1" spans="1:4">
      <c r="A6" s="252" t="s">
        <v>7</v>
      </c>
      <c r="B6" s="60">
        <v>2550182.13</v>
      </c>
      <c r="C6" s="252" t="s">
        <v>8</v>
      </c>
      <c r="D6" s="60">
        <v>1893518.04</v>
      </c>
    </row>
    <row r="7" ht="17.25" customHeight="1" spans="1:4">
      <c r="A7" s="252" t="s">
        <v>9</v>
      </c>
      <c r="B7" s="60"/>
      <c r="C7" s="252" t="s">
        <v>10</v>
      </c>
      <c r="D7" s="60"/>
    </row>
    <row r="8" ht="17.25" customHeight="1" spans="1:4">
      <c r="A8" s="252" t="s">
        <v>11</v>
      </c>
      <c r="B8" s="60"/>
      <c r="C8" s="276" t="s">
        <v>12</v>
      </c>
      <c r="D8" s="60"/>
    </row>
    <row r="9" ht="17.25" customHeight="1" spans="1:4">
      <c r="A9" s="252" t="s">
        <v>13</v>
      </c>
      <c r="B9" s="60"/>
      <c r="C9" s="276" t="s">
        <v>14</v>
      </c>
      <c r="D9" s="60"/>
    </row>
    <row r="10" ht="17.25" customHeight="1" spans="1:4">
      <c r="A10" s="252" t="s">
        <v>15</v>
      </c>
      <c r="B10" s="60"/>
      <c r="C10" s="276" t="s">
        <v>16</v>
      </c>
      <c r="D10" s="60"/>
    </row>
    <row r="11" ht="17.25" customHeight="1" spans="1:4">
      <c r="A11" s="252" t="s">
        <v>17</v>
      </c>
      <c r="B11" s="60"/>
      <c r="C11" s="276" t="s">
        <v>18</v>
      </c>
      <c r="D11" s="60"/>
    </row>
    <row r="12" ht="17.25" customHeight="1" spans="1:4">
      <c r="A12" s="252" t="s">
        <v>19</v>
      </c>
      <c r="B12" s="60"/>
      <c r="C12" s="116" t="s">
        <v>20</v>
      </c>
      <c r="D12" s="60"/>
    </row>
    <row r="13" ht="17.25" customHeight="1" spans="1:4">
      <c r="A13" s="252" t="s">
        <v>21</v>
      </c>
      <c r="B13" s="60"/>
      <c r="C13" s="116" t="s">
        <v>22</v>
      </c>
      <c r="D13" s="60">
        <v>242128.32</v>
      </c>
    </row>
    <row r="14" ht="17.25" customHeight="1" spans="1:4">
      <c r="A14" s="252" t="s">
        <v>23</v>
      </c>
      <c r="B14" s="60"/>
      <c r="C14" s="116" t="s">
        <v>24</v>
      </c>
      <c r="D14" s="60">
        <v>187537.53</v>
      </c>
    </row>
    <row r="15" ht="17.25" customHeight="1" spans="1:4">
      <c r="A15" s="252" t="s">
        <v>25</v>
      </c>
      <c r="B15" s="62"/>
      <c r="C15" s="116" t="s">
        <v>26</v>
      </c>
      <c r="D15" s="60"/>
    </row>
    <row r="16" ht="17.25" customHeight="1" spans="1:4">
      <c r="A16" s="30"/>
      <c r="B16" s="60"/>
      <c r="C16" s="116" t="s">
        <v>27</v>
      </c>
      <c r="D16" s="60"/>
    </row>
    <row r="17" ht="17.25" customHeight="1" spans="1:4">
      <c r="A17" s="253"/>
      <c r="B17" s="60"/>
      <c r="C17" s="116" t="s">
        <v>28</v>
      </c>
      <c r="D17" s="60"/>
    </row>
    <row r="18" ht="17.25" customHeight="1" spans="1:4">
      <c r="A18" s="253"/>
      <c r="B18" s="60"/>
      <c r="C18" s="116" t="s">
        <v>29</v>
      </c>
      <c r="D18" s="60"/>
    </row>
    <row r="19" ht="17.25" customHeight="1" spans="1:4">
      <c r="A19" s="253"/>
      <c r="B19" s="60"/>
      <c r="C19" s="116" t="s">
        <v>30</v>
      </c>
      <c r="D19" s="60"/>
    </row>
    <row r="20" ht="17.25" customHeight="1" spans="1:4">
      <c r="A20" s="253"/>
      <c r="B20" s="60"/>
      <c r="C20" s="116" t="s">
        <v>31</v>
      </c>
      <c r="D20" s="60"/>
    </row>
    <row r="21" ht="17.25" customHeight="1" spans="1:4">
      <c r="A21" s="253"/>
      <c r="B21" s="60"/>
      <c r="C21" s="116" t="s">
        <v>32</v>
      </c>
      <c r="D21" s="60"/>
    </row>
    <row r="22" ht="17.25" customHeight="1" spans="1:4">
      <c r="A22" s="253"/>
      <c r="B22" s="60"/>
      <c r="C22" s="116" t="s">
        <v>33</v>
      </c>
      <c r="D22" s="60"/>
    </row>
    <row r="23" ht="17.25" customHeight="1" spans="1:4">
      <c r="A23" s="253"/>
      <c r="B23" s="60"/>
      <c r="C23" s="116" t="s">
        <v>34</v>
      </c>
      <c r="D23" s="60"/>
    </row>
    <row r="24" ht="17.25" customHeight="1" spans="1:4">
      <c r="A24" s="253"/>
      <c r="B24" s="60"/>
      <c r="C24" s="116" t="s">
        <v>35</v>
      </c>
      <c r="D24" s="60">
        <v>226998.24</v>
      </c>
    </row>
    <row r="25" ht="17.25" customHeight="1" spans="1:4">
      <c r="A25" s="253"/>
      <c r="B25" s="60"/>
      <c r="C25" s="116" t="s">
        <v>36</v>
      </c>
      <c r="D25" s="60"/>
    </row>
    <row r="26" ht="17.25" customHeight="1" spans="1:4">
      <c r="A26" s="253"/>
      <c r="B26" s="60"/>
      <c r="C26" s="30" t="s">
        <v>37</v>
      </c>
      <c r="D26" s="60"/>
    </row>
    <row r="27" ht="17.25" customHeight="1" spans="1:4">
      <c r="A27" s="253"/>
      <c r="B27" s="60"/>
      <c r="C27" s="116" t="s">
        <v>38</v>
      </c>
      <c r="D27" s="60"/>
    </row>
    <row r="28" ht="16.5" customHeight="1" spans="1:4">
      <c r="A28" s="253"/>
      <c r="B28" s="60"/>
      <c r="C28" s="116" t="s">
        <v>39</v>
      </c>
      <c r="D28" s="60"/>
    </row>
    <row r="29" ht="16.5" customHeight="1" spans="1:4">
      <c r="A29" s="253"/>
      <c r="B29" s="60"/>
      <c r="C29" s="30" t="s">
        <v>40</v>
      </c>
      <c r="D29" s="60"/>
    </row>
    <row r="30" ht="17.25" customHeight="1" spans="1:4">
      <c r="A30" s="253"/>
      <c r="B30" s="60"/>
      <c r="C30" s="30" t="s">
        <v>41</v>
      </c>
      <c r="D30" s="60"/>
    </row>
    <row r="31" ht="17.25" customHeight="1" spans="1:4">
      <c r="A31" s="253"/>
      <c r="B31" s="60"/>
      <c r="C31" s="116" t="s">
        <v>42</v>
      </c>
      <c r="D31" s="60"/>
    </row>
    <row r="32" ht="16.5" customHeight="1" spans="1:4">
      <c r="A32" s="253" t="s">
        <v>43</v>
      </c>
      <c r="B32" s="60">
        <v>2550182.13</v>
      </c>
      <c r="C32" s="253" t="s">
        <v>44</v>
      </c>
      <c r="D32" s="60">
        <v>2550182.13</v>
      </c>
    </row>
    <row r="33" ht="16.5" customHeight="1" spans="1:4">
      <c r="A33" s="30" t="s">
        <v>45</v>
      </c>
      <c r="B33" s="60"/>
      <c r="C33" s="30" t="s">
        <v>46</v>
      </c>
      <c r="D33" s="60"/>
    </row>
    <row r="34" ht="16.5" customHeight="1" spans="1:4">
      <c r="A34" s="116" t="s">
        <v>47</v>
      </c>
      <c r="B34" s="62"/>
      <c r="C34" s="116" t="s">
        <v>47</v>
      </c>
      <c r="D34" s="62"/>
    </row>
    <row r="35" ht="16.5" customHeight="1" spans="1:4">
      <c r="A35" s="116" t="s">
        <v>48</v>
      </c>
      <c r="B35" s="62"/>
      <c r="C35" s="116" t="s">
        <v>49</v>
      </c>
      <c r="D35" s="62"/>
    </row>
    <row r="36" ht="16.5" customHeight="1" spans="1:4">
      <c r="A36" s="256" t="s">
        <v>50</v>
      </c>
      <c r="B36" s="60">
        <v>2550182.13</v>
      </c>
      <c r="C36" s="256" t="s">
        <v>51</v>
      </c>
      <c r="D36" s="60">
        <v>2550182.13</v>
      </c>
    </row>
  </sheetData>
  <mergeCells count="4">
    <mergeCell ref="A2:D2"/>
    <mergeCell ref="A3:B3"/>
    <mergeCell ref="A4:B4"/>
    <mergeCell ref="C4:D4"/>
  </mergeCells>
  <pageMargins left="0.865972222222222" right="0.75" top="0.432638888888889" bottom="0.432638888888889" header="0.275" footer="0.236111111111111"/>
  <pageSetup paperSize="9" scale="80"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E17" sqref="E17"/>
    </sheetView>
  </sheetViews>
  <sheetFormatPr defaultColWidth="9.14166666666667" defaultRowHeight="14.25" customHeight="1" outlineLevelCol="5"/>
  <cols>
    <col min="1" max="1" width="22.925" customWidth="1"/>
    <col min="2" max="2" width="20.7083333333333" customWidth="1"/>
    <col min="3" max="3" width="21.5666666666667" customWidth="1"/>
    <col min="4" max="4" width="17.4333333333333" customWidth="1"/>
    <col min="5" max="5" width="20.65" customWidth="1"/>
    <col min="6" max="6" width="22.8916666666667" customWidth="1"/>
  </cols>
  <sheetData>
    <row r="1" ht="12" customHeight="1" spans="1:6">
      <c r="A1" s="193">
        <v>1</v>
      </c>
      <c r="B1" s="194">
        <v>0</v>
      </c>
      <c r="C1" s="193">
        <v>1</v>
      </c>
      <c r="D1" s="195"/>
      <c r="E1" s="195"/>
      <c r="F1" s="196" t="s">
        <v>306</v>
      </c>
    </row>
    <row r="2" ht="42" customHeight="1" spans="1:6">
      <c r="A2" s="197" t="str">
        <f>"2026"&amp;"年部门政府性基金预算支出预算表"</f>
        <v>2026年部门政府性基金预算支出预算表</v>
      </c>
      <c r="B2" s="197" t="s">
        <v>307</v>
      </c>
      <c r="C2" s="198"/>
      <c r="D2" s="199"/>
      <c r="E2" s="199"/>
      <c r="F2" s="199"/>
    </row>
    <row r="3" ht="13.5" customHeight="1" spans="1:6">
      <c r="A3" s="46" t="str">
        <f>"单位名称："&amp;"中国共产党昆明市晋宁区委员会机构编制委员会办公室"</f>
        <v>单位名称：中国共产党昆明市晋宁区委员会机构编制委员会办公室</v>
      </c>
      <c r="B3" s="46" t="s">
        <v>308</v>
      </c>
      <c r="C3" s="193"/>
      <c r="D3" s="195"/>
      <c r="E3" s="195"/>
      <c r="F3" s="184" t="s">
        <v>1</v>
      </c>
    </row>
    <row r="4" ht="19.5" customHeight="1" spans="1:6">
      <c r="A4" s="200" t="s">
        <v>177</v>
      </c>
      <c r="B4" s="201" t="s">
        <v>72</v>
      </c>
      <c r="C4" s="200" t="s">
        <v>73</v>
      </c>
      <c r="D4" s="17" t="s">
        <v>309</v>
      </c>
      <c r="E4" s="18"/>
      <c r="F4" s="19"/>
    </row>
    <row r="5" ht="18.75" customHeight="1" spans="1:6">
      <c r="A5" s="202"/>
      <c r="B5" s="203"/>
      <c r="C5" s="202"/>
      <c r="D5" s="54" t="s">
        <v>55</v>
      </c>
      <c r="E5" s="17" t="s">
        <v>75</v>
      </c>
      <c r="F5" s="54" t="s">
        <v>76</v>
      </c>
    </row>
    <row r="6" ht="18.75" customHeight="1" spans="1:6">
      <c r="A6" s="204">
        <v>1</v>
      </c>
      <c r="B6" s="205" t="s">
        <v>83</v>
      </c>
      <c r="C6" s="204">
        <v>3</v>
      </c>
      <c r="D6" s="21">
        <v>4</v>
      </c>
      <c r="E6" s="21">
        <v>5</v>
      </c>
      <c r="F6" s="21">
        <v>6</v>
      </c>
    </row>
    <row r="7" ht="21" customHeight="1" spans="1:6">
      <c r="A7" s="41"/>
      <c r="B7" s="41"/>
      <c r="C7" s="41"/>
      <c r="D7" s="60"/>
      <c r="E7" s="60"/>
      <c r="F7" s="60"/>
    </row>
    <row r="8" ht="21" customHeight="1" spans="1:6">
      <c r="A8" s="41"/>
      <c r="B8" s="41"/>
      <c r="C8" s="41"/>
      <c r="D8" s="60"/>
      <c r="E8" s="60"/>
      <c r="F8" s="60"/>
    </row>
    <row r="9" ht="18.75" customHeight="1" spans="1:6">
      <c r="A9" s="206" t="s">
        <v>167</v>
      </c>
      <c r="B9" s="206" t="s">
        <v>167</v>
      </c>
      <c r="C9" s="207" t="s">
        <v>167</v>
      </c>
      <c r="D9" s="60"/>
      <c r="E9" s="60"/>
      <c r="F9" s="60"/>
    </row>
    <row r="10" customHeight="1" spans="1:6">
      <c r="A10" s="208" t="s">
        <v>310</v>
      </c>
      <c r="B10" s="208"/>
      <c r="C10" s="208"/>
      <c r="D10" s="208"/>
      <c r="E10" s="208"/>
      <c r="F10" s="208"/>
    </row>
  </sheetData>
  <mergeCells count="8">
    <mergeCell ref="A2:F2"/>
    <mergeCell ref="A3:C3"/>
    <mergeCell ref="D4:F4"/>
    <mergeCell ref="A9:C9"/>
    <mergeCell ref="A10:F10"/>
    <mergeCell ref="A4:A5"/>
    <mergeCell ref="B4:B5"/>
    <mergeCell ref="C4:C5"/>
  </mergeCells>
  <pageMargins left="0.75" right="0.75" top="1" bottom="1" header="0.5" footer="0.5"/>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Zeros="0" workbookViewId="0">
      <selection activeCell="H15" sqref="H15"/>
    </sheetView>
  </sheetViews>
  <sheetFormatPr defaultColWidth="9.14166666666667" defaultRowHeight="14.25" customHeight="1"/>
  <cols>
    <col min="1" max="1" width="16.5916666666667" customWidth="1"/>
    <col min="2" max="2" width="12.55" customWidth="1"/>
    <col min="3" max="3" width="14.4583333333333" customWidth="1"/>
    <col min="4" max="4" width="8.44166666666667" customWidth="1"/>
    <col min="5" max="5" width="8.84166666666667" customWidth="1"/>
    <col min="6" max="6" width="7.70833333333333" customWidth="1"/>
    <col min="7" max="7" width="11.1416666666667" customWidth="1"/>
    <col min="8" max="8" width="13.2833333333333" customWidth="1"/>
    <col min="9" max="9" width="9.13333333333333" customWidth="1"/>
    <col min="10" max="10" width="12.2333333333333" customWidth="1"/>
    <col min="11" max="11" width="13.3666666666667" customWidth="1"/>
    <col min="12" max="12" width="8.88333333333333" customWidth="1"/>
    <col min="13" max="13" width="10.0333333333333" customWidth="1"/>
    <col min="14" max="14" width="8.43333333333333" customWidth="1"/>
    <col min="15" max="15" width="10.0166666666667" customWidth="1"/>
    <col min="16" max="16" width="9.675" customWidth="1"/>
    <col min="17" max="17" width="13.9916666666667" customWidth="1"/>
    <col min="18" max="18" width="11.025" customWidth="1"/>
    <col min="19" max="19" width="12.6833333333333" customWidth="1"/>
  </cols>
  <sheetData>
    <row r="1" ht="15.75" customHeight="1" spans="1:19">
      <c r="B1" s="146"/>
      <c r="C1" s="146"/>
      <c r="R1" s="180"/>
      <c r="S1" s="181" t="s">
        <v>311</v>
      </c>
    </row>
    <row r="2" ht="41.25" customHeight="1" spans="1:19">
      <c r="A2" s="150" t="str">
        <f>"2026"&amp;"年部门政府采购预算表"</f>
        <v>2026年部门政府采购预算表</v>
      </c>
      <c r="B2" s="151"/>
      <c r="C2" s="151"/>
      <c r="D2" s="45"/>
      <c r="E2" s="45"/>
      <c r="F2" s="45"/>
      <c r="G2" s="45"/>
      <c r="H2" s="45"/>
      <c r="I2" s="45"/>
      <c r="J2" s="45"/>
      <c r="K2" s="45"/>
      <c r="L2" s="45"/>
      <c r="M2" s="151"/>
      <c r="N2" s="45"/>
      <c r="O2" s="45"/>
      <c r="P2" s="151"/>
      <c r="Q2" s="45"/>
      <c r="R2" s="151"/>
      <c r="S2" s="151"/>
    </row>
    <row r="3" ht="18.75" customHeight="1" spans="1:19">
      <c r="A3" s="182" t="str">
        <f>"单位名称："&amp;"中国共产党昆明市晋宁区委员会机构编制委员会办公室"</f>
        <v>单位名称：中国共产党昆明市晋宁区委员会机构编制委员会办公室</v>
      </c>
      <c r="B3" s="155"/>
      <c r="C3" s="155"/>
      <c r="D3" s="48"/>
      <c r="E3" s="48"/>
      <c r="F3" s="48"/>
      <c r="G3" s="48"/>
      <c r="H3" s="48"/>
      <c r="I3" s="48"/>
      <c r="J3" s="48"/>
      <c r="K3" s="48"/>
      <c r="L3" s="48"/>
      <c r="R3" s="183"/>
      <c r="S3" s="184" t="s">
        <v>1</v>
      </c>
    </row>
    <row r="4" ht="15.75" customHeight="1" spans="1:19">
      <c r="A4" s="51" t="s">
        <v>176</v>
      </c>
      <c r="B4" s="158" t="s">
        <v>177</v>
      </c>
      <c r="C4" s="158" t="s">
        <v>312</v>
      </c>
      <c r="D4" s="159" t="s">
        <v>313</v>
      </c>
      <c r="E4" s="159" t="s">
        <v>314</v>
      </c>
      <c r="F4" s="159" t="s">
        <v>315</v>
      </c>
      <c r="G4" s="159" t="s">
        <v>316</v>
      </c>
      <c r="H4" s="159" t="s">
        <v>317</v>
      </c>
      <c r="I4" s="160" t="s">
        <v>184</v>
      </c>
      <c r="J4" s="160"/>
      <c r="K4" s="160"/>
      <c r="L4" s="160"/>
      <c r="M4" s="161"/>
      <c r="N4" s="160"/>
      <c r="O4" s="160"/>
      <c r="P4" s="162"/>
      <c r="Q4" s="160"/>
      <c r="R4" s="161"/>
      <c r="S4" s="163"/>
    </row>
    <row r="5" ht="17.25" customHeight="1" spans="1:19">
      <c r="A5" s="53"/>
      <c r="B5" s="164"/>
      <c r="C5" s="164"/>
      <c r="D5" s="165"/>
      <c r="E5" s="165"/>
      <c r="F5" s="165"/>
      <c r="G5" s="165"/>
      <c r="H5" s="165"/>
      <c r="I5" s="165" t="s">
        <v>55</v>
      </c>
      <c r="J5" s="165" t="s">
        <v>58</v>
      </c>
      <c r="K5" s="165" t="s">
        <v>318</v>
      </c>
      <c r="L5" s="165" t="s">
        <v>319</v>
      </c>
      <c r="M5" s="166" t="s">
        <v>320</v>
      </c>
      <c r="N5" s="167" t="s">
        <v>321</v>
      </c>
      <c r="O5" s="167"/>
      <c r="P5" s="168"/>
      <c r="Q5" s="167"/>
      <c r="R5" s="169"/>
      <c r="S5" s="170"/>
    </row>
    <row r="6" ht="54" customHeight="1" spans="1:19">
      <c r="A6" s="56"/>
      <c r="B6" s="170"/>
      <c r="C6" s="170"/>
      <c r="D6" s="171"/>
      <c r="E6" s="171"/>
      <c r="F6" s="171"/>
      <c r="G6" s="171"/>
      <c r="H6" s="171"/>
      <c r="I6" s="171"/>
      <c r="J6" s="171" t="s">
        <v>57</v>
      </c>
      <c r="K6" s="171"/>
      <c r="L6" s="171"/>
      <c r="M6" s="172"/>
      <c r="N6" s="171" t="s">
        <v>57</v>
      </c>
      <c r="O6" s="171" t="s">
        <v>63</v>
      </c>
      <c r="P6" s="170" t="s">
        <v>64</v>
      </c>
      <c r="Q6" s="171" t="s">
        <v>65</v>
      </c>
      <c r="R6" s="172" t="s">
        <v>66</v>
      </c>
      <c r="S6" s="170" t="s">
        <v>67</v>
      </c>
    </row>
    <row r="7" ht="18" customHeight="1" spans="1:19">
      <c r="A7" s="185">
        <v>1</v>
      </c>
      <c r="B7" s="185" t="s">
        <v>83</v>
      </c>
      <c r="C7" s="186">
        <v>3</v>
      </c>
      <c r="D7" s="186">
        <v>4</v>
      </c>
      <c r="E7" s="185">
        <v>5</v>
      </c>
      <c r="F7" s="185">
        <v>6</v>
      </c>
      <c r="G7" s="185">
        <v>7</v>
      </c>
      <c r="H7" s="185">
        <v>8</v>
      </c>
      <c r="I7" s="185">
        <v>9</v>
      </c>
      <c r="J7" s="185">
        <v>10</v>
      </c>
      <c r="K7" s="185">
        <v>11</v>
      </c>
      <c r="L7" s="185">
        <v>12</v>
      </c>
      <c r="M7" s="185">
        <v>13</v>
      </c>
      <c r="N7" s="185">
        <v>14</v>
      </c>
      <c r="O7" s="185">
        <v>15</v>
      </c>
      <c r="P7" s="185">
        <v>16</v>
      </c>
      <c r="Q7" s="185">
        <v>17</v>
      </c>
      <c r="R7" s="185">
        <v>18</v>
      </c>
      <c r="S7" s="185">
        <v>19</v>
      </c>
    </row>
    <row r="8" ht="21" customHeight="1" spans="1:19">
      <c r="A8" s="173"/>
      <c r="B8" s="174"/>
      <c r="C8" s="174"/>
      <c r="D8" s="175"/>
      <c r="E8" s="175"/>
      <c r="F8" s="175"/>
      <c r="G8" s="187"/>
      <c r="H8" s="60"/>
      <c r="I8" s="60"/>
      <c r="J8" s="60"/>
      <c r="K8" s="60"/>
      <c r="L8" s="60"/>
      <c r="M8" s="60"/>
      <c r="N8" s="60"/>
      <c r="O8" s="60"/>
      <c r="P8" s="62"/>
      <c r="Q8" s="62"/>
      <c r="R8" s="60"/>
      <c r="S8" s="60"/>
    </row>
    <row r="9" ht="21" customHeight="1" spans="1:19">
      <c r="A9" s="176" t="s">
        <v>167</v>
      </c>
      <c r="B9" s="177"/>
      <c r="C9" s="177"/>
      <c r="D9" s="178"/>
      <c r="E9" s="178"/>
      <c r="F9" s="178"/>
      <c r="G9" s="188"/>
      <c r="H9" s="60"/>
      <c r="I9" s="60"/>
      <c r="J9" s="60"/>
      <c r="K9" s="60"/>
      <c r="L9" s="60"/>
      <c r="M9" s="60"/>
      <c r="N9" s="60"/>
      <c r="O9" s="60"/>
      <c r="P9" s="62"/>
      <c r="Q9" s="62"/>
      <c r="R9" s="60"/>
      <c r="S9" s="60"/>
    </row>
    <row r="10" ht="21" customHeight="1" spans="1:19">
      <c r="A10" s="189" t="s">
        <v>322</v>
      </c>
      <c r="B10" s="190"/>
      <c r="C10" s="190"/>
      <c r="D10" s="189"/>
      <c r="E10" s="189"/>
      <c r="F10" s="189"/>
      <c r="G10" s="191"/>
      <c r="H10" s="192"/>
      <c r="I10" s="192"/>
      <c r="J10" s="192"/>
      <c r="K10" s="192"/>
      <c r="L10" s="192"/>
      <c r="M10" s="192"/>
      <c r="N10" s="192"/>
      <c r="O10" s="192"/>
      <c r="P10" s="192"/>
      <c r="Q10" s="192"/>
      <c r="R10" s="192"/>
      <c r="S10" s="192"/>
    </row>
  </sheetData>
  <mergeCells count="19">
    <mergeCell ref="A2:S2"/>
    <mergeCell ref="A3:H3"/>
    <mergeCell ref="I4:S4"/>
    <mergeCell ref="N5:S5"/>
    <mergeCell ref="A9:G9"/>
    <mergeCell ref="A10:S10"/>
    <mergeCell ref="A4:A6"/>
    <mergeCell ref="B4:B6"/>
    <mergeCell ref="C4:C6"/>
    <mergeCell ref="D4:D6"/>
    <mergeCell ref="E4:E6"/>
    <mergeCell ref="F4:F6"/>
    <mergeCell ref="G4:G6"/>
    <mergeCell ref="H4:H6"/>
    <mergeCell ref="I5:I6"/>
    <mergeCell ref="J5:J6"/>
    <mergeCell ref="K5:K6"/>
    <mergeCell ref="L5:L6"/>
    <mergeCell ref="M5:M6"/>
  </mergeCells>
  <pageMargins left="0.432638888888889" right="0.275" top="1" bottom="1" header="0.5" footer="0.5"/>
  <pageSetup paperSize="9" scale="67"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FD10"/>
  <sheetViews>
    <sheetView showZeros="0" workbookViewId="0">
      <selection activeCell="A10" sqref="$A10:$XFD10"/>
    </sheetView>
  </sheetViews>
  <sheetFormatPr defaultColWidth="9.14166666666667" defaultRowHeight="14.25" customHeight="1"/>
  <cols>
    <col min="1" max="1" width="14.3416666666667" customWidth="1"/>
    <col min="2" max="2" width="15.1416666666667" customWidth="1"/>
    <col min="3" max="3" width="16.8166666666667" customWidth="1"/>
    <col min="4" max="4" width="11.7916666666667" customWidth="1"/>
    <col min="5" max="5" width="6.24166666666667" customWidth="1"/>
    <col min="6" max="6" width="9.80833333333333" customWidth="1"/>
    <col min="7" max="7" width="10.2916666666667" customWidth="1"/>
    <col min="8" max="8" width="10.1666666666667" customWidth="1"/>
    <col min="9" max="9" width="10.1" customWidth="1"/>
    <col min="10" max="10" width="12.9166666666667" customWidth="1"/>
    <col min="11" max="11" width="13.1083333333333" customWidth="1"/>
    <col min="12" max="12" width="11.3666666666667" customWidth="1"/>
    <col min="13" max="13" width="15.6666666666667" customWidth="1"/>
    <col min="14" max="14" width="11.15" customWidth="1"/>
    <col min="15" max="15" width="13.3083333333333" customWidth="1"/>
    <col min="16" max="16" width="5.25833333333333" customWidth="1"/>
    <col min="17" max="17" width="10.7666666666667" customWidth="1"/>
    <col min="18" max="18" width="12.9083333333333" customWidth="1"/>
    <col min="19" max="19" width="12.075" customWidth="1"/>
    <col min="20" max="20" width="14.7416666666667" customWidth="1"/>
  </cols>
  <sheetData>
    <row r="1" ht="16.5" customHeight="1" spans="1:20">
      <c r="A1" s="145"/>
      <c r="B1" s="146"/>
      <c r="C1" s="146"/>
      <c r="D1" s="146"/>
      <c r="E1" s="146"/>
      <c r="F1" s="146"/>
      <c r="G1" s="146"/>
      <c r="H1" s="145"/>
      <c r="I1" s="145"/>
      <c r="J1" s="145"/>
      <c r="K1" s="145"/>
      <c r="L1" s="145"/>
      <c r="M1" s="145"/>
      <c r="N1" s="147"/>
      <c r="O1" s="145"/>
      <c r="P1" s="145"/>
      <c r="Q1" s="146"/>
      <c r="R1" s="145"/>
      <c r="S1" s="148"/>
      <c r="T1" s="149" t="s">
        <v>323</v>
      </c>
    </row>
    <row r="2" ht="41.25" customHeight="1" spans="1:20">
      <c r="A2" s="150" t="str">
        <f>"2026"&amp;"年部门政府购买服务预算表"</f>
        <v>2026年部门政府购买服务预算表</v>
      </c>
      <c r="B2" s="151"/>
      <c r="C2" s="151"/>
      <c r="D2" s="151"/>
      <c r="E2" s="151"/>
      <c r="F2" s="151"/>
      <c r="G2" s="151"/>
      <c r="H2" s="152"/>
      <c r="I2" s="152"/>
      <c r="J2" s="152"/>
      <c r="K2" s="152"/>
      <c r="L2" s="152"/>
      <c r="M2" s="152"/>
      <c r="N2" s="153"/>
      <c r="O2" s="152"/>
      <c r="P2" s="152"/>
      <c r="Q2" s="151"/>
      <c r="R2" s="152"/>
      <c r="S2" s="153"/>
      <c r="T2" s="151"/>
    </row>
    <row r="3" ht="22.5" customHeight="1" spans="1:20">
      <c r="A3" s="154" t="s">
        <v>324</v>
      </c>
      <c r="B3" s="155"/>
      <c r="C3" s="155"/>
      <c r="D3" s="155"/>
      <c r="E3" s="155"/>
      <c r="F3" s="155"/>
      <c r="G3" s="155"/>
      <c r="H3" s="156"/>
      <c r="I3" s="156"/>
      <c r="J3" s="156"/>
      <c r="K3" s="156"/>
      <c r="L3" s="156"/>
      <c r="M3" s="156"/>
      <c r="N3" s="147"/>
      <c r="O3" s="145"/>
      <c r="P3" s="145"/>
      <c r="Q3" s="146"/>
      <c r="R3" s="145"/>
      <c r="S3" s="157"/>
      <c r="T3" s="148" t="s">
        <v>1</v>
      </c>
    </row>
    <row r="4" ht="24" customHeight="1" spans="1:20">
      <c r="A4" s="51" t="s">
        <v>176</v>
      </c>
      <c r="B4" s="158" t="s">
        <v>177</v>
      </c>
      <c r="C4" s="158" t="s">
        <v>312</v>
      </c>
      <c r="D4" s="158" t="s">
        <v>325</v>
      </c>
      <c r="E4" s="158" t="s">
        <v>326</v>
      </c>
      <c r="F4" s="158" t="s">
        <v>327</v>
      </c>
      <c r="G4" s="158" t="s">
        <v>328</v>
      </c>
      <c r="H4" s="159" t="s">
        <v>329</v>
      </c>
      <c r="I4" s="159" t="s">
        <v>330</v>
      </c>
      <c r="J4" s="160" t="s">
        <v>184</v>
      </c>
      <c r="K4" s="160"/>
      <c r="L4" s="160"/>
      <c r="M4" s="160"/>
      <c r="N4" s="161"/>
      <c r="O4" s="160"/>
      <c r="P4" s="160"/>
      <c r="Q4" s="162"/>
      <c r="R4" s="160"/>
      <c r="S4" s="161"/>
      <c r="T4" s="163"/>
    </row>
    <row r="5" ht="24" customHeight="1" spans="1:20">
      <c r="A5" s="53"/>
      <c r="B5" s="164"/>
      <c r="C5" s="164"/>
      <c r="D5" s="164"/>
      <c r="E5" s="164"/>
      <c r="F5" s="164"/>
      <c r="G5" s="164"/>
      <c r="H5" s="165"/>
      <c r="I5" s="165"/>
      <c r="J5" s="165" t="s">
        <v>55</v>
      </c>
      <c r="K5" s="165" t="s">
        <v>58</v>
      </c>
      <c r="L5" s="165" t="s">
        <v>318</v>
      </c>
      <c r="M5" s="165" t="s">
        <v>319</v>
      </c>
      <c r="N5" s="166" t="s">
        <v>320</v>
      </c>
      <c r="O5" s="167" t="s">
        <v>321</v>
      </c>
      <c r="P5" s="167"/>
      <c r="Q5" s="168"/>
      <c r="R5" s="167"/>
      <c r="S5" s="169"/>
      <c r="T5" s="170"/>
    </row>
    <row r="6" ht="54" customHeight="1" spans="1:20">
      <c r="A6" s="56"/>
      <c r="B6" s="170"/>
      <c r="C6" s="170"/>
      <c r="D6" s="170"/>
      <c r="E6" s="170"/>
      <c r="F6" s="170"/>
      <c r="G6" s="170"/>
      <c r="H6" s="171"/>
      <c r="I6" s="171"/>
      <c r="J6" s="171"/>
      <c r="K6" s="171" t="s">
        <v>57</v>
      </c>
      <c r="L6" s="171"/>
      <c r="M6" s="171"/>
      <c r="N6" s="172"/>
      <c r="O6" s="171" t="s">
        <v>57</v>
      </c>
      <c r="P6" s="171" t="s">
        <v>63</v>
      </c>
      <c r="Q6" s="170" t="s">
        <v>64</v>
      </c>
      <c r="R6" s="171" t="s">
        <v>65</v>
      </c>
      <c r="S6" s="172" t="s">
        <v>66</v>
      </c>
      <c r="T6" s="170" t="s">
        <v>67</v>
      </c>
    </row>
    <row r="7" ht="17.25" customHeight="1" spans="1:20">
      <c r="A7" s="57">
        <v>1</v>
      </c>
      <c r="B7" s="170">
        <v>2</v>
      </c>
      <c r="C7" s="57">
        <v>3</v>
      </c>
      <c r="D7" s="57">
        <v>4</v>
      </c>
      <c r="E7" s="170">
        <v>5</v>
      </c>
      <c r="F7" s="57">
        <v>6</v>
      </c>
      <c r="G7" s="57">
        <v>7</v>
      </c>
      <c r="H7" s="170">
        <v>8</v>
      </c>
      <c r="I7" s="57">
        <v>9</v>
      </c>
      <c r="J7" s="57">
        <v>10</v>
      </c>
      <c r="K7" s="170">
        <v>11</v>
      </c>
      <c r="L7" s="57">
        <v>12</v>
      </c>
      <c r="M7" s="57">
        <v>13</v>
      </c>
      <c r="N7" s="170">
        <v>14</v>
      </c>
      <c r="O7" s="57">
        <v>15</v>
      </c>
      <c r="P7" s="57">
        <v>16</v>
      </c>
      <c r="Q7" s="170">
        <v>17</v>
      </c>
      <c r="R7" s="57">
        <v>18</v>
      </c>
      <c r="S7" s="57">
        <v>19</v>
      </c>
      <c r="T7" s="57">
        <v>20</v>
      </c>
    </row>
    <row r="8" ht="21" customHeight="1" spans="1:20">
      <c r="A8" s="173"/>
      <c r="B8" s="174"/>
      <c r="C8" s="174"/>
      <c r="D8" s="174"/>
      <c r="E8" s="174"/>
      <c r="F8" s="174"/>
      <c r="G8" s="174"/>
      <c r="H8" s="175"/>
      <c r="I8" s="175"/>
      <c r="J8" s="60"/>
      <c r="K8" s="60"/>
      <c r="L8" s="60"/>
      <c r="M8" s="60"/>
      <c r="N8" s="60"/>
      <c r="O8" s="60"/>
      <c r="P8" s="60"/>
      <c r="Q8" s="62"/>
      <c r="R8" s="62"/>
      <c r="S8" s="60"/>
      <c r="T8" s="60"/>
    </row>
    <row r="9" ht="21" customHeight="1" spans="1:20">
      <c r="A9" s="176" t="s">
        <v>167</v>
      </c>
      <c r="B9" s="177"/>
      <c r="C9" s="177"/>
      <c r="D9" s="177"/>
      <c r="E9" s="177"/>
      <c r="F9" s="177"/>
      <c r="G9" s="177"/>
      <c r="H9" s="178"/>
      <c r="I9" s="179"/>
      <c r="J9" s="60"/>
      <c r="K9" s="60"/>
      <c r="L9" s="60"/>
      <c r="M9" s="60"/>
      <c r="N9" s="60"/>
      <c r="O9" s="60"/>
      <c r="P9" s="60"/>
      <c r="Q9" s="62"/>
      <c r="R9" s="62"/>
      <c r="S9" s="60"/>
      <c r="T9" s="60"/>
    </row>
    <row r="10" s="144" customFormat="1" customHeight="1" spans="1:20">
      <c r="A10" s="144" t="s">
        <v>331</v>
      </c>
    </row>
  </sheetData>
  <mergeCells count="20">
    <mergeCell ref="A2:T2"/>
    <mergeCell ref="A3:I3"/>
    <mergeCell ref="J4:T4"/>
    <mergeCell ref="O5:T5"/>
    <mergeCell ref="A9:I9"/>
    <mergeCell ref="A10:XFD10"/>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275" right="0.354166666666667" top="1" bottom="1" header="0.5" footer="0.5"/>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4" sqref="A4:D4"/>
    </sheetView>
  </sheetViews>
  <sheetFormatPr defaultColWidth="9" defaultRowHeight="13.5" outlineLevelCol="4"/>
  <cols>
    <col min="1" max="1" width="21" customWidth="1"/>
    <col min="2" max="2" width="10.875" customWidth="1"/>
    <col min="3" max="3" width="22.75" customWidth="1"/>
    <col min="4" max="4" width="15.375" customWidth="1"/>
    <col min="5" max="5" width="21.375" customWidth="1"/>
  </cols>
  <sheetData>
    <row r="1" spans="1:5">
      <c r="A1" s="130"/>
      <c r="B1" s="130"/>
      <c r="C1" s="130"/>
      <c r="D1" s="130"/>
      <c r="E1" s="130"/>
    </row>
    <row r="2" spans="1:5">
      <c r="A2" s="67"/>
      <c r="B2" s="67"/>
      <c r="C2" s="67"/>
      <c r="D2" s="131"/>
      <c r="E2" s="44" t="s">
        <v>332</v>
      </c>
    </row>
    <row r="3" ht="27" spans="1:5">
      <c r="A3" s="132" t="str">
        <f>"2026"&amp;"年对下转移支付预算表"</f>
        <v>2026年对下转移支付预算表</v>
      </c>
      <c r="B3" s="69"/>
      <c r="C3" s="69"/>
      <c r="D3" s="69"/>
      <c r="E3" s="123"/>
    </row>
    <row r="4" spans="1:5">
      <c r="A4" s="133" t="s">
        <v>324</v>
      </c>
      <c r="B4" s="134"/>
      <c r="C4" s="134"/>
      <c r="D4" s="135"/>
      <c r="E4" s="73" t="s">
        <v>1</v>
      </c>
    </row>
    <row r="5" ht="24" customHeight="1" spans="1:5">
      <c r="A5" s="76" t="s">
        <v>333</v>
      </c>
      <c r="B5" s="77" t="s">
        <v>184</v>
      </c>
      <c r="C5" s="78"/>
      <c r="D5" s="78"/>
      <c r="E5" s="136" t="s">
        <v>334</v>
      </c>
    </row>
    <row r="6" ht="24" customHeight="1" spans="1:5">
      <c r="A6" s="85"/>
      <c r="B6" s="82" t="s">
        <v>55</v>
      </c>
      <c r="C6" s="75" t="s">
        <v>58</v>
      </c>
      <c r="D6" s="137" t="s">
        <v>318</v>
      </c>
      <c r="E6" s="136"/>
    </row>
    <row r="7" ht="30" customHeight="1" spans="1:5">
      <c r="A7" s="86">
        <v>1</v>
      </c>
      <c r="B7" s="86">
        <v>2</v>
      </c>
      <c r="C7" s="86">
        <v>3</v>
      </c>
      <c r="D7" s="138">
        <v>4</v>
      </c>
      <c r="E7" s="139">
        <v>24</v>
      </c>
    </row>
    <row r="8" ht="27" customHeight="1" spans="1:5">
      <c r="A8" s="88"/>
      <c r="B8" s="140"/>
      <c r="C8" s="140"/>
      <c r="D8" s="140"/>
      <c r="E8" s="140"/>
    </row>
    <row r="9" ht="25" customHeight="1" spans="1:5">
      <c r="A9" s="141"/>
      <c r="B9" s="142"/>
      <c r="C9" s="142"/>
      <c r="D9" s="142"/>
      <c r="E9" s="142"/>
    </row>
    <row r="10" ht="14.25" spans="1:5">
      <c r="A10" s="143" t="s">
        <v>335</v>
      </c>
      <c r="B10" s="143"/>
      <c r="C10" s="143"/>
      <c r="D10" s="143"/>
      <c r="E10" s="143"/>
    </row>
  </sheetData>
  <mergeCells count="6">
    <mergeCell ref="A3:E3"/>
    <mergeCell ref="A4:D4"/>
    <mergeCell ref="B5:D5"/>
    <mergeCell ref="A10:E10"/>
    <mergeCell ref="A5:A6"/>
    <mergeCell ref="E5:E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
  <sheetViews>
    <sheetView workbookViewId="0">
      <selection activeCell="E17" sqref="E17"/>
    </sheetView>
  </sheetViews>
  <sheetFormatPr defaultColWidth="9" defaultRowHeight="13.5" outlineLevelRow="7"/>
  <cols>
    <col min="1" max="2" width="19.25" customWidth="1"/>
    <col min="3" max="3" width="13" customWidth="1"/>
    <col min="4" max="4" width="14" customWidth="1"/>
    <col min="5" max="5" width="13.5" customWidth="1"/>
    <col min="6" max="6" width="12.25" customWidth="1"/>
    <col min="7" max="7" width="15.125" customWidth="1"/>
    <col min="8" max="8" width="14.25" customWidth="1"/>
    <col min="9" max="10" width="13" customWidth="1"/>
  </cols>
  <sheetData>
    <row r="1" spans="1:10">
      <c r="A1" s="67"/>
      <c r="B1" s="67"/>
      <c r="C1" s="67"/>
      <c r="D1" s="67"/>
      <c r="E1" s="67"/>
      <c r="F1" s="67"/>
      <c r="G1" s="67"/>
      <c r="H1" s="67"/>
      <c r="I1" s="67"/>
      <c r="J1" s="44" t="s">
        <v>336</v>
      </c>
    </row>
    <row r="2" ht="27" spans="1:10">
      <c r="A2" s="122" t="s">
        <v>337</v>
      </c>
      <c r="B2" s="69"/>
      <c r="C2" s="69"/>
      <c r="D2" s="69"/>
      <c r="E2" s="69"/>
      <c r="F2" s="123"/>
      <c r="G2" s="69"/>
      <c r="H2" s="123"/>
      <c r="I2" s="123"/>
      <c r="J2" s="69"/>
    </row>
    <row r="3" spans="1:10">
      <c r="A3" s="70" t="s">
        <v>324</v>
      </c>
      <c r="B3" s="67"/>
      <c r="C3" s="67"/>
      <c r="D3" s="67"/>
      <c r="E3" s="67"/>
      <c r="F3" s="67"/>
      <c r="G3" s="67"/>
      <c r="H3" s="67"/>
      <c r="I3" s="67"/>
      <c r="J3" s="67"/>
    </row>
    <row r="4" spans="1:10">
      <c r="A4" s="124" t="s">
        <v>338</v>
      </c>
      <c r="B4" s="124" t="s">
        <v>256</v>
      </c>
      <c r="C4" s="124" t="s">
        <v>257</v>
      </c>
      <c r="D4" s="124" t="s">
        <v>258</v>
      </c>
      <c r="E4" s="124" t="s">
        <v>259</v>
      </c>
      <c r="F4" s="125" t="s">
        <v>260</v>
      </c>
      <c r="G4" s="124" t="s">
        <v>261</v>
      </c>
      <c r="H4" s="125" t="s">
        <v>262</v>
      </c>
      <c r="I4" s="125" t="s">
        <v>263</v>
      </c>
      <c r="J4" s="124" t="s">
        <v>264</v>
      </c>
    </row>
    <row r="5" spans="1:10">
      <c r="A5" s="124">
        <v>1</v>
      </c>
      <c r="B5" s="124">
        <v>2</v>
      </c>
      <c r="C5" s="124">
        <v>3</v>
      </c>
      <c r="D5" s="124">
        <v>4</v>
      </c>
      <c r="E5" s="124">
        <v>5</v>
      </c>
      <c r="F5" s="125">
        <v>6</v>
      </c>
      <c r="G5" s="124">
        <v>7</v>
      </c>
      <c r="H5" s="125">
        <v>8</v>
      </c>
      <c r="I5" s="125">
        <v>9</v>
      </c>
      <c r="J5" s="124">
        <v>10</v>
      </c>
    </row>
    <row r="6" spans="1:10">
      <c r="A6" s="88"/>
      <c r="B6" s="126"/>
      <c r="C6" s="126"/>
      <c r="D6" s="126"/>
      <c r="E6" s="127"/>
      <c r="F6" s="128"/>
      <c r="G6" s="127"/>
      <c r="H6" s="128"/>
      <c r="I6" s="128"/>
      <c r="J6" s="127"/>
    </row>
    <row r="7" spans="1:10">
      <c r="A7" s="88"/>
      <c r="B7" s="89"/>
      <c r="C7" s="89"/>
      <c r="D7" s="89"/>
      <c r="E7" s="88"/>
      <c r="F7" s="89"/>
      <c r="G7" s="88"/>
      <c r="H7" s="89"/>
      <c r="I7" s="89"/>
      <c r="J7" s="88"/>
    </row>
    <row r="8" ht="14.25" spans="1:10">
      <c r="A8" s="129" t="s">
        <v>339</v>
      </c>
      <c r="B8" s="67"/>
      <c r="C8" s="67"/>
      <c r="D8" s="67"/>
      <c r="E8" s="67"/>
      <c r="F8" s="67"/>
      <c r="G8" s="67"/>
      <c r="H8" s="67"/>
      <c r="I8" s="67"/>
      <c r="J8" s="67"/>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A10" sqref="A10"/>
    </sheetView>
  </sheetViews>
  <sheetFormatPr defaultColWidth="10.425" defaultRowHeight="14.25" customHeight="1"/>
  <cols>
    <col min="1" max="2" width="33.7083333333333" customWidth="1"/>
    <col min="3" max="3" width="16.2583333333333" customWidth="1"/>
    <col min="4" max="4" width="18.2916666666667" customWidth="1"/>
    <col min="5" max="5" width="8.40833333333333" customWidth="1"/>
    <col min="6" max="6" width="8.275" customWidth="1"/>
    <col min="7" max="7" width="12.5666666666667" customWidth="1"/>
    <col min="8" max="8" width="15.575" customWidth="1"/>
    <col min="9" max="9" width="15.4583333333333" customWidth="1"/>
  </cols>
  <sheetData>
    <row r="1" customHeight="1" spans="1:9">
      <c r="A1" s="97" t="s">
        <v>340</v>
      </c>
      <c r="B1" s="98"/>
      <c r="C1" s="98"/>
      <c r="D1" s="99"/>
      <c r="E1" s="99"/>
      <c r="F1" s="99"/>
      <c r="G1" s="98"/>
      <c r="H1" s="98"/>
      <c r="I1" s="99"/>
    </row>
    <row r="2" ht="41.25" customHeight="1" spans="1:9">
      <c r="A2" s="100" t="str">
        <f>"2026"&amp;"年新增资产配置预算表"</f>
        <v>2026年新增资产配置预算表</v>
      </c>
      <c r="B2" s="101"/>
      <c r="C2" s="101"/>
      <c r="D2" s="102"/>
      <c r="E2" s="102"/>
      <c r="F2" s="102"/>
      <c r="G2" s="101"/>
      <c r="H2" s="101"/>
      <c r="I2" s="102"/>
    </row>
    <row r="3" customHeight="1" spans="1:9">
      <c r="A3" s="103" t="s">
        <v>324</v>
      </c>
      <c r="B3" s="104"/>
      <c r="C3" s="104"/>
      <c r="D3" s="105"/>
      <c r="F3" s="102"/>
      <c r="G3" s="101"/>
      <c r="H3" s="101"/>
      <c r="I3" s="106" t="s">
        <v>1</v>
      </c>
    </row>
    <row r="4" ht="28.5" customHeight="1" spans="1:9">
      <c r="A4" s="107" t="s">
        <v>176</v>
      </c>
      <c r="B4" s="108" t="s">
        <v>177</v>
      </c>
      <c r="C4" s="109" t="s">
        <v>341</v>
      </c>
      <c r="D4" s="107" t="s">
        <v>342</v>
      </c>
      <c r="E4" s="107" t="s">
        <v>343</v>
      </c>
      <c r="F4" s="107" t="s">
        <v>344</v>
      </c>
      <c r="G4" s="108" t="s">
        <v>345</v>
      </c>
      <c r="H4" s="110"/>
      <c r="I4" s="107"/>
    </row>
    <row r="5" ht="21" customHeight="1" spans="1:9">
      <c r="A5" s="109"/>
      <c r="B5" s="111"/>
      <c r="C5" s="111"/>
      <c r="D5" s="112"/>
      <c r="E5" s="111"/>
      <c r="F5" s="111"/>
      <c r="G5" s="108" t="s">
        <v>316</v>
      </c>
      <c r="H5" s="108" t="s">
        <v>346</v>
      </c>
      <c r="I5" s="108" t="s">
        <v>347</v>
      </c>
    </row>
    <row r="6" ht="17.25" customHeight="1" spans="1:9">
      <c r="A6" s="113" t="s">
        <v>82</v>
      </c>
      <c r="B6" s="40" t="s">
        <v>83</v>
      </c>
      <c r="C6" s="113" t="s">
        <v>84</v>
      </c>
      <c r="D6" s="42" t="s">
        <v>85</v>
      </c>
      <c r="E6" s="113" t="s">
        <v>86</v>
      </c>
      <c r="F6" s="40" t="s">
        <v>87</v>
      </c>
      <c r="G6" s="114" t="s">
        <v>88</v>
      </c>
      <c r="H6" s="42" t="s">
        <v>89</v>
      </c>
      <c r="I6" s="42">
        <v>9</v>
      </c>
    </row>
    <row r="7" ht="19.5" customHeight="1" spans="1:9">
      <c r="A7" s="115" t="s">
        <v>69</v>
      </c>
      <c r="B7" s="116" t="s">
        <v>69</v>
      </c>
      <c r="C7" s="116" t="s">
        <v>348</v>
      </c>
      <c r="D7" s="26" t="s">
        <v>349</v>
      </c>
      <c r="E7" s="41" t="s">
        <v>350</v>
      </c>
      <c r="F7" s="114" t="s">
        <v>290</v>
      </c>
      <c r="G7" s="117">
        <v>2</v>
      </c>
      <c r="H7" s="118">
        <v>1200</v>
      </c>
      <c r="I7" s="118">
        <v>2400</v>
      </c>
    </row>
    <row r="8" ht="19.5" customHeight="1" spans="1:9">
      <c r="A8" s="115" t="s">
        <v>69</v>
      </c>
      <c r="B8" s="116" t="s">
        <v>69</v>
      </c>
      <c r="C8" s="116" t="s">
        <v>348</v>
      </c>
      <c r="D8" s="26" t="s">
        <v>351</v>
      </c>
      <c r="E8" s="41" t="s">
        <v>352</v>
      </c>
      <c r="F8" s="114" t="s">
        <v>290</v>
      </c>
      <c r="G8" s="117">
        <v>2</v>
      </c>
      <c r="H8" s="118">
        <v>500</v>
      </c>
      <c r="I8" s="118">
        <v>1000</v>
      </c>
    </row>
    <row r="9" ht="19.5" customHeight="1" spans="1:9">
      <c r="A9" s="29" t="s">
        <v>55</v>
      </c>
      <c r="B9" s="119"/>
      <c r="C9" s="119"/>
      <c r="D9" s="120"/>
      <c r="E9" s="121"/>
      <c r="F9" s="121"/>
      <c r="G9" s="117">
        <v>4</v>
      </c>
      <c r="H9" s="118">
        <v>1700</v>
      </c>
      <c r="I9" s="118">
        <v>3400</v>
      </c>
    </row>
  </sheetData>
  <mergeCells count="11">
    <mergeCell ref="A1:I1"/>
    <mergeCell ref="A2:I2"/>
    <mergeCell ref="A3:C3"/>
    <mergeCell ref="G4:I4"/>
    <mergeCell ref="A9:F9"/>
    <mergeCell ref="A4:A5"/>
    <mergeCell ref="B4:B5"/>
    <mergeCell ref="C4:C5"/>
    <mergeCell ref="D4:D5"/>
    <mergeCell ref="E4:E5"/>
    <mergeCell ref="F4:F5"/>
  </mergeCells>
  <pageMargins left="0.393055555555556" right="0.354166666666667" top="1" bottom="1" header="0.5" footer="0.5"/>
  <pageSetup paperSize="9" scale="87"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workbookViewId="0">
      <selection activeCell="K20" sqref="K20"/>
    </sheetView>
  </sheetViews>
  <sheetFormatPr defaultColWidth="9" defaultRowHeight="13.5"/>
  <sheetData>
    <row r="1" spans="1:11">
      <c r="A1" s="67"/>
      <c r="B1" s="67"/>
      <c r="C1" s="67"/>
      <c r="D1" s="68"/>
      <c r="E1" s="68"/>
      <c r="F1" s="68"/>
      <c r="G1" s="68"/>
      <c r="H1" s="67"/>
      <c r="I1" s="67"/>
      <c r="J1" s="67"/>
      <c r="K1" s="44" t="s">
        <v>353</v>
      </c>
    </row>
    <row r="2" ht="28.5" spans="1:11">
      <c r="A2" s="277" t="s">
        <v>354</v>
      </c>
      <c r="B2" s="69"/>
      <c r="C2" s="69"/>
      <c r="D2" s="69"/>
      <c r="E2" s="69"/>
      <c r="F2" s="69"/>
      <c r="G2" s="69"/>
      <c r="H2" s="69"/>
      <c r="I2" s="69"/>
      <c r="J2" s="69"/>
      <c r="K2" s="69"/>
    </row>
    <row r="3" spans="1:11">
      <c r="A3" s="70" t="s">
        <v>324</v>
      </c>
      <c r="B3" s="71"/>
      <c r="C3" s="71"/>
      <c r="D3" s="71"/>
      <c r="E3" s="71"/>
      <c r="F3" s="71"/>
      <c r="G3" s="71"/>
      <c r="H3" s="72"/>
      <c r="I3" s="72"/>
      <c r="J3" s="72"/>
      <c r="K3" s="73" t="s">
        <v>1</v>
      </c>
    </row>
    <row r="4" spans="1:11">
      <c r="A4" s="74" t="s">
        <v>242</v>
      </c>
      <c r="B4" s="74" t="s">
        <v>179</v>
      </c>
      <c r="C4" s="74" t="s">
        <v>243</v>
      </c>
      <c r="D4" s="75" t="s">
        <v>180</v>
      </c>
      <c r="E4" s="75" t="s">
        <v>181</v>
      </c>
      <c r="F4" s="75" t="s">
        <v>244</v>
      </c>
      <c r="G4" s="75" t="s">
        <v>245</v>
      </c>
      <c r="H4" s="76" t="s">
        <v>55</v>
      </c>
      <c r="I4" s="77" t="s">
        <v>355</v>
      </c>
      <c r="J4" s="78"/>
      <c r="K4" s="79"/>
    </row>
    <row r="5" spans="1:11">
      <c r="A5" s="80"/>
      <c r="B5" s="80"/>
      <c r="C5" s="80"/>
      <c r="D5" s="81"/>
      <c r="E5" s="81"/>
      <c r="F5" s="81"/>
      <c r="G5" s="81"/>
      <c r="H5" s="82"/>
      <c r="I5" s="75" t="s">
        <v>58</v>
      </c>
      <c r="J5" s="75" t="s">
        <v>59</v>
      </c>
      <c r="K5" s="75" t="s">
        <v>60</v>
      </c>
    </row>
    <row r="6" spans="1:11">
      <c r="A6" s="83"/>
      <c r="B6" s="83"/>
      <c r="C6" s="83"/>
      <c r="D6" s="84"/>
      <c r="E6" s="84"/>
      <c r="F6" s="84"/>
      <c r="G6" s="84"/>
      <c r="H6" s="85"/>
      <c r="I6" s="84" t="s">
        <v>57</v>
      </c>
      <c r="J6" s="84"/>
      <c r="K6" s="84"/>
    </row>
    <row r="7" spans="1:11">
      <c r="A7" s="86">
        <v>1</v>
      </c>
      <c r="B7" s="86">
        <v>2</v>
      </c>
      <c r="C7" s="86">
        <v>3</v>
      </c>
      <c r="D7" s="86">
        <v>4</v>
      </c>
      <c r="E7" s="86">
        <v>5</v>
      </c>
      <c r="F7" s="86">
        <v>6</v>
      </c>
      <c r="G7" s="86">
        <v>7</v>
      </c>
      <c r="H7" s="86">
        <v>8</v>
      </c>
      <c r="I7" s="86">
        <v>9</v>
      </c>
      <c r="J7" s="87">
        <v>10</v>
      </c>
      <c r="K7" s="87">
        <v>11</v>
      </c>
    </row>
    <row r="8" spans="1:11">
      <c r="A8" s="88"/>
      <c r="B8" s="89"/>
      <c r="C8" s="88"/>
      <c r="D8" s="88"/>
      <c r="E8" s="88"/>
      <c r="F8" s="88"/>
      <c r="G8" s="88"/>
      <c r="H8" s="90"/>
      <c r="I8" s="91"/>
      <c r="J8" s="91"/>
      <c r="K8" s="90"/>
    </row>
    <row r="9" spans="1:11">
      <c r="A9" s="89"/>
      <c r="B9" s="89"/>
      <c r="C9" s="89"/>
      <c r="D9" s="89"/>
      <c r="E9" s="89"/>
      <c r="F9" s="89"/>
      <c r="G9" s="89"/>
      <c r="H9" s="92"/>
      <c r="I9" s="92"/>
      <c r="J9" s="92"/>
      <c r="K9" s="90"/>
    </row>
    <row r="10" spans="1:11">
      <c r="A10" s="93" t="s">
        <v>167</v>
      </c>
      <c r="B10" s="94"/>
      <c r="C10" s="94"/>
      <c r="D10" s="94"/>
      <c r="E10" s="94"/>
      <c r="F10" s="94"/>
      <c r="G10" s="95"/>
      <c r="H10" s="92"/>
      <c r="I10" s="92"/>
      <c r="J10" s="92"/>
      <c r="K10" s="90"/>
    </row>
    <row r="11" spans="1:11">
      <c r="A11" s="96" t="s">
        <v>356</v>
      </c>
      <c r="B11" s="96"/>
      <c r="C11" s="96"/>
      <c r="D11" s="96"/>
      <c r="E11" s="96"/>
      <c r="F11" s="67"/>
      <c r="G11" s="67"/>
      <c r="H11" s="67"/>
      <c r="I11" s="67"/>
      <c r="J11" s="67"/>
      <c r="K11" s="67"/>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1"/>
  <sheetViews>
    <sheetView showZeros="0" workbookViewId="0">
      <selection activeCell="G1" sqref="G1"/>
    </sheetView>
  </sheetViews>
  <sheetFormatPr defaultColWidth="9.14166666666667" defaultRowHeight="14.25" customHeight="1" outlineLevelCol="6"/>
  <cols>
    <col min="1" max="1" width="35.2833333333333" customWidth="1"/>
    <col min="2" max="2" width="17.0916666666667" customWidth="1"/>
    <col min="3" max="3" width="22.2583333333333" customWidth="1"/>
    <col min="4" max="4" width="17.5833333333333" customWidth="1"/>
    <col min="5" max="5" width="18.0666666666667" customWidth="1"/>
    <col min="6" max="6" width="16.5416666666667" customWidth="1"/>
    <col min="7" max="7" width="17" customWidth="1"/>
  </cols>
  <sheetData>
    <row r="1" ht="13.5" customHeight="1" spans="1:7">
      <c r="D1" s="43"/>
      <c r="G1" s="44" t="s">
        <v>357</v>
      </c>
    </row>
    <row r="2" ht="41.25" customHeight="1" spans="1:7">
      <c r="A2" s="45" t="str">
        <f>"2026"&amp;"年部门项目中期规划预算表"</f>
        <v>2026年部门项目中期规划预算表</v>
      </c>
      <c r="B2" s="45"/>
      <c r="C2" s="45"/>
      <c r="D2" s="45"/>
      <c r="E2" s="45"/>
      <c r="F2" s="45"/>
      <c r="G2" s="45"/>
    </row>
    <row r="3" ht="13.5" customHeight="1" spans="1:7">
      <c r="A3" s="46" t="str">
        <f>"单位名称："&amp;"中国共产党昆明市晋宁区委员会机构编制委员会办公室"</f>
        <v>单位名称：中国共产党昆明市晋宁区委员会机构编制委员会办公室</v>
      </c>
      <c r="B3" s="47"/>
      <c r="C3" s="47"/>
      <c r="D3" s="47"/>
      <c r="E3" s="48"/>
      <c r="F3" s="48"/>
      <c r="G3" s="49" t="s">
        <v>1</v>
      </c>
    </row>
    <row r="4" ht="21.75" customHeight="1" spans="1:7">
      <c r="A4" s="50" t="s">
        <v>243</v>
      </c>
      <c r="B4" s="50" t="s">
        <v>242</v>
      </c>
      <c r="C4" s="50" t="s">
        <v>179</v>
      </c>
      <c r="D4" s="51" t="s">
        <v>358</v>
      </c>
      <c r="E4" s="17" t="s">
        <v>58</v>
      </c>
      <c r="F4" s="18"/>
      <c r="G4" s="19"/>
    </row>
    <row r="5" ht="21.75" customHeight="1" spans="1:7">
      <c r="A5" s="52"/>
      <c r="B5" s="52"/>
      <c r="C5" s="52"/>
      <c r="D5" s="53"/>
      <c r="E5" s="54" t="str">
        <f>"2026"&amp;"年"</f>
        <v>2026年</v>
      </c>
      <c r="F5" s="54" t="str">
        <f>("2026"+1)&amp;"年"</f>
        <v>2027年</v>
      </c>
      <c r="G5" s="54" t="str">
        <f>("2026"+2)&amp;"年"</f>
        <v>2028年</v>
      </c>
    </row>
    <row r="6" ht="40.5" customHeight="1" spans="1:7">
      <c r="A6" s="55"/>
      <c r="B6" s="55"/>
      <c r="C6" s="55"/>
      <c r="D6" s="56"/>
      <c r="E6" s="57"/>
      <c r="F6" s="57"/>
      <c r="G6" s="57"/>
    </row>
    <row r="7" ht="15" customHeight="1" spans="1:7">
      <c r="A7" s="58">
        <v>1</v>
      </c>
      <c r="B7" s="58">
        <v>2</v>
      </c>
      <c r="C7" s="58">
        <v>3</v>
      </c>
      <c r="D7" s="58">
        <v>4</v>
      </c>
      <c r="E7" s="58">
        <v>5</v>
      </c>
      <c r="F7" s="58">
        <v>6</v>
      </c>
      <c r="G7" s="58">
        <v>7</v>
      </c>
    </row>
    <row r="8" customHeight="1" spans="1:7">
      <c r="A8" s="59" t="s">
        <v>69</v>
      </c>
      <c r="B8" s="60"/>
      <c r="C8" s="60"/>
      <c r="D8" s="60"/>
      <c r="E8" s="60">
        <v>30000</v>
      </c>
      <c r="F8" s="60"/>
      <c r="G8" s="60"/>
    </row>
    <row r="9" ht="17.25" customHeight="1" spans="1:7">
      <c r="A9" s="41"/>
      <c r="B9" s="61" t="s">
        <v>359</v>
      </c>
      <c r="C9" s="61" t="s">
        <v>250</v>
      </c>
      <c r="D9" s="41" t="s">
        <v>360</v>
      </c>
      <c r="E9" s="62">
        <v>21000</v>
      </c>
      <c r="F9" s="62"/>
      <c r="G9" s="62"/>
    </row>
    <row r="10" ht="17.25" customHeight="1" spans="1:7">
      <c r="A10" s="63"/>
      <c r="B10" s="61" t="s">
        <v>359</v>
      </c>
      <c r="C10" s="61" t="s">
        <v>254</v>
      </c>
      <c r="D10" s="41" t="s">
        <v>360</v>
      </c>
      <c r="E10" s="62">
        <v>9000</v>
      </c>
      <c r="F10" s="62"/>
      <c r="G10" s="62"/>
    </row>
    <row r="11" ht="18.75" customHeight="1" spans="1:7">
      <c r="A11" s="64" t="s">
        <v>55</v>
      </c>
      <c r="B11" s="65" t="s">
        <v>361</v>
      </c>
      <c r="C11" s="65"/>
      <c r="D11" s="66"/>
      <c r="E11" s="62">
        <v>30000</v>
      </c>
      <c r="F11" s="62"/>
      <c r="G11" s="62"/>
    </row>
  </sheetData>
  <mergeCells count="11">
    <mergeCell ref="A2:G2"/>
    <mergeCell ref="A3:F3"/>
    <mergeCell ref="E4:G4"/>
    <mergeCell ref="A11:D11"/>
    <mergeCell ref="A4:A6"/>
    <mergeCell ref="B4:B6"/>
    <mergeCell ref="C4:C6"/>
    <mergeCell ref="D4:D6"/>
    <mergeCell ref="E5:E6"/>
    <mergeCell ref="F5:F6"/>
    <mergeCell ref="G5:G6"/>
  </mergeCells>
  <pageMargins left="0.472222222222222" right="0.354166666666667" top="1" bottom="1" header="0.5" footer="0.5"/>
  <pageSetup paperSize="9" scale="98"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0"/>
  <sheetViews>
    <sheetView showZeros="0" tabSelected="1" topLeftCell="A17" workbookViewId="0">
      <selection activeCell="A1" sqref="A1"/>
    </sheetView>
  </sheetViews>
  <sheetFormatPr defaultColWidth="8.575" defaultRowHeight="14.25" customHeight="1"/>
  <cols>
    <col min="1" max="1" width="18.1416666666667" customWidth="1"/>
    <col min="2" max="2" width="23.425" customWidth="1"/>
    <col min="3" max="3" width="21.85" customWidth="1"/>
    <col min="4" max="4" width="15.575" customWidth="1"/>
    <col min="5" max="5" width="31.575" customWidth="1"/>
    <col min="6" max="6" width="15.425" customWidth="1"/>
    <col min="7" max="7" width="16.425" customWidth="1"/>
    <col min="8" max="8" width="29.575" customWidth="1"/>
    <col min="9" max="9" width="30.575" customWidth="1"/>
    <col min="10" max="10" width="23.85" customWidth="1"/>
  </cols>
  <sheetData>
    <row r="1" customHeight="1" spans="1:10">
      <c r="A1" s="1"/>
      <c r="B1" s="1"/>
      <c r="C1" s="1"/>
      <c r="D1" s="1"/>
      <c r="E1" s="1"/>
      <c r="F1" s="1"/>
      <c r="G1" s="1"/>
      <c r="H1" s="1"/>
      <c r="I1" s="1"/>
      <c r="J1" s="2"/>
    </row>
    <row r="2" ht="41.25" customHeight="1" spans="1:10">
      <c r="A2" s="1" t="str">
        <f>"2026"&amp;"年部门整体支出绩效目标表"</f>
        <v>2026年部门整体支出绩效目标表</v>
      </c>
      <c r="B2" s="3"/>
      <c r="C2" s="3"/>
      <c r="D2" s="3"/>
      <c r="E2" s="3"/>
      <c r="F2" s="3"/>
      <c r="G2" s="3"/>
      <c r="H2" s="3"/>
      <c r="I2" s="3"/>
      <c r="J2" s="3"/>
    </row>
    <row r="3" ht="17.25" customHeight="1" spans="1:10">
      <c r="A3" s="4" t="str">
        <f>"单位名称："&amp;"中国共产党昆明市晋宁区委员会机构编制委员会办公室"</f>
        <v>单位名称：中国共产党昆明市晋宁区委员会机构编制委员会办公室</v>
      </c>
      <c r="B3" s="4"/>
      <c r="C3" s="5"/>
      <c r="D3" s="6"/>
      <c r="E3" s="6"/>
      <c r="F3" s="6"/>
      <c r="G3" s="6"/>
      <c r="H3" s="6"/>
      <c r="I3" s="6"/>
      <c r="J3" s="278" t="s">
        <v>1</v>
      </c>
    </row>
    <row r="4" ht="30" customHeight="1" spans="1:10">
      <c r="A4" s="7" t="s">
        <v>362</v>
      </c>
      <c r="B4" s="8" t="s">
        <v>69</v>
      </c>
      <c r="C4" s="9"/>
      <c r="D4" s="9"/>
      <c r="E4" s="10"/>
      <c r="F4" s="11" t="s">
        <v>362</v>
      </c>
      <c r="G4" s="10"/>
      <c r="H4" s="12" t="s">
        <v>69</v>
      </c>
      <c r="I4" s="9"/>
      <c r="J4" s="10"/>
    </row>
    <row r="5" ht="32.25" customHeight="1" spans="1:10">
      <c r="A5" s="13" t="s">
        <v>363</v>
      </c>
      <c r="B5" s="14"/>
      <c r="C5" s="14"/>
      <c r="D5" s="14"/>
      <c r="E5" s="14"/>
      <c r="F5" s="14"/>
      <c r="G5" s="14"/>
      <c r="H5" s="14"/>
      <c r="I5" s="15"/>
      <c r="J5" s="16"/>
    </row>
    <row r="6" ht="32.25" customHeight="1" spans="1:10">
      <c r="A6" s="17" t="s">
        <v>364</v>
      </c>
      <c r="B6" s="18"/>
      <c r="C6" s="18"/>
      <c r="D6" s="18"/>
      <c r="E6" s="18"/>
      <c r="F6" s="18"/>
      <c r="G6" s="18"/>
      <c r="H6" s="18"/>
      <c r="I6" s="19"/>
      <c r="J6" s="20" t="s">
        <v>365</v>
      </c>
    </row>
    <row r="7" ht="99.75" customHeight="1" spans="1:10">
      <c r="A7" s="21" t="s">
        <v>366</v>
      </c>
      <c r="B7" s="22" t="s">
        <v>367</v>
      </c>
      <c r="C7" s="23" t="s">
        <v>368</v>
      </c>
      <c r="D7" s="23"/>
      <c r="E7" s="23"/>
      <c r="F7" s="23"/>
      <c r="G7" s="23"/>
      <c r="H7" s="23"/>
      <c r="I7" s="23"/>
      <c r="J7" s="24" t="s">
        <v>369</v>
      </c>
    </row>
    <row r="8" ht="99.75" customHeight="1" spans="1:10">
      <c r="A8" s="21"/>
      <c r="B8" s="22" t="str">
        <f>"总体绩效目标（"&amp;"2026"&amp;"-"&amp;("2026"+2)&amp;"年期间）"</f>
        <v>总体绩效目标（2026-2028年期间）</v>
      </c>
      <c r="C8" s="23" t="s">
        <v>370</v>
      </c>
      <c r="D8" s="23"/>
      <c r="E8" s="23"/>
      <c r="F8" s="23"/>
      <c r="G8" s="23"/>
      <c r="H8" s="23"/>
      <c r="I8" s="23"/>
      <c r="J8" s="24" t="s">
        <v>371</v>
      </c>
    </row>
    <row r="9" ht="75" customHeight="1" spans="1:10">
      <c r="A9" s="22" t="s">
        <v>372</v>
      </c>
      <c r="B9" s="25" t="str">
        <f>"预算年度（"&amp;"2026"&amp;"年）绩效目标"</f>
        <v>预算年度（2026年）绩效目标</v>
      </c>
      <c r="C9" s="26" t="s">
        <v>368</v>
      </c>
      <c r="D9" s="26"/>
      <c r="E9" s="26"/>
      <c r="F9" s="26"/>
      <c r="G9" s="26"/>
      <c r="H9" s="26"/>
      <c r="I9" s="26"/>
      <c r="J9" s="27" t="s">
        <v>373</v>
      </c>
    </row>
    <row r="10" ht="32.25" customHeight="1" spans="1:10">
      <c r="A10" s="28" t="s">
        <v>374</v>
      </c>
      <c r="B10" s="28"/>
      <c r="C10" s="28"/>
      <c r="D10" s="28"/>
      <c r="E10" s="28"/>
      <c r="F10" s="28"/>
      <c r="G10" s="28"/>
      <c r="H10" s="28"/>
      <c r="I10" s="28"/>
      <c r="J10" s="28"/>
    </row>
    <row r="11" ht="32.25" customHeight="1" spans="1:10">
      <c r="A11" s="22" t="s">
        <v>375</v>
      </c>
      <c r="B11" s="22"/>
      <c r="C11" s="21" t="s">
        <v>376</v>
      </c>
      <c r="D11" s="21"/>
      <c r="E11" s="21" t="s">
        <v>377</v>
      </c>
      <c r="F11" s="21"/>
      <c r="G11" s="21"/>
      <c r="H11" s="21" t="s">
        <v>378</v>
      </c>
      <c r="I11" s="21"/>
      <c r="J11" s="21"/>
    </row>
    <row r="12" ht="32.25" customHeight="1" spans="1:10">
      <c r="A12" s="22"/>
      <c r="B12" s="22"/>
      <c r="C12" s="21"/>
      <c r="D12" s="21"/>
      <c r="E12" s="22" t="s">
        <v>379</v>
      </c>
      <c r="F12" s="22" t="s">
        <v>380</v>
      </c>
      <c r="G12" s="22" t="s">
        <v>381</v>
      </c>
      <c r="H12" s="22" t="s">
        <v>379</v>
      </c>
      <c r="I12" s="22" t="s">
        <v>380</v>
      </c>
      <c r="J12" s="22" t="s">
        <v>381</v>
      </c>
    </row>
    <row r="13" ht="24" customHeight="1" spans="1:10">
      <c r="A13" s="29" t="s">
        <v>55</v>
      </c>
      <c r="B13" s="30"/>
      <c r="C13" s="30"/>
      <c r="D13" s="30"/>
      <c r="E13" s="31">
        <v>30000</v>
      </c>
      <c r="F13" s="31">
        <v>30000</v>
      </c>
      <c r="G13" s="31"/>
      <c r="H13" s="32">
        <v>30000</v>
      </c>
      <c r="I13" s="32">
        <v>30000</v>
      </c>
      <c r="J13" s="32"/>
    </row>
    <row r="14" ht="34.5" customHeight="1" spans="1:10">
      <c r="A14" s="23" t="s">
        <v>382</v>
      </c>
      <c r="B14" s="33"/>
      <c r="C14" s="23" t="s">
        <v>383</v>
      </c>
      <c r="D14" s="33"/>
      <c r="E14" s="32">
        <v>30000</v>
      </c>
      <c r="F14" s="32">
        <v>30000</v>
      </c>
      <c r="G14" s="32"/>
      <c r="H14" s="32">
        <v>30000</v>
      </c>
      <c r="I14" s="32">
        <v>30000</v>
      </c>
      <c r="J14" s="32"/>
    </row>
    <row r="15" ht="32.25" customHeight="1" spans="1:10">
      <c r="A15" s="28" t="s">
        <v>384</v>
      </c>
      <c r="B15" s="28"/>
      <c r="C15" s="28"/>
      <c r="D15" s="28"/>
      <c r="E15" s="28"/>
      <c r="F15" s="28"/>
      <c r="G15" s="28"/>
      <c r="H15" s="28"/>
      <c r="I15" s="28"/>
      <c r="J15" s="28"/>
    </row>
    <row r="16" ht="32.25" customHeight="1" spans="1:10">
      <c r="A16" s="34" t="s">
        <v>385</v>
      </c>
      <c r="B16" s="34"/>
      <c r="C16" s="34"/>
      <c r="D16" s="34"/>
      <c r="E16" s="34"/>
      <c r="F16" s="34"/>
      <c r="G16" s="34"/>
      <c r="H16" s="35" t="s">
        <v>386</v>
      </c>
      <c r="I16" s="36" t="s">
        <v>264</v>
      </c>
      <c r="J16" s="35" t="s">
        <v>387</v>
      </c>
    </row>
    <row r="17" ht="36" customHeight="1" spans="1:10">
      <c r="A17" s="37" t="s">
        <v>257</v>
      </c>
      <c r="B17" s="37" t="s">
        <v>388</v>
      </c>
      <c r="C17" s="38" t="s">
        <v>259</v>
      </c>
      <c r="D17" s="38" t="s">
        <v>260</v>
      </c>
      <c r="E17" s="38" t="s">
        <v>261</v>
      </c>
      <c r="F17" s="38" t="s">
        <v>262</v>
      </c>
      <c r="G17" s="38" t="s">
        <v>263</v>
      </c>
      <c r="H17" s="39"/>
      <c r="I17" s="39"/>
      <c r="J17" s="39"/>
    </row>
    <row r="18" ht="32.25" customHeight="1" spans="1:10">
      <c r="A18" s="40" t="s">
        <v>266</v>
      </c>
      <c r="B18" s="40"/>
      <c r="C18" s="41"/>
      <c r="D18" s="40"/>
      <c r="E18" s="40"/>
      <c r="F18" s="40"/>
      <c r="G18" s="40"/>
      <c r="H18" s="42"/>
      <c r="I18" s="26"/>
      <c r="J18" s="42"/>
    </row>
    <row r="19" ht="32.25" customHeight="1" spans="1:10">
      <c r="A19" s="40"/>
      <c r="B19" s="40" t="s">
        <v>287</v>
      </c>
      <c r="C19" s="41"/>
      <c r="D19" s="40"/>
      <c r="E19" s="40"/>
      <c r="F19" s="40"/>
      <c r="G19" s="40"/>
      <c r="H19" s="42"/>
      <c r="I19" s="26"/>
      <c r="J19" s="42"/>
    </row>
    <row r="20" ht="32.25" customHeight="1" spans="1:10">
      <c r="A20" s="40"/>
      <c r="B20" s="40"/>
      <c r="C20" s="41" t="s">
        <v>389</v>
      </c>
      <c r="D20" s="40" t="s">
        <v>277</v>
      </c>
      <c r="E20" s="40" t="s">
        <v>390</v>
      </c>
      <c r="F20" s="40" t="s">
        <v>391</v>
      </c>
      <c r="G20" s="40" t="s">
        <v>291</v>
      </c>
      <c r="H20" s="42" t="s">
        <v>392</v>
      </c>
      <c r="I20" s="26" t="s">
        <v>393</v>
      </c>
      <c r="J20" s="42" t="s">
        <v>394</v>
      </c>
    </row>
    <row r="21" ht="32.25" customHeight="1" spans="1:10">
      <c r="A21" s="40"/>
      <c r="B21" s="40" t="s">
        <v>267</v>
      </c>
      <c r="C21" s="41"/>
      <c r="D21" s="40"/>
      <c r="E21" s="40"/>
      <c r="F21" s="40"/>
      <c r="G21" s="40"/>
      <c r="H21" s="42"/>
      <c r="I21" s="26"/>
      <c r="J21" s="42"/>
    </row>
    <row r="22" ht="32.25" customHeight="1" spans="1:10">
      <c r="A22" s="40"/>
      <c r="B22" s="40"/>
      <c r="C22" s="41" t="s">
        <v>395</v>
      </c>
      <c r="D22" s="40" t="s">
        <v>277</v>
      </c>
      <c r="E22" s="40" t="s">
        <v>284</v>
      </c>
      <c r="F22" s="40" t="s">
        <v>271</v>
      </c>
      <c r="G22" s="40" t="s">
        <v>291</v>
      </c>
      <c r="H22" s="42" t="s">
        <v>396</v>
      </c>
      <c r="I22" s="26" t="s">
        <v>397</v>
      </c>
      <c r="J22" s="42" t="s">
        <v>398</v>
      </c>
    </row>
    <row r="23" ht="32.25" customHeight="1" spans="1:10">
      <c r="A23" s="40"/>
      <c r="B23" s="40" t="s">
        <v>293</v>
      </c>
      <c r="C23" s="41"/>
      <c r="D23" s="40"/>
      <c r="E23" s="40"/>
      <c r="F23" s="40"/>
      <c r="G23" s="40"/>
      <c r="H23" s="42"/>
      <c r="I23" s="26"/>
      <c r="J23" s="42"/>
    </row>
    <row r="24" ht="32.25" customHeight="1" spans="1:10">
      <c r="A24" s="40"/>
      <c r="B24" s="40"/>
      <c r="C24" s="41" t="s">
        <v>399</v>
      </c>
      <c r="D24" s="40" t="s">
        <v>277</v>
      </c>
      <c r="E24" s="40" t="s">
        <v>284</v>
      </c>
      <c r="F24" s="40" t="s">
        <v>271</v>
      </c>
      <c r="G24" s="40" t="s">
        <v>291</v>
      </c>
      <c r="H24" s="42" t="s">
        <v>400</v>
      </c>
      <c r="I24" s="26" t="s">
        <v>401</v>
      </c>
      <c r="J24" s="42" t="s">
        <v>402</v>
      </c>
    </row>
    <row r="25" ht="32.25" customHeight="1" spans="1:10">
      <c r="A25" s="40" t="s">
        <v>274</v>
      </c>
      <c r="B25" s="40"/>
      <c r="C25" s="41"/>
      <c r="D25" s="40"/>
      <c r="E25" s="40"/>
      <c r="F25" s="40"/>
      <c r="G25" s="40"/>
      <c r="H25" s="42"/>
      <c r="I25" s="26"/>
      <c r="J25" s="42"/>
    </row>
    <row r="26" ht="32.25" customHeight="1" spans="1:10">
      <c r="A26" s="40"/>
      <c r="B26" s="40" t="s">
        <v>298</v>
      </c>
      <c r="C26" s="41"/>
      <c r="D26" s="40"/>
      <c r="E26" s="40"/>
      <c r="F26" s="40"/>
      <c r="G26" s="40"/>
      <c r="H26" s="42"/>
      <c r="I26" s="26"/>
      <c r="J26" s="42"/>
    </row>
    <row r="27" ht="32.25" customHeight="1" spans="1:10">
      <c r="A27" s="40"/>
      <c r="B27" s="40"/>
      <c r="C27" s="41" t="s">
        <v>403</v>
      </c>
      <c r="D27" s="40" t="s">
        <v>269</v>
      </c>
      <c r="E27" s="40" t="s">
        <v>270</v>
      </c>
      <c r="F27" s="40" t="s">
        <v>271</v>
      </c>
      <c r="G27" s="40" t="s">
        <v>291</v>
      </c>
      <c r="H27" s="42" t="s">
        <v>404</v>
      </c>
      <c r="I27" s="26" t="s">
        <v>405</v>
      </c>
      <c r="J27" s="42" t="s">
        <v>406</v>
      </c>
    </row>
    <row r="28" ht="32.25" customHeight="1" spans="1:10">
      <c r="A28" s="40" t="s">
        <v>281</v>
      </c>
      <c r="B28" s="40"/>
      <c r="C28" s="41"/>
      <c r="D28" s="40"/>
      <c r="E28" s="40"/>
      <c r="F28" s="40"/>
      <c r="G28" s="40"/>
      <c r="H28" s="42"/>
      <c r="I28" s="26"/>
      <c r="J28" s="42"/>
    </row>
    <row r="29" ht="32.25" customHeight="1" spans="1:10">
      <c r="A29" s="40"/>
      <c r="B29" s="40" t="s">
        <v>282</v>
      </c>
      <c r="C29" s="41"/>
      <c r="D29" s="40"/>
      <c r="E29" s="40"/>
      <c r="F29" s="40"/>
      <c r="G29" s="40"/>
      <c r="H29" s="42"/>
      <c r="I29" s="26"/>
      <c r="J29" s="42"/>
    </row>
    <row r="30" ht="32.25" customHeight="1" spans="1:10">
      <c r="A30" s="40"/>
      <c r="B30" s="40"/>
      <c r="C30" s="41" t="s">
        <v>407</v>
      </c>
      <c r="D30" s="40" t="s">
        <v>277</v>
      </c>
      <c r="E30" s="40" t="s">
        <v>408</v>
      </c>
      <c r="F30" s="40" t="s">
        <v>271</v>
      </c>
      <c r="G30" s="40" t="s">
        <v>291</v>
      </c>
      <c r="H30" s="42" t="s">
        <v>409</v>
      </c>
      <c r="I30" s="26" t="s">
        <v>410</v>
      </c>
      <c r="J30" s="42" t="s">
        <v>410</v>
      </c>
    </row>
  </sheetData>
  <mergeCells count="28">
    <mergeCell ref="A2:J2"/>
    <mergeCell ref="A3:C3"/>
    <mergeCell ref="B4:J4"/>
    <mergeCell ref="B4:J4"/>
    <mergeCell ref="A5:J5"/>
    <mergeCell ref="A6:I6"/>
    <mergeCell ref="C7:I7"/>
    <mergeCell ref="C7:I7"/>
    <mergeCell ref="C8:I8"/>
    <mergeCell ref="C8:I8"/>
    <mergeCell ref="C9:I9"/>
    <mergeCell ref="C9:I9"/>
    <mergeCell ref="A10:J10"/>
    <mergeCell ref="E11:G11"/>
    <mergeCell ref="H11:J11"/>
    <mergeCell ref="A13:D13"/>
    <mergeCell ref="A14:B14"/>
    <mergeCell ref="A14:B14"/>
    <mergeCell ref="C14:D14"/>
    <mergeCell ref="C14:D14"/>
    <mergeCell ref="A15:J15"/>
    <mergeCell ref="A16:G16"/>
    <mergeCell ref="A7:A8"/>
    <mergeCell ref="H16:H17"/>
    <mergeCell ref="I16:I17"/>
    <mergeCell ref="J16:J17"/>
    <mergeCell ref="A11:B12"/>
    <mergeCell ref="C11:D12"/>
  </mergeCells>
  <pageMargins left="0.275" right="0.314583333333333" top="0.354166666666667" bottom="0.275" header="0.196527777777778" footer="0.118055555555556"/>
  <pageSetup paperSize="9" scale="63"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A3" sqref="A3:C3"/>
    </sheetView>
  </sheetViews>
  <sheetFormatPr defaultColWidth="8.425" defaultRowHeight="12.75" customHeight="1"/>
  <cols>
    <col min="1" max="1" width="12.3916666666667" customWidth="1"/>
    <col min="2" max="2" width="30.5666666666667" customWidth="1"/>
    <col min="3" max="3" width="15.7166666666667" customWidth="1"/>
    <col min="4" max="4" width="17.8916666666667" customWidth="1"/>
    <col min="5" max="5" width="15.4833333333333" customWidth="1"/>
    <col min="6" max="6" width="11.1" customWidth="1"/>
    <col min="7" max="7" width="12.8916666666667" customWidth="1"/>
    <col min="8" max="8" width="12.8666666666667" customWidth="1"/>
    <col min="9" max="9" width="9.60833333333333" customWidth="1"/>
    <col min="10" max="10" width="8.975" customWidth="1"/>
    <col min="11" max="11" width="8.85833333333333" customWidth="1"/>
    <col min="12" max="12" width="9.45833333333333" customWidth="1"/>
    <col min="13" max="13" width="10.6166666666667" customWidth="1"/>
    <col min="14" max="14" width="11.8333333333333" customWidth="1"/>
    <col min="15" max="15" width="8.53333333333333" customWidth="1"/>
    <col min="16" max="16" width="9.09166666666667" customWidth="1"/>
    <col min="17" max="17" width="7.73333333333333" customWidth="1"/>
    <col min="18" max="18" width="12.25" customWidth="1"/>
    <col min="19" max="19" width="10.8166666666667" customWidth="1"/>
    <col min="20" max="20" width="15.1833333333333" customWidth="1"/>
  </cols>
  <sheetData>
    <row r="1" ht="17.25" customHeight="1" spans="1:20">
      <c r="A1" s="262" t="s">
        <v>52</v>
      </c>
      <c r="B1" s="263"/>
      <c r="C1" s="263"/>
      <c r="D1" s="263"/>
      <c r="E1" s="263"/>
      <c r="F1" s="263"/>
      <c r="G1" s="263"/>
      <c r="H1" s="263"/>
      <c r="I1" s="263"/>
      <c r="J1" s="263"/>
      <c r="K1" s="263"/>
      <c r="L1" s="263"/>
      <c r="M1" s="263"/>
      <c r="N1" s="263"/>
      <c r="O1" s="263"/>
      <c r="P1" s="263"/>
      <c r="Q1" s="263"/>
      <c r="R1" s="263"/>
      <c r="S1" s="263"/>
      <c r="T1" s="263"/>
    </row>
    <row r="2" ht="41.25" customHeight="1" spans="1:20">
      <c r="A2" s="264" t="str">
        <f>"2026"&amp;"年部门收入预算表"</f>
        <v>2026年部门收入预算表</v>
      </c>
      <c r="B2" s="263"/>
      <c r="C2" s="263"/>
      <c r="D2" s="263"/>
      <c r="E2" s="263"/>
      <c r="F2" s="263"/>
      <c r="G2" s="263"/>
      <c r="H2" s="263"/>
      <c r="I2" s="263"/>
      <c r="J2" s="263"/>
      <c r="K2" s="263"/>
      <c r="L2" s="263"/>
      <c r="M2" s="263"/>
      <c r="N2" s="263"/>
      <c r="O2" s="263"/>
      <c r="P2" s="263"/>
      <c r="Q2" s="263"/>
      <c r="R2" s="263"/>
      <c r="S2" s="263"/>
      <c r="T2" s="263"/>
    </row>
    <row r="3" ht="17.25" customHeight="1" spans="1:20">
      <c r="A3" s="239" t="str">
        <f>"单位名称："&amp;"中国共产党昆明市晋宁区委员会机构编制委员会办公室"</f>
        <v>单位名称：中国共产党昆明市晋宁区委员会机构编制委员会办公室</v>
      </c>
      <c r="B3" s="239"/>
      <c r="C3" s="239"/>
      <c r="D3" s="265"/>
      <c r="E3" s="265"/>
      <c r="F3" s="265"/>
      <c r="G3" s="265"/>
      <c r="H3" s="265"/>
      <c r="I3" s="265"/>
      <c r="J3" s="265"/>
      <c r="K3" s="265"/>
      <c r="L3" s="265"/>
      <c r="M3" s="265"/>
      <c r="N3" s="265"/>
      <c r="O3" s="265"/>
      <c r="P3" s="265"/>
      <c r="Q3" s="265"/>
      <c r="R3" s="265"/>
      <c r="S3" s="265"/>
      <c r="T3" s="266" t="s">
        <v>1</v>
      </c>
    </row>
    <row r="4" ht="21.75" customHeight="1" spans="1:20">
      <c r="A4" s="267" t="s">
        <v>53</v>
      </c>
      <c r="B4" s="267" t="s">
        <v>54</v>
      </c>
      <c r="C4" s="267" t="s">
        <v>55</v>
      </c>
      <c r="D4" s="107" t="s">
        <v>56</v>
      </c>
      <c r="E4" s="107"/>
      <c r="F4" s="107"/>
      <c r="G4" s="107"/>
      <c r="H4" s="107"/>
      <c r="I4" s="110"/>
      <c r="J4" s="107"/>
      <c r="K4" s="107"/>
      <c r="L4" s="107"/>
      <c r="M4" s="107"/>
      <c r="N4" s="107"/>
      <c r="O4" s="107" t="s">
        <v>45</v>
      </c>
      <c r="P4" s="107"/>
      <c r="Q4" s="107"/>
      <c r="R4" s="107"/>
      <c r="S4" s="107"/>
      <c r="T4" s="107"/>
    </row>
    <row r="5" ht="27" customHeight="1" spans="1:20">
      <c r="A5" s="107"/>
      <c r="B5" s="107"/>
      <c r="C5" s="107"/>
      <c r="D5" s="107" t="s">
        <v>57</v>
      </c>
      <c r="E5" s="107" t="s">
        <v>58</v>
      </c>
      <c r="F5" s="107" t="s">
        <v>59</v>
      </c>
      <c r="G5" s="107" t="s">
        <v>60</v>
      </c>
      <c r="H5" s="107" t="s">
        <v>61</v>
      </c>
      <c r="I5" s="110" t="s">
        <v>62</v>
      </c>
      <c r="J5" s="107"/>
      <c r="K5" s="107"/>
      <c r="L5" s="107"/>
      <c r="M5" s="107"/>
      <c r="N5" s="107"/>
      <c r="O5" s="107" t="s">
        <v>57</v>
      </c>
      <c r="P5" s="107" t="s">
        <v>58</v>
      </c>
      <c r="Q5" s="107" t="s">
        <v>59</v>
      </c>
      <c r="R5" s="107" t="s">
        <v>60</v>
      </c>
      <c r="S5" s="107" t="s">
        <v>61</v>
      </c>
      <c r="T5" s="107" t="s">
        <v>62</v>
      </c>
    </row>
    <row r="6" ht="30" customHeight="1" spans="1:20">
      <c r="A6" s="261"/>
      <c r="B6" s="261"/>
      <c r="C6" s="121"/>
      <c r="D6" s="121"/>
      <c r="E6" s="121"/>
      <c r="F6" s="121"/>
      <c r="G6" s="121"/>
      <c r="H6" s="121"/>
      <c r="I6" s="212" t="s">
        <v>57</v>
      </c>
      <c r="J6" s="107" t="s">
        <v>63</v>
      </c>
      <c r="K6" s="107" t="s">
        <v>64</v>
      </c>
      <c r="L6" s="107" t="s">
        <v>65</v>
      </c>
      <c r="M6" s="107" t="s">
        <v>66</v>
      </c>
      <c r="N6" s="107" t="s">
        <v>67</v>
      </c>
      <c r="O6" s="268"/>
      <c r="P6" s="268"/>
      <c r="Q6" s="268"/>
      <c r="R6" s="268"/>
      <c r="S6" s="268"/>
      <c r="T6" s="121"/>
    </row>
    <row r="7" ht="15" customHeight="1" spans="1:20">
      <c r="A7" s="269">
        <v>1</v>
      </c>
      <c r="B7" s="269">
        <v>2</v>
      </c>
      <c r="C7" s="269">
        <v>3</v>
      </c>
      <c r="D7" s="269">
        <v>4</v>
      </c>
      <c r="E7" s="269">
        <v>5</v>
      </c>
      <c r="F7" s="269">
        <v>6</v>
      </c>
      <c r="G7" s="269">
        <v>7</v>
      </c>
      <c r="H7" s="269">
        <v>8</v>
      </c>
      <c r="I7" s="212">
        <v>9</v>
      </c>
      <c r="J7" s="269">
        <v>10</v>
      </c>
      <c r="K7" s="269">
        <v>11</v>
      </c>
      <c r="L7" s="269">
        <v>12</v>
      </c>
      <c r="M7" s="269">
        <v>13</v>
      </c>
      <c r="N7" s="269">
        <v>14</v>
      </c>
      <c r="O7" s="269">
        <v>15</v>
      </c>
      <c r="P7" s="269">
        <v>16</v>
      </c>
      <c r="Q7" s="269">
        <v>17</v>
      </c>
      <c r="R7" s="269">
        <v>18</v>
      </c>
      <c r="S7" s="269">
        <v>19</v>
      </c>
      <c r="T7" s="269">
        <v>20</v>
      </c>
    </row>
    <row r="8" ht="18" customHeight="1" spans="1:20">
      <c r="A8" s="41" t="s">
        <v>68</v>
      </c>
      <c r="B8" s="41" t="s">
        <v>69</v>
      </c>
      <c r="C8" s="31">
        <v>2550182.13</v>
      </c>
      <c r="D8" s="31">
        <v>2550182.13</v>
      </c>
      <c r="E8" s="31">
        <v>2550182.13</v>
      </c>
      <c r="F8" s="31"/>
      <c r="G8" s="31"/>
      <c r="H8" s="31"/>
      <c r="I8" s="31"/>
      <c r="J8" s="31"/>
      <c r="K8" s="31"/>
      <c r="L8" s="31"/>
      <c r="M8" s="31"/>
      <c r="N8" s="31"/>
      <c r="O8" s="31"/>
      <c r="P8" s="31"/>
      <c r="Q8" s="31"/>
      <c r="R8" s="31"/>
      <c r="S8" s="31"/>
      <c r="T8" s="31"/>
    </row>
    <row r="9" ht="18" customHeight="1" spans="1:20">
      <c r="A9" s="270" t="s">
        <v>70</v>
      </c>
      <c r="B9" s="270" t="s">
        <v>69</v>
      </c>
      <c r="C9" s="31">
        <v>2550182.13</v>
      </c>
      <c r="D9" s="31">
        <v>2550182.13</v>
      </c>
      <c r="E9" s="31">
        <v>2550182.13</v>
      </c>
      <c r="F9" s="31"/>
      <c r="G9" s="31"/>
      <c r="H9" s="31"/>
      <c r="I9" s="31"/>
      <c r="J9" s="31"/>
      <c r="K9" s="31"/>
      <c r="L9" s="31"/>
      <c r="M9" s="31"/>
      <c r="N9" s="31"/>
      <c r="O9" s="31"/>
      <c r="P9" s="31"/>
      <c r="Q9" s="31"/>
      <c r="R9" s="31"/>
      <c r="S9" s="31"/>
      <c r="T9" s="31"/>
    </row>
    <row r="10" ht="18" customHeight="1" spans="1:20">
      <c r="A10" s="271" t="s">
        <v>55</v>
      </c>
      <c r="B10" s="271"/>
      <c r="C10" s="31">
        <v>2550182.13</v>
      </c>
      <c r="D10" s="31">
        <v>2550182.13</v>
      </c>
      <c r="E10" s="31">
        <v>2550182.13</v>
      </c>
      <c r="F10" s="31"/>
      <c r="G10" s="31"/>
      <c r="H10" s="31"/>
      <c r="I10" s="31"/>
      <c r="J10" s="31"/>
      <c r="K10" s="31"/>
      <c r="L10" s="31"/>
      <c r="M10" s="31"/>
      <c r="N10" s="31"/>
      <c r="O10" s="31"/>
      <c r="P10" s="31"/>
      <c r="Q10" s="31"/>
      <c r="R10" s="31"/>
      <c r="S10" s="31"/>
      <c r="T10" s="31"/>
    </row>
  </sheetData>
  <mergeCells count="21">
    <mergeCell ref="A1:T1"/>
    <mergeCell ref="A2:T2"/>
    <mergeCell ref="A3:C3"/>
    <mergeCell ref="D4:N4"/>
    <mergeCell ref="O4:T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 ref="T5:T6"/>
  </mergeCells>
  <pageMargins left="0.590277777777778" right="0.275" top="1" bottom="1" header="0.5" footer="0.5"/>
  <pageSetup paperSize="9" scale="55"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3"/>
  <sheetViews>
    <sheetView showZeros="0" workbookViewId="0">
      <selection activeCell="A1" sqref="A1:O1"/>
    </sheetView>
  </sheetViews>
  <sheetFormatPr defaultColWidth="14" defaultRowHeight="12.75" customHeight="1"/>
  <cols>
    <col min="1" max="1" width="14.85" customWidth="1"/>
    <col min="2" max="2" width="28.85" customWidth="1"/>
    <col min="3" max="3" width="13.8416666666667" customWidth="1"/>
    <col min="4" max="4" width="14.7166666666667" customWidth="1"/>
    <col min="5" max="5" width="14.375" customWidth="1"/>
    <col min="6" max="6" width="13.6916666666667" customWidth="1"/>
    <col min="7" max="7" width="10.2916666666667" customWidth="1"/>
    <col min="8" max="8" width="9.74166666666667" customWidth="1"/>
    <col min="9" max="9" width="7.6" customWidth="1"/>
    <col min="10" max="10" width="12.0583333333333" customWidth="1"/>
    <col min="11" max="11" width="10.0083333333333" customWidth="1"/>
    <col min="12" max="12" width="10.6833333333333" customWidth="1"/>
    <col min="13" max="13" width="6.45" customWidth="1"/>
    <col min="14" max="14" width="7.94166666666667" customWidth="1"/>
    <col min="15" max="15" width="9.89166666666667" customWidth="1"/>
  </cols>
  <sheetData>
    <row r="1" ht="17.25" customHeight="1" spans="1:15">
      <c r="A1" s="248" t="s">
        <v>71</v>
      </c>
      <c r="B1" s="67"/>
      <c r="C1" s="67"/>
      <c r="D1" s="67"/>
      <c r="E1" s="67"/>
      <c r="F1" s="67"/>
      <c r="G1" s="67"/>
      <c r="H1" s="67"/>
      <c r="I1" s="67"/>
      <c r="J1" s="67"/>
      <c r="K1" s="67"/>
      <c r="L1" s="67"/>
      <c r="M1" s="67"/>
      <c r="N1" s="67"/>
      <c r="O1" s="67"/>
    </row>
    <row r="2" ht="41.25" customHeight="1" spans="1:15">
      <c r="A2" s="100" t="str">
        <f>"2026"&amp;"年部门支出预算表"</f>
        <v>2026年部门支出预算表</v>
      </c>
    </row>
    <row r="3" ht="17.25" customHeight="1" spans="1:15">
      <c r="A3" s="239" t="str">
        <f>"单位名称："&amp;"中国共产党昆明市晋宁区委员会机构编制委员会办公室"</f>
        <v>单位名称：中国共产党昆明市晋宁区委员会机构编制委员会办公室</v>
      </c>
      <c r="O3" s="105" t="s">
        <v>1</v>
      </c>
    </row>
    <row r="4" ht="27" customHeight="1" spans="1:15">
      <c r="A4" s="20" t="s">
        <v>72</v>
      </c>
      <c r="B4" s="20" t="s">
        <v>73</v>
      </c>
      <c r="C4" s="20" t="s">
        <v>55</v>
      </c>
      <c r="D4" s="204" t="s">
        <v>58</v>
      </c>
      <c r="E4" s="204"/>
      <c r="F4" s="204"/>
      <c r="G4" s="204" t="s">
        <v>59</v>
      </c>
      <c r="H4" s="204" t="s">
        <v>60</v>
      </c>
      <c r="I4" s="204" t="s">
        <v>74</v>
      </c>
      <c r="J4" s="204" t="s">
        <v>62</v>
      </c>
      <c r="K4" s="204"/>
      <c r="L4" s="204"/>
      <c r="M4" s="204"/>
      <c r="N4" s="21"/>
      <c r="O4" s="21"/>
    </row>
    <row r="5" ht="42" customHeight="1" spans="1:15">
      <c r="A5" s="258"/>
      <c r="B5" s="258"/>
      <c r="C5" s="204"/>
      <c r="D5" s="204" t="s">
        <v>57</v>
      </c>
      <c r="E5" s="204" t="s">
        <v>75</v>
      </c>
      <c r="F5" s="204" t="s">
        <v>76</v>
      </c>
      <c r="G5" s="204"/>
      <c r="H5" s="204"/>
      <c r="I5" s="234"/>
      <c r="J5" s="204" t="s">
        <v>57</v>
      </c>
      <c r="K5" s="234" t="s">
        <v>77</v>
      </c>
      <c r="L5" s="234" t="s">
        <v>78</v>
      </c>
      <c r="M5" s="234" t="s">
        <v>79</v>
      </c>
      <c r="N5" s="234" t="s">
        <v>80</v>
      </c>
      <c r="O5" s="234" t="s">
        <v>81</v>
      </c>
    </row>
    <row r="6" ht="18" customHeight="1" spans="1:15">
      <c r="A6" s="113" t="s">
        <v>82</v>
      </c>
      <c r="B6" s="113" t="s">
        <v>83</v>
      </c>
      <c r="C6" s="113" t="s">
        <v>84</v>
      </c>
      <c r="D6" s="114" t="s">
        <v>85</v>
      </c>
      <c r="E6" s="114" t="s">
        <v>86</v>
      </c>
      <c r="F6" s="114" t="s">
        <v>87</v>
      </c>
      <c r="G6" s="114" t="s">
        <v>88</v>
      </c>
      <c r="H6" s="114" t="s">
        <v>89</v>
      </c>
      <c r="I6" s="114" t="s">
        <v>90</v>
      </c>
      <c r="J6" s="114" t="s">
        <v>91</v>
      </c>
      <c r="K6" s="114" t="s">
        <v>92</v>
      </c>
      <c r="L6" s="114" t="s">
        <v>93</v>
      </c>
      <c r="M6" s="114" t="s">
        <v>94</v>
      </c>
      <c r="N6" s="113" t="s">
        <v>95</v>
      </c>
      <c r="O6" s="114" t="s">
        <v>96</v>
      </c>
    </row>
    <row r="7" ht="21" customHeight="1" spans="1:15">
      <c r="A7" s="115" t="s">
        <v>97</v>
      </c>
      <c r="B7" s="115" t="s">
        <v>98</v>
      </c>
      <c r="C7" s="32">
        <v>1893518.04</v>
      </c>
      <c r="D7" s="31">
        <v>1893518.04</v>
      </c>
      <c r="E7" s="31">
        <v>1863518.04</v>
      </c>
      <c r="F7" s="31">
        <v>30000</v>
      </c>
      <c r="G7" s="31"/>
      <c r="H7" s="31"/>
      <c r="I7" s="31"/>
      <c r="J7" s="31"/>
      <c r="K7" s="31"/>
      <c r="L7" s="31"/>
      <c r="M7" s="31"/>
      <c r="N7" s="32"/>
      <c r="O7" s="32"/>
    </row>
    <row r="8" ht="21" customHeight="1" spans="1:15">
      <c r="A8" s="259" t="s">
        <v>99</v>
      </c>
      <c r="B8" s="259" t="s">
        <v>100</v>
      </c>
      <c r="C8" s="32">
        <v>1893518.04</v>
      </c>
      <c r="D8" s="31">
        <v>1893518.04</v>
      </c>
      <c r="E8" s="31">
        <v>1863518.04</v>
      </c>
      <c r="F8" s="31">
        <v>30000</v>
      </c>
      <c r="G8" s="31"/>
      <c r="H8" s="31"/>
      <c r="I8" s="31"/>
      <c r="J8" s="31"/>
      <c r="K8" s="31"/>
      <c r="L8" s="31"/>
      <c r="M8" s="31"/>
      <c r="N8" s="32"/>
      <c r="O8" s="32"/>
    </row>
    <row r="9" ht="21" customHeight="1" spans="1:15">
      <c r="A9" s="260" t="s">
        <v>101</v>
      </c>
      <c r="B9" s="260" t="s">
        <v>102</v>
      </c>
      <c r="C9" s="32">
        <v>1863518.04</v>
      </c>
      <c r="D9" s="31">
        <v>1863518.04</v>
      </c>
      <c r="E9" s="31">
        <v>1863518.04</v>
      </c>
      <c r="F9" s="31"/>
      <c r="G9" s="31"/>
      <c r="H9" s="31"/>
      <c r="I9" s="31"/>
      <c r="J9" s="31"/>
      <c r="K9" s="31"/>
      <c r="L9" s="31"/>
      <c r="M9" s="31"/>
      <c r="N9" s="32"/>
      <c r="O9" s="32"/>
    </row>
    <row r="10" ht="21" customHeight="1" spans="1:15">
      <c r="A10" s="260" t="s">
        <v>103</v>
      </c>
      <c r="B10" s="260" t="s">
        <v>104</v>
      </c>
      <c r="C10" s="32">
        <v>30000</v>
      </c>
      <c r="D10" s="31">
        <v>30000</v>
      </c>
      <c r="E10" s="31"/>
      <c r="F10" s="31">
        <v>30000</v>
      </c>
      <c r="G10" s="31"/>
      <c r="H10" s="31"/>
      <c r="I10" s="31"/>
      <c r="J10" s="31"/>
      <c r="K10" s="31"/>
      <c r="L10" s="31"/>
      <c r="M10" s="31"/>
      <c r="N10" s="32"/>
      <c r="O10" s="32"/>
    </row>
    <row r="11" ht="21" customHeight="1" spans="1:15">
      <c r="A11" s="115" t="s">
        <v>105</v>
      </c>
      <c r="B11" s="115" t="s">
        <v>106</v>
      </c>
      <c r="C11" s="32">
        <v>242128.32</v>
      </c>
      <c r="D11" s="31">
        <v>242128.32</v>
      </c>
      <c r="E11" s="31">
        <v>242128.32</v>
      </c>
      <c r="F11" s="31"/>
      <c r="G11" s="31"/>
      <c r="H11" s="31"/>
      <c r="I11" s="31"/>
      <c r="J11" s="31"/>
      <c r="K11" s="31"/>
      <c r="L11" s="31"/>
      <c r="M11" s="31"/>
      <c r="N11" s="32"/>
      <c r="O11" s="32"/>
    </row>
    <row r="12" ht="21" customHeight="1" spans="1:15">
      <c r="A12" s="259" t="s">
        <v>107</v>
      </c>
      <c r="B12" s="259" t="s">
        <v>108</v>
      </c>
      <c r="C12" s="32">
        <v>242128.32</v>
      </c>
      <c r="D12" s="31">
        <v>242128.32</v>
      </c>
      <c r="E12" s="31">
        <v>242128.32</v>
      </c>
      <c r="F12" s="31"/>
      <c r="G12" s="31"/>
      <c r="H12" s="31"/>
      <c r="I12" s="31"/>
      <c r="J12" s="31"/>
      <c r="K12" s="31"/>
      <c r="L12" s="31"/>
      <c r="M12" s="31"/>
      <c r="N12" s="32"/>
      <c r="O12" s="32"/>
    </row>
    <row r="13" ht="21" customHeight="1" spans="1:15">
      <c r="A13" s="260" t="s">
        <v>109</v>
      </c>
      <c r="B13" s="260" t="s">
        <v>110</v>
      </c>
      <c r="C13" s="32">
        <v>30600</v>
      </c>
      <c r="D13" s="31">
        <v>30600</v>
      </c>
      <c r="E13" s="31">
        <v>30600</v>
      </c>
      <c r="F13" s="31"/>
      <c r="G13" s="31"/>
      <c r="H13" s="31"/>
      <c r="I13" s="31"/>
      <c r="J13" s="31"/>
      <c r="K13" s="31"/>
      <c r="L13" s="31"/>
      <c r="M13" s="31"/>
      <c r="N13" s="32"/>
      <c r="O13" s="32"/>
    </row>
    <row r="14" ht="21" customHeight="1" spans="1:15">
      <c r="A14" s="260" t="s">
        <v>111</v>
      </c>
      <c r="B14" s="260" t="s">
        <v>112</v>
      </c>
      <c r="C14" s="32">
        <v>211528.32</v>
      </c>
      <c r="D14" s="31">
        <v>211528.32</v>
      </c>
      <c r="E14" s="31">
        <v>211528.32</v>
      </c>
      <c r="F14" s="31"/>
      <c r="G14" s="31"/>
      <c r="H14" s="31"/>
      <c r="I14" s="31"/>
      <c r="J14" s="31"/>
      <c r="K14" s="31"/>
      <c r="L14" s="31"/>
      <c r="M14" s="31"/>
      <c r="N14" s="32"/>
      <c r="O14" s="32"/>
    </row>
    <row r="15" ht="21" customHeight="1" spans="1:15">
      <c r="A15" s="115" t="s">
        <v>113</v>
      </c>
      <c r="B15" s="115" t="s">
        <v>114</v>
      </c>
      <c r="C15" s="32">
        <v>187537.53</v>
      </c>
      <c r="D15" s="31">
        <v>187537.53</v>
      </c>
      <c r="E15" s="31">
        <v>187537.53</v>
      </c>
      <c r="F15" s="31"/>
      <c r="G15" s="31"/>
      <c r="H15" s="31"/>
      <c r="I15" s="31"/>
      <c r="J15" s="31"/>
      <c r="K15" s="31"/>
      <c r="L15" s="31"/>
      <c r="M15" s="31"/>
      <c r="N15" s="32"/>
      <c r="O15" s="32"/>
    </row>
    <row r="16" ht="21" customHeight="1" spans="1:15">
      <c r="A16" s="259" t="s">
        <v>115</v>
      </c>
      <c r="B16" s="259" t="s">
        <v>116</v>
      </c>
      <c r="C16" s="32">
        <v>187537.53</v>
      </c>
      <c r="D16" s="31">
        <v>187537.53</v>
      </c>
      <c r="E16" s="31">
        <v>187537.53</v>
      </c>
      <c r="F16" s="31"/>
      <c r="G16" s="31"/>
      <c r="H16" s="31"/>
      <c r="I16" s="31"/>
      <c r="J16" s="31"/>
      <c r="K16" s="31"/>
      <c r="L16" s="31"/>
      <c r="M16" s="31"/>
      <c r="N16" s="32"/>
      <c r="O16" s="32"/>
    </row>
    <row r="17" ht="21" customHeight="1" spans="1:15">
      <c r="A17" s="260" t="s">
        <v>117</v>
      </c>
      <c r="B17" s="260" t="s">
        <v>118</v>
      </c>
      <c r="C17" s="32">
        <v>104442.11</v>
      </c>
      <c r="D17" s="31">
        <v>104442.11</v>
      </c>
      <c r="E17" s="31">
        <v>104442.11</v>
      </c>
      <c r="F17" s="31"/>
      <c r="G17" s="31"/>
      <c r="H17" s="31"/>
      <c r="I17" s="31"/>
      <c r="J17" s="31"/>
      <c r="K17" s="31"/>
      <c r="L17" s="31"/>
      <c r="M17" s="31"/>
      <c r="N17" s="32"/>
      <c r="O17" s="32"/>
    </row>
    <row r="18" ht="21" customHeight="1" spans="1:15">
      <c r="A18" s="260" t="s">
        <v>119</v>
      </c>
      <c r="B18" s="260" t="s">
        <v>120</v>
      </c>
      <c r="C18" s="32">
        <v>74102.6</v>
      </c>
      <c r="D18" s="31">
        <v>74102.6</v>
      </c>
      <c r="E18" s="31">
        <v>74102.6</v>
      </c>
      <c r="F18" s="31"/>
      <c r="G18" s="31"/>
      <c r="H18" s="31"/>
      <c r="I18" s="31"/>
      <c r="J18" s="31"/>
      <c r="K18" s="31"/>
      <c r="L18" s="31"/>
      <c r="M18" s="31"/>
      <c r="N18" s="32"/>
      <c r="O18" s="32"/>
    </row>
    <row r="19" ht="21" customHeight="1" spans="1:15">
      <c r="A19" s="260" t="s">
        <v>121</v>
      </c>
      <c r="B19" s="260" t="s">
        <v>122</v>
      </c>
      <c r="C19" s="32">
        <v>8992.82</v>
      </c>
      <c r="D19" s="31">
        <v>8992.82</v>
      </c>
      <c r="E19" s="31">
        <v>8992.82</v>
      </c>
      <c r="F19" s="31"/>
      <c r="G19" s="31"/>
      <c r="H19" s="31"/>
      <c r="I19" s="31"/>
      <c r="J19" s="31"/>
      <c r="K19" s="31"/>
      <c r="L19" s="31"/>
      <c r="M19" s="31"/>
      <c r="N19" s="32"/>
      <c r="O19" s="32"/>
    </row>
    <row r="20" ht="21" customHeight="1" spans="1:15">
      <c r="A20" s="115" t="s">
        <v>123</v>
      </c>
      <c r="B20" s="115" t="s">
        <v>124</v>
      </c>
      <c r="C20" s="32">
        <v>226998.24</v>
      </c>
      <c r="D20" s="31">
        <v>226998.24</v>
      </c>
      <c r="E20" s="31">
        <v>226998.24</v>
      </c>
      <c r="F20" s="31"/>
      <c r="G20" s="31"/>
      <c r="H20" s="31"/>
      <c r="I20" s="31"/>
      <c r="J20" s="31"/>
      <c r="K20" s="31"/>
      <c r="L20" s="31"/>
      <c r="M20" s="31"/>
      <c r="N20" s="32"/>
      <c r="O20" s="32"/>
    </row>
    <row r="21" ht="21" customHeight="1" spans="1:15">
      <c r="A21" s="259" t="s">
        <v>125</v>
      </c>
      <c r="B21" s="259" t="s">
        <v>126</v>
      </c>
      <c r="C21" s="32">
        <v>226998.24</v>
      </c>
      <c r="D21" s="31">
        <v>226998.24</v>
      </c>
      <c r="E21" s="31">
        <v>226998.24</v>
      </c>
      <c r="F21" s="31"/>
      <c r="G21" s="31"/>
      <c r="H21" s="31"/>
      <c r="I21" s="31"/>
      <c r="J21" s="31"/>
      <c r="K21" s="31"/>
      <c r="L21" s="31"/>
      <c r="M21" s="31"/>
      <c r="N21" s="32"/>
      <c r="O21" s="32"/>
    </row>
    <row r="22" ht="21" customHeight="1" spans="1:15">
      <c r="A22" s="260" t="s">
        <v>127</v>
      </c>
      <c r="B22" s="260" t="s">
        <v>128</v>
      </c>
      <c r="C22" s="32">
        <v>226998.24</v>
      </c>
      <c r="D22" s="31">
        <v>226998.24</v>
      </c>
      <c r="E22" s="31">
        <v>226998.24</v>
      </c>
      <c r="F22" s="31"/>
      <c r="G22" s="31"/>
      <c r="H22" s="31"/>
      <c r="I22" s="31"/>
      <c r="J22" s="31"/>
      <c r="K22" s="31"/>
      <c r="L22" s="31"/>
      <c r="M22" s="31"/>
      <c r="N22" s="32"/>
      <c r="O22" s="32"/>
    </row>
    <row r="23" ht="21" customHeight="1" spans="1:15">
      <c r="A23" s="113" t="s">
        <v>55</v>
      </c>
      <c r="B23" s="261"/>
      <c r="C23" s="31">
        <v>2550182.13</v>
      </c>
      <c r="D23" s="31">
        <v>2550182.13</v>
      </c>
      <c r="E23" s="31">
        <v>2520182.13</v>
      </c>
      <c r="F23" s="31">
        <v>30000</v>
      </c>
      <c r="G23" s="31"/>
      <c r="H23" s="31"/>
      <c r="I23" s="31"/>
      <c r="J23" s="31"/>
      <c r="K23" s="31"/>
      <c r="L23" s="31"/>
      <c r="M23" s="31"/>
      <c r="N23" s="31"/>
      <c r="O23" s="31"/>
    </row>
  </sheetData>
  <mergeCells count="12">
    <mergeCell ref="A1:O1"/>
    <mergeCell ref="A2:O2"/>
    <mergeCell ref="A3:C3"/>
    <mergeCell ref="D4:F4"/>
    <mergeCell ref="J4:O4"/>
    <mergeCell ref="A23:B23"/>
    <mergeCell ref="A4:A5"/>
    <mergeCell ref="B4:B5"/>
    <mergeCell ref="C4:C5"/>
    <mergeCell ref="G4:G5"/>
    <mergeCell ref="H4:H5"/>
    <mergeCell ref="I4:I5"/>
  </mergeCells>
  <pageMargins left="0.354166666666667" right="0.196527777777778" top="1" bottom="1" header="0.5" footer="0.5"/>
  <pageSetup paperSize="9" scale="78"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Zeros="0" workbookViewId="0">
      <selection activeCell="D1" sqref="D1"/>
    </sheetView>
  </sheetViews>
  <sheetFormatPr defaultColWidth="8.575" defaultRowHeight="12.75" customHeight="1" outlineLevelCol="3"/>
  <cols>
    <col min="1" max="4" width="35.575" customWidth="1"/>
  </cols>
  <sheetData>
    <row r="1" ht="15" customHeight="1" spans="1:4">
      <c r="A1" s="101"/>
      <c r="B1" s="105"/>
      <c r="C1" s="105"/>
      <c r="D1" s="248" t="s">
        <v>129</v>
      </c>
    </row>
    <row r="2" ht="41.25" customHeight="1" spans="1:4">
      <c r="A2" s="100" t="str">
        <f>"2026"&amp;"年部门财政拨款收支预算总表"</f>
        <v>2026年部门财政拨款收支预算总表</v>
      </c>
    </row>
    <row r="3" ht="17.25" customHeight="1" spans="1:4">
      <c r="A3" s="249" t="str">
        <f>"单位名称："&amp;"中国共产党昆明市晋宁区委员会机构编制委员会办公室"</f>
        <v>单位名称：中国共产党昆明市晋宁区委员会机构编制委员会办公室</v>
      </c>
      <c r="B3" s="250"/>
      <c r="D3" s="105" t="s">
        <v>1</v>
      </c>
    </row>
    <row r="4" ht="17.25" customHeight="1" spans="1:4">
      <c r="A4" s="234" t="s">
        <v>2</v>
      </c>
      <c r="B4" s="251"/>
      <c r="C4" s="234" t="s">
        <v>3</v>
      </c>
      <c r="D4" s="251"/>
    </row>
    <row r="5" ht="18.75" customHeight="1" spans="1:4">
      <c r="A5" s="234" t="s">
        <v>4</v>
      </c>
      <c r="B5" s="234" t="str">
        <f t="shared" ref="B5:D5" si="0">"2026"&amp;"年预算"</f>
        <v>2026年预算</v>
      </c>
      <c r="C5" s="234" t="s">
        <v>6</v>
      </c>
      <c r="D5" s="234" t="str">
        <f t="shared" si="0"/>
        <v>2026年预算</v>
      </c>
    </row>
    <row r="6" ht="16.5" customHeight="1" spans="1:4">
      <c r="A6" s="252" t="s">
        <v>130</v>
      </c>
      <c r="B6" s="118">
        <v>2550182.13</v>
      </c>
      <c r="C6" s="252" t="s">
        <v>131</v>
      </c>
      <c r="D6" s="118">
        <v>2550182.13</v>
      </c>
    </row>
    <row r="7" ht="16.5" customHeight="1" spans="1:4">
      <c r="A7" s="252" t="s">
        <v>132</v>
      </c>
      <c r="B7" s="118">
        <v>2550182.13</v>
      </c>
      <c r="C7" s="252" t="s">
        <v>133</v>
      </c>
      <c r="D7" s="118">
        <v>1893518.04</v>
      </c>
    </row>
    <row r="8" ht="16.5" customHeight="1" spans="1:4">
      <c r="A8" s="252" t="s">
        <v>134</v>
      </c>
      <c r="B8" s="118"/>
      <c r="C8" s="252" t="s">
        <v>135</v>
      </c>
      <c r="D8" s="118"/>
    </row>
    <row r="9" ht="16.5" customHeight="1" spans="1:4">
      <c r="A9" s="252" t="s">
        <v>136</v>
      </c>
      <c r="B9" s="118"/>
      <c r="C9" s="252" t="s">
        <v>137</v>
      </c>
      <c r="D9" s="118"/>
    </row>
    <row r="10" ht="16.5" customHeight="1" spans="1:4">
      <c r="A10" s="252" t="s">
        <v>138</v>
      </c>
      <c r="B10" s="118"/>
      <c r="C10" s="252" t="s">
        <v>139</v>
      </c>
      <c r="D10" s="118"/>
    </row>
    <row r="11" ht="16.5" customHeight="1" spans="1:4">
      <c r="A11" s="252" t="s">
        <v>132</v>
      </c>
      <c r="B11" s="118"/>
      <c r="C11" s="252" t="s">
        <v>140</v>
      </c>
      <c r="D11" s="118"/>
    </row>
    <row r="12" ht="16.5" customHeight="1" spans="1:4">
      <c r="A12" s="30" t="s">
        <v>134</v>
      </c>
      <c r="B12" s="32"/>
      <c r="C12" s="211" t="s">
        <v>141</v>
      </c>
      <c r="D12" s="32"/>
    </row>
    <row r="13" ht="16.5" customHeight="1" spans="1:4">
      <c r="A13" s="30" t="s">
        <v>136</v>
      </c>
      <c r="B13" s="32"/>
      <c r="C13" s="211" t="s">
        <v>142</v>
      </c>
      <c r="D13" s="32"/>
    </row>
    <row r="14" ht="16.5" customHeight="1" spans="1:4">
      <c r="A14" s="253"/>
      <c r="B14" s="254"/>
      <c r="C14" s="211" t="s">
        <v>143</v>
      </c>
      <c r="D14" s="32">
        <v>242128.32</v>
      </c>
    </row>
    <row r="15" ht="16.5" customHeight="1" spans="1:4">
      <c r="A15" s="253"/>
      <c r="B15" s="254"/>
      <c r="C15" s="211" t="s">
        <v>144</v>
      </c>
      <c r="D15" s="32">
        <v>187537.53</v>
      </c>
    </row>
    <row r="16" ht="16.5" customHeight="1" spans="1:4">
      <c r="A16" s="253"/>
      <c r="B16" s="254"/>
      <c r="C16" s="211" t="s">
        <v>145</v>
      </c>
      <c r="D16" s="32"/>
    </row>
    <row r="17" ht="16.5" customHeight="1" spans="1:4">
      <c r="A17" s="253"/>
      <c r="B17" s="254"/>
      <c r="C17" s="211" t="s">
        <v>146</v>
      </c>
      <c r="D17" s="32"/>
    </row>
    <row r="18" ht="16.5" customHeight="1" spans="1:4">
      <c r="A18" s="253"/>
      <c r="B18" s="254"/>
      <c r="C18" s="211" t="s">
        <v>147</v>
      </c>
      <c r="D18" s="32"/>
    </row>
    <row r="19" ht="16.5" customHeight="1" spans="1:4">
      <c r="A19" s="253"/>
      <c r="B19" s="254"/>
      <c r="C19" s="211" t="s">
        <v>148</v>
      </c>
      <c r="D19" s="32"/>
    </row>
    <row r="20" ht="16.5" customHeight="1" spans="1:4">
      <c r="A20" s="253"/>
      <c r="B20" s="254"/>
      <c r="C20" s="211" t="s">
        <v>149</v>
      </c>
      <c r="D20" s="32"/>
    </row>
    <row r="21" ht="16.5" customHeight="1" spans="1:4">
      <c r="A21" s="253"/>
      <c r="B21" s="254"/>
      <c r="C21" s="211" t="s">
        <v>150</v>
      </c>
      <c r="D21" s="32"/>
    </row>
    <row r="22" ht="16.5" customHeight="1" spans="1:4">
      <c r="A22" s="253"/>
      <c r="B22" s="254"/>
      <c r="C22" s="211" t="s">
        <v>151</v>
      </c>
      <c r="D22" s="32"/>
    </row>
    <row r="23" ht="16.5" customHeight="1" spans="1:4">
      <c r="A23" s="253"/>
      <c r="B23" s="254"/>
      <c r="C23" s="211" t="s">
        <v>152</v>
      </c>
      <c r="D23" s="32"/>
    </row>
    <row r="24" ht="16.5" customHeight="1" spans="1:4">
      <c r="A24" s="253"/>
      <c r="B24" s="254"/>
      <c r="C24" s="211" t="s">
        <v>153</v>
      </c>
      <c r="D24" s="32"/>
    </row>
    <row r="25" ht="16.5" customHeight="1" spans="1:4">
      <c r="A25" s="253"/>
      <c r="B25" s="254"/>
      <c r="C25" s="211" t="s">
        <v>154</v>
      </c>
      <c r="D25" s="32">
        <v>226998.24</v>
      </c>
    </row>
    <row r="26" ht="16.5" customHeight="1" spans="1:4">
      <c r="A26" s="253"/>
      <c r="B26" s="254"/>
      <c r="C26" s="211" t="s">
        <v>155</v>
      </c>
      <c r="D26" s="32"/>
    </row>
    <row r="27" ht="16.5" customHeight="1" spans="1:4">
      <c r="A27" s="253"/>
      <c r="B27" s="254"/>
      <c r="C27" s="211" t="s">
        <v>156</v>
      </c>
      <c r="D27" s="32"/>
    </row>
    <row r="28" ht="16.5" customHeight="1" spans="1:4">
      <c r="A28" s="253"/>
      <c r="B28" s="254"/>
      <c r="C28" s="211" t="s">
        <v>157</v>
      </c>
      <c r="D28" s="32"/>
    </row>
    <row r="29" ht="16.5" customHeight="1" spans="1:4">
      <c r="A29" s="253"/>
      <c r="B29" s="254"/>
      <c r="C29" s="211" t="s">
        <v>158</v>
      </c>
      <c r="D29" s="32"/>
    </row>
    <row r="30" ht="16.5" customHeight="1" spans="1:4">
      <c r="A30" s="253"/>
      <c r="B30" s="254"/>
      <c r="C30" s="211" t="s">
        <v>159</v>
      </c>
      <c r="D30" s="32"/>
    </row>
    <row r="31" ht="16.5" customHeight="1" spans="1:4">
      <c r="A31" s="253"/>
      <c r="B31" s="254"/>
      <c r="C31" s="30" t="s">
        <v>160</v>
      </c>
      <c r="D31" s="32"/>
    </row>
    <row r="32" ht="16.5" customHeight="1" spans="1:4">
      <c r="A32" s="253"/>
      <c r="B32" s="254"/>
      <c r="C32" s="30" t="s">
        <v>161</v>
      </c>
      <c r="D32" s="32"/>
    </row>
    <row r="33" ht="16.5" customHeight="1" spans="1:4">
      <c r="A33" s="253"/>
      <c r="B33" s="254"/>
      <c r="C33" s="26" t="s">
        <v>162</v>
      </c>
      <c r="D33" s="255"/>
    </row>
    <row r="34" ht="15" customHeight="1" spans="1:4">
      <c r="A34" s="256" t="s">
        <v>50</v>
      </c>
      <c r="B34" s="257">
        <v>2550182.13</v>
      </c>
      <c r="C34" s="256" t="s">
        <v>51</v>
      </c>
      <c r="D34" s="257">
        <v>2550182.13</v>
      </c>
    </row>
  </sheetData>
  <mergeCells count="4">
    <mergeCell ref="A2:D2"/>
    <mergeCell ref="A3:B3"/>
    <mergeCell ref="A4:B4"/>
    <mergeCell ref="C4:D4"/>
  </mergeCells>
  <pageMargins left="0.786805555555556" right="0.75" top="0.314583333333333" bottom="0.590277777777778" header="0.5" footer="0.5"/>
  <pageSetup paperSize="9" scale="8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3"/>
  <sheetViews>
    <sheetView showZeros="0" workbookViewId="0">
      <selection activeCell="G1" sqref="G1"/>
    </sheetView>
  </sheetViews>
  <sheetFormatPr defaultColWidth="9.14166666666667" defaultRowHeight="14.25" customHeight="1" outlineLevelCol="6"/>
  <cols>
    <col min="1" max="1" width="16.2083333333333" customWidth="1"/>
    <col min="2" max="2" width="32.9416666666667" customWidth="1"/>
    <col min="3" max="4" width="19.5666666666667" customWidth="1"/>
    <col min="5" max="5" width="20.0666666666667" customWidth="1"/>
    <col min="6" max="6" width="19.2666666666667" customWidth="1"/>
    <col min="7" max="7" width="19.0083333333333" customWidth="1"/>
  </cols>
  <sheetData>
    <row r="1" customHeight="1" spans="1:7">
      <c r="D1" s="215"/>
      <c r="F1" s="243"/>
      <c r="G1" s="216" t="s">
        <v>163</v>
      </c>
    </row>
    <row r="2" ht="41.25" customHeight="1" spans="1:7">
      <c r="A2" s="199" t="str">
        <f>"2026"&amp;"年一般公共预算支出预算表（按功能科目分类）"</f>
        <v>2026年一般公共预算支出预算表（按功能科目分类）</v>
      </c>
      <c r="B2" s="199"/>
      <c r="C2" s="199"/>
      <c r="D2" s="199"/>
      <c r="E2" s="199"/>
      <c r="F2" s="199"/>
      <c r="G2" s="199"/>
    </row>
    <row r="3" ht="18" customHeight="1" spans="1:7">
      <c r="A3" s="46" t="str">
        <f>"单位名称："&amp;"中国共产党昆明市晋宁区委员会机构编制委员会办公室"</f>
        <v>单位名称：中国共产党昆明市晋宁区委员会机构编制委员会办公室</v>
      </c>
      <c r="F3" s="195"/>
      <c r="G3" s="184" t="s">
        <v>1</v>
      </c>
    </row>
    <row r="4" ht="20.25" customHeight="1" spans="1:7">
      <c r="A4" s="22" t="s">
        <v>164</v>
      </c>
      <c r="B4" s="22"/>
      <c r="C4" s="204" t="s">
        <v>55</v>
      </c>
      <c r="D4" s="204" t="s">
        <v>75</v>
      </c>
      <c r="E4" s="21"/>
      <c r="F4" s="21"/>
      <c r="G4" s="21" t="s">
        <v>76</v>
      </c>
    </row>
    <row r="5" ht="20.25" customHeight="1" spans="1:7">
      <c r="A5" s="244" t="s">
        <v>72</v>
      </c>
      <c r="B5" s="244" t="s">
        <v>73</v>
      </c>
      <c r="C5" s="21"/>
      <c r="D5" s="21" t="s">
        <v>57</v>
      </c>
      <c r="E5" s="21" t="s">
        <v>165</v>
      </c>
      <c r="F5" s="21" t="s">
        <v>166</v>
      </c>
      <c r="G5" s="21"/>
    </row>
    <row r="6" ht="15" customHeight="1" spans="1:7">
      <c r="A6" s="29" t="s">
        <v>82</v>
      </c>
      <c r="B6" s="29" t="s">
        <v>83</v>
      </c>
      <c r="C6" s="29" t="s">
        <v>84</v>
      </c>
      <c r="D6" s="29" t="s">
        <v>85</v>
      </c>
      <c r="E6" s="29" t="s">
        <v>86</v>
      </c>
      <c r="F6" s="29" t="s">
        <v>87</v>
      </c>
      <c r="G6" s="29" t="s">
        <v>88</v>
      </c>
    </row>
    <row r="7" ht="18" customHeight="1" spans="1:7">
      <c r="A7" s="26" t="s">
        <v>97</v>
      </c>
      <c r="B7" s="26" t="s">
        <v>98</v>
      </c>
      <c r="C7" s="245">
        <v>1893518.04</v>
      </c>
      <c r="D7" s="246">
        <v>1863518.04</v>
      </c>
      <c r="E7" s="246">
        <v>1607297</v>
      </c>
      <c r="F7" s="246">
        <v>256221.04</v>
      </c>
      <c r="G7" s="246">
        <v>30000</v>
      </c>
    </row>
    <row r="8" ht="18" customHeight="1" spans="1:7">
      <c r="A8" s="213" t="s">
        <v>99</v>
      </c>
      <c r="B8" s="213" t="s">
        <v>100</v>
      </c>
      <c r="C8" s="245">
        <v>1893518.04</v>
      </c>
      <c r="D8" s="246">
        <v>1863518.04</v>
      </c>
      <c r="E8" s="246">
        <v>1607297</v>
      </c>
      <c r="F8" s="246">
        <v>256221.04</v>
      </c>
      <c r="G8" s="246">
        <v>30000</v>
      </c>
    </row>
    <row r="9" ht="18" customHeight="1" spans="1:7">
      <c r="A9" s="247" t="s">
        <v>101</v>
      </c>
      <c r="B9" s="247" t="s">
        <v>102</v>
      </c>
      <c r="C9" s="245">
        <v>1863518.04</v>
      </c>
      <c r="D9" s="246">
        <v>1863518.04</v>
      </c>
      <c r="E9" s="246">
        <v>1607297</v>
      </c>
      <c r="F9" s="246">
        <v>256221.04</v>
      </c>
      <c r="G9" s="246"/>
    </row>
    <row r="10" ht="18" customHeight="1" spans="1:7">
      <c r="A10" s="247" t="s">
        <v>103</v>
      </c>
      <c r="B10" s="247" t="s">
        <v>104</v>
      </c>
      <c r="C10" s="245">
        <v>30000</v>
      </c>
      <c r="D10" s="246"/>
      <c r="E10" s="246"/>
      <c r="F10" s="246"/>
      <c r="G10" s="246">
        <v>30000</v>
      </c>
    </row>
    <row r="11" ht="18" customHeight="1" spans="1:7">
      <c r="A11" s="26" t="s">
        <v>105</v>
      </c>
      <c r="B11" s="26" t="s">
        <v>106</v>
      </c>
      <c r="C11" s="245">
        <v>242128.32</v>
      </c>
      <c r="D11" s="246">
        <v>242128.32</v>
      </c>
      <c r="E11" s="246">
        <v>240328.32</v>
      </c>
      <c r="F11" s="246">
        <v>1800</v>
      </c>
      <c r="G11" s="246"/>
    </row>
    <row r="12" ht="18" customHeight="1" spans="1:7">
      <c r="A12" s="213" t="s">
        <v>107</v>
      </c>
      <c r="B12" s="213" t="s">
        <v>108</v>
      </c>
      <c r="C12" s="245">
        <v>242128.32</v>
      </c>
      <c r="D12" s="246">
        <v>242128.32</v>
      </c>
      <c r="E12" s="246">
        <v>240328.32</v>
      </c>
      <c r="F12" s="246">
        <v>1800</v>
      </c>
      <c r="G12" s="246"/>
    </row>
    <row r="13" ht="18" customHeight="1" spans="1:7">
      <c r="A13" s="247" t="s">
        <v>109</v>
      </c>
      <c r="B13" s="247" t="s">
        <v>110</v>
      </c>
      <c r="C13" s="245">
        <v>30600</v>
      </c>
      <c r="D13" s="246">
        <v>30600</v>
      </c>
      <c r="E13" s="246">
        <v>28800</v>
      </c>
      <c r="F13" s="246">
        <v>1800</v>
      </c>
      <c r="G13" s="246"/>
    </row>
    <row r="14" ht="18" customHeight="1" spans="1:7">
      <c r="A14" s="247" t="s">
        <v>111</v>
      </c>
      <c r="B14" s="247" t="s">
        <v>112</v>
      </c>
      <c r="C14" s="245">
        <v>211528.32</v>
      </c>
      <c r="D14" s="246">
        <v>211528.32</v>
      </c>
      <c r="E14" s="246">
        <v>211528.32</v>
      </c>
      <c r="F14" s="246"/>
      <c r="G14" s="246"/>
    </row>
    <row r="15" ht="18" customHeight="1" spans="1:7">
      <c r="A15" s="26" t="s">
        <v>113</v>
      </c>
      <c r="B15" s="26" t="s">
        <v>114</v>
      </c>
      <c r="C15" s="245">
        <v>187537.53</v>
      </c>
      <c r="D15" s="246">
        <v>187537.53</v>
      </c>
      <c r="E15" s="246">
        <v>187537.53</v>
      </c>
      <c r="F15" s="246"/>
      <c r="G15" s="246"/>
    </row>
    <row r="16" ht="18" customHeight="1" spans="1:7">
      <c r="A16" s="213" t="s">
        <v>115</v>
      </c>
      <c r="B16" s="213" t="s">
        <v>116</v>
      </c>
      <c r="C16" s="245">
        <v>187537.53</v>
      </c>
      <c r="D16" s="246">
        <v>187537.53</v>
      </c>
      <c r="E16" s="246">
        <v>187537.53</v>
      </c>
      <c r="F16" s="246"/>
      <c r="G16" s="246"/>
    </row>
    <row r="17" ht="18" customHeight="1" spans="1:7">
      <c r="A17" s="247" t="s">
        <v>117</v>
      </c>
      <c r="B17" s="247" t="s">
        <v>118</v>
      </c>
      <c r="C17" s="245">
        <v>104442.11</v>
      </c>
      <c r="D17" s="246">
        <v>104442.11</v>
      </c>
      <c r="E17" s="246">
        <v>104442.11</v>
      </c>
      <c r="F17" s="246"/>
      <c r="G17" s="246"/>
    </row>
    <row r="18" ht="18" customHeight="1" spans="1:7">
      <c r="A18" s="247" t="s">
        <v>119</v>
      </c>
      <c r="B18" s="247" t="s">
        <v>120</v>
      </c>
      <c r="C18" s="245">
        <v>74102.6</v>
      </c>
      <c r="D18" s="246">
        <v>74102.6</v>
      </c>
      <c r="E18" s="246">
        <v>74102.6</v>
      </c>
      <c r="F18" s="246"/>
      <c r="G18" s="246"/>
    </row>
    <row r="19" ht="18" customHeight="1" spans="1:7">
      <c r="A19" s="247" t="s">
        <v>121</v>
      </c>
      <c r="B19" s="247" t="s">
        <v>122</v>
      </c>
      <c r="C19" s="245">
        <v>8992.82</v>
      </c>
      <c r="D19" s="246">
        <v>8992.82</v>
      </c>
      <c r="E19" s="246">
        <v>8992.82</v>
      </c>
      <c r="F19" s="246"/>
      <c r="G19" s="246"/>
    </row>
    <row r="20" ht="18" customHeight="1" spans="1:7">
      <c r="A20" s="26" t="s">
        <v>123</v>
      </c>
      <c r="B20" s="26" t="s">
        <v>124</v>
      </c>
      <c r="C20" s="245">
        <v>226998.24</v>
      </c>
      <c r="D20" s="246">
        <v>226998.24</v>
      </c>
      <c r="E20" s="246">
        <v>226998.24</v>
      </c>
      <c r="F20" s="246"/>
      <c r="G20" s="246"/>
    </row>
    <row r="21" ht="18" customHeight="1" spans="1:7">
      <c r="A21" s="213" t="s">
        <v>125</v>
      </c>
      <c r="B21" s="213" t="s">
        <v>126</v>
      </c>
      <c r="C21" s="245">
        <v>226998.24</v>
      </c>
      <c r="D21" s="246">
        <v>226998.24</v>
      </c>
      <c r="E21" s="246">
        <v>226998.24</v>
      </c>
      <c r="F21" s="246"/>
      <c r="G21" s="246"/>
    </row>
    <row r="22" ht="18" customHeight="1" spans="1:7">
      <c r="A22" s="247" t="s">
        <v>127</v>
      </c>
      <c r="B22" s="247" t="s">
        <v>128</v>
      </c>
      <c r="C22" s="245">
        <v>226998.24</v>
      </c>
      <c r="D22" s="246">
        <v>226998.24</v>
      </c>
      <c r="E22" s="246">
        <v>226998.24</v>
      </c>
      <c r="F22" s="246"/>
      <c r="G22" s="246"/>
    </row>
    <row r="23" ht="18" customHeight="1" spans="1:7">
      <c r="A23" s="58" t="s">
        <v>167</v>
      </c>
      <c r="B23" s="58" t="s">
        <v>167</v>
      </c>
      <c r="C23" s="245">
        <v>2550182.13</v>
      </c>
      <c r="D23" s="246">
        <v>2520182.13</v>
      </c>
      <c r="E23" s="245">
        <v>2262161.09</v>
      </c>
      <c r="F23" s="245">
        <v>258021.04</v>
      </c>
      <c r="G23" s="245">
        <v>30000</v>
      </c>
    </row>
  </sheetData>
  <mergeCells count="7">
    <mergeCell ref="A2:G2"/>
    <mergeCell ref="A3:E3"/>
    <mergeCell ref="A4:B4"/>
    <mergeCell ref="D4:F4"/>
    <mergeCell ref="A23:B23"/>
    <mergeCell ref="C4:C5"/>
    <mergeCell ref="G4:G5"/>
  </mergeCells>
  <pageMargins left="0.393055555555556" right="0.196527777777778" top="1" bottom="1" header="0.5" footer="0.5"/>
  <pageSetup paperSize="9" scale="98"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F1" sqref="F1"/>
    </sheetView>
  </sheetViews>
  <sheetFormatPr defaultColWidth="10.425" defaultRowHeight="14.25" customHeight="1" outlineLevelRow="6" outlineLevelCol="5"/>
  <cols>
    <col min="1" max="1" width="20.3166666666667" customWidth="1"/>
    <col min="2" max="2" width="18.5083333333333" customWidth="1"/>
    <col min="3" max="3" width="18.2333333333333" customWidth="1"/>
    <col min="4" max="4" width="23.4833333333333" customWidth="1"/>
    <col min="5" max="5" width="23.65" customWidth="1"/>
    <col min="6" max="6" width="24.275" customWidth="1"/>
  </cols>
  <sheetData>
    <row r="1" customHeight="1" spans="1:6">
      <c r="A1" s="102"/>
      <c r="B1" s="102"/>
      <c r="C1" s="102"/>
      <c r="D1" s="102"/>
      <c r="E1" s="101"/>
      <c r="F1" s="237" t="s">
        <v>168</v>
      </c>
    </row>
    <row r="2" ht="41.25" customHeight="1" spans="1:6">
      <c r="A2" s="238" t="str">
        <f>"2026"&amp;"年一般公共预算“三公”经费支出预算表"</f>
        <v>2026年一般公共预算“三公”经费支出预算表</v>
      </c>
      <c r="B2" s="102"/>
      <c r="C2" s="102"/>
      <c r="D2" s="102"/>
      <c r="E2" s="101"/>
      <c r="F2" s="102"/>
    </row>
    <row r="3" customHeight="1" spans="1:6">
      <c r="A3" s="182" t="str">
        <f>"单位名称："&amp;"中国共产党昆明市晋宁区委员会机构编制委员会办公室"</f>
        <v>单位名称：中国共产党昆明市晋宁区委员会机构编制委员会办公室</v>
      </c>
      <c r="B3" s="239"/>
      <c r="C3" s="106"/>
      <c r="D3" s="102"/>
      <c r="E3" s="101"/>
      <c r="F3" s="240" t="s">
        <v>1</v>
      </c>
    </row>
    <row r="4" ht="27" customHeight="1" spans="1:6">
      <c r="A4" s="107" t="s">
        <v>169</v>
      </c>
      <c r="B4" s="107" t="s">
        <v>170</v>
      </c>
      <c r="C4" s="109" t="s">
        <v>171</v>
      </c>
      <c r="D4" s="107"/>
      <c r="E4" s="108"/>
      <c r="F4" s="107" t="s">
        <v>172</v>
      </c>
    </row>
    <row r="5" ht="28.5" customHeight="1" spans="1:6">
      <c r="A5" s="241"/>
      <c r="B5" s="112"/>
      <c r="C5" s="108" t="s">
        <v>57</v>
      </c>
      <c r="D5" s="108" t="s">
        <v>173</v>
      </c>
      <c r="E5" s="108" t="s">
        <v>174</v>
      </c>
      <c r="F5" s="111"/>
    </row>
    <row r="6" ht="17.25" customHeight="1" spans="1:6">
      <c r="A6" s="114" t="s">
        <v>82</v>
      </c>
      <c r="B6" s="114" t="s">
        <v>83</v>
      </c>
      <c r="C6" s="114" t="s">
        <v>84</v>
      </c>
      <c r="D6" s="114" t="s">
        <v>85</v>
      </c>
      <c r="E6" s="114" t="s">
        <v>86</v>
      </c>
      <c r="F6" s="114" t="s">
        <v>87</v>
      </c>
    </row>
    <row r="7" ht="17.25" customHeight="1" spans="1:6">
      <c r="A7" s="242">
        <v>10000</v>
      </c>
      <c r="B7" s="32"/>
      <c r="C7" s="31"/>
      <c r="D7" s="31"/>
      <c r="E7" s="31"/>
      <c r="F7" s="31">
        <v>10000</v>
      </c>
    </row>
  </sheetData>
  <mergeCells count="6">
    <mergeCell ref="A2:F2"/>
    <mergeCell ref="A3:B3"/>
    <mergeCell ref="C4:E4"/>
    <mergeCell ref="A4:A5"/>
    <mergeCell ref="B4:B5"/>
    <mergeCell ref="F4:F5"/>
  </mergeCells>
  <pageMargins left="0.75" right="0.75" top="1" bottom="1" header="0.5" footer="0.5"/>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32"/>
  <sheetViews>
    <sheetView showZeros="0" topLeftCell="G6" workbookViewId="0">
      <selection activeCell="W1" sqref="W1:X1"/>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10" width="18.7083333333333" customWidth="1"/>
    <col min="11" max="11" width="9.2" customWidth="1"/>
    <col min="12" max="12" width="8.51666666666667" customWidth="1"/>
    <col min="13" max="13" width="18.7083333333333" customWidth="1"/>
    <col min="14" max="14" width="8.19166666666667" customWidth="1"/>
    <col min="15" max="15" width="7.66666666666667" customWidth="1"/>
    <col min="16" max="16" width="9.36666666666667" customWidth="1"/>
    <col min="17" max="17" width="7.18333333333333" customWidth="1"/>
    <col min="18" max="18" width="8.70833333333333" customWidth="1"/>
    <col min="19" max="19" width="4.78333333333333" customWidth="1"/>
    <col min="20" max="20" width="8.53333333333333" customWidth="1"/>
    <col min="21" max="21" width="6.26666666666667" customWidth="1"/>
    <col min="22" max="22" width="9.475" customWidth="1"/>
    <col min="23" max="23" width="9.05" customWidth="1"/>
    <col min="24" max="24" width="7.10833333333333" customWidth="1"/>
  </cols>
  <sheetData>
    <row r="1" ht="13.5" customHeight="1" spans="1:24">
      <c r="B1" s="215"/>
      <c r="C1" s="226"/>
      <c r="E1" s="227"/>
      <c r="F1" s="227"/>
      <c r="G1" s="227"/>
      <c r="H1" s="227"/>
      <c r="I1" s="146"/>
      <c r="J1" s="146"/>
      <c r="K1" s="146"/>
      <c r="L1" s="146"/>
      <c r="M1" s="146"/>
      <c r="N1" s="146"/>
      <c r="R1" s="146"/>
      <c r="V1" s="226"/>
      <c r="W1" s="228" t="s">
        <v>175</v>
      </c>
      <c r="X1" s="228"/>
    </row>
    <row r="2" ht="45.75" customHeight="1" spans="1:24">
      <c r="A2" s="151" t="str">
        <f>"2026"&amp;"年部门基本支出预算表"</f>
        <v>2026年部门基本支出预算表</v>
      </c>
      <c r="B2" s="45"/>
      <c r="C2" s="151"/>
      <c r="D2" s="151"/>
      <c r="E2" s="151"/>
      <c r="F2" s="151"/>
      <c r="G2" s="151"/>
      <c r="H2" s="151"/>
      <c r="I2" s="151"/>
      <c r="J2" s="151"/>
      <c r="K2" s="151"/>
      <c r="L2" s="151"/>
      <c r="M2" s="151"/>
      <c r="N2" s="151"/>
      <c r="O2" s="45"/>
      <c r="P2" s="45"/>
      <c r="Q2" s="45"/>
      <c r="R2" s="151"/>
      <c r="S2" s="151"/>
      <c r="T2" s="151"/>
      <c r="U2" s="151"/>
      <c r="V2" s="151"/>
      <c r="W2" s="151"/>
      <c r="X2" s="151"/>
    </row>
    <row r="3" ht="18.75" customHeight="1" spans="1:24">
      <c r="A3" s="46" t="str">
        <f>"单位名称："&amp;"中国共产党昆明市晋宁区委员会机构编制委员会办公室"</f>
        <v>单位名称：中国共产党昆明市晋宁区委员会机构编制委员会办公室</v>
      </c>
      <c r="B3" s="47"/>
      <c r="C3" s="229"/>
      <c r="D3" s="229"/>
      <c r="E3" s="229"/>
      <c r="F3" s="229"/>
      <c r="G3" s="229"/>
      <c r="H3" s="229"/>
      <c r="I3" s="155"/>
      <c r="J3" s="155"/>
      <c r="K3" s="155"/>
      <c r="L3" s="155"/>
      <c r="M3" s="155"/>
      <c r="N3" s="155"/>
      <c r="O3" s="48"/>
      <c r="P3" s="48"/>
      <c r="Q3" s="48"/>
      <c r="R3" s="155"/>
      <c r="V3" s="226"/>
      <c r="X3" s="180" t="s">
        <v>1</v>
      </c>
    </row>
    <row r="4" ht="18" customHeight="1" spans="1:24">
      <c r="A4" s="50" t="s">
        <v>176</v>
      </c>
      <c r="B4" s="50" t="s">
        <v>177</v>
      </c>
      <c r="C4" s="50" t="s">
        <v>178</v>
      </c>
      <c r="D4" s="50" t="s">
        <v>179</v>
      </c>
      <c r="E4" s="50" t="s">
        <v>180</v>
      </c>
      <c r="F4" s="50" t="s">
        <v>181</v>
      </c>
      <c r="G4" s="50" t="s">
        <v>182</v>
      </c>
      <c r="H4" s="50" t="s">
        <v>183</v>
      </c>
      <c r="I4" s="230" t="s">
        <v>184</v>
      </c>
      <c r="J4" s="162" t="s">
        <v>184</v>
      </c>
      <c r="K4" s="162"/>
      <c r="L4" s="162"/>
      <c r="M4" s="162"/>
      <c r="N4" s="162"/>
      <c r="O4" s="18"/>
      <c r="P4" s="18"/>
      <c r="Q4" s="18"/>
      <c r="R4" s="161" t="s">
        <v>61</v>
      </c>
      <c r="S4" s="162" t="s">
        <v>62</v>
      </c>
      <c r="T4" s="162"/>
      <c r="U4" s="162"/>
      <c r="V4" s="162"/>
      <c r="W4" s="162"/>
      <c r="X4" s="163"/>
    </row>
    <row r="5" ht="18" customHeight="1" spans="1:24">
      <c r="A5" s="52"/>
      <c r="B5" s="218"/>
      <c r="C5" s="202"/>
      <c r="D5" s="52"/>
      <c r="E5" s="52"/>
      <c r="F5" s="52"/>
      <c r="G5" s="52"/>
      <c r="H5" s="52"/>
      <c r="I5" s="200" t="s">
        <v>185</v>
      </c>
      <c r="J5" s="230" t="s">
        <v>58</v>
      </c>
      <c r="K5" s="162"/>
      <c r="L5" s="162"/>
      <c r="M5" s="162"/>
      <c r="N5" s="163"/>
      <c r="O5" s="17" t="s">
        <v>186</v>
      </c>
      <c r="P5" s="18"/>
      <c r="Q5" s="19"/>
      <c r="R5" s="50" t="s">
        <v>61</v>
      </c>
      <c r="S5" s="230" t="s">
        <v>62</v>
      </c>
      <c r="T5" s="161" t="s">
        <v>63</v>
      </c>
      <c r="U5" s="162" t="s">
        <v>62</v>
      </c>
      <c r="V5" s="161" t="s">
        <v>65</v>
      </c>
      <c r="W5" s="161" t="s">
        <v>66</v>
      </c>
      <c r="X5" s="231" t="s">
        <v>67</v>
      </c>
    </row>
    <row r="6" ht="19.5" customHeight="1" spans="1:24">
      <c r="A6" s="218"/>
      <c r="B6" s="218"/>
      <c r="C6" s="218"/>
      <c r="D6" s="218"/>
      <c r="E6" s="218"/>
      <c r="F6" s="218"/>
      <c r="G6" s="218"/>
      <c r="H6" s="218"/>
      <c r="I6" s="218"/>
      <c r="J6" s="232" t="s">
        <v>187</v>
      </c>
      <c r="K6" s="50" t="s">
        <v>188</v>
      </c>
      <c r="L6" s="50" t="s">
        <v>189</v>
      </c>
      <c r="M6" s="50" t="s">
        <v>190</v>
      </c>
      <c r="N6" s="50" t="s">
        <v>191</v>
      </c>
      <c r="O6" s="50" t="s">
        <v>58</v>
      </c>
      <c r="P6" s="50" t="s">
        <v>59</v>
      </c>
      <c r="Q6" s="50" t="s">
        <v>60</v>
      </c>
      <c r="R6" s="218"/>
      <c r="S6" s="50" t="s">
        <v>57</v>
      </c>
      <c r="T6" s="50" t="s">
        <v>63</v>
      </c>
      <c r="U6" s="50" t="s">
        <v>192</v>
      </c>
      <c r="V6" s="50" t="s">
        <v>65</v>
      </c>
      <c r="W6" s="50" t="s">
        <v>66</v>
      </c>
      <c r="X6" s="50" t="s">
        <v>67</v>
      </c>
    </row>
    <row r="7" ht="37.5" customHeight="1" spans="1:24">
      <c r="A7" s="233"/>
      <c r="B7" s="57"/>
      <c r="C7" s="233"/>
      <c r="D7" s="233"/>
      <c r="E7" s="233"/>
      <c r="F7" s="233"/>
      <c r="G7" s="233"/>
      <c r="H7" s="233"/>
      <c r="I7" s="233"/>
      <c r="J7" s="234" t="s">
        <v>57</v>
      </c>
      <c r="K7" s="55" t="s">
        <v>193</v>
      </c>
      <c r="L7" s="55" t="s">
        <v>189</v>
      </c>
      <c r="M7" s="55" t="s">
        <v>190</v>
      </c>
      <c r="N7" s="55" t="s">
        <v>191</v>
      </c>
      <c r="O7" s="55" t="s">
        <v>189</v>
      </c>
      <c r="P7" s="55" t="s">
        <v>190</v>
      </c>
      <c r="Q7" s="55" t="s">
        <v>191</v>
      </c>
      <c r="R7" s="55" t="s">
        <v>61</v>
      </c>
      <c r="S7" s="55" t="s">
        <v>57</v>
      </c>
      <c r="T7" s="55" t="s">
        <v>63</v>
      </c>
      <c r="U7" s="55" t="s">
        <v>192</v>
      </c>
      <c r="V7" s="55" t="s">
        <v>65</v>
      </c>
      <c r="W7" s="55" t="s">
        <v>66</v>
      </c>
      <c r="X7" s="55" t="s">
        <v>67</v>
      </c>
    </row>
    <row r="8" customHeight="1" spans="1:24">
      <c r="A8" s="110">
        <v>1</v>
      </c>
      <c r="B8" s="110">
        <v>2</v>
      </c>
      <c r="C8" s="110">
        <v>3</v>
      </c>
      <c r="D8" s="110">
        <v>4</v>
      </c>
      <c r="E8" s="110">
        <v>5</v>
      </c>
      <c r="F8" s="110">
        <v>6</v>
      </c>
      <c r="G8" s="110">
        <v>7</v>
      </c>
      <c r="H8" s="110">
        <v>8</v>
      </c>
      <c r="I8" s="110">
        <v>9</v>
      </c>
      <c r="J8" s="110">
        <v>10</v>
      </c>
      <c r="K8" s="110">
        <v>11</v>
      </c>
      <c r="L8" s="110">
        <v>12</v>
      </c>
      <c r="M8" s="110">
        <v>13</v>
      </c>
      <c r="N8" s="110">
        <v>14</v>
      </c>
      <c r="O8" s="110">
        <v>15</v>
      </c>
      <c r="P8" s="110">
        <v>16</v>
      </c>
      <c r="Q8" s="110">
        <v>17</v>
      </c>
      <c r="R8" s="110">
        <v>18</v>
      </c>
      <c r="S8" s="110">
        <v>19</v>
      </c>
      <c r="T8" s="110">
        <v>20</v>
      </c>
      <c r="U8" s="110">
        <v>21</v>
      </c>
      <c r="V8" s="110">
        <v>22</v>
      </c>
      <c r="W8" s="110">
        <v>23</v>
      </c>
      <c r="X8" s="110">
        <v>24</v>
      </c>
    </row>
    <row r="9" ht="20.25" customHeight="1" spans="1:24">
      <c r="A9" s="30" t="s">
        <v>69</v>
      </c>
      <c r="B9" s="30" t="s">
        <v>69</v>
      </c>
      <c r="C9" s="30" t="s">
        <v>194</v>
      </c>
      <c r="D9" s="30" t="s">
        <v>195</v>
      </c>
      <c r="E9" s="30" t="s">
        <v>101</v>
      </c>
      <c r="F9" s="30" t="s">
        <v>102</v>
      </c>
      <c r="G9" s="30" t="s">
        <v>196</v>
      </c>
      <c r="H9" s="30" t="s">
        <v>197</v>
      </c>
      <c r="I9" s="60">
        <v>547740</v>
      </c>
      <c r="J9" s="60">
        <v>547740</v>
      </c>
      <c r="K9" s="60"/>
      <c r="L9" s="60"/>
      <c r="M9" s="62">
        <v>547740</v>
      </c>
      <c r="N9" s="60"/>
      <c r="O9" s="60"/>
      <c r="P9" s="60"/>
      <c r="Q9" s="60"/>
      <c r="R9" s="60"/>
      <c r="S9" s="60"/>
      <c r="T9" s="60"/>
      <c r="U9" s="60"/>
      <c r="V9" s="60"/>
      <c r="W9" s="60"/>
      <c r="X9" s="60"/>
    </row>
    <row r="10" ht="20.25" customHeight="1" spans="1:24">
      <c r="A10" s="30" t="s">
        <v>69</v>
      </c>
      <c r="B10" s="30" t="s">
        <v>69</v>
      </c>
      <c r="C10" s="30" t="s">
        <v>194</v>
      </c>
      <c r="D10" s="30" t="s">
        <v>195</v>
      </c>
      <c r="E10" s="30" t="s">
        <v>101</v>
      </c>
      <c r="F10" s="30" t="s">
        <v>102</v>
      </c>
      <c r="G10" s="30" t="s">
        <v>198</v>
      </c>
      <c r="H10" s="30" t="s">
        <v>199</v>
      </c>
      <c r="I10" s="60">
        <v>719592</v>
      </c>
      <c r="J10" s="60">
        <v>719592</v>
      </c>
      <c r="K10" s="63"/>
      <c r="L10" s="63"/>
      <c r="M10" s="62">
        <v>719592</v>
      </c>
      <c r="N10" s="63"/>
      <c r="O10" s="60"/>
      <c r="P10" s="60"/>
      <c r="Q10" s="60"/>
      <c r="R10" s="60"/>
      <c r="S10" s="60"/>
      <c r="T10" s="60"/>
      <c r="U10" s="60"/>
      <c r="V10" s="60"/>
      <c r="W10" s="60"/>
      <c r="X10" s="60"/>
    </row>
    <row r="11" ht="20.25" customHeight="1" spans="1:24">
      <c r="A11" s="30" t="s">
        <v>69</v>
      </c>
      <c r="B11" s="30" t="s">
        <v>69</v>
      </c>
      <c r="C11" s="30" t="s">
        <v>194</v>
      </c>
      <c r="D11" s="30" t="s">
        <v>195</v>
      </c>
      <c r="E11" s="30" t="s">
        <v>101</v>
      </c>
      <c r="F11" s="30" t="s">
        <v>102</v>
      </c>
      <c r="G11" s="30" t="s">
        <v>200</v>
      </c>
      <c r="H11" s="30" t="s">
        <v>201</v>
      </c>
      <c r="I11" s="60">
        <v>45645</v>
      </c>
      <c r="J11" s="60">
        <v>45645</v>
      </c>
      <c r="K11" s="63"/>
      <c r="L11" s="63"/>
      <c r="M11" s="62">
        <v>45645</v>
      </c>
      <c r="N11" s="63"/>
      <c r="O11" s="60"/>
      <c r="P11" s="60"/>
      <c r="Q11" s="60"/>
      <c r="R11" s="60"/>
      <c r="S11" s="60"/>
      <c r="T11" s="60"/>
      <c r="U11" s="60"/>
      <c r="V11" s="60"/>
      <c r="W11" s="60"/>
      <c r="X11" s="60"/>
    </row>
    <row r="12" ht="20.25" customHeight="1" spans="1:24">
      <c r="A12" s="30" t="s">
        <v>69</v>
      </c>
      <c r="B12" s="30" t="s">
        <v>69</v>
      </c>
      <c r="C12" s="30" t="s">
        <v>202</v>
      </c>
      <c r="D12" s="30" t="s">
        <v>203</v>
      </c>
      <c r="E12" s="30" t="s">
        <v>111</v>
      </c>
      <c r="F12" s="30" t="s">
        <v>112</v>
      </c>
      <c r="G12" s="30" t="s">
        <v>204</v>
      </c>
      <c r="H12" s="30" t="s">
        <v>205</v>
      </c>
      <c r="I12" s="60">
        <v>211528.32</v>
      </c>
      <c r="J12" s="60">
        <v>211528.32</v>
      </c>
      <c r="K12" s="63"/>
      <c r="L12" s="63"/>
      <c r="M12" s="62">
        <v>211528.32</v>
      </c>
      <c r="N12" s="63"/>
      <c r="O12" s="60"/>
      <c r="P12" s="60"/>
      <c r="Q12" s="60"/>
      <c r="R12" s="60"/>
      <c r="S12" s="60"/>
      <c r="T12" s="60"/>
      <c r="U12" s="60"/>
      <c r="V12" s="60"/>
      <c r="W12" s="60"/>
      <c r="X12" s="60"/>
    </row>
    <row r="13" ht="20.25" customHeight="1" spans="1:24">
      <c r="A13" s="30" t="s">
        <v>69</v>
      </c>
      <c r="B13" s="30" t="s">
        <v>69</v>
      </c>
      <c r="C13" s="30" t="s">
        <v>202</v>
      </c>
      <c r="D13" s="30" t="s">
        <v>203</v>
      </c>
      <c r="E13" s="30" t="s">
        <v>117</v>
      </c>
      <c r="F13" s="30" t="s">
        <v>118</v>
      </c>
      <c r="G13" s="30" t="s">
        <v>206</v>
      </c>
      <c r="H13" s="30" t="s">
        <v>207</v>
      </c>
      <c r="I13" s="60">
        <v>104442.11</v>
      </c>
      <c r="J13" s="60">
        <v>104442.11</v>
      </c>
      <c r="K13" s="63"/>
      <c r="L13" s="63"/>
      <c r="M13" s="62">
        <v>104442.11</v>
      </c>
      <c r="N13" s="63"/>
      <c r="O13" s="60"/>
      <c r="P13" s="60"/>
      <c r="Q13" s="60"/>
      <c r="R13" s="60"/>
      <c r="S13" s="60"/>
      <c r="T13" s="60"/>
      <c r="U13" s="60"/>
      <c r="V13" s="60"/>
      <c r="W13" s="60"/>
      <c r="X13" s="60"/>
    </row>
    <row r="14" ht="20.25" customHeight="1" spans="1:24">
      <c r="A14" s="30" t="s">
        <v>69</v>
      </c>
      <c r="B14" s="30" t="s">
        <v>69</v>
      </c>
      <c r="C14" s="30" t="s">
        <v>202</v>
      </c>
      <c r="D14" s="30" t="s">
        <v>203</v>
      </c>
      <c r="E14" s="30" t="s">
        <v>119</v>
      </c>
      <c r="F14" s="30" t="s">
        <v>120</v>
      </c>
      <c r="G14" s="30" t="s">
        <v>208</v>
      </c>
      <c r="H14" s="30" t="s">
        <v>209</v>
      </c>
      <c r="I14" s="60">
        <v>66102.6</v>
      </c>
      <c r="J14" s="60">
        <v>66102.6</v>
      </c>
      <c r="K14" s="63"/>
      <c r="L14" s="63"/>
      <c r="M14" s="62">
        <v>66102.6</v>
      </c>
      <c r="N14" s="63"/>
      <c r="O14" s="60"/>
      <c r="P14" s="60"/>
      <c r="Q14" s="60"/>
      <c r="R14" s="60"/>
      <c r="S14" s="60"/>
      <c r="T14" s="60"/>
      <c r="U14" s="60"/>
      <c r="V14" s="60"/>
      <c r="W14" s="60"/>
      <c r="X14" s="60"/>
    </row>
    <row r="15" ht="20.25" customHeight="1" spans="1:24">
      <c r="A15" s="30" t="s">
        <v>69</v>
      </c>
      <c r="B15" s="30" t="s">
        <v>69</v>
      </c>
      <c r="C15" s="30" t="s">
        <v>202</v>
      </c>
      <c r="D15" s="30" t="s">
        <v>203</v>
      </c>
      <c r="E15" s="30" t="s">
        <v>119</v>
      </c>
      <c r="F15" s="30" t="s">
        <v>120</v>
      </c>
      <c r="G15" s="30" t="s">
        <v>208</v>
      </c>
      <c r="H15" s="30" t="s">
        <v>209</v>
      </c>
      <c r="I15" s="60">
        <v>8000</v>
      </c>
      <c r="J15" s="60">
        <v>8000</v>
      </c>
      <c r="K15" s="63"/>
      <c r="L15" s="63"/>
      <c r="M15" s="62">
        <v>8000</v>
      </c>
      <c r="N15" s="63"/>
      <c r="O15" s="60"/>
      <c r="P15" s="60"/>
      <c r="Q15" s="60"/>
      <c r="R15" s="60"/>
      <c r="S15" s="60"/>
      <c r="T15" s="60"/>
      <c r="U15" s="60"/>
      <c r="V15" s="60"/>
      <c r="W15" s="60"/>
      <c r="X15" s="60"/>
    </row>
    <row r="16" ht="20.25" customHeight="1" spans="1:24">
      <c r="A16" s="30" t="s">
        <v>69</v>
      </c>
      <c r="B16" s="30" t="s">
        <v>69</v>
      </c>
      <c r="C16" s="30" t="s">
        <v>202</v>
      </c>
      <c r="D16" s="30" t="s">
        <v>203</v>
      </c>
      <c r="E16" s="30" t="s">
        <v>121</v>
      </c>
      <c r="F16" s="30" t="s">
        <v>122</v>
      </c>
      <c r="G16" s="30" t="s">
        <v>210</v>
      </c>
      <c r="H16" s="30" t="s">
        <v>211</v>
      </c>
      <c r="I16" s="60">
        <v>1033.44</v>
      </c>
      <c r="J16" s="60">
        <v>1033.44</v>
      </c>
      <c r="K16" s="63"/>
      <c r="L16" s="63"/>
      <c r="M16" s="62">
        <v>1033.44</v>
      </c>
      <c r="N16" s="63"/>
      <c r="O16" s="60"/>
      <c r="P16" s="60"/>
      <c r="Q16" s="60"/>
      <c r="R16" s="60"/>
      <c r="S16" s="60"/>
      <c r="T16" s="60"/>
      <c r="U16" s="60"/>
      <c r="V16" s="60"/>
      <c r="W16" s="60"/>
      <c r="X16" s="60"/>
    </row>
    <row r="17" ht="20.25" customHeight="1" spans="1:24">
      <c r="A17" s="30" t="s">
        <v>69</v>
      </c>
      <c r="B17" s="30" t="s">
        <v>69</v>
      </c>
      <c r="C17" s="30" t="s">
        <v>202</v>
      </c>
      <c r="D17" s="30" t="s">
        <v>203</v>
      </c>
      <c r="E17" s="30" t="s">
        <v>121</v>
      </c>
      <c r="F17" s="30" t="s">
        <v>122</v>
      </c>
      <c r="G17" s="30" t="s">
        <v>210</v>
      </c>
      <c r="H17" s="30" t="s">
        <v>211</v>
      </c>
      <c r="I17" s="60">
        <v>2275.46</v>
      </c>
      <c r="J17" s="60">
        <v>2275.46</v>
      </c>
      <c r="K17" s="63"/>
      <c r="L17" s="63"/>
      <c r="M17" s="62">
        <v>2275.46</v>
      </c>
      <c r="N17" s="63"/>
      <c r="O17" s="60"/>
      <c r="P17" s="60"/>
      <c r="Q17" s="60"/>
      <c r="R17" s="60"/>
      <c r="S17" s="60"/>
      <c r="T17" s="60"/>
      <c r="U17" s="60"/>
      <c r="V17" s="60"/>
      <c r="W17" s="60"/>
      <c r="X17" s="60"/>
    </row>
    <row r="18" ht="20.25" customHeight="1" spans="1:24">
      <c r="A18" s="30" t="s">
        <v>69</v>
      </c>
      <c r="B18" s="30" t="s">
        <v>69</v>
      </c>
      <c r="C18" s="30" t="s">
        <v>202</v>
      </c>
      <c r="D18" s="30" t="s">
        <v>203</v>
      </c>
      <c r="E18" s="30" t="s">
        <v>121</v>
      </c>
      <c r="F18" s="30" t="s">
        <v>122</v>
      </c>
      <c r="G18" s="30" t="s">
        <v>210</v>
      </c>
      <c r="H18" s="30" t="s">
        <v>211</v>
      </c>
      <c r="I18" s="60">
        <v>5683.92</v>
      </c>
      <c r="J18" s="60">
        <v>5683.92</v>
      </c>
      <c r="K18" s="63"/>
      <c r="L18" s="63"/>
      <c r="M18" s="62">
        <v>5683.92</v>
      </c>
      <c r="N18" s="63"/>
      <c r="O18" s="60"/>
      <c r="P18" s="60"/>
      <c r="Q18" s="60"/>
      <c r="R18" s="60"/>
      <c r="S18" s="60"/>
      <c r="T18" s="60"/>
      <c r="U18" s="60"/>
      <c r="V18" s="60"/>
      <c r="W18" s="60"/>
      <c r="X18" s="60"/>
    </row>
    <row r="19" ht="20.25" customHeight="1" spans="1:24">
      <c r="A19" s="30" t="s">
        <v>69</v>
      </c>
      <c r="B19" s="30" t="s">
        <v>69</v>
      </c>
      <c r="C19" s="30" t="s">
        <v>212</v>
      </c>
      <c r="D19" s="30" t="s">
        <v>128</v>
      </c>
      <c r="E19" s="30" t="s">
        <v>127</v>
      </c>
      <c r="F19" s="30" t="s">
        <v>128</v>
      </c>
      <c r="G19" s="30" t="s">
        <v>213</v>
      </c>
      <c r="H19" s="30" t="s">
        <v>128</v>
      </c>
      <c r="I19" s="60">
        <v>226998.24</v>
      </c>
      <c r="J19" s="60">
        <v>226998.24</v>
      </c>
      <c r="K19" s="63"/>
      <c r="L19" s="63"/>
      <c r="M19" s="62">
        <v>226998.24</v>
      </c>
      <c r="N19" s="63"/>
      <c r="O19" s="60"/>
      <c r="P19" s="60"/>
      <c r="Q19" s="60"/>
      <c r="R19" s="60"/>
      <c r="S19" s="60"/>
      <c r="T19" s="60"/>
      <c r="U19" s="60"/>
      <c r="V19" s="60"/>
      <c r="W19" s="60"/>
      <c r="X19" s="60"/>
    </row>
    <row r="20" ht="20.25" customHeight="1" spans="1:24">
      <c r="A20" s="30" t="s">
        <v>69</v>
      </c>
      <c r="B20" s="30" t="s">
        <v>69</v>
      </c>
      <c r="C20" s="30" t="s">
        <v>214</v>
      </c>
      <c r="D20" s="30" t="s">
        <v>172</v>
      </c>
      <c r="E20" s="30" t="s">
        <v>101</v>
      </c>
      <c r="F20" s="30" t="s">
        <v>102</v>
      </c>
      <c r="G20" s="30" t="s">
        <v>215</v>
      </c>
      <c r="H20" s="30" t="s">
        <v>172</v>
      </c>
      <c r="I20" s="60">
        <v>10000</v>
      </c>
      <c r="J20" s="60">
        <v>10000</v>
      </c>
      <c r="K20" s="63"/>
      <c r="L20" s="63"/>
      <c r="M20" s="62">
        <v>10000</v>
      </c>
      <c r="N20" s="63"/>
      <c r="O20" s="60"/>
      <c r="P20" s="60"/>
      <c r="Q20" s="60"/>
      <c r="R20" s="60"/>
      <c r="S20" s="60"/>
      <c r="T20" s="60"/>
      <c r="U20" s="60"/>
      <c r="V20" s="60"/>
      <c r="W20" s="60"/>
      <c r="X20" s="60"/>
    </row>
    <row r="21" ht="20.25" customHeight="1" spans="1:24">
      <c r="A21" s="30" t="s">
        <v>69</v>
      </c>
      <c r="B21" s="30" t="s">
        <v>69</v>
      </c>
      <c r="C21" s="30" t="s">
        <v>216</v>
      </c>
      <c r="D21" s="30" t="s">
        <v>217</v>
      </c>
      <c r="E21" s="30" t="s">
        <v>101</v>
      </c>
      <c r="F21" s="30" t="s">
        <v>102</v>
      </c>
      <c r="G21" s="30" t="s">
        <v>218</v>
      </c>
      <c r="H21" s="30" t="s">
        <v>219</v>
      </c>
      <c r="I21" s="60">
        <v>115200</v>
      </c>
      <c r="J21" s="60">
        <v>115200</v>
      </c>
      <c r="K21" s="63"/>
      <c r="L21" s="63"/>
      <c r="M21" s="62">
        <v>115200</v>
      </c>
      <c r="N21" s="63"/>
      <c r="O21" s="60"/>
      <c r="P21" s="60"/>
      <c r="Q21" s="60"/>
      <c r="R21" s="60"/>
      <c r="S21" s="60"/>
      <c r="T21" s="60"/>
      <c r="U21" s="60"/>
      <c r="V21" s="60"/>
      <c r="W21" s="60"/>
      <c r="X21" s="60"/>
    </row>
    <row r="22" ht="20.25" customHeight="1" spans="1:24">
      <c r="A22" s="30" t="s">
        <v>69</v>
      </c>
      <c r="B22" s="30" t="s">
        <v>69</v>
      </c>
      <c r="C22" s="30" t="s">
        <v>220</v>
      </c>
      <c r="D22" s="30" t="s">
        <v>221</v>
      </c>
      <c r="E22" s="30" t="s">
        <v>101</v>
      </c>
      <c r="F22" s="30" t="s">
        <v>102</v>
      </c>
      <c r="G22" s="30" t="s">
        <v>222</v>
      </c>
      <c r="H22" s="30" t="s">
        <v>221</v>
      </c>
      <c r="I22" s="60">
        <v>29033.04</v>
      </c>
      <c r="J22" s="60">
        <v>29033.04</v>
      </c>
      <c r="K22" s="63"/>
      <c r="L22" s="63"/>
      <c r="M22" s="62">
        <v>29033.04</v>
      </c>
      <c r="N22" s="63"/>
      <c r="O22" s="60"/>
      <c r="P22" s="60"/>
      <c r="Q22" s="60"/>
      <c r="R22" s="60"/>
      <c r="S22" s="60"/>
      <c r="T22" s="60"/>
      <c r="U22" s="60"/>
      <c r="V22" s="60"/>
      <c r="W22" s="60"/>
      <c r="X22" s="60"/>
    </row>
    <row r="23" ht="20.25" customHeight="1" spans="1:24">
      <c r="A23" s="30" t="s">
        <v>69</v>
      </c>
      <c r="B23" s="30" t="s">
        <v>69</v>
      </c>
      <c r="C23" s="30" t="s">
        <v>223</v>
      </c>
      <c r="D23" s="30" t="s">
        <v>224</v>
      </c>
      <c r="E23" s="30" t="s">
        <v>101</v>
      </c>
      <c r="F23" s="30" t="s">
        <v>102</v>
      </c>
      <c r="G23" s="30" t="s">
        <v>225</v>
      </c>
      <c r="H23" s="30" t="s">
        <v>226</v>
      </c>
      <c r="I23" s="60">
        <v>34188</v>
      </c>
      <c r="J23" s="60">
        <v>34188</v>
      </c>
      <c r="K23" s="63"/>
      <c r="L23" s="63"/>
      <c r="M23" s="62">
        <v>34188</v>
      </c>
      <c r="N23" s="63"/>
      <c r="O23" s="60"/>
      <c r="P23" s="60"/>
      <c r="Q23" s="60"/>
      <c r="R23" s="60"/>
      <c r="S23" s="60"/>
      <c r="T23" s="60"/>
      <c r="U23" s="60"/>
      <c r="V23" s="60"/>
      <c r="W23" s="60"/>
      <c r="X23" s="60"/>
    </row>
    <row r="24" ht="20.25" customHeight="1" spans="1:24">
      <c r="A24" s="30" t="s">
        <v>69</v>
      </c>
      <c r="B24" s="30" t="s">
        <v>69</v>
      </c>
      <c r="C24" s="30" t="s">
        <v>223</v>
      </c>
      <c r="D24" s="30" t="s">
        <v>224</v>
      </c>
      <c r="E24" s="30" t="s">
        <v>101</v>
      </c>
      <c r="F24" s="30" t="s">
        <v>102</v>
      </c>
      <c r="G24" s="30" t="s">
        <v>227</v>
      </c>
      <c r="H24" s="30" t="s">
        <v>228</v>
      </c>
      <c r="I24" s="60">
        <v>22000</v>
      </c>
      <c r="J24" s="60">
        <v>22000</v>
      </c>
      <c r="K24" s="63"/>
      <c r="L24" s="63"/>
      <c r="M24" s="62">
        <v>22000</v>
      </c>
      <c r="N24" s="63"/>
      <c r="O24" s="60"/>
      <c r="P24" s="60"/>
      <c r="Q24" s="60"/>
      <c r="R24" s="60"/>
      <c r="S24" s="60"/>
      <c r="T24" s="60"/>
      <c r="U24" s="60"/>
      <c r="V24" s="60"/>
      <c r="W24" s="60"/>
      <c r="X24" s="60"/>
    </row>
    <row r="25" ht="20.25" customHeight="1" spans="1:24">
      <c r="A25" s="30" t="s">
        <v>69</v>
      </c>
      <c r="B25" s="30" t="s">
        <v>69</v>
      </c>
      <c r="C25" s="30" t="s">
        <v>223</v>
      </c>
      <c r="D25" s="30" t="s">
        <v>224</v>
      </c>
      <c r="E25" s="30" t="s">
        <v>101</v>
      </c>
      <c r="F25" s="30" t="s">
        <v>102</v>
      </c>
      <c r="G25" s="30" t="s">
        <v>229</v>
      </c>
      <c r="H25" s="30" t="s">
        <v>230</v>
      </c>
      <c r="I25" s="60">
        <v>10000</v>
      </c>
      <c r="J25" s="60">
        <v>10000</v>
      </c>
      <c r="K25" s="63"/>
      <c r="L25" s="63"/>
      <c r="M25" s="62">
        <v>10000</v>
      </c>
      <c r="N25" s="63"/>
      <c r="O25" s="60"/>
      <c r="P25" s="60"/>
      <c r="Q25" s="60"/>
      <c r="R25" s="60"/>
      <c r="S25" s="60"/>
      <c r="T25" s="60"/>
      <c r="U25" s="60"/>
      <c r="V25" s="60"/>
      <c r="W25" s="60"/>
      <c r="X25" s="60"/>
    </row>
    <row r="26" ht="20.25" customHeight="1" spans="1:24">
      <c r="A26" s="30" t="s">
        <v>69</v>
      </c>
      <c r="B26" s="30" t="s">
        <v>69</v>
      </c>
      <c r="C26" s="30" t="s">
        <v>223</v>
      </c>
      <c r="D26" s="30" t="s">
        <v>224</v>
      </c>
      <c r="E26" s="30" t="s">
        <v>101</v>
      </c>
      <c r="F26" s="30" t="s">
        <v>102</v>
      </c>
      <c r="G26" s="30" t="s">
        <v>231</v>
      </c>
      <c r="H26" s="30" t="s">
        <v>232</v>
      </c>
      <c r="I26" s="60">
        <v>5000</v>
      </c>
      <c r="J26" s="60">
        <v>5000</v>
      </c>
      <c r="K26" s="63"/>
      <c r="L26" s="63"/>
      <c r="M26" s="62">
        <v>5000</v>
      </c>
      <c r="N26" s="63"/>
      <c r="O26" s="60"/>
      <c r="P26" s="60"/>
      <c r="Q26" s="60"/>
      <c r="R26" s="60"/>
      <c r="S26" s="60"/>
      <c r="T26" s="60"/>
      <c r="U26" s="60"/>
      <c r="V26" s="60"/>
      <c r="W26" s="60"/>
      <c r="X26" s="60"/>
    </row>
    <row r="27" ht="20.25" customHeight="1" spans="1:24">
      <c r="A27" s="30" t="s">
        <v>69</v>
      </c>
      <c r="B27" s="30" t="s">
        <v>69</v>
      </c>
      <c r="C27" s="30" t="s">
        <v>223</v>
      </c>
      <c r="D27" s="30" t="s">
        <v>224</v>
      </c>
      <c r="E27" s="30" t="s">
        <v>101</v>
      </c>
      <c r="F27" s="30" t="s">
        <v>102</v>
      </c>
      <c r="G27" s="30" t="s">
        <v>233</v>
      </c>
      <c r="H27" s="30" t="s">
        <v>234</v>
      </c>
      <c r="I27" s="60">
        <v>30800</v>
      </c>
      <c r="J27" s="60">
        <v>30800</v>
      </c>
      <c r="K27" s="63"/>
      <c r="L27" s="63"/>
      <c r="M27" s="62">
        <v>30800</v>
      </c>
      <c r="N27" s="63"/>
      <c r="O27" s="60"/>
      <c r="P27" s="60"/>
      <c r="Q27" s="60"/>
      <c r="R27" s="60"/>
      <c r="S27" s="60"/>
      <c r="T27" s="60"/>
      <c r="U27" s="60"/>
      <c r="V27" s="60"/>
      <c r="W27" s="60"/>
      <c r="X27" s="60"/>
    </row>
    <row r="28" ht="20.25" customHeight="1" spans="1:24">
      <c r="A28" s="30" t="s">
        <v>69</v>
      </c>
      <c r="B28" s="30" t="s">
        <v>69</v>
      </c>
      <c r="C28" s="30" t="s">
        <v>223</v>
      </c>
      <c r="D28" s="30" t="s">
        <v>224</v>
      </c>
      <c r="E28" s="30" t="s">
        <v>109</v>
      </c>
      <c r="F28" s="30" t="s">
        <v>110</v>
      </c>
      <c r="G28" s="30" t="s">
        <v>233</v>
      </c>
      <c r="H28" s="30" t="s">
        <v>234</v>
      </c>
      <c r="I28" s="60">
        <v>1800</v>
      </c>
      <c r="J28" s="60">
        <v>1800</v>
      </c>
      <c r="K28" s="63"/>
      <c r="L28" s="63"/>
      <c r="M28" s="62">
        <v>1800</v>
      </c>
      <c r="N28" s="63"/>
      <c r="O28" s="60"/>
      <c r="P28" s="60"/>
      <c r="Q28" s="60"/>
      <c r="R28" s="60"/>
      <c r="S28" s="60"/>
      <c r="T28" s="60"/>
      <c r="U28" s="60"/>
      <c r="V28" s="60"/>
      <c r="W28" s="60"/>
      <c r="X28" s="60"/>
    </row>
    <row r="29" ht="20.25" customHeight="1" spans="1:24">
      <c r="A29" s="30" t="s">
        <v>69</v>
      </c>
      <c r="B29" s="30" t="s">
        <v>69</v>
      </c>
      <c r="C29" s="30" t="s">
        <v>235</v>
      </c>
      <c r="D29" s="30" t="s">
        <v>236</v>
      </c>
      <c r="E29" s="30" t="s">
        <v>109</v>
      </c>
      <c r="F29" s="30" t="s">
        <v>110</v>
      </c>
      <c r="G29" s="30" t="s">
        <v>237</v>
      </c>
      <c r="H29" s="30" t="s">
        <v>238</v>
      </c>
      <c r="I29" s="60">
        <v>28800</v>
      </c>
      <c r="J29" s="60">
        <v>28800</v>
      </c>
      <c r="K29" s="63"/>
      <c r="L29" s="63"/>
      <c r="M29" s="62">
        <v>28800</v>
      </c>
      <c r="N29" s="63"/>
      <c r="O29" s="60"/>
      <c r="P29" s="60"/>
      <c r="Q29" s="60"/>
      <c r="R29" s="60"/>
      <c r="S29" s="60"/>
      <c r="T29" s="60"/>
      <c r="U29" s="60"/>
      <c r="V29" s="60"/>
      <c r="W29" s="60"/>
      <c r="X29" s="60"/>
    </row>
    <row r="30" ht="20.25" customHeight="1" spans="1:24">
      <c r="A30" s="30" t="s">
        <v>69</v>
      </c>
      <c r="B30" s="30" t="s">
        <v>69</v>
      </c>
      <c r="C30" s="30" t="s">
        <v>239</v>
      </c>
      <c r="D30" s="30" t="s">
        <v>240</v>
      </c>
      <c r="E30" s="30" t="s">
        <v>101</v>
      </c>
      <c r="F30" s="30" t="s">
        <v>102</v>
      </c>
      <c r="G30" s="30" t="s">
        <v>200</v>
      </c>
      <c r="H30" s="30" t="s">
        <v>201</v>
      </c>
      <c r="I30" s="60">
        <v>110000</v>
      </c>
      <c r="J30" s="60">
        <v>110000</v>
      </c>
      <c r="K30" s="63"/>
      <c r="L30" s="63"/>
      <c r="M30" s="62">
        <v>110000</v>
      </c>
      <c r="N30" s="63"/>
      <c r="O30" s="60"/>
      <c r="P30" s="60"/>
      <c r="Q30" s="60"/>
      <c r="R30" s="60"/>
      <c r="S30" s="60"/>
      <c r="T30" s="60"/>
      <c r="U30" s="60"/>
      <c r="V30" s="60"/>
      <c r="W30" s="60"/>
      <c r="X30" s="60"/>
    </row>
    <row r="31" ht="20.25" customHeight="1" spans="1:24">
      <c r="A31" s="30" t="s">
        <v>69</v>
      </c>
      <c r="B31" s="30" t="s">
        <v>69</v>
      </c>
      <c r="C31" s="30" t="s">
        <v>239</v>
      </c>
      <c r="D31" s="30" t="s">
        <v>240</v>
      </c>
      <c r="E31" s="30" t="s">
        <v>101</v>
      </c>
      <c r="F31" s="30" t="s">
        <v>102</v>
      </c>
      <c r="G31" s="30" t="s">
        <v>200</v>
      </c>
      <c r="H31" s="30" t="s">
        <v>201</v>
      </c>
      <c r="I31" s="60">
        <v>184320</v>
      </c>
      <c r="J31" s="60">
        <v>184320</v>
      </c>
      <c r="K31" s="63"/>
      <c r="L31" s="63"/>
      <c r="M31" s="62">
        <v>184320</v>
      </c>
      <c r="N31" s="63"/>
      <c r="O31" s="60"/>
      <c r="P31" s="60"/>
      <c r="Q31" s="60"/>
      <c r="R31" s="60"/>
      <c r="S31" s="60"/>
      <c r="T31" s="60"/>
      <c r="U31" s="60"/>
      <c r="V31" s="60"/>
      <c r="W31" s="60"/>
      <c r="X31" s="60"/>
    </row>
    <row r="32" ht="17.25" customHeight="1" spans="1:24">
      <c r="A32" s="223" t="s">
        <v>167</v>
      </c>
      <c r="B32" s="224"/>
      <c r="C32" s="235"/>
      <c r="D32" s="235"/>
      <c r="E32" s="235"/>
      <c r="F32" s="235"/>
      <c r="G32" s="235"/>
      <c r="H32" s="236"/>
      <c r="I32" s="60">
        <v>2520182.13</v>
      </c>
      <c r="J32" s="60">
        <v>2520182.13</v>
      </c>
      <c r="K32" s="60"/>
      <c r="L32" s="60"/>
      <c r="M32" s="62">
        <v>2520182.13</v>
      </c>
      <c r="N32" s="60"/>
      <c r="O32" s="60"/>
      <c r="P32" s="60"/>
      <c r="Q32" s="60"/>
      <c r="R32" s="60"/>
      <c r="S32" s="60"/>
      <c r="T32" s="60"/>
      <c r="U32" s="60"/>
      <c r="V32" s="60"/>
      <c r="W32" s="60"/>
      <c r="X32" s="60"/>
    </row>
  </sheetData>
  <mergeCells count="32">
    <mergeCell ref="W1:X1"/>
    <mergeCell ref="A2:X2"/>
    <mergeCell ref="A3:H3"/>
    <mergeCell ref="I4:X4"/>
    <mergeCell ref="J5:N5"/>
    <mergeCell ref="O5:Q5"/>
    <mergeCell ref="S5:X5"/>
    <mergeCell ref="A32:H32"/>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ageMargins left="0.314583333333333" right="0.275" top="1" bottom="1" header="0.5" footer="0.5"/>
  <pageSetup paperSize="9" scale="42"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1"/>
  <sheetViews>
    <sheetView showZeros="0" topLeftCell="C1" workbookViewId="0">
      <selection activeCell="A2" sqref="A2:W2"/>
    </sheetView>
  </sheetViews>
  <sheetFormatPr defaultColWidth="9.14166666666667" defaultRowHeight="14.25" customHeight="1"/>
  <cols>
    <col min="1" max="1" width="10.2833333333333" customWidth="1"/>
    <col min="2" max="2" width="13.425" customWidth="1"/>
    <col min="3" max="3" width="21.45" customWidth="1"/>
    <col min="4" max="4" width="23.85" customWidth="1"/>
    <col min="5" max="5" width="11.1416666666667" customWidth="1"/>
    <col min="6" max="6" width="17.7083333333333" customWidth="1"/>
    <col min="7" max="7" width="9.85" customWidth="1"/>
    <col min="8" max="8" width="10.7833333333333" customWidth="1"/>
    <col min="9" max="9" width="11.9166666666667" customWidth="1"/>
    <col min="10" max="10" width="13.2583333333333" customWidth="1"/>
    <col min="11" max="11" width="14.0916666666667" customWidth="1"/>
    <col min="12" max="12" width="9.775" customWidth="1"/>
    <col min="13" max="13" width="9.09166666666667" customWidth="1"/>
    <col min="14" max="14" width="5.98333333333333" customWidth="1"/>
    <col min="15" max="15" width="7.53333333333333" customWidth="1"/>
    <col min="16" max="16" width="6.93333333333333" customWidth="1"/>
    <col min="17" max="17" width="9.95833333333333" customWidth="1"/>
    <col min="18" max="18" width="6.2" customWidth="1"/>
    <col min="19" max="19" width="7.19166666666667" customWidth="1"/>
    <col min="20" max="20" width="12.625" customWidth="1"/>
    <col min="21" max="21" width="8.525" customWidth="1"/>
    <col min="22" max="22" width="8.85833333333333" customWidth="1"/>
    <col min="23" max="23" width="8.09166666666667" customWidth="1"/>
  </cols>
  <sheetData>
    <row r="1" ht="13.5" customHeight="1" spans="1:23">
      <c r="B1" s="215"/>
      <c r="E1" s="43"/>
      <c r="F1" s="43"/>
      <c r="G1" s="43"/>
      <c r="H1" s="43"/>
      <c r="U1" s="215"/>
      <c r="W1" s="216" t="s">
        <v>241</v>
      </c>
    </row>
    <row r="2" ht="46.5" customHeight="1" spans="1:23">
      <c r="A2" s="45" t="str">
        <f>"2026"&amp;"年部门项目支出预算表"</f>
        <v>2026年部门项目支出预算表</v>
      </c>
      <c r="B2" s="45"/>
      <c r="C2" s="45"/>
      <c r="D2" s="45"/>
      <c r="E2" s="45"/>
      <c r="F2" s="45"/>
      <c r="G2" s="45"/>
      <c r="H2" s="45"/>
      <c r="I2" s="45"/>
      <c r="J2" s="45"/>
      <c r="K2" s="45"/>
      <c r="L2" s="45"/>
      <c r="M2" s="45"/>
      <c r="N2" s="45"/>
      <c r="O2" s="45"/>
      <c r="P2" s="45"/>
      <c r="Q2" s="45"/>
      <c r="R2" s="45"/>
      <c r="S2" s="45"/>
      <c r="T2" s="45"/>
      <c r="U2" s="45"/>
      <c r="V2" s="45"/>
      <c r="W2" s="45"/>
    </row>
    <row r="3" ht="13.5" customHeight="1" spans="1:23">
      <c r="A3" s="46" t="str">
        <f>"单位名称："&amp;"中国共产党昆明市晋宁区委员会机构编制委员会办公室"</f>
        <v>单位名称：中国共产党昆明市晋宁区委员会机构编制委员会办公室</v>
      </c>
      <c r="B3" s="47"/>
      <c r="C3" s="47"/>
      <c r="D3" s="47"/>
      <c r="E3" s="47"/>
      <c r="F3" s="47"/>
      <c r="G3" s="47"/>
      <c r="H3" s="47"/>
      <c r="I3" s="48"/>
      <c r="J3" s="48"/>
      <c r="K3" s="48"/>
      <c r="L3" s="48"/>
      <c r="M3" s="48"/>
      <c r="N3" s="48"/>
      <c r="O3" s="48"/>
      <c r="P3" s="48"/>
      <c r="Q3" s="48"/>
      <c r="U3" s="215"/>
      <c r="W3" s="184" t="s">
        <v>1</v>
      </c>
    </row>
    <row r="4" ht="21.75" customHeight="1" spans="1:23">
      <c r="A4" s="50" t="s">
        <v>242</v>
      </c>
      <c r="B4" s="51" t="s">
        <v>178</v>
      </c>
      <c r="C4" s="50" t="s">
        <v>179</v>
      </c>
      <c r="D4" s="50" t="s">
        <v>243</v>
      </c>
      <c r="E4" s="51" t="s">
        <v>180</v>
      </c>
      <c r="F4" s="51" t="s">
        <v>181</v>
      </c>
      <c r="G4" s="51" t="s">
        <v>244</v>
      </c>
      <c r="H4" s="51" t="s">
        <v>245</v>
      </c>
      <c r="I4" s="217" t="s">
        <v>55</v>
      </c>
      <c r="J4" s="17" t="s">
        <v>246</v>
      </c>
      <c r="K4" s="18"/>
      <c r="L4" s="18"/>
      <c r="M4" s="19"/>
      <c r="N4" s="17" t="s">
        <v>186</v>
      </c>
      <c r="O4" s="18"/>
      <c r="P4" s="19"/>
      <c r="Q4" s="51" t="s">
        <v>61</v>
      </c>
      <c r="R4" s="17" t="s">
        <v>62</v>
      </c>
      <c r="S4" s="18"/>
      <c r="T4" s="18"/>
      <c r="U4" s="18"/>
      <c r="V4" s="18"/>
      <c r="W4" s="19"/>
    </row>
    <row r="5" ht="21.75" customHeight="1" spans="1:23">
      <c r="A5" s="52"/>
      <c r="B5" s="218"/>
      <c r="C5" s="52"/>
      <c r="D5" s="52"/>
      <c r="E5" s="53"/>
      <c r="F5" s="53"/>
      <c r="G5" s="53"/>
      <c r="H5" s="53"/>
      <c r="I5" s="218"/>
      <c r="J5" s="219" t="s">
        <v>58</v>
      </c>
      <c r="K5" s="220"/>
      <c r="L5" s="51" t="s">
        <v>59</v>
      </c>
      <c r="M5" s="51" t="s">
        <v>60</v>
      </c>
      <c r="N5" s="51" t="s">
        <v>58</v>
      </c>
      <c r="O5" s="51" t="s">
        <v>59</v>
      </c>
      <c r="P5" s="51" t="s">
        <v>60</v>
      </c>
      <c r="Q5" s="53"/>
      <c r="R5" s="51" t="s">
        <v>57</v>
      </c>
      <c r="S5" s="51" t="s">
        <v>63</v>
      </c>
      <c r="T5" s="51" t="s">
        <v>192</v>
      </c>
      <c r="U5" s="51" t="s">
        <v>65</v>
      </c>
      <c r="V5" s="51" t="s">
        <v>66</v>
      </c>
      <c r="W5" s="51" t="s">
        <v>67</v>
      </c>
    </row>
    <row r="6" ht="21" customHeight="1" spans="1:23">
      <c r="A6" s="218"/>
      <c r="B6" s="218"/>
      <c r="C6" s="218"/>
      <c r="D6" s="218"/>
      <c r="E6" s="218"/>
      <c r="F6" s="218"/>
      <c r="G6" s="218"/>
      <c r="H6" s="218"/>
      <c r="I6" s="218"/>
      <c r="J6" s="221" t="s">
        <v>57</v>
      </c>
      <c r="K6" s="222"/>
      <c r="L6" s="218"/>
      <c r="M6" s="218"/>
      <c r="N6" s="218"/>
      <c r="O6" s="218"/>
      <c r="P6" s="218"/>
      <c r="Q6" s="218"/>
      <c r="R6" s="218"/>
      <c r="S6" s="218"/>
      <c r="T6" s="218"/>
      <c r="U6" s="218"/>
      <c r="V6" s="218"/>
      <c r="W6" s="218"/>
    </row>
    <row r="7" ht="39.75" customHeight="1" spans="1:23">
      <c r="A7" s="55"/>
      <c r="B7" s="57"/>
      <c r="C7" s="55"/>
      <c r="D7" s="55"/>
      <c r="E7" s="56"/>
      <c r="F7" s="56"/>
      <c r="G7" s="56"/>
      <c r="H7" s="56"/>
      <c r="I7" s="57"/>
      <c r="J7" s="25" t="s">
        <v>57</v>
      </c>
      <c r="K7" s="25" t="s">
        <v>247</v>
      </c>
      <c r="L7" s="56"/>
      <c r="M7" s="56"/>
      <c r="N7" s="56"/>
      <c r="O7" s="56"/>
      <c r="P7" s="56"/>
      <c r="Q7" s="56"/>
      <c r="R7" s="56"/>
      <c r="S7" s="56"/>
      <c r="T7" s="56"/>
      <c r="U7" s="57"/>
      <c r="V7" s="56"/>
      <c r="W7" s="56"/>
    </row>
    <row r="8" ht="15" customHeight="1" spans="1:23">
      <c r="A8" s="58">
        <v>1</v>
      </c>
      <c r="B8" s="58">
        <v>2</v>
      </c>
      <c r="C8" s="58">
        <v>3</v>
      </c>
      <c r="D8" s="58">
        <v>4</v>
      </c>
      <c r="E8" s="58">
        <v>5</v>
      </c>
      <c r="F8" s="58">
        <v>6</v>
      </c>
      <c r="G8" s="58">
        <v>7</v>
      </c>
      <c r="H8" s="58">
        <v>8</v>
      </c>
      <c r="I8" s="58">
        <v>9</v>
      </c>
      <c r="J8" s="58">
        <v>10</v>
      </c>
      <c r="K8" s="58">
        <v>11</v>
      </c>
      <c r="L8" s="110">
        <v>12</v>
      </c>
      <c r="M8" s="110">
        <v>13</v>
      </c>
      <c r="N8" s="110">
        <v>14</v>
      </c>
      <c r="O8" s="110">
        <v>15</v>
      </c>
      <c r="P8" s="110">
        <v>16</v>
      </c>
      <c r="Q8" s="110">
        <v>17</v>
      </c>
      <c r="R8" s="110">
        <v>18</v>
      </c>
      <c r="S8" s="110">
        <v>19</v>
      </c>
      <c r="T8" s="110">
        <v>20</v>
      </c>
      <c r="U8" s="58">
        <v>21</v>
      </c>
      <c r="V8" s="110">
        <v>22</v>
      </c>
      <c r="W8" s="58">
        <v>23</v>
      </c>
    </row>
    <row r="9" ht="21.75" customHeight="1" spans="1:23">
      <c r="A9" s="211" t="s">
        <v>248</v>
      </c>
      <c r="B9" s="211" t="s">
        <v>249</v>
      </c>
      <c r="C9" s="211" t="s">
        <v>250</v>
      </c>
      <c r="D9" s="211" t="s">
        <v>69</v>
      </c>
      <c r="E9" s="211" t="s">
        <v>103</v>
      </c>
      <c r="F9" s="211" t="s">
        <v>104</v>
      </c>
      <c r="G9" s="211" t="s">
        <v>251</v>
      </c>
      <c r="H9" s="211" t="s">
        <v>252</v>
      </c>
      <c r="I9" s="60">
        <v>21000</v>
      </c>
      <c r="J9" s="60">
        <v>21000</v>
      </c>
      <c r="K9" s="62">
        <v>21000</v>
      </c>
      <c r="L9" s="60"/>
      <c r="M9" s="60"/>
      <c r="N9" s="60"/>
      <c r="O9" s="60"/>
      <c r="P9" s="60"/>
      <c r="Q9" s="60"/>
      <c r="R9" s="60"/>
      <c r="S9" s="60"/>
      <c r="T9" s="60"/>
      <c r="U9" s="60"/>
      <c r="V9" s="60"/>
      <c r="W9" s="60"/>
    </row>
    <row r="10" ht="21.75" customHeight="1" spans="1:23">
      <c r="A10" s="211" t="s">
        <v>248</v>
      </c>
      <c r="B10" s="211" t="s">
        <v>253</v>
      </c>
      <c r="C10" s="211" t="s">
        <v>254</v>
      </c>
      <c r="D10" s="211" t="s">
        <v>69</v>
      </c>
      <c r="E10" s="211" t="s">
        <v>103</v>
      </c>
      <c r="F10" s="211" t="s">
        <v>104</v>
      </c>
      <c r="G10" s="211" t="s">
        <v>251</v>
      </c>
      <c r="H10" s="211" t="s">
        <v>252</v>
      </c>
      <c r="I10" s="60">
        <v>9000</v>
      </c>
      <c r="J10" s="60">
        <v>9000</v>
      </c>
      <c r="K10" s="62">
        <v>9000</v>
      </c>
      <c r="L10" s="60"/>
      <c r="M10" s="60"/>
      <c r="N10" s="60"/>
      <c r="O10" s="60"/>
      <c r="P10" s="60"/>
      <c r="Q10" s="60"/>
      <c r="R10" s="60"/>
      <c r="S10" s="60"/>
      <c r="T10" s="60"/>
      <c r="U10" s="60"/>
      <c r="V10" s="60"/>
      <c r="W10" s="60"/>
    </row>
    <row r="11" ht="18.75" customHeight="1" spans="1:23">
      <c r="A11" s="223" t="s">
        <v>167</v>
      </c>
      <c r="B11" s="224"/>
      <c r="C11" s="224"/>
      <c r="D11" s="224"/>
      <c r="E11" s="224"/>
      <c r="F11" s="224"/>
      <c r="G11" s="224"/>
      <c r="H11" s="225"/>
      <c r="I11" s="60">
        <v>30000</v>
      </c>
      <c r="J11" s="60">
        <v>30000</v>
      </c>
      <c r="K11" s="62">
        <v>30000</v>
      </c>
      <c r="L11" s="60"/>
      <c r="M11" s="60"/>
      <c r="N11" s="60"/>
      <c r="O11" s="60"/>
      <c r="P11" s="60"/>
      <c r="Q11" s="60"/>
      <c r="R11" s="60"/>
      <c r="S11" s="60"/>
      <c r="T11" s="60"/>
      <c r="U11" s="60"/>
      <c r="V11" s="60"/>
      <c r="W11" s="60"/>
    </row>
  </sheetData>
  <mergeCells count="28">
    <mergeCell ref="A2:W2"/>
    <mergeCell ref="A3:H3"/>
    <mergeCell ref="J4:M4"/>
    <mergeCell ref="N4:P4"/>
    <mergeCell ref="R4:W4"/>
    <mergeCell ref="A11:H11"/>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275" right="0.236111111111111" top="1" bottom="1" header="0.5" footer="0.5"/>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5"/>
  <sheetViews>
    <sheetView showZeros="0" topLeftCell="D1" workbookViewId="0">
      <selection activeCell="J1" sqref="J1"/>
    </sheetView>
  </sheetViews>
  <sheetFormatPr defaultColWidth="9.14166666666667" defaultRowHeight="12" customHeight="1"/>
  <cols>
    <col min="1" max="1" width="26.5916666666667" customWidth="1"/>
    <col min="2" max="2" width="15.9083333333333" customWidth="1"/>
    <col min="3" max="3" width="11.4166666666667" customWidth="1"/>
    <col min="4" max="4" width="13.7583333333333" customWidth="1"/>
    <col min="5" max="5" width="23.575" customWidth="1"/>
    <col min="6" max="6" width="7.30833333333333" customWidth="1"/>
    <col min="7" max="7" width="12" customWidth="1"/>
    <col min="8" max="8" width="8.275" customWidth="1"/>
    <col min="9" max="9" width="8.43333333333333" customWidth="1"/>
    <col min="10" max="10" width="36.85" customWidth="1"/>
  </cols>
  <sheetData>
    <row r="1" ht="18" customHeight="1" spans="1:10">
      <c r="J1" s="44" t="s">
        <v>255</v>
      </c>
    </row>
    <row r="2" ht="39.75" customHeight="1" spans="1:10">
      <c r="A2" s="209" t="str">
        <f>"2026"&amp;"年部门项目支出绩效目标表（本级）"</f>
        <v>2026年部门项目支出绩效目标表（本级）</v>
      </c>
      <c r="B2" s="45"/>
      <c r="C2" s="45"/>
      <c r="D2" s="45"/>
      <c r="E2" s="45"/>
      <c r="F2" s="151"/>
      <c r="G2" s="45"/>
      <c r="H2" s="151"/>
      <c r="I2" s="151"/>
      <c r="J2" s="45"/>
    </row>
    <row r="3" ht="17.25" customHeight="1" spans="1:10">
      <c r="A3" s="46" t="str">
        <f>"单位名称："&amp;"中国共产党昆明市晋宁区委员会机构编制委员会办公室"</f>
        <v>单位名称：中国共产党昆明市晋宁区委员会机构编制委员会办公室</v>
      </c>
    </row>
    <row r="4" ht="44.25" customHeight="1" spans="1:10">
      <c r="A4" s="25" t="s">
        <v>179</v>
      </c>
      <c r="B4" s="25" t="s">
        <v>256</v>
      </c>
      <c r="C4" s="25" t="s">
        <v>257</v>
      </c>
      <c r="D4" s="25" t="s">
        <v>258</v>
      </c>
      <c r="E4" s="25" t="s">
        <v>259</v>
      </c>
      <c r="F4" s="204" t="s">
        <v>260</v>
      </c>
      <c r="G4" s="25" t="s">
        <v>261</v>
      </c>
      <c r="H4" s="204" t="s">
        <v>262</v>
      </c>
      <c r="I4" s="204" t="s">
        <v>263</v>
      </c>
      <c r="J4" s="25" t="s">
        <v>264</v>
      </c>
    </row>
    <row r="5" ht="18.75" customHeight="1" spans="1:10">
      <c r="A5" s="210">
        <v>1</v>
      </c>
      <c r="B5" s="210">
        <v>2</v>
      </c>
      <c r="C5" s="210">
        <v>3</v>
      </c>
      <c r="D5" s="210">
        <v>4</v>
      </c>
      <c r="E5" s="210">
        <v>5</v>
      </c>
      <c r="F5" s="110">
        <v>6</v>
      </c>
      <c r="G5" s="210">
        <v>7</v>
      </c>
      <c r="H5" s="110">
        <v>8</v>
      </c>
      <c r="I5" s="110">
        <v>9</v>
      </c>
      <c r="J5" s="210">
        <v>10</v>
      </c>
    </row>
    <row r="6" ht="27.75" customHeight="1" spans="1:10">
      <c r="A6" s="26" t="s">
        <v>69</v>
      </c>
      <c r="B6" s="211"/>
      <c r="C6" s="211"/>
      <c r="D6" s="211"/>
      <c r="E6" s="42"/>
      <c r="F6" s="212"/>
      <c r="G6" s="42"/>
      <c r="H6" s="212"/>
      <c r="I6" s="212"/>
      <c r="J6" s="42"/>
    </row>
    <row r="7" ht="30" customHeight="1" spans="1:10">
      <c r="A7" s="213" t="s">
        <v>69</v>
      </c>
      <c r="B7" s="63"/>
      <c r="C7" s="63"/>
      <c r="D7" s="63"/>
      <c r="E7" s="63"/>
      <c r="F7" s="63"/>
      <c r="G7" s="63"/>
      <c r="H7" s="63"/>
      <c r="I7" s="63"/>
      <c r="J7" s="63"/>
    </row>
    <row r="8" ht="30" customHeight="1" spans="1:10">
      <c r="A8" s="214" t="s">
        <v>254</v>
      </c>
      <c r="B8" s="63" t="s">
        <v>265</v>
      </c>
      <c r="C8" s="63" t="s">
        <v>266</v>
      </c>
      <c r="D8" s="63" t="s">
        <v>267</v>
      </c>
      <c r="E8" s="63" t="s">
        <v>268</v>
      </c>
      <c r="F8" s="63" t="s">
        <v>269</v>
      </c>
      <c r="G8" s="63" t="s">
        <v>270</v>
      </c>
      <c r="H8" s="63" t="s">
        <v>271</v>
      </c>
      <c r="I8" s="63" t="s">
        <v>272</v>
      </c>
      <c r="J8" s="63" t="s">
        <v>273</v>
      </c>
    </row>
    <row r="9" ht="30" customHeight="1" spans="1:10">
      <c r="A9" s="214" t="s">
        <v>254</v>
      </c>
      <c r="B9" s="63" t="s">
        <v>265</v>
      </c>
      <c r="C9" s="63" t="s">
        <v>274</v>
      </c>
      <c r="D9" s="63" t="s">
        <v>275</v>
      </c>
      <c r="E9" s="63" t="s">
        <v>276</v>
      </c>
      <c r="F9" s="63" t="s">
        <v>277</v>
      </c>
      <c r="G9" s="63" t="s">
        <v>278</v>
      </c>
      <c r="H9" s="63" t="s">
        <v>279</v>
      </c>
      <c r="I9" s="63" t="s">
        <v>272</v>
      </c>
      <c r="J9" s="63" t="s">
        <v>280</v>
      </c>
    </row>
    <row r="10" ht="30" customHeight="1" spans="1:10">
      <c r="A10" s="214" t="s">
        <v>254</v>
      </c>
      <c r="B10" s="63" t="s">
        <v>265</v>
      </c>
      <c r="C10" s="63" t="s">
        <v>281</v>
      </c>
      <c r="D10" s="63" t="s">
        <v>282</v>
      </c>
      <c r="E10" s="63" t="s">
        <v>283</v>
      </c>
      <c r="F10" s="63" t="s">
        <v>277</v>
      </c>
      <c r="G10" s="63" t="s">
        <v>284</v>
      </c>
      <c r="H10" s="63" t="s">
        <v>271</v>
      </c>
      <c r="I10" s="63" t="s">
        <v>272</v>
      </c>
      <c r="J10" s="63" t="s">
        <v>285</v>
      </c>
    </row>
    <row r="11" ht="30" customHeight="1" spans="1:10">
      <c r="A11" s="214" t="s">
        <v>250</v>
      </c>
      <c r="B11" s="63" t="s">
        <v>286</v>
      </c>
      <c r="C11" s="63" t="s">
        <v>266</v>
      </c>
      <c r="D11" s="63" t="s">
        <v>287</v>
      </c>
      <c r="E11" s="63" t="s">
        <v>288</v>
      </c>
      <c r="F11" s="63" t="s">
        <v>277</v>
      </c>
      <c r="G11" s="63" t="s">
        <v>289</v>
      </c>
      <c r="H11" s="63" t="s">
        <v>290</v>
      </c>
      <c r="I11" s="63" t="s">
        <v>291</v>
      </c>
      <c r="J11" s="63" t="s">
        <v>292</v>
      </c>
    </row>
    <row r="12" ht="30" customHeight="1" spans="1:10">
      <c r="A12" s="214" t="s">
        <v>250</v>
      </c>
      <c r="B12" s="63" t="s">
        <v>286</v>
      </c>
      <c r="C12" s="63" t="s">
        <v>266</v>
      </c>
      <c r="D12" s="63" t="s">
        <v>293</v>
      </c>
      <c r="E12" s="63" t="s">
        <v>294</v>
      </c>
      <c r="F12" s="63" t="s">
        <v>295</v>
      </c>
      <c r="G12" s="63" t="s">
        <v>84</v>
      </c>
      <c r="H12" s="63" t="s">
        <v>296</v>
      </c>
      <c r="I12" s="63" t="s">
        <v>291</v>
      </c>
      <c r="J12" s="63" t="s">
        <v>297</v>
      </c>
    </row>
    <row r="13" ht="30" customHeight="1" spans="1:10">
      <c r="A13" s="214" t="s">
        <v>250</v>
      </c>
      <c r="B13" s="63" t="s">
        <v>286</v>
      </c>
      <c r="C13" s="63" t="s">
        <v>274</v>
      </c>
      <c r="D13" s="63" t="s">
        <v>298</v>
      </c>
      <c r="E13" s="63" t="s">
        <v>299</v>
      </c>
      <c r="F13" s="63" t="s">
        <v>277</v>
      </c>
      <c r="G13" s="63" t="s">
        <v>278</v>
      </c>
      <c r="H13" s="63" t="s">
        <v>279</v>
      </c>
      <c r="I13" s="63" t="s">
        <v>272</v>
      </c>
      <c r="J13" s="63" t="s">
        <v>299</v>
      </c>
    </row>
    <row r="14" ht="30" customHeight="1" spans="1:10">
      <c r="A14" s="214" t="s">
        <v>250</v>
      </c>
      <c r="B14" s="63" t="s">
        <v>286</v>
      </c>
      <c r="C14" s="63" t="s">
        <v>281</v>
      </c>
      <c r="D14" s="63" t="s">
        <v>282</v>
      </c>
      <c r="E14" s="63" t="s">
        <v>300</v>
      </c>
      <c r="F14" s="63" t="s">
        <v>277</v>
      </c>
      <c r="G14" s="63" t="s">
        <v>284</v>
      </c>
      <c r="H14" s="63" t="s">
        <v>271</v>
      </c>
      <c r="I14" s="63" t="s">
        <v>272</v>
      </c>
      <c r="J14" s="63" t="s">
        <v>301</v>
      </c>
    </row>
    <row r="15" ht="30" customHeight="1" spans="1:10">
      <c r="A15" s="214" t="s">
        <v>250</v>
      </c>
      <c r="B15" s="63" t="s">
        <v>286</v>
      </c>
      <c r="C15" s="63" t="s">
        <v>302</v>
      </c>
      <c r="D15" s="63" t="s">
        <v>303</v>
      </c>
      <c r="E15" s="63" t="s">
        <v>304</v>
      </c>
      <c r="F15" s="63" t="s">
        <v>269</v>
      </c>
      <c r="G15" s="63" t="s">
        <v>289</v>
      </c>
      <c r="H15" s="63" t="s">
        <v>290</v>
      </c>
      <c r="I15" s="63" t="s">
        <v>291</v>
      </c>
      <c r="J15" s="63" t="s">
        <v>305</v>
      </c>
    </row>
  </sheetData>
  <mergeCells count="6">
    <mergeCell ref="A2:J2"/>
    <mergeCell ref="A3:H3"/>
    <mergeCell ref="A8:A10"/>
    <mergeCell ref="A11:A15"/>
    <mergeCell ref="B8:B10"/>
    <mergeCell ref="B11:B15"/>
  </mergeCells>
  <pageMargins left="0.432638888888889" right="0.236111111111111" top="1" bottom="1" header="0.5" footer="0.5"/>
  <pageSetup paperSize="9" scale="87"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lpstr>部门整体支出绩效目标表 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哇咔咔的夏天</cp:lastModifiedBy>
  <dcterms:created xsi:type="dcterms:W3CDTF">2026-03-17T15:58:00Z</dcterms:created>
  <dcterms:modified xsi:type="dcterms:W3CDTF">2026-03-31T06:24:59Z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2B363BD43E954189A137304828DF4AA3_13</vt:lpwstr>
  </property>
  <property fmtid="{D5CDD505-2E9C-101B-9397-08002B2CF9AE}" pid="3" name="KSOProductBuildVer">
    <vt:lpwstr>2052-12.1.0.25225</vt:lpwstr>
  </property>
  <property fmtid="{D5CDD505-2E9C-101B-9397-08002B2CF9AE}" pid="4" name="CalculationRule">
    <vt:i4>0</vt:i4>
  </property>
</Properties>
</file>