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 name="_xlnm._FilterDatabase" localSheetId="7" hidden="1">'部门项目支出预算表05-1'!$A$7:$W$45</definedName>
  </definedNames>
  <calcPr calcId="144525"/>
</workbook>
</file>

<file path=xl/sharedStrings.xml><?xml version="1.0" encoding="utf-8"?>
<sst xmlns="http://schemas.openxmlformats.org/spreadsheetml/2006/main" count="5046" uniqueCount="962">
  <si>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</si>
  <si>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</si>
  <si>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</si>
  <si>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</si>
  <si>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</si>
  <si>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</si>
  <si>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</si>
  <si>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</si>
  <si>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</si>
  <si>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</si>
  <si>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</si>
  <si>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</si>
  <si>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</si>
  <si>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</si>
  <si>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</si>
  <si>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</si>
  <si>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</si>
  <si>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</si>
  <si>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</si>
  <si>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</si>
  <si>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</si>
  <si>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</si>
  <si>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</si>
  <si>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</si>
  <si>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</si>
  <si>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</si>
  <si>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</si>
  <si>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</si>
  <si>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</si>
  <si>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</si>
  <si>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</si>
  <si>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</si>
  <si>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</si>
  <si>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</si>
  <si>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</si>
  <si>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</si>
  <si>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</si>
  <si>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</si>
  <si>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</si>
  <si>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</si>
  <si>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</si>
  <si>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</si>
  <si>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</si>
  <si>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</si>
  <si>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</si>
  <si>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</si>
  <si>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</si>
  <si>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</si>
  <si>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</si>
  <si>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</si>
  <si>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</si>
  <si>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</si>
  <si>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</si>
  <si>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</si>
  <si>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</si>
  <si>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</si>
  <si>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</si>
  <si>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</si>
  <si>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</si>
  <si>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</si>
  <si>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</si>
  <si>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</si>
  <si>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</si>
  <si>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</si>
  <si>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</si>
  <si>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</si>
  <si>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</si>
  <si>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</si>
  <si>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</si>
  <si>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126</t>
  </si>
  <si>
    <t>昆明市晋宁区水务局</t>
  </si>
  <si>
    <t>126001</t>
  </si>
  <si>
    <t>126004</t>
  </si>
  <si>
    <t>昆明市晋宁区水务局水政水资源管理站</t>
  </si>
  <si>
    <t>126005</t>
  </si>
  <si>
    <t>昆明市晋宁区水土保持管理站</t>
  </si>
  <si>
    <t>126006</t>
  </si>
  <si>
    <t>昆明市晋宁区防汛抗旱办公室</t>
  </si>
  <si>
    <t>126007</t>
  </si>
  <si>
    <t>昆明市晋宁区水务局水利管理站</t>
  </si>
  <si>
    <t>126008</t>
  </si>
  <si>
    <t>昆明市晋宁区计划供水节约用水办公室</t>
  </si>
  <si>
    <t>126009</t>
  </si>
  <si>
    <t>昆明市晋宁区水利工程建设质量监督站</t>
  </si>
  <si>
    <t>126010</t>
  </si>
  <si>
    <t>昆明市晋宁区搬迁安置办公室</t>
  </si>
  <si>
    <t>126012</t>
  </si>
  <si>
    <t>昆明市晋宁区河（湖）长制工作办公室</t>
  </si>
  <si>
    <t>126013</t>
  </si>
  <si>
    <t>昆明市晋宁区集中式饮用水源地保护管理中心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</si>
  <si>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</si>
  <si>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</si>
  <si>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</si>
  <si>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</si>
  <si>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</si>
  <si>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</si>
  <si>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</si>
  <si>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</si>
  <si>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</si>
  <si>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</si>
  <si>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</si>
  <si>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</si>
  <si>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</si>
  <si>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</si>
  <si>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</si>
  <si>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</si>
  <si>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</si>
  <si>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</si>
  <si>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</si>
  <si>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</si>
  <si>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</si>
  <si>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</si>
  <si>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</si>
  <si>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</si>
  <si>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</si>
  <si>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</si>
  <si>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</si>
  <si>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</si>
  <si>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</si>
  <si>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</si>
  <si>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</si>
  <si>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</si>
  <si>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</si>
  <si>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</si>
  <si>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</si>
  <si>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</si>
  <si>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</si>
  <si>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</si>
  <si>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</si>
  <si>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</si>
  <si>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</si>
  <si>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</si>
  <si>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</si>
  <si>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</si>
  <si>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</si>
  <si>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</si>
  <si>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</si>
  <si>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</si>
  <si>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</si>
  <si>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</si>
  <si>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</si>
  <si>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</si>
  <si>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</si>
  <si>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</si>
  <si>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</si>
  <si>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</si>
  <si>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</si>
  <si>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</si>
  <si>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农业生产发展支出</t>
  </si>
  <si>
    <t>农业农村生态环境支出</t>
  </si>
  <si>
    <t>213</t>
  </si>
  <si>
    <t>农林水支出</t>
  </si>
  <si>
    <t>21303</t>
  </si>
  <si>
    <t>水利</t>
  </si>
  <si>
    <t>2130301</t>
  </si>
  <si>
    <t>行政运行</t>
  </si>
  <si>
    <t>2130304</t>
  </si>
  <si>
    <t>水利行业业务管理</t>
  </si>
  <si>
    <t>2130306</t>
  </si>
  <si>
    <t>水利工程运行与维护</t>
  </si>
  <si>
    <t>2130310</t>
  </si>
  <si>
    <t>水土保持</t>
  </si>
  <si>
    <t>2130311</t>
  </si>
  <si>
    <t>水资源节约管理与保护</t>
  </si>
  <si>
    <t>2130321</t>
  </si>
  <si>
    <t>大中型水库移民后期扶持专项支出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</si>
  <si>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</si>
  <si>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</si>
  <si>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</si>
  <si>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</si>
  <si>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</si>
  <si>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</si>
  <si>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</si>
  <si>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</si>
  <si>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</si>
  <si>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</si>
  <si>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</si>
  <si>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</si>
  <si>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</si>
  <si>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</si>
  <si>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</si>
  <si>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</si>
  <si>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</si>
  <si>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</si>
  <si>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</si>
  <si>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</si>
  <si>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</si>
  <si>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</si>
  <si>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</si>
  <si>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</si>
  <si>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</si>
  <si>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</si>
  <si>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</si>
  <si>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</si>
  <si>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</si>
  <si>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</si>
  <si>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</si>
  <si>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</si>
  <si>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</si>
  <si>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</si>
  <si>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</si>
  <si>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</si>
  <si>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</si>
  <si>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</si>
  <si>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</si>
  <si>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</si>
  <si>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</si>
  <si>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</si>
  <si>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</si>
  <si>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</si>
  <si>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</si>
  <si>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</si>
  <si>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</si>
  <si>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</si>
  <si>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</si>
  <si>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</si>
  <si>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</si>
  <si>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</si>
  <si>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</si>
  <si>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</si>
  <si>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</si>
  <si>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</si>
  <si>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</si>
  <si>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</si>
  <si>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</si>
  <si>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</si>
  <si>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</si>
  <si>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</si>
  <si>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</si>
  <si>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政府性基金</t>
  </si>
  <si>
    <t>财政拨款结转结余</t>
  </si>
  <si>
    <t>全年数</t>
  </si>
  <si>
    <t>已提前安排</t>
  </si>
  <si>
    <t>抵扣上年垫付资金</t>
  </si>
  <si>
    <t>本次下达</t>
  </si>
  <si>
    <t>另文下达</t>
  </si>
  <si>
    <t>事业单位
经营收入</t>
  </si>
  <si>
    <t>已预拨</t>
  </si>
  <si>
    <t>530122210000000004432</t>
  </si>
  <si>
    <t>行政人员支出工资</t>
  </si>
  <si>
    <t>30101</t>
  </si>
  <si>
    <t>基本工资</t>
  </si>
  <si>
    <t>30102</t>
  </si>
  <si>
    <t>津贴补贴</t>
  </si>
  <si>
    <t>30103</t>
  </si>
  <si>
    <t>奖金</t>
  </si>
  <si>
    <t>530122210000000004433</t>
  </si>
  <si>
    <t>社会保障缴费</t>
  </si>
  <si>
    <t>30108</t>
  </si>
  <si>
    <t>机关事业单位基本养老保险缴费</t>
  </si>
  <si>
    <t>30110</t>
  </si>
  <si>
    <t>职工基本医疗保险缴费</t>
  </si>
  <si>
    <t>30111</t>
  </si>
  <si>
    <t>公务员医疗补助缴费</t>
  </si>
  <si>
    <t>30112</t>
  </si>
  <si>
    <t>其他社会保障缴费</t>
  </si>
  <si>
    <t>530122210000000004434</t>
  </si>
  <si>
    <t>30113</t>
  </si>
  <si>
    <t>530122210000000004437</t>
  </si>
  <si>
    <t>30217</t>
  </si>
  <si>
    <t>530122210000000004438</t>
  </si>
  <si>
    <t>公务交通补贴</t>
  </si>
  <si>
    <t>30239</t>
  </si>
  <si>
    <t>其他交通费用</t>
  </si>
  <si>
    <t>530122210000000004439</t>
  </si>
  <si>
    <t>工会经费</t>
  </si>
  <si>
    <t>30228</t>
  </si>
  <si>
    <t>530122210000000004440</t>
  </si>
  <si>
    <t>一般公用经费</t>
  </si>
  <si>
    <t>30201</t>
  </si>
  <si>
    <t>办公费</t>
  </si>
  <si>
    <t>30206</t>
  </si>
  <si>
    <t>电费</t>
  </si>
  <si>
    <t>30211</t>
  </si>
  <si>
    <t>差旅费</t>
  </si>
  <si>
    <t>30215</t>
  </si>
  <si>
    <t>会议费</t>
  </si>
  <si>
    <t>30227</t>
  </si>
  <si>
    <t>委托业务费</t>
  </si>
  <si>
    <t>30299</t>
  </si>
  <si>
    <t>其他商品和服务支出</t>
  </si>
  <si>
    <t>530122210000000004573</t>
  </si>
  <si>
    <t>公车购置及运维费</t>
  </si>
  <si>
    <t>30231</t>
  </si>
  <si>
    <t>公务用车运行维护费</t>
  </si>
  <si>
    <t>530122231100001222099</t>
  </si>
  <si>
    <t>离退休人员支出</t>
  </si>
  <si>
    <t>30305</t>
  </si>
  <si>
    <t>生活补助</t>
  </si>
  <si>
    <t>530122231100001450946</t>
  </si>
  <si>
    <t>行政人员绩效奖励</t>
  </si>
  <si>
    <t>530122241100002252453</t>
  </si>
  <si>
    <t>其他人员支出</t>
  </si>
  <si>
    <t>30199</t>
  </si>
  <si>
    <t>其他工资福利支出</t>
  </si>
  <si>
    <t>530122210000000002890</t>
  </si>
  <si>
    <t>事业人员支出工资</t>
  </si>
  <si>
    <t>30107</t>
  </si>
  <si>
    <t>绩效工资</t>
  </si>
  <si>
    <t>530122210000000002891</t>
  </si>
  <si>
    <t>530122210000000002893</t>
  </si>
  <si>
    <t>530122210000000002894</t>
  </si>
  <si>
    <t>530122210000000002896</t>
  </si>
  <si>
    <t>530122210000000002897</t>
  </si>
  <si>
    <t>530122210000000003138</t>
  </si>
  <si>
    <t>530122231100001207776</t>
  </si>
  <si>
    <t>530122231100001443338</t>
  </si>
  <si>
    <t>事业人员绩效奖励</t>
  </si>
  <si>
    <t>530122210000000001621</t>
  </si>
  <si>
    <t>530122210000000001622</t>
  </si>
  <si>
    <t>530122210000000001625</t>
  </si>
  <si>
    <t>530122210000000001627</t>
  </si>
  <si>
    <t>530122210000000001628</t>
  </si>
  <si>
    <t>530122210000000003190</t>
  </si>
  <si>
    <t>530122231100001219908</t>
  </si>
  <si>
    <t>530122231100001443237</t>
  </si>
  <si>
    <t>530122210000000004449</t>
  </si>
  <si>
    <t>530122210000000004450</t>
  </si>
  <si>
    <t>530122210000000004451</t>
  </si>
  <si>
    <t>530122210000000004453</t>
  </si>
  <si>
    <t>530122210000000004454</t>
  </si>
  <si>
    <t>530122210000000004456</t>
  </si>
  <si>
    <t>530122210000000004457</t>
  </si>
  <si>
    <t>530122231100001206220</t>
  </si>
  <si>
    <t>530122231100001422549</t>
  </si>
  <si>
    <t>530122210000000004459</t>
  </si>
  <si>
    <t>530122210000000004460</t>
  </si>
  <si>
    <t>30109</t>
  </si>
  <si>
    <t>职业年金缴费</t>
  </si>
  <si>
    <t>530122210000000004461</t>
  </si>
  <si>
    <t>530122210000000004463</t>
  </si>
  <si>
    <t>530122210000000004464</t>
  </si>
  <si>
    <t>530122210000000004465</t>
  </si>
  <si>
    <t>530122210000000004466</t>
  </si>
  <si>
    <t>31002</t>
  </si>
  <si>
    <t>办公设备购置</t>
  </si>
  <si>
    <t>530122231100001208784</t>
  </si>
  <si>
    <t>530122231100001449345</t>
  </si>
  <si>
    <t>530122210000000002262</t>
  </si>
  <si>
    <t>530122210000000002263</t>
  </si>
  <si>
    <t>530122210000000002264</t>
  </si>
  <si>
    <t>530122210000000002266</t>
  </si>
  <si>
    <t>530122210000000002267</t>
  </si>
  <si>
    <t>530122210000000003085</t>
  </si>
  <si>
    <t>530122231100001443481</t>
  </si>
  <si>
    <t>530122210000000004269</t>
  </si>
  <si>
    <t>530122210000000004270</t>
  </si>
  <si>
    <t>530122210000000004271</t>
  </si>
  <si>
    <t>530122210000000004276</t>
  </si>
  <si>
    <t>530122210000000004277</t>
  </si>
  <si>
    <t>30205</t>
  </si>
  <si>
    <t>水费</t>
  </si>
  <si>
    <t>530122210000000004278</t>
  </si>
  <si>
    <t>530122231100001213357</t>
  </si>
  <si>
    <t>530122231100001213363</t>
  </si>
  <si>
    <t>530122231100001436412</t>
  </si>
  <si>
    <t>530122210000000004261</t>
  </si>
  <si>
    <t>530122210000000004262</t>
  </si>
  <si>
    <t>530122210000000004263</t>
  </si>
  <si>
    <t>530122210000000004265</t>
  </si>
  <si>
    <t>530122210000000004267</t>
  </si>
  <si>
    <t>530122210000000004268</t>
  </si>
  <si>
    <t>530122231100001426798</t>
  </si>
  <si>
    <t>530122210000000003589</t>
  </si>
  <si>
    <t>530122210000000003590</t>
  </si>
  <si>
    <t>530122210000000003591</t>
  </si>
  <si>
    <t>530122210000000003593</t>
  </si>
  <si>
    <t>530122210000000003595</t>
  </si>
  <si>
    <t>530122210000000003596</t>
  </si>
  <si>
    <t>530122231100001209042</t>
  </si>
  <si>
    <t>530122231100001434588</t>
  </si>
  <si>
    <t>530122210000000003071</t>
  </si>
  <si>
    <t>530122210000000003072</t>
  </si>
  <si>
    <t>530122210000000003073</t>
  </si>
  <si>
    <t>530122210000000003077</t>
  </si>
  <si>
    <t>530122210000000003079</t>
  </si>
  <si>
    <t>530122210000000003174</t>
  </si>
  <si>
    <t>530122231100001443416</t>
  </si>
  <si>
    <t>预算05-1表</t>
  </si>
  <si>
    <t>项目分类</t>
  </si>
  <si>
    <t>项目单位</t>
  </si>
  <si>
    <t>经济科目编码</t>
  </si>
  <si>
    <t>经济科目名称</t>
  </si>
  <si>
    <t>本年拨款</t>
  </si>
  <si>
    <t>其中：本次下达</t>
  </si>
  <si>
    <t>对个人和家庭的补助</t>
  </si>
  <si>
    <t>530122261100004975868</t>
  </si>
  <si>
    <t>2026年度遗属生活补助资金</t>
  </si>
  <si>
    <t>专项业务类</t>
  </si>
  <si>
    <t>530122221100001043467</t>
  </si>
  <si>
    <t>昆明市晋宁区水环境综合治理及再生水生态补水项目建设管理专项经费</t>
  </si>
  <si>
    <t>530122231100001622193</t>
  </si>
  <si>
    <t>滇池保护治理项目经费</t>
  </si>
  <si>
    <t>530122231100001647751</t>
  </si>
  <si>
    <t>项目前期经费</t>
  </si>
  <si>
    <t>530122241100003061496</t>
  </si>
  <si>
    <t>2024年滇池治理水污染防治项目市级补助资金</t>
  </si>
  <si>
    <t>530122241100003073055</t>
  </si>
  <si>
    <t>上缴存款利息资金</t>
  </si>
  <si>
    <t>530122241100003101473</t>
  </si>
  <si>
    <t>2024年滇池保护治理省级补助资金滇池蓝藻水华防控及应急处置经费</t>
  </si>
  <si>
    <t>530122251100003650118</t>
  </si>
  <si>
    <t>滇池综合行政执法大队转入水务局机关的自有资金</t>
  </si>
  <si>
    <t>530122251100004537252</t>
  </si>
  <si>
    <t>滇池沿湖加密安装视频监控项目资金</t>
  </si>
  <si>
    <t>530122261100004982308</t>
  </si>
  <si>
    <t>滇池行政执法专项经费</t>
  </si>
  <si>
    <t>530122261100004982951</t>
  </si>
  <si>
    <t>滇池蓝藻水华防控预警和应急处置工作经费</t>
  </si>
  <si>
    <t>530122261100004983109</t>
  </si>
  <si>
    <t>2026年滇池保护治理项目经费</t>
  </si>
  <si>
    <t>530122261100005342786</t>
  </si>
  <si>
    <t>晋城灌区续建配套与节水改造项目资金</t>
  </si>
  <si>
    <t>2120814</t>
  </si>
  <si>
    <t>30905</t>
  </si>
  <si>
    <t>基础设施建设</t>
  </si>
  <si>
    <t>事业发展类</t>
  </si>
  <si>
    <t>530122231100001647714</t>
  </si>
  <si>
    <t>水利专项资金</t>
  </si>
  <si>
    <t>530122261100004975514</t>
  </si>
  <si>
    <t>530122261100005162025</t>
  </si>
  <si>
    <t>滇池执法项目经费</t>
  </si>
  <si>
    <t>530122261100004976177</t>
  </si>
  <si>
    <t>2026年机关事业单位职工死亡后遗属生活困难补助资金</t>
  </si>
  <si>
    <t>530122261100004957142</t>
  </si>
  <si>
    <t>水土保持工作监测经费</t>
  </si>
  <si>
    <t>530122261100004957199</t>
  </si>
  <si>
    <t>30204</t>
  </si>
  <si>
    <t>手续费</t>
  </si>
  <si>
    <t>530122261100004963746</t>
  </si>
  <si>
    <t>2026年防汛抗旱工作经费</t>
  </si>
  <si>
    <t>530122261100004965252</t>
  </si>
  <si>
    <t>530122261100005050105</t>
  </si>
  <si>
    <t>防汛抗旱工作经费</t>
  </si>
  <si>
    <t>530122261100004983288</t>
  </si>
  <si>
    <t>530122210000000001607</t>
  </si>
  <si>
    <t>水利管理站管理运行补助经费</t>
  </si>
  <si>
    <t>530122221100000328585</t>
  </si>
  <si>
    <t>大春河水库管理用房土地征转划拨专项经费</t>
  </si>
  <si>
    <t>530122251100003645526</t>
  </si>
  <si>
    <t>水库运行工作经费</t>
  </si>
  <si>
    <t>530122261100004958677</t>
  </si>
  <si>
    <t>计划用水、节约用水工作经费</t>
  </si>
  <si>
    <t>530122261100004982945</t>
  </si>
  <si>
    <t>遗属生活困难补助资金</t>
  </si>
  <si>
    <t>530122221100000786371</t>
  </si>
  <si>
    <t>晋宁区大中型水库移民后期扶持政策实施专项资金</t>
  </si>
  <si>
    <t>31005</t>
  </si>
  <si>
    <t>530122251100003612087</t>
  </si>
  <si>
    <t>晋宁区大中型水库移民应急维稳工作经费</t>
  </si>
  <si>
    <t>530122261100004977084</t>
  </si>
  <si>
    <t>2026年河（湖）长制工作经费</t>
  </si>
  <si>
    <t>530122261100004977133</t>
  </si>
  <si>
    <t>530122241100003073512</t>
  </si>
  <si>
    <t>530122251100003652381</t>
  </si>
  <si>
    <t>柴河水库等5座水库一级区租地资金</t>
  </si>
  <si>
    <t>2120816</t>
  </si>
  <si>
    <t>530122261100004958635</t>
  </si>
  <si>
    <t>水源地保护工作经费</t>
  </si>
  <si>
    <t>预算05-2表</t>
  </si>
  <si>
    <t>项目年度绩效目标</t>
  </si>
  <si>
    <t>一级指标</t>
  </si>
  <si>
    <t>二级指标</t>
  </si>
  <si>
    <t>三级指标</t>
  </si>
  <si>
    <t>指标性质</t>
  </si>
  <si>
    <t>指标值</t>
  </si>
  <si>
    <t>度量单位</t>
  </si>
  <si>
    <t>指标属性</t>
  </si>
  <si>
    <t>指标内容</t>
  </si>
  <si>
    <t>根据《国务院关于完善大中型水库移民后期扶持政策的意见》（国发〔2006〕17号）和《晋宁区大中型水利水电工程移民搬迁安置和后期扶持“十四五”规划报告》，通过发放后扶直补资金，实施美丽家园建设、产业转型升级、移民就业创业、就业能力建设和就业扶持等，加快库区和移民安置区经济社会发展，促进移民收入持续稳定增长，总体达到当地农村平均水平；库区和安置区基础设施人居环境明显改善，基础设施和公共服务设施进一步完善，移民村社会治理能力得到提升；促进库区和移民安置区乡村振兴，确保库区和移民安置区和谐稳定。</t>
  </si>
  <si>
    <t>产出指标</t>
  </si>
  <si>
    <t>数量指标</t>
  </si>
  <si>
    <t>工程数量</t>
  </si>
  <si>
    <t>=</t>
  </si>
  <si>
    <t>个/标段</t>
  </si>
  <si>
    <t>定量指标</t>
  </si>
  <si>
    <t>反映工程设计实现的功能数量或工程的相对独立单元的数量。</t>
  </si>
  <si>
    <t>质量指标</t>
  </si>
  <si>
    <t>验收合格率</t>
  </si>
  <si>
    <t>100</t>
  </si>
  <si>
    <t>%</t>
  </si>
  <si>
    <t>反映项目验收情况。
验收合格率=（验收合格单元工程数量/完工单元工程总数）×100%。       竣工验收合格率=（验收合格单位工程数量/完工单位工程总数）×100%。</t>
  </si>
  <si>
    <t>效益指标</t>
  </si>
  <si>
    <t>社会效益</t>
  </si>
  <si>
    <t>设计功能实现率</t>
  </si>
  <si>
    <t>&gt;=</t>
  </si>
  <si>
    <t>90</t>
  </si>
  <si>
    <t>反映建设项目设施设计功能的实现情况。
设计功能实现率=（实际实现设计功能数/计划实现设计功能数）*100%</t>
  </si>
  <si>
    <t>满意度指标</t>
  </si>
  <si>
    <t>服务对象满意度</t>
  </si>
  <si>
    <t>受益人群满意度</t>
  </si>
  <si>
    <t>调查人群中对设施建设或设施运行的满意度。
受益人群覆盖率=（调查人群中对设施建设或设施运行的人数/问卷调查人数）*100%</t>
  </si>
  <si>
    <t>贯彻落实国家法律法规、大中型水库移民扶持政策，做好移民后期扶持政策的宣传、培训和普及工作，落实信访工作制度和信访维稳形势研判制度，处理好移民来信来访；不定期深入移民安置区开展矛盾排查化解活动，及时全面掌握矛盾纠纷动态，综合运用政策、教育等手段化解调处移民矛盾纠纷；及时处置库区和移民安置区突发应急事件，确保库区和移民安置区和谐稳定。</t>
  </si>
  <si>
    <t>与移民后期扶持有关的非正常越级上访事件</t>
  </si>
  <si>
    <t>0</t>
  </si>
  <si>
    <t>起</t>
  </si>
  <si>
    <t>反映通过相关媒体、网络等发布或推送稿件的篇数情况。</t>
  </si>
  <si>
    <t>政策知晓率</t>
  </si>
  <si>
    <t>反映通过抽查方式完成，相关受众群体对移民政策法规的知晓程度。
政策知晓率=被调查对象中知晓人数/被调查对象的人数*100%
（具体应用时指标名称根据项目进行具体化，比如具体为重大事件知晓率、宣贯政策知晓率、重要政策知晓率等。）</t>
  </si>
  <si>
    <t>社会公众满意度</t>
  </si>
  <si>
    <t>反映社会公众对宣传的满意程度。</t>
  </si>
  <si>
    <t>按要求及时发放职工死亡后遗属生活困难补助，确保遗属正常生活。</t>
  </si>
  <si>
    <t>时效指标</t>
  </si>
  <si>
    <t>及时足额发放遗属补助</t>
  </si>
  <si>
    <t>确保遗属生活正常</t>
  </si>
  <si>
    <t>定性指标</t>
  </si>
  <si>
    <t>服务对象满意度100%</t>
  </si>
  <si>
    <t>2026年水利发展资金山洪灾害防治资金</t>
  </si>
  <si>
    <t>完成绩效指标</t>
  </si>
  <si>
    <t>实施山洪灾害防治县数</t>
  </si>
  <si>
    <t>1.0</t>
  </si>
  <si>
    <t>个</t>
  </si>
  <si>
    <t>昆财农[2025]166号</t>
  </si>
  <si>
    <t>截至2027年6月底，完工项目初步验收率</t>
  </si>
  <si>
    <t>工程验收合格率</t>
  </si>
  <si>
    <t>已建工程是否存在质量问题</t>
  </si>
  <si>
    <t>否</t>
  </si>
  <si>
    <t>是/否</t>
  </si>
  <si>
    <t>截至2026年底，投资完成比例</t>
  </si>
  <si>
    <t>80</t>
  </si>
  <si>
    <t>截至2027年6月底，投资完成比例</t>
  </si>
  <si>
    <t>山洪灾害防治保护人口数量</t>
  </si>
  <si>
    <t>0.9</t>
  </si>
  <si>
    <t>万人</t>
  </si>
  <si>
    <t>可持续影响</t>
  </si>
  <si>
    <t>已建工程是否良性运行</t>
  </si>
  <si>
    <t>是</t>
  </si>
  <si>
    <t>工程是否达到设计使用年限</t>
  </si>
  <si>
    <t>受益群众满意度</t>
  </si>
  <si>
    <t>消减河道污染负荷，提升入滇河道水质，改善滇池流域内水环境，提升或持续保持滇池外海水质</t>
  </si>
  <si>
    <t>污染物削减目标</t>
  </si>
  <si>
    <t>吨</t>
  </si>
  <si>
    <t>新增污染物削减量为化学需氧量 302.71 吨、氨氮 19.18 吨、
总磷 4.37 吨、总氮 38.22 吨。</t>
  </si>
  <si>
    <t>生态效益</t>
  </si>
  <si>
    <t>湖体近岸水质目标</t>
  </si>
  <si>
    <t>四</t>
  </si>
  <si>
    <t>类</t>
  </si>
  <si>
    <t>5个湖体近岸水质考核点水质达到四类</t>
  </si>
  <si>
    <t>主要入湖河道水质目标</t>
  </si>
  <si>
    <t>三</t>
  </si>
  <si>
    <t>8条主要入湖河道断面水质达到三类</t>
  </si>
  <si>
    <t>河道支流及入湖沟渠水质目标</t>
  </si>
  <si>
    <t>达标</t>
  </si>
  <si>
    <t>无</t>
  </si>
  <si>
    <t>5条主要河道支流断面位置水质达到三类；34条入湖沟渠断面位置水质达到四类。</t>
  </si>
  <si>
    <t>服务群众满意度</t>
  </si>
  <si>
    <t>以建立权责明确、行为规范、监督有效、巡检到位、保障有力的水务综合执法体制为目标，以强化专职综合水务执法队伍建设、相对集中行政执法职能、延伸构建综合执法网络、完善综合执法工作机制为重点，力争通过二年的努力，建立专职化的水务综合执法队伍，集中行使行政处罚和规费征收，构建起完善的综合执法网络，建立职责清晰、程序规范、运转协调、监督有力的综合执法运行机制，从源头上解决多头执法、重复执法、执法缺位等问题，执法能力明显提高，执法效能显著提升。</t>
  </si>
  <si>
    <t>水事纠纷调处和水事违法征收案件查处案件结案率</t>
  </si>
  <si>
    <t>反映完成案件结案情况</t>
  </si>
  <si>
    <t>日常巡查检查次数</t>
  </si>
  <si>
    <t>&gt;</t>
  </si>
  <si>
    <t>120</t>
  </si>
  <si>
    <t>次</t>
  </si>
  <si>
    <t>反映检查工作完成情况</t>
  </si>
  <si>
    <t>有效保护地下水资源</t>
  </si>
  <si>
    <t>辖区地下水资源得到有效保护。</t>
  </si>
  <si>
    <t>群众满意度</t>
  </si>
  <si>
    <t>受益对象满意度</t>
  </si>
  <si>
    <t>贯彻落实《中共云南省委 云南省人民政府关于“湖泊革命”攻坚战的实施意见》（云发〔2021〕22号），围绕水质改善、水环境改善、水生态改善三位一体核心目标，坚持“一湖一策”治理思路，“退、减、调、治、管”多管齐下，到 2025 年，湖泊生态环境明显改善，生态系统稳定全面提升，河湖、湿地生态功能基本恢复，生态环境保护体制机制进一步完善，水环境质量持续完善，滇池草海湖体水质稳定达到 IV 类及以上、外海湖体水质达到 IV 类（COD≤40 毫克/升）。</t>
  </si>
  <si>
    <t>项目完成率</t>
  </si>
  <si>
    <t>95</t>
  </si>
  <si>
    <t>项目验收合格率</t>
  </si>
  <si>
    <t>项目开工及时性</t>
  </si>
  <si>
    <t>实施单位收到资金指标60天内</t>
  </si>
  <si>
    <t>项目完成时间</t>
  </si>
  <si>
    <t>按项目工期计划完成</t>
  </si>
  <si>
    <t>湖体水质类别（国控断面）</t>
  </si>
  <si>
    <t>达到年度考核目标</t>
  </si>
  <si>
    <t>2026年水利发展资金农村饮水工程维修养护资金</t>
  </si>
  <si>
    <t>农村供水工程维修养护数量</t>
  </si>
  <si>
    <t>处</t>
  </si>
  <si>
    <t>昆财农[2025]16号</t>
  </si>
  <si>
    <t>农村供水工程维修养护覆盖服务人口</t>
  </si>
  <si>
    <t>0.95</t>
  </si>
  <si>
    <t>完成资金拨付</t>
  </si>
  <si>
    <t>按照上级部门下达水质目标任务</t>
  </si>
  <si>
    <t>消减河道污染负荷，提升入滇河道水质，改善滇池流域内水环境</t>
  </si>
  <si>
    <t>年</t>
  </si>
  <si>
    <t>环境确保人民群众身体健康，提升城市品位及投资环境，有力促进晋宁区旅游康养业河社会经济发展</t>
  </si>
  <si>
    <t>收到大队转入的自有资金</t>
  </si>
  <si>
    <t>115000</t>
  </si>
  <si>
    <t>元</t>
  </si>
  <si>
    <t>经济效益</t>
  </si>
  <si>
    <t>完成云南省防汛抗旱水利提升工程晋宁区中小河流治理、城乡自来水供水等项目前期经费退付</t>
  </si>
  <si>
    <t>工程动工数</t>
  </si>
  <si>
    <t>反映工程动工数量。</t>
  </si>
  <si>
    <t>发放及时率</t>
  </si>
  <si>
    <t>反映发放单位及时发放补助资金的情况。</t>
  </si>
  <si>
    <t>按实际测算</t>
  </si>
  <si>
    <t>做好滇池蓝藻水华日常防控及应急处置工作</t>
  </si>
  <si>
    <t>减少蓝藻水华爆发次数</t>
  </si>
  <si>
    <t>蓝藻水华日常防控</t>
  </si>
  <si>
    <t>通过配套完善灌区输配水主干管理，改善灌区供水条件，提高水资源的利用效率，促进区域农业生产发展。</t>
  </si>
  <si>
    <t>节水改造面积</t>
  </si>
  <si>
    <t>934</t>
  </si>
  <si>
    <t>亩</t>
  </si>
  <si>
    <t>昆财农[2025]34号</t>
  </si>
  <si>
    <t>工程施工质量</t>
  </si>
  <si>
    <t>合格</t>
  </si>
  <si>
    <t>完成时间</t>
  </si>
  <si>
    <t>&lt;=</t>
  </si>
  <si>
    <t>2025.12.30</t>
  </si>
  <si>
    <t>改善灌溉面积</t>
  </si>
  <si>
    <t>节约水量</t>
  </si>
  <si>
    <t>8.63</t>
  </si>
  <si>
    <t>万立方米</t>
  </si>
  <si>
    <t>运行管理单位满意度</t>
  </si>
  <si>
    <t>上级主管部门满意度</t>
  </si>
  <si>
    <t>在滇池沿湖加密按装12套监控设备，每套设备补助10万元。</t>
  </si>
  <si>
    <t>购置设备数量</t>
  </si>
  <si>
    <t>个/套</t>
  </si>
  <si>
    <t>反映购置数量完成情况。</t>
  </si>
  <si>
    <t>验收通过率</t>
  </si>
  <si>
    <t>反映设备购置的产品质量情况。
验收通过率=（通过验收的购置数量/购置总数量）*100%。</t>
  </si>
  <si>
    <t>设备采购经济性</t>
  </si>
  <si>
    <t>最低成本</t>
  </si>
  <si>
    <t>反映设备采购成本低于计划数所获得的经济效益。</t>
  </si>
  <si>
    <t>使用人员满意度</t>
  </si>
  <si>
    <t>反映服务对象对购置设备的整体满意情况。
使用人员满意度=（对购置设备满意的人数/问卷调查人数）*100%。</t>
  </si>
  <si>
    <t>预防蓝藻大规模爆发</t>
  </si>
  <si>
    <t>租赁30艘蓝藻围捕作业船只，并配备60名作业人员，对晋宁辖区内重点湾区、湿地内部水域和湿地相临近岸水域蓝藻水华进行围捕作业；主要在北山湾、太史湾和小渔村周边重点敏感水域应急采购安装35套曝气推流装置。</t>
  </si>
  <si>
    <t>65</t>
  </si>
  <si>
    <t>租赁30艘蓝藻围捕作业船只，采购安装35套曝气推流装置</t>
  </si>
  <si>
    <t>减少</t>
  </si>
  <si>
    <t>现场调查</t>
  </si>
  <si>
    <t>缴纳存款利息</t>
  </si>
  <si>
    <t>全额缴纳利息</t>
  </si>
  <si>
    <t>14780.21</t>
  </si>
  <si>
    <t>有序推进晋宁区白鱼河水环境综合治理及再生水生态补水项目、晋宁区柴河水环境综合治理及再生水生态补水项目、晋宁区东大河-中河水环境综合治理及再生水生态补水项目以及晋宁区二街河水环境综合治理及再生水生态补水项目一期子项目完工验收工作。</t>
  </si>
  <si>
    <t>主体工程完成率</t>
  </si>
  <si>
    <t>反映主体工程完成情况。
主体工程完成率=（按计划完成主体工程的工程量/计划完成主体工程量）*100%。</t>
  </si>
  <si>
    <t>竣工验收合格率</t>
  </si>
  <si>
    <t>反映项目验收情况。
竣工验收合格率=（验收合格单元工程数量/完工单元工程总数）×100%。</t>
  </si>
  <si>
    <t>项目实施河道水质达标率</t>
  </si>
  <si>
    <t>反映项目完成后对河道水质的改善情况。
河道水质达标率=（年平均水质达标河道/项目建设涉及河道总数）*100%</t>
  </si>
  <si>
    <t>完成水库除险加固、中小河流治理等水利工程项目进度资金拨付</t>
  </si>
  <si>
    <t>资金拨付到位率</t>
  </si>
  <si>
    <t>反映发放单位及时拨付资金的情况。</t>
  </si>
  <si>
    <t>资金拨付及时率</t>
  </si>
  <si>
    <t>天</t>
  </si>
  <si>
    <t>反映发放单位及时发放资金的情况。</t>
  </si>
  <si>
    <t>反映水质治理成效</t>
  </si>
  <si>
    <t>（中央资金）2026年晋宁区小型水库维修养护项目资金</t>
  </si>
  <si>
    <t>完成晋宁区2026年小型水库维修养护项目</t>
  </si>
  <si>
    <t>小型水库工程维修养护座数</t>
  </si>
  <si>
    <t>40</t>
  </si>
  <si>
    <t>座</t>
  </si>
  <si>
    <t>昆财农【2025】166号</t>
  </si>
  <si>
    <t>截止2026年底，投资完成比例</t>
  </si>
  <si>
    <t>按照《关于再次确定违法用地整治处置方式的意见的通知》的文件要求，大春河水库管理所左侧隧洞出口地块，该地块为2018年度卫片执法地块。该地块为2008年由晋宁县病险水库除险加固工程建设管理局实施了晋宁县大春河水库除险加固工程征用地块，工程建设后交由昆明市晋宁区水务局水利管理站运行管理。该地块现建设大春河水库隧洞施工用地，同时大春河水库供水管道位于该地块下方，在隧洞建设完成后，配套建设大春水库管理所用房。目前该地块建有管理房、泵房、闸房（供宝峰自来水）、配电房及管理所仓库等建筑。大春河水库在2008年实施水库除险加固时只办理了征占手续，但未完善相关土地手续，2018年自然资源局调查后确定大春河水库管理所右侧占地面积约10亩的管理房用地为违法用地。该地块已纳入2018年卫片执法，需按单独选址用地报件办理完善手续。该地块于2021年度第5批次城镇建设用地正转报批，完成征地办理手续。</t>
  </si>
  <si>
    <t>需完善用地手续面积</t>
  </si>
  <si>
    <t>9.951</t>
  </si>
  <si>
    <t>大春河水库水利设施管理用房取得征转报批手续，完善划拨手续缴纳相关费用</t>
  </si>
  <si>
    <t>卫片执法土地批次</t>
  </si>
  <si>
    <t>2018年卫片执行</t>
  </si>
  <si>
    <t>批次</t>
  </si>
  <si>
    <t>完善用地手续地块</t>
  </si>
  <si>
    <t>保护水利工程设施，保障宝峰片区1.1万人饮供水</t>
  </si>
  <si>
    <t>保护水利工程设施正常运行，保障宝峰片区1.1万人饮供水</t>
  </si>
  <si>
    <t>依法管地用地，完善水利工程违法用地手续</t>
  </si>
  <si>
    <t>促进土地管理规范化</t>
  </si>
  <si>
    <t>促进土地管理规范化，确保水利工程设施用地合法性</t>
  </si>
  <si>
    <t>空促进土地管理规范化，确保水利工程设施用地合法性</t>
  </si>
  <si>
    <t>水源保护区域受益群众满意度</t>
  </si>
  <si>
    <t>保障单位遗属补助人员补助资金足额发放</t>
  </si>
  <si>
    <t>发放人数</t>
  </si>
  <si>
    <t>人</t>
  </si>
  <si>
    <t>执行绩效评价指标</t>
  </si>
  <si>
    <t>部门运转</t>
  </si>
  <si>
    <t>正常运转</t>
  </si>
  <si>
    <t>执行绩效指标</t>
  </si>
  <si>
    <t>单位人员满意度</t>
  </si>
  <si>
    <t>反映部门（单位）人员对工资福利发放的满意程度。</t>
  </si>
  <si>
    <t>保障区管水库正常运行</t>
  </si>
  <si>
    <t>管辖范围</t>
  </si>
  <si>
    <t>区管16座水库</t>
  </si>
  <si>
    <t>保障区管16座水库安全正常运行</t>
  </si>
  <si>
    <t>管辖范围运行情况</t>
  </si>
  <si>
    <t>区管16座水库正常运行</t>
  </si>
  <si>
    <t>社会安定发展</t>
  </si>
  <si>
    <t>保障社会安定、促进社会发展</t>
  </si>
  <si>
    <t>水利工程蓄水保障人畜饮水，人心安定、促进社会发展</t>
  </si>
  <si>
    <t>反应受益对象满意程度</t>
  </si>
  <si>
    <t>保障机构正常运转。抓好防汛工作，全面落实防汛责任制，确保区管水利工程度汛安全。按照“库水保生活、湖水保生产”的原则，做好供水协调工作，科学合理调配水资源，确保城镇供水，指导国资做好滇池提水回灌农田工作。 加强水利工程管理，继续推进水利工程管理规范化、信息自动化，维护工程安全运行，严格工程建设管理，抓紧实施各项维修养护工程建设任务。落实水库大坝安全管理责任制。加强集中式饮用水源地的管理和保护，确保水质安全。继续开展农业水价综合改革工作，推进晋城中型灌区继建配套与节水改造项目实施。完成原水费、农灌水费征收工作目标任务。完成上级交办的其他工作</t>
  </si>
  <si>
    <t>3座中型水库、13座小型水库</t>
  </si>
  <si>
    <t>城镇供水量</t>
  </si>
  <si>
    <t>2000</t>
  </si>
  <si>
    <t>全力保障全区生产生活用水，根据蓄水量满足昆明主城区供水</t>
  </si>
  <si>
    <t>运转正常</t>
  </si>
  <si>
    <t>保障机构正常运转，水利工程安全运行</t>
  </si>
  <si>
    <t>城镇供水保证率</t>
  </si>
  <si>
    <t>反映城镇供水的情况。
供水保证率=实供水量/供水指标值*100%</t>
  </si>
  <si>
    <t>管养工作完成率</t>
  </si>
  <si>
    <t>维修养护工程建设情况、水库大坝安全管理情况</t>
  </si>
  <si>
    <t>工作目标完成进度率</t>
  </si>
  <si>
    <t>反映工作目标完成的情况。
完成进度率=年度工作指标/工作指标完成情况*100%</t>
  </si>
  <si>
    <t>原水费收入</t>
  </si>
  <si>
    <t>350</t>
  </si>
  <si>
    <t>万元</t>
  </si>
  <si>
    <t>反映水库供自来水原水的水费收取情况。</t>
  </si>
  <si>
    <t>水利工程蓄水保障人畜饮水，人心安定，促进社会发展</t>
  </si>
  <si>
    <t>保障人民生命财产安全</t>
  </si>
  <si>
    <t>保障人民生命财产安全，促进社会维稳</t>
  </si>
  <si>
    <t>水利工程蓄水调洪，保障人民生命财产安全，促进社会维稳</t>
  </si>
  <si>
    <t>改善 水环境、气候及生活环境</t>
  </si>
  <si>
    <t>水利工程改善 水环境、气候及生活环境</t>
  </si>
  <si>
    <t>水利工程建设管理能够改善 水环境、气候及生活环境</t>
  </si>
  <si>
    <t>蓄水、调洪</t>
  </si>
  <si>
    <t>有效利用水资源，保护生态环境平衡</t>
  </si>
  <si>
    <t>反映受益对象的满意程度。</t>
  </si>
  <si>
    <t>建立权责明确、行为规范、监督有效、巡检到位、保障有力的水务综合执法体制为目标，以强化专职综合水务执法队伍建设、相对集中行政执法职能、延伸构建综合执法网络、完善综合执法工作机制为重点，力争通过二年的努力，建立专职化的水务综合执法队伍，集中行使行政处罚和规费征收，构建起完善的综合执法网络，建立职责清晰、程序规范、运转协调、监督有力的综合执法运行机制，从源头上解决多头执法、重复执法、执法缺位等问题，执法能力明显提高，执法效能著提升。</t>
  </si>
  <si>
    <t>日常检查巡查</t>
  </si>
  <si>
    <t>人次</t>
  </si>
  <si>
    <t>反映工作检查情况。</t>
  </si>
  <si>
    <t>保护滇池渔业资源，维护滇池生态平衡及保护地下水资源</t>
  </si>
  <si>
    <t>日常工作情况。</t>
  </si>
  <si>
    <t>服务对象满意度达100%</t>
  </si>
  <si>
    <t>适时上缴收支专户利息收入。</t>
  </si>
  <si>
    <t>按时全额缴纳利息</t>
  </si>
  <si>
    <t>未全额缴纳扣10分</t>
  </si>
  <si>
    <t>服务对象满意度90%以上</t>
  </si>
  <si>
    <t>委托第三方对大春河小流域坡面径流场开展监测管理工作。</t>
  </si>
  <si>
    <t>按合同要求管理工作</t>
  </si>
  <si>
    <t>100%完成管理工作</t>
  </si>
  <si>
    <t>未发生水土流失</t>
  </si>
  <si>
    <t>100%防止水土流失</t>
  </si>
  <si>
    <t>服务群众满意度达90%以上</t>
  </si>
  <si>
    <t>开展晋宁区河（湖）长制日常巡查督查，完成392个河湖库地物遥感图班“回头看”工作经费。</t>
  </si>
  <si>
    <t>河湖库地物遥感图斑“回头看”核查</t>
  </si>
  <si>
    <t>392</t>
  </si>
  <si>
    <t>完成392个河湖库地物遥感图斑“回头看”核查</t>
  </si>
  <si>
    <t>落实河长制工作</t>
  </si>
  <si>
    <t>1.00</t>
  </si>
  <si>
    <t>项</t>
  </si>
  <si>
    <t>开展河（湖）日常巡查、督察，河湖地物图斑“回头看”。</t>
  </si>
  <si>
    <t>河长制工作落实情况</t>
  </si>
  <si>
    <t>开展河长制工作和地物图斑核查</t>
  </si>
  <si>
    <t>根据昆明市滇池保护治理“三年攻坚”行动指挥部关于印发《滇池保护治理“三年攻坚”行动主要工作任务实施方案》的通知要求，实现晋宁区滇池保护治理任务目标，切实抓好晋宁区水环境综合治理工作，提升流域水环境质量。</t>
  </si>
  <si>
    <t>反映主体工程完成情况</t>
  </si>
  <si>
    <t>反映工程实施质量，保障资金落实。</t>
  </si>
  <si>
    <t>反映治理河道成效，实时跟踪检查。</t>
  </si>
  <si>
    <t>反映受益群众满意度。</t>
  </si>
  <si>
    <t>贯彻落实节水优先方针，深入推进节水型社会建设，按照《晋宁区计划用水与定额管理工作实施办法》要求，开展计划用水、节约用水宣传、管理工作；做好海绵城市建设指导、管理工作。</t>
  </si>
  <si>
    <t>完成年度目标任务</t>
  </si>
  <si>
    <t>一项扣1分</t>
  </si>
  <si>
    <t>增强全民节约用水意识</t>
  </si>
  <si>
    <t>扣1分</t>
  </si>
  <si>
    <t>2026年山洪灾害防治项目资金</t>
  </si>
  <si>
    <t>完成2026年山洪灾害防治预警系统维修养护</t>
  </si>
  <si>
    <t>全区完成2026年山洪灾害防治工作并通过验收。</t>
  </si>
  <si>
    <t>万人次</t>
  </si>
  <si>
    <t>完成年初工作制定要求，保护人口0.95万人次以上，达不到一项按评分标准扣分。</t>
  </si>
  <si>
    <t>服务对象满意度达90%以上，达不到90%以上每差1%扣10分。</t>
  </si>
  <si>
    <t>做好防汛抗旱工作</t>
  </si>
  <si>
    <t>按时按质完成工作</t>
  </si>
  <si>
    <t>按年初工作安排，按时按质完成每个阶段防汛抗旱相关工作</t>
  </si>
  <si>
    <t>及时处置防汛抗旱工作</t>
  </si>
  <si>
    <t>及时处置防汛抗旱工作，做好及时预防，及时处置，及时上报。</t>
  </si>
  <si>
    <t>服务对象满意度达90%以上</t>
  </si>
  <si>
    <t>一是做好2026年防汛抗旱物资维护、保养工作；二是做好防汛抗旱物资仓库管理工作；三是做好防汛抗旱指挥中心建设工作；四是做好山洪专线、站点维护工作；五是做好对讲机通讯畅通、防汛值班值守管理工作。</t>
  </si>
  <si>
    <t>完成山洪灾害预警系统专线、站点维护</t>
  </si>
  <si>
    <t>19+8+2+160+72</t>
  </si>
  <si>
    <t>山洪灾害防御填信息、自动雨量站、简易雨量站等正常使用</t>
  </si>
  <si>
    <t xml:space="preserve">山洪灾害防治保护人口数量 </t>
  </si>
  <si>
    <t>2300</t>
  </si>
  <si>
    <t>杜绝和减少因山洪灾害引起的群众生命财产安全事件</t>
  </si>
  <si>
    <t>确保防汛抗旱工作开展群众满意度达标</t>
  </si>
  <si>
    <t>加快推进水库除险回固、中小河流治理等水利工程项目</t>
  </si>
  <si>
    <t>大于等80%得满分，每降5%扣5分。</t>
  </si>
  <si>
    <t>消减河道污染负荷</t>
  </si>
  <si>
    <t>达到上级要求</t>
  </si>
  <si>
    <t>反映水质治理成效。</t>
  </si>
  <si>
    <t>受益群众满意度达90%以上为优秀</t>
  </si>
  <si>
    <t>上缴存款利息</t>
  </si>
  <si>
    <t>足额上缴利息</t>
  </si>
  <si>
    <t>1837.02</t>
  </si>
  <si>
    <t>上缴利息</t>
  </si>
  <si>
    <t>保障水源地保护区租地工作顺利兑付，确保昆明城市供水安全可靠，支持和促进昆明经济社会健康、快速和可持续发展。</t>
  </si>
  <si>
    <t>租金兑付</t>
  </si>
  <si>
    <t>14923885.17</t>
  </si>
  <si>
    <t>反映兑付租金进度</t>
  </si>
  <si>
    <t>保障居民饮水安全</t>
  </si>
  <si>
    <t>上蒜、六街、晋城、宝峰</t>
  </si>
  <si>
    <t>反映受惠群众覆盖面</t>
  </si>
  <si>
    <t>饮用水指标合格率</t>
  </si>
  <si>
    <t>三类</t>
  </si>
  <si>
    <t>反正保护区水质保护质量成效</t>
  </si>
  <si>
    <t>反正径流区域内群众满意度</t>
  </si>
  <si>
    <t>改善我区集中式饮用水水源保护区环境质量，保障人民群众饮用水源安全</t>
  </si>
  <si>
    <t>标志牌更换</t>
  </si>
  <si>
    <t>完成4座水库标志牌跟换、修缮</t>
  </si>
  <si>
    <t>饮用水水源区环境质量改善</t>
  </si>
  <si>
    <t>改善</t>
  </si>
  <si>
    <t>饮用水水源区环境质量得到有效改善</t>
  </si>
  <si>
    <t>群众满意度&gt;=90%</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</si>
  <si>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</si>
  <si>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</si>
  <si>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</si>
  <si>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</si>
  <si>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</si>
  <si>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</si>
  <si>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</si>
  <si>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</si>
  <si>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</si>
  <si>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</si>
  <si>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</si>
  <si>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国有资本经营收益</t>
  </si>
  <si>
    <t>财政专户管理的收入</t>
  </si>
  <si>
    <t>单位自筹</t>
  </si>
  <si>
    <t>打印纸</t>
  </si>
  <si>
    <t>复印纸</t>
  </si>
  <si>
    <t>箱</t>
  </si>
  <si>
    <t>公务用车加油卡充值</t>
  </si>
  <si>
    <t>车辆加油、添加燃料服务</t>
  </si>
  <si>
    <t>公务用车维修</t>
  </si>
  <si>
    <t>车辆维修和保养服务</t>
  </si>
  <si>
    <t>公务用车保险费</t>
  </si>
  <si>
    <t>机动车保险服务</t>
  </si>
  <si>
    <t>滇池沿湖加密安装视频监控项目</t>
  </si>
  <si>
    <t>视频监控设备</t>
  </si>
  <si>
    <t>晋宁区茨巷河河道水质提升处置项目</t>
  </si>
  <si>
    <t>其他水利工程施工</t>
  </si>
  <si>
    <t>文件柜</t>
  </si>
  <si>
    <t>购买打印机</t>
  </si>
  <si>
    <t>A3黑白打印机</t>
  </si>
  <si>
    <t>台</t>
  </si>
  <si>
    <t>购买办公椅</t>
  </si>
  <si>
    <t>办公椅</t>
  </si>
  <si>
    <t>把</t>
  </si>
  <si>
    <t>购买办公桌</t>
  </si>
  <si>
    <t>办公桌</t>
  </si>
  <si>
    <t>张</t>
  </si>
  <si>
    <t>购买装订机</t>
  </si>
  <si>
    <t>装订机</t>
  </si>
  <si>
    <t>车辆油料费</t>
  </si>
  <si>
    <t>车辆维修保养经费</t>
  </si>
  <si>
    <t>机动车保险</t>
  </si>
  <si>
    <t>购买打印纸</t>
  </si>
  <si>
    <t>车辆油料费采购</t>
  </si>
  <si>
    <t>车辆维修及保养费</t>
  </si>
  <si>
    <t>购买公务用车保险</t>
  </si>
  <si>
    <t>打印机采购</t>
  </si>
  <si>
    <t>办公复印纸采购</t>
  </si>
  <si>
    <t xml:space="preserve"> 办公桌采购</t>
  </si>
  <si>
    <t>其他台、桌类</t>
  </si>
  <si>
    <t>办公椅采购</t>
  </si>
  <si>
    <t>其他椅凳类</t>
  </si>
  <si>
    <t>会议椅采购</t>
  </si>
  <si>
    <t>采购复印纸</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</si>
  <si>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</si>
  <si>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</si>
  <si>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</si>
  <si>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</si>
  <si>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</si>
  <si>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</si>
  <si>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</si>
  <si>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</si>
  <si>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备注：因没有符合政府采购服务的支出项目，我单位无政府购买服务预算相关内容，该表以空表进行公开。</t>
  </si>
  <si>
    <t>预算09-1表</t>
  </si>
  <si>
    <t>单位名称（项目）</t>
  </si>
  <si>
    <t>地区</t>
  </si>
  <si>
    <t>磨憨经济合作区</t>
  </si>
  <si>
    <t>备注：我部门无对下转移支付预算，此表无数据。</t>
  </si>
  <si>
    <t>预算09-2表</t>
  </si>
  <si>
    <t>预算10表</t>
  </si>
  <si>
    <t>资产类别</t>
  </si>
  <si>
    <t>资产分类代码.名称</t>
  </si>
  <si>
    <t>资产名称</t>
  </si>
  <si>
    <t>计量单位</t>
  </si>
  <si>
    <t>财政部门批复数（元）</t>
  </si>
  <si>
    <t>单价</t>
  </si>
  <si>
    <t>金额</t>
  </si>
  <si>
    <t>A02 设备</t>
  </si>
  <si>
    <t>A02021001 A3黑白打印机</t>
  </si>
  <si>
    <t>黑白打印机</t>
  </si>
  <si>
    <t>A02021203 装订机</t>
  </si>
  <si>
    <t>A05 家具和用品</t>
  </si>
  <si>
    <t>A05010201 办公桌</t>
  </si>
  <si>
    <t>套</t>
  </si>
  <si>
    <t>A05010301 办公椅</t>
  </si>
  <si>
    <t>A02020400 多功能一体机</t>
  </si>
  <si>
    <t>多功能一体机</t>
  </si>
  <si>
    <t>A05010299 其他台、桌类</t>
  </si>
  <si>
    <t>A05010303 会议椅</t>
  </si>
  <si>
    <t>会议椅</t>
  </si>
  <si>
    <t>A05010399 其他椅凳类</t>
  </si>
  <si>
    <t>预算11表</t>
  </si>
  <si>
    <t>上级补助</t>
  </si>
  <si>
    <t>2130305</t>
  </si>
  <si>
    <t>水利工程建设</t>
  </si>
  <si>
    <t>30213</t>
  </si>
  <si>
    <t>维修（护）费</t>
  </si>
  <si>
    <t>预算12表</t>
  </si>
  <si>
    <t>项目级次</t>
  </si>
  <si>
    <t>114 对个人和家庭的补助</t>
  </si>
  <si>
    <t>本级</t>
  </si>
  <si>
    <t>311 专项业务类</t>
  </si>
  <si>
    <t/>
  </si>
  <si>
    <t>预算13表</t>
  </si>
  <si>
    <t>部门名称</t>
  </si>
  <si>
    <t>一、部门整体目标</t>
  </si>
  <si>
    <t>内容</t>
  </si>
  <si>
    <t>说明</t>
  </si>
  <si>
    <t>部门总体目标</t>
  </si>
  <si>
    <t>部门职责</t>
  </si>
  <si>
    <t>（一）宣传并贯彻执行国家和省、市水行政的相关法律、法规和方针、政策以及大中型水库移民后期扶持相关政策；组织实施有关水行政管理的地方性法规、政府规章以及有关滇池管理的法规、规章及规范性文件；负责本行业领域的安全生产监督工作。
（二）负责实施最严格水资源管理制度相关工作，组织实施取水许可和水资源论证等工作，指导开展水资源有偿使用工作；组织编制全区水资源利用综合规划；保障城乡人饮供水及工农业生产用水。
（三）组织拟定全区水利发展总体规划、中长期规划及年度计划；组织编制全区城乡供水发展规划、洪水干旱防治规划、水土保持规划、农村人畜饮水规划；组织拟定大中型水库移民后期扶持项目规划和年度计划，并组织实施。
（四）负责全区小型水库基本建设及大中型水库移民后期扶持项目建设的监督、指导工作。按照权限和相关程序对项目进行审批并组织验收。
（五）负责区管水利工程运行管理。负责区管水利工程设施设备的管理与保护，并组织指导水域及其岸线的管理与保护
（六）负责区管水利、滇池治理、移民建设项目及设施设备的质量安全监督，指导水利行业安全生产工作。
（七）负责滇池保护管理工作。负责对滇池三级保护区范围内新、改、扩建项目的审查工作；参与滇池污染治理项目的协调、监督、管理工作；负责协调有关部门单位履行滇池保护职责；负责上级部门安排的滇池水环境综合整治项目工作
（八）负责水旱灾害防御工作。组织编制洪水干旱防护标准、重要水工程的防御洪水、抗御旱灾调度以及应急水量调度方案并组织实施；承担水情旱情预警工作；承担洪泛区、蓄滞洪区和防洪保护区的洪水影响评价工作。
（九）负责水土流失防治工作。对水土流失进行监督、监测、预报和综合治理，依法征收水土保持补偿费，负责生产建设项目水土保持方案。</t>
  </si>
  <si>
    <t>根据三定方案归纳</t>
  </si>
  <si>
    <t>（一）创新工作方式方法，切实抓好党建党风廉政建设各项工作
（二）落实“两山”理论，全力推进水环境综合整治工程建设
（三）进一步强化监督管理，助推滇池保护治理取得实效
（四）落实节水优先，推进项目建设，保障城乡供水
（五）全面贯彻落实河（湖）长制工作
（六）严格水资源管理
（七）强化规划及项目前期，加快水利工程建设，补齐水利基础设施短板
（八）进一步加大水务综合执法力度
（九）做好2026年移民后扶项目储备
（十）进一步抓实防汛抗旱工作
（十一）持续抓好水土保持监督管理能力建设</t>
  </si>
  <si>
    <t>根据部门职责，中长期规划，各级党委，各级政府要求归纳</t>
  </si>
  <si>
    <t>部门年度目标</t>
  </si>
  <si>
    <t>1、确保晋宁区滇池流域深化农业综合水价改革及现代化灌区建设工作顺利开展。2、做好滇池治理相关工作。3、预防蓝藻大规模爆发。4、全面打好滇池保护治理攻坚战。力争全区入滇河道水质达Ⅲ类目标。珠江流域和红河流域优良水体比例达到100%，鸣矣河（晋宁二街段）消除劣V类，集中式饮用水水源地水质稳中向好，地下水质量保持稳定。上蒜镇牛恋村委会农村产业融合发展建设项目以人居环境整治提升为主，规划建设文化体验社区、服务驿站、民宿、星空咖啡屋、停车场等。项目实施后，依托观滇民宿、星空营地、古滇文化体验社区等业态的租金及自营受益等，加快移民群众致富，进一步推动晋宁区第三产业发展，促进农村二三产业的融合发展。</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</si>
  <si>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</si>
  <si>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</si>
  <si>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</si>
  <si>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</si>
  <si>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</si>
  <si>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</si>
  <si>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</si>
  <si>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</si>
  <si>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</si>
  <si>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上蒜镇牛恋村委会农村产业融合发展建设项目</t>
  </si>
  <si>
    <t>项目批复移民专项资金投资2944.26万元，项目以人居环境整治提升为主，规划建设文化体验社区、服务驿站、民宿、星空咖啡屋、停车场等。项目实施后，依托观滇民宿、星空营地、古滇文化体验社区等业态的租金及自营受益等，加快移民群众致富，进一步推动晋宁区第三产业发展，促进农村二三产业的融合发展。</t>
  </si>
  <si>
    <t>晋宁区滇池流域深化农业水价综合改革及现代化灌区建设项目</t>
  </si>
  <si>
    <t>建立健全农业水价形成机制、工程建设和管护机制、精准补贴和节水奖励机制、用水管理机制等“四项机制”，提高农业用水效率，促进实现农业现代化</t>
  </si>
  <si>
    <t>实现晋宁区滇池保护治理任务目标，切实抓好晋宁区水环境综合治理工作，提升流域水环境质量。</t>
  </si>
  <si>
    <t>做好滇池治理相关工作，预防蓝藻大规模爆发。</t>
  </si>
  <si>
    <t>贯彻落实《中共云南省委 云南省人民政府关于“湖泊革命”攻坚战的实施意见》（云发〔2021〕22号），围绕水质改善、水环境改善、水生态改善三位一体核心目标，坚持“一湖一策”治理思路，“退、减、调、治、管”多管齐下，到 2026 年，湖泊生态环境明显改善，生态系统稳定全面提升，河湖、湿地生态功能基本恢复，生态环境保护体制机制进一步完善，水环境质量持续完善，滇池草海湖体水质稳定达到 IV 类及以上、外海湖体水质达到 IV 类（COD≤40 毫克/升）。</t>
  </si>
  <si>
    <t>三、部门整体支出绩效指标</t>
  </si>
  <si>
    <t>绩效指标</t>
  </si>
  <si>
    <t>评（扣）分标准</t>
  </si>
  <si>
    <t>绩效指标设定依据及指标值数据来源</t>
  </si>
  <si>
    <t xml:space="preserve">二级指标 </t>
  </si>
  <si>
    <t>对照绩效目标产出数量，全部达到目标值的，得满分；否则，按照绩效
目标完成比例计算得分。</t>
  </si>
  <si>
    <t>项目初步设计报告批复</t>
  </si>
  <si>
    <t>工程量</t>
  </si>
  <si>
    <t>完成二次加压泵站建设32座、管道安装220km、过滤器房一座、水表安装1400套</t>
  </si>
  <si>
    <t>昆财资环[2025]40号</t>
  </si>
  <si>
    <t>完成曝气推流装置部署</t>
  </si>
  <si>
    <t>足额完成船只、曝气推流装置部署</t>
  </si>
  <si>
    <t>昆明市晋宁区人民政府关于晋宁区滇池蓝藻应急防控处置项目经费的批复（晋政复〔2023〕314号）、《昆明市晋宁区人民政府关于晋宁区曝气推流装置应急采购安装项目经费的批复》（晋政复〔2023〕356号）</t>
  </si>
  <si>
    <t>对照绩效目标产出数量，全部达到目标值的，得满分；否则，按照绩效目标完成比例计算得分。</t>
  </si>
  <si>
    <t>反映项目阶段性验收和竣工验收情况。
验收合格率=（验收合格单元工程数量/完工单元工程总数）×100%；      竣工验收合格率=（验收合格单位工程数量/完工单位工程总数）×100%。</t>
  </si>
  <si>
    <t>验收鉴定书</t>
  </si>
  <si>
    <t>工程质量合格</t>
  </si>
  <si>
    <t>水质提升</t>
  </si>
  <si>
    <t>保持滇池外海水质</t>
  </si>
  <si>
    <t>目标责任书或上级部门下达的水质目标实施方案</t>
  </si>
  <si>
    <t>目标责任书或上级下达的水质目标实施方案</t>
  </si>
  <si>
    <t>年底前完成工程建设</t>
  </si>
  <si>
    <t>2026年12月前</t>
  </si>
  <si>
    <t>增产效益</t>
  </si>
  <si>
    <t>项目的实施，通过精准滴管、精确施肥的方式达到增产效果。本项目建设面积7.2万亩，各类经济作物按照市场价格计算。通过本项目的实施，项目区内经济作物从产量及品质都得到提升。项目增产效益6230 万元。</t>
  </si>
  <si>
    <t>节水减排</t>
  </si>
  <si>
    <t>目前，项目区主要采取传统渠道输水，输水损失较大，输水时间较长，不利于区域内农户的农业生产活动。本次规划在项目区配套覆盖灌区的管网工程及计量设施，这比传统渠道灌溉增产、节水、减排、省地、省工，对耕地资源</t>
  </si>
  <si>
    <t>目前，项目区主要采取传统渠道输水，输水损失较大，输水时间较长，不利于区域内农户的农业生产活动。本次规划在项目区配套覆盖灌区的管网工程及计量设施，这比传统渠道灌溉增产、节水、减排、省地、省工，对耕地资源和水资源的利用更加科学合理。</t>
  </si>
  <si>
    <t>减少农业面源污染</t>
  </si>
  <si>
    <t>项目实施后，经过对灌区灌溉方式和作物的种植模式的调整，有利于降低面源污染；有利于保护土壤和植被，净化空气，防止水土流失；有利于形成生态循环农业，减少环境污染；有利于保护区域生态环境，促进生产经济发展；</t>
  </si>
  <si>
    <t>项目实施后，经过对灌区灌溉方式和作物的种植模式的调整，有利于降低面源污染；有利于保护土壤和植被，净化空气，防止水土流失；有利于形成生态循环农业，减少环境污染；有利于保护区域生态环境，促进生产经济发展；有利于提高农产品品质。</t>
  </si>
  <si>
    <t>减少蓝藻水华爆发</t>
  </si>
  <si>
    <t>《昆明市晋宁区人民政府关于晋宁区曝气推流装置应急采购安装项目经费的批复》（晋政复〔2023〕356号）</t>
  </si>
  <si>
    <t>持续保持滇池外海水质</t>
  </si>
  <si>
    <t>满意度调查</t>
  </si>
</sst>
</file>

<file path=xl/styles.xml><?xml version="1.0" encoding="utf-8"?>
<styleSheet xmlns="http://schemas.openxmlformats.org/spreadsheetml/2006/main">
  <numFmts count="9">
    <numFmt numFmtId="176" formatCode="yyyy\-mm\-dd\ hh:mm:ss"/>
    <numFmt numFmtId="177" formatCode="yyyy\-mm\-dd"/>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8" formatCode="#,##0.00;\-#,##0.00;;@"/>
    <numFmt numFmtId="179" formatCode="hh:mm:ss"/>
    <numFmt numFmtId="180" formatCode="#,##0;\-#,##0;;@"/>
  </numFmts>
  <fonts count="39">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b/>
      <sz val="11"/>
      <color rgb="FF000000"/>
      <name val="宋体"/>
      <charset val="134"/>
    </font>
    <font>
      <sz val="11"/>
      <color rgb="FF000000"/>
      <name val="宋体"/>
      <charset val="134"/>
    </font>
    <font>
      <sz val="9"/>
      <color theme="1"/>
      <name val="宋体"/>
      <charset val="134"/>
    </font>
    <font>
      <sz val="12"/>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0"/>
      <name val="宋体"/>
      <charset val="0"/>
      <scheme val="minor"/>
    </font>
    <font>
      <sz val="11"/>
      <color theme="1"/>
      <name val="宋体"/>
      <charset val="0"/>
      <scheme val="minor"/>
    </font>
    <font>
      <b/>
      <sz val="15"/>
      <color theme="3"/>
      <name val="宋体"/>
      <charset val="134"/>
      <scheme val="minor"/>
    </font>
    <font>
      <sz val="9"/>
      <name val="宋体"/>
      <charset val="134"/>
    </font>
    <font>
      <sz val="11"/>
      <color rgb="FF9C0006"/>
      <name val="宋体"/>
      <charset val="0"/>
      <scheme val="minor"/>
    </font>
    <font>
      <b/>
      <sz val="11"/>
      <color theme="1"/>
      <name val="宋体"/>
      <charset val="0"/>
      <scheme val="minor"/>
    </font>
    <font>
      <b/>
      <sz val="11"/>
      <color rgb="FFFFFFFF"/>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sz val="11"/>
      <color rgb="FF006100"/>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1"/>
      <color rgb="FFFA7D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theme="9"/>
        <bgColor indexed="64"/>
      </patternFill>
    </fill>
    <fill>
      <patternFill patternType="solid">
        <fgColor theme="9" tint="0.799981688894314"/>
        <bgColor indexed="64"/>
      </patternFill>
    </fill>
    <fill>
      <patternFill patternType="solid">
        <fgColor rgb="FFFFFFCC"/>
        <bgColor indexed="64"/>
      </patternFill>
    </fill>
    <fill>
      <patternFill patternType="solid">
        <fgColor rgb="FFFFC7CE"/>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A5A5A5"/>
        <bgColor indexed="64"/>
      </patternFill>
    </fill>
    <fill>
      <patternFill patternType="solid">
        <fgColor theme="6"/>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bgColor indexed="64"/>
      </patternFill>
    </fill>
    <fill>
      <patternFill patternType="solid">
        <fgColor theme="8"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rgb="FFC6EFCE"/>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7"/>
        <bgColor indexed="64"/>
      </patternFill>
    </fill>
    <fill>
      <patternFill patternType="solid">
        <fgColor rgb="FFF2F2F2"/>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rgb="FFFFEB9C"/>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7">
    <xf numFmtId="0" fontId="0" fillId="0" borderId="0"/>
    <xf numFmtId="42" fontId="0" fillId="0" borderId="0" applyFont="0" applyFill="0" applyBorder="0" applyAlignment="0" applyProtection="0">
      <alignment vertical="center"/>
    </xf>
    <xf numFmtId="0" fontId="20" fillId="27" borderId="0" applyNumberFormat="0" applyBorder="0" applyAlignment="0" applyProtection="0">
      <alignment vertical="center"/>
    </xf>
    <xf numFmtId="0" fontId="32" fillId="23" borderId="2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22" fillId="0" borderId="1">
      <alignment horizontal="right" vertical="center"/>
    </xf>
    <xf numFmtId="0" fontId="20" fillId="10" borderId="0" applyNumberFormat="0" applyBorder="0" applyAlignment="0" applyProtection="0">
      <alignment vertical="center"/>
    </xf>
    <xf numFmtId="0" fontId="23" fillId="7" borderId="0" applyNumberFormat="0" applyBorder="0" applyAlignment="0" applyProtection="0">
      <alignment vertical="center"/>
    </xf>
    <xf numFmtId="43" fontId="0" fillId="0" borderId="0" applyFont="0" applyFill="0" applyBorder="0" applyAlignment="0" applyProtection="0">
      <alignment vertical="center"/>
    </xf>
    <xf numFmtId="0" fontId="19" fillId="18"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177" fontId="22" fillId="0" borderId="1">
      <alignment horizontal="right" vertical="center"/>
    </xf>
    <xf numFmtId="0" fontId="36" fillId="0" borderId="0" applyNumberFormat="0" applyFill="0" applyBorder="0" applyAlignment="0" applyProtection="0">
      <alignment vertical="center"/>
    </xf>
    <xf numFmtId="0" fontId="0" fillId="6" borderId="15" applyNumberFormat="0" applyFont="0" applyAlignment="0" applyProtection="0">
      <alignment vertical="center"/>
    </xf>
    <xf numFmtId="0" fontId="19" fillId="26" borderId="0" applyNumberFormat="0" applyBorder="0" applyAlignment="0" applyProtection="0">
      <alignment vertical="center"/>
    </xf>
    <xf numFmtId="0" fontId="27"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1" fillId="0" borderId="14" applyNumberFormat="0" applyFill="0" applyAlignment="0" applyProtection="0">
      <alignment vertical="center"/>
    </xf>
    <xf numFmtId="0" fontId="30" fillId="0" borderId="14" applyNumberFormat="0" applyFill="0" applyAlignment="0" applyProtection="0">
      <alignment vertical="center"/>
    </xf>
    <xf numFmtId="0" fontId="19" fillId="31" borderId="0" applyNumberFormat="0" applyBorder="0" applyAlignment="0" applyProtection="0">
      <alignment vertical="center"/>
    </xf>
    <xf numFmtId="0" fontId="27" fillId="0" borderId="19" applyNumberFormat="0" applyFill="0" applyAlignment="0" applyProtection="0">
      <alignment vertical="center"/>
    </xf>
    <xf numFmtId="0" fontId="19" fillId="9" borderId="0" applyNumberFormat="0" applyBorder="0" applyAlignment="0" applyProtection="0">
      <alignment vertical="center"/>
    </xf>
    <xf numFmtId="0" fontId="34" fillId="30" borderId="21" applyNumberFormat="0" applyAlignment="0" applyProtection="0">
      <alignment vertical="center"/>
    </xf>
    <xf numFmtId="0" fontId="38" fillId="30" borderId="20" applyNumberFormat="0" applyAlignment="0" applyProtection="0">
      <alignment vertical="center"/>
    </xf>
    <xf numFmtId="0" fontId="25" fillId="14" borderId="17" applyNumberFormat="0" applyAlignment="0" applyProtection="0">
      <alignment vertical="center"/>
    </xf>
    <xf numFmtId="0" fontId="20" fillId="5" borderId="0" applyNumberFormat="0" applyBorder="0" applyAlignment="0" applyProtection="0">
      <alignment vertical="center"/>
    </xf>
    <xf numFmtId="0" fontId="19" fillId="13" borderId="0" applyNumberFormat="0" applyBorder="0" applyAlignment="0" applyProtection="0">
      <alignment vertical="center"/>
    </xf>
    <xf numFmtId="0" fontId="26" fillId="0" borderId="18" applyNumberFormat="0" applyFill="0" applyAlignment="0" applyProtection="0">
      <alignment vertical="center"/>
    </xf>
    <xf numFmtId="0" fontId="24" fillId="0" borderId="16" applyNumberFormat="0" applyFill="0" applyAlignment="0" applyProtection="0">
      <alignment vertical="center"/>
    </xf>
    <xf numFmtId="0" fontId="33" fillId="25" borderId="0" applyNumberFormat="0" applyBorder="0" applyAlignment="0" applyProtection="0">
      <alignment vertical="center"/>
    </xf>
    <xf numFmtId="0" fontId="37" fillId="34" borderId="0" applyNumberFormat="0" applyBorder="0" applyAlignment="0" applyProtection="0">
      <alignment vertical="center"/>
    </xf>
    <xf numFmtId="10" fontId="22" fillId="0" borderId="1">
      <alignment horizontal="right" vertical="center"/>
    </xf>
    <xf numFmtId="0" fontId="20" fillId="22" borderId="0" applyNumberFormat="0" applyBorder="0" applyAlignment="0" applyProtection="0">
      <alignment vertical="center"/>
    </xf>
    <xf numFmtId="0" fontId="19" fillId="21" borderId="0" applyNumberFormat="0" applyBorder="0" applyAlignment="0" applyProtection="0">
      <alignment vertical="center"/>
    </xf>
    <xf numFmtId="0" fontId="20" fillId="17" borderId="0" applyNumberFormat="0" applyBorder="0" applyAlignment="0" applyProtection="0">
      <alignment vertical="center"/>
    </xf>
    <xf numFmtId="0" fontId="20" fillId="12" borderId="0" applyNumberFormat="0" applyBorder="0" applyAlignment="0" applyProtection="0">
      <alignment vertical="center"/>
    </xf>
    <xf numFmtId="0" fontId="20" fillId="20" borderId="0" applyNumberFormat="0" applyBorder="0" applyAlignment="0" applyProtection="0">
      <alignment vertical="center"/>
    </xf>
    <xf numFmtId="0" fontId="20" fillId="16" borderId="0" applyNumberFormat="0" applyBorder="0" applyAlignment="0" applyProtection="0">
      <alignment vertical="center"/>
    </xf>
    <xf numFmtId="0" fontId="19" fillId="15" borderId="0" applyNumberFormat="0" applyBorder="0" applyAlignment="0" applyProtection="0">
      <alignment vertical="center"/>
    </xf>
    <xf numFmtId="0" fontId="19" fillId="29" borderId="0" applyNumberFormat="0" applyBorder="0" applyAlignment="0" applyProtection="0">
      <alignment vertical="center"/>
    </xf>
    <xf numFmtId="0" fontId="20" fillId="24" borderId="0" applyNumberFormat="0" applyBorder="0" applyAlignment="0" applyProtection="0">
      <alignment vertical="center"/>
    </xf>
    <xf numFmtId="0" fontId="20" fillId="19" borderId="0" applyNumberFormat="0" applyBorder="0" applyAlignment="0" applyProtection="0">
      <alignment vertical="center"/>
    </xf>
    <xf numFmtId="0" fontId="19" fillId="28" borderId="0" applyNumberFormat="0" applyBorder="0" applyAlignment="0" applyProtection="0">
      <alignment vertical="center"/>
    </xf>
    <xf numFmtId="0" fontId="20" fillId="8" borderId="0" applyNumberFormat="0" applyBorder="0" applyAlignment="0" applyProtection="0">
      <alignment vertical="center"/>
    </xf>
    <xf numFmtId="0" fontId="19" fillId="11" borderId="0" applyNumberFormat="0" applyBorder="0" applyAlignment="0" applyProtection="0">
      <alignment vertical="center"/>
    </xf>
    <xf numFmtId="0" fontId="19" fillId="4" borderId="0" applyNumberFormat="0" applyBorder="0" applyAlignment="0" applyProtection="0">
      <alignment vertical="center"/>
    </xf>
    <xf numFmtId="0" fontId="20" fillId="33" borderId="0" applyNumberFormat="0" applyBorder="0" applyAlignment="0" applyProtection="0">
      <alignment vertical="center"/>
    </xf>
    <xf numFmtId="0" fontId="19" fillId="32" borderId="0" applyNumberFormat="0" applyBorder="0" applyAlignment="0" applyProtection="0">
      <alignment vertical="center"/>
    </xf>
    <xf numFmtId="178" fontId="22" fillId="0" borderId="1">
      <alignment horizontal="right" vertical="center"/>
    </xf>
    <xf numFmtId="49" fontId="22" fillId="0" borderId="1">
      <alignment horizontal="left" vertical="center" wrapText="1"/>
    </xf>
    <xf numFmtId="178" fontId="22" fillId="0" borderId="1">
      <alignment horizontal="right" vertical="center"/>
    </xf>
    <xf numFmtId="179" fontId="22" fillId="0" borderId="1">
      <alignment horizontal="right" vertical="center"/>
    </xf>
    <xf numFmtId="180" fontId="22" fillId="0" borderId="1">
      <alignment horizontal="right" vertical="center"/>
    </xf>
  </cellStyleXfs>
  <cellXfs count="226">
    <xf numFmtId="0" fontId="0" fillId="0" borderId="0" xfId="0" applyFont="1" applyBorder="1"/>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49" fontId="6"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6"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lignment horizontal="right" vertical="center"/>
    </xf>
    <xf numFmtId="0" fontId="6" fillId="0" borderId="1" xfId="0" applyFont="1" applyBorder="1"/>
    <xf numFmtId="49" fontId="7" fillId="0" borderId="1" xfId="53" applyNumberFormat="1" applyFont="1" applyBorder="1">
      <alignment horizontal="left" vertical="center" wrapText="1"/>
    </xf>
    <xf numFmtId="0" fontId="5"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wrapText="1"/>
      <protection locked="0"/>
    </xf>
    <xf numFmtId="0" fontId="8"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2" fillId="2" borderId="0" xfId="0" applyFont="1" applyFill="1" applyBorder="1" applyAlignment="1">
      <alignment horizontal="right" vertical="center" wrapText="1"/>
    </xf>
    <xf numFmtId="0" fontId="5" fillId="0" borderId="4" xfId="0" applyFont="1" applyBorder="1" applyAlignment="1">
      <alignment horizontal="left" vertical="center"/>
    </xf>
    <xf numFmtId="0" fontId="5" fillId="2" borderId="1" xfId="0" applyFont="1" applyFill="1" applyBorder="1" applyAlignment="1">
      <alignment horizontal="left" vertical="center"/>
    </xf>
    <xf numFmtId="0" fontId="6" fillId="0" borderId="4" xfId="0" applyFont="1" applyBorder="1" applyAlignment="1">
      <alignment horizontal="center" vertical="center"/>
    </xf>
    <xf numFmtId="0" fontId="6" fillId="2" borderId="1" xfId="0" applyFont="1" applyFill="1" applyBorder="1" applyAlignment="1">
      <alignment horizontal="center" vertical="center"/>
    </xf>
    <xf numFmtId="49" fontId="6" fillId="0" borderId="1" xfId="0" applyNumberFormat="1" applyFont="1" applyBorder="1" applyAlignment="1">
      <alignment vertical="center" wrapText="1"/>
    </xf>
    <xf numFmtId="0" fontId="6" fillId="0" borderId="1" xfId="0" applyFont="1" applyBorder="1" applyAlignment="1">
      <alignment vertical="center" wrapText="1"/>
    </xf>
    <xf numFmtId="49" fontId="8" fillId="0" borderId="1" xfId="0" applyNumberFormat="1" applyFont="1" applyBorder="1" applyAlignment="1">
      <alignment horizontal="center" vertical="center"/>
    </xf>
    <xf numFmtId="49" fontId="3" fillId="0" borderId="0" xfId="0" applyNumberFormat="1" applyFont="1" applyBorder="1"/>
    <xf numFmtId="0" fontId="2"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6" fillId="0" borderId="0" xfId="0" applyFont="1" applyBorder="1" applyAlignment="1">
      <alignment horizontal="left" vertical="center"/>
    </xf>
    <xf numFmtId="0" fontId="6" fillId="0" borderId="0" xfId="0" applyFont="1" applyBorder="1"/>
    <xf numFmtId="0" fontId="2" fillId="0" borderId="0" xfId="0" applyFont="1" applyBorder="1" applyAlignment="1" applyProtection="1">
      <alignment horizontal="right"/>
      <protection locked="0"/>
    </xf>
    <xf numFmtId="0" fontId="6" fillId="0" borderId="5"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6" xfId="0" applyFont="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6" fillId="0" borderId="5" xfId="0" applyFont="1" applyBorder="1" applyAlignment="1">
      <alignment horizontal="center" vertical="center"/>
    </xf>
    <xf numFmtId="0" fontId="6" fillId="2" borderId="7" xfId="0" applyFont="1" applyFill="1" applyBorder="1" applyAlignment="1" applyProtection="1">
      <alignment horizontal="center" vertical="center" wrapText="1"/>
      <protection locked="0"/>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6" fillId="2" borderId="5" xfId="0" applyFont="1" applyFill="1" applyBorder="1" applyAlignment="1">
      <alignment horizontal="center" vertical="center"/>
    </xf>
    <xf numFmtId="0" fontId="6" fillId="0" borderId="6" xfId="0" applyFont="1" applyBorder="1" applyAlignment="1">
      <alignment horizontal="center" vertical="center"/>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3" fillId="0" borderId="1" xfId="0" applyFont="1" applyBorder="1" applyAlignment="1" applyProtection="1">
      <alignment horizontal="center" vertical="center"/>
      <protection locked="0"/>
    </xf>
    <xf numFmtId="4" fontId="7" fillId="0" borderId="1" xfId="54" applyNumberFormat="1" applyFont="1" applyBorder="1">
      <alignment horizontal="right" vertical="center"/>
    </xf>
    <xf numFmtId="0" fontId="2" fillId="2" borderId="0" xfId="0" applyFont="1" applyFill="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0" fillId="0" borderId="0" xfId="0" applyFont="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2" fillId="0" borderId="0" xfId="0" applyFont="1" applyBorder="1" applyAlignment="1">
      <alignment horizontal="center" vertical="center" wrapText="1"/>
    </xf>
    <xf numFmtId="0" fontId="2" fillId="0" borderId="0" xfId="0" applyFont="1" applyBorder="1" applyAlignment="1">
      <alignment horizontal="left" vertical="center" wrapText="1"/>
    </xf>
    <xf numFmtId="0" fontId="6" fillId="0" borderId="0" xfId="0" applyFont="1" applyBorder="1" applyAlignment="1">
      <alignment wrapText="1"/>
    </xf>
    <xf numFmtId="0" fontId="3" fillId="0" borderId="0" xfId="0" applyFont="1" applyBorder="1" applyAlignment="1">
      <alignment horizontal="right" wrapText="1"/>
    </xf>
    <xf numFmtId="0" fontId="6" fillId="0" borderId="8" xfId="0" applyFont="1" applyBorder="1" applyAlignment="1">
      <alignment horizontal="center" vertical="center" wrapText="1"/>
    </xf>
    <xf numFmtId="0" fontId="3" fillId="0" borderId="2" xfId="0" applyFont="1" applyBorder="1" applyAlignment="1">
      <alignment horizontal="center" vertical="center"/>
    </xf>
    <xf numFmtId="178" fontId="7" fillId="0" borderId="1" xfId="0" applyNumberFormat="1" applyFont="1" applyBorder="1" applyAlignment="1">
      <alignment horizontal="right" vertical="center"/>
    </xf>
    <xf numFmtId="0" fontId="3" fillId="0" borderId="0" xfId="0" applyFont="1" applyBorder="1" applyAlignment="1">
      <alignment wrapText="1"/>
    </xf>
    <xf numFmtId="0" fontId="3" fillId="0" borderId="0" xfId="0" applyFont="1" applyBorder="1" applyProtection="1">
      <protection locked="0"/>
    </xf>
    <xf numFmtId="0" fontId="9" fillId="0" borderId="0" xfId="0" applyFont="1" applyBorder="1" applyAlignment="1">
      <alignment horizontal="center" vertical="center" wrapText="1"/>
    </xf>
    <xf numFmtId="0" fontId="6" fillId="0" borderId="0" xfId="0" applyFont="1" applyBorder="1" applyProtection="1">
      <protection locked="0"/>
    </xf>
    <xf numFmtId="0" fontId="6" fillId="0" borderId="9" xfId="0" applyFont="1" applyBorder="1" applyAlignment="1" applyProtection="1">
      <alignment horizontal="center" vertical="center"/>
      <protection locked="0"/>
    </xf>
    <xf numFmtId="0" fontId="6" fillId="0" borderId="9" xfId="0" applyFont="1" applyBorder="1" applyAlignment="1">
      <alignment horizontal="center" vertical="center" wrapText="1"/>
    </xf>
    <xf numFmtId="0" fontId="6" fillId="0" borderId="10" xfId="0" applyFont="1" applyBorder="1" applyAlignment="1" applyProtection="1">
      <alignment horizontal="center" vertical="center"/>
      <protection locked="0"/>
    </xf>
    <xf numFmtId="0" fontId="6" fillId="0" borderId="10" xfId="0" applyFont="1" applyBorder="1" applyAlignment="1">
      <alignment horizontal="center" vertical="center" wrapText="1"/>
    </xf>
    <xf numFmtId="0" fontId="6" fillId="0" borderId="11" xfId="0" applyFont="1" applyBorder="1" applyAlignment="1" applyProtection="1">
      <alignment horizontal="center" vertical="center"/>
      <protection locked="0"/>
    </xf>
    <xf numFmtId="0" fontId="6" fillId="0" borderId="11" xfId="0" applyFont="1" applyBorder="1" applyAlignment="1">
      <alignment horizontal="center" vertical="center" wrapText="1"/>
    </xf>
    <xf numFmtId="0" fontId="2" fillId="0" borderId="7"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9" fillId="0" borderId="0" xfId="0" applyFont="1" applyBorder="1" applyAlignment="1" applyProtection="1">
      <alignment horizontal="center" vertical="center" wrapText="1"/>
      <protection locked="0"/>
    </xf>
    <xf numFmtId="0" fontId="6" fillId="0" borderId="3" xfId="0" applyFont="1" applyBorder="1" applyAlignment="1">
      <alignment horizontal="center" vertical="center" wrapText="1"/>
    </xf>
    <xf numFmtId="0" fontId="6" fillId="0" borderId="3"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13" xfId="0" applyFont="1" applyBorder="1" applyAlignment="1">
      <alignment horizontal="center" vertical="center" wrapText="1"/>
    </xf>
    <xf numFmtId="0" fontId="6"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80" fontId="7" fillId="0" borderId="1" xfId="56" applyNumberFormat="1" applyFont="1" applyBorder="1" applyAlignment="1">
      <alignment horizontal="center" vertical="center"/>
    </xf>
    <xf numFmtId="180" fontId="7" fillId="0" borderId="1"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78" fontId="7" fillId="0" borderId="0" xfId="0" applyNumberFormat="1" applyFont="1" applyBorder="1" applyAlignment="1">
      <alignment horizontal="left" vertical="center"/>
    </xf>
    <xf numFmtId="0" fontId="2" fillId="0" borderId="0" xfId="0" applyFont="1" applyBorder="1" applyAlignment="1">
      <alignment horizontal="right"/>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3"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6" fillId="0" borderId="5" xfId="0" applyFont="1" applyBorder="1" applyAlignment="1" applyProtection="1">
      <alignment horizontal="center" vertical="center"/>
      <protection locked="0"/>
    </xf>
    <xf numFmtId="49" fontId="6" fillId="0" borderId="5" xfId="0" applyNumberFormat="1" applyFont="1" applyBorder="1" applyAlignment="1" applyProtection="1">
      <alignment horizontal="center" vertical="center" wrapText="1"/>
      <protection locked="0"/>
    </xf>
    <xf numFmtId="0" fontId="6" fillId="0" borderId="6" xfId="0" applyFont="1" applyBorder="1" applyAlignment="1" applyProtection="1">
      <alignment horizontal="center" vertical="center"/>
      <protection locked="0"/>
    </xf>
    <xf numFmtId="49" fontId="6" fillId="0" borderId="6" xfId="0" applyNumberFormat="1" applyFont="1" applyBorder="1" applyAlignment="1" applyProtection="1">
      <alignment horizontal="center" vertical="center" wrapText="1"/>
      <protection locked="0"/>
    </xf>
    <xf numFmtId="49" fontId="6" fillId="0" borderId="1" xfId="0" applyNumberFormat="1" applyFont="1" applyBorder="1" applyAlignment="1" applyProtection="1">
      <alignment horizontal="center" vertical="center"/>
      <protection locked="0"/>
    </xf>
    <xf numFmtId="0" fontId="2" fillId="2" borderId="1" xfId="0" applyFont="1" applyFill="1" applyBorder="1" applyAlignment="1" applyProtection="1">
      <alignment horizontal="left" vertical="center" wrapText="1" indent="1"/>
      <protection locked="0"/>
    </xf>
    <xf numFmtId="0" fontId="2" fillId="2" borderId="1" xfId="0" applyFont="1" applyFill="1" applyBorder="1" applyAlignment="1" applyProtection="1">
      <alignment horizontal="left" vertical="center" wrapText="1" indent="2"/>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0" xfId="0" applyFont="1" applyBorder="1" applyAlignment="1">
      <alignment vertical="top"/>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2" xfId="0" applyFont="1" applyBorder="1" applyAlignment="1" applyProtection="1">
      <alignment horizontal="center" vertical="center" wrapText="1"/>
      <protection locked="0"/>
    </xf>
    <xf numFmtId="0" fontId="6" fillId="0" borderId="11"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6" fillId="0" borderId="0" xfId="0" applyFont="1" applyBorder="1" applyAlignment="1" applyProtection="1">
      <alignment horizontal="left" vertical="center"/>
      <protection locked="0"/>
    </xf>
    <xf numFmtId="0" fontId="6" fillId="0" borderId="7"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5"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6" fillId="0" borderId="2"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6" fillId="0" borderId="1" xfId="0" applyNumberFormat="1" applyFont="1" applyBorder="1" applyAlignment="1">
      <alignment horizontal="center" vertical="center"/>
    </xf>
    <xf numFmtId="0" fontId="3" fillId="0" borderId="4"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8" fontId="18" fillId="0" borderId="1" xfId="0" applyNumberFormat="1" applyFont="1" applyBorder="1" applyAlignment="1">
      <alignment horizontal="right" vertical="center"/>
    </xf>
    <xf numFmtId="0" fontId="16" fillId="2" borderId="5" xfId="0" applyFont="1" applyFill="1" applyBorder="1" applyAlignment="1">
      <alignment horizontal="center" vertical="center"/>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7"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13"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workbookViewId="0">
      <selection activeCell="C23" sqref="C23"/>
    </sheetView>
  </sheetViews>
  <sheetFormatPr defaultColWidth="8.575" defaultRowHeight="12.75" customHeight="1" outlineLevelCol="3"/>
  <cols>
    <col min="1" max="4" width="41" customWidth="1"/>
  </cols>
  <sheetData>
    <row r="1" ht="15" customHeight="1" spans="1:4">
      <c r="A1" s="82"/>
      <c r="B1" s="82"/>
      <c r="C1" s="82"/>
      <c r="D1" s="97" t="s">
        <v>0</v>
      </c>
    </row>
    <row r="2" ht="41.25" customHeight="1" spans="1:1">
      <c r="A2" s="77" t="str">
        <f>"2026"&amp;"年部门财务收支预算总表"</f>
        <v>2026年部门财务收支预算总表</v>
      </c>
    </row>
    <row r="3" ht="17.25" customHeight="1" spans="1:4">
      <c r="A3" s="80" t="str">
        <f>"单位名称："&amp;"昆明市晋宁区水务局"</f>
        <v>单位名称：昆明市晋宁区水务局</v>
      </c>
      <c r="B3" s="191"/>
      <c r="D3" s="172" t="s">
        <v>1</v>
      </c>
    </row>
    <row r="4" ht="23.25" customHeight="1" spans="1:4">
      <c r="A4" s="192" t="s">
        <v>2</v>
      </c>
      <c r="B4" s="193"/>
      <c r="C4" s="192" t="s">
        <v>3</v>
      </c>
      <c r="D4" s="193"/>
    </row>
    <row r="5" ht="24" customHeight="1" spans="1:4">
      <c r="A5" s="192" t="s">
        <v>4</v>
      </c>
      <c r="B5" s="192" t="s">
        <v>5</v>
      </c>
      <c r="C5" s="192" t="s">
        <v>6</v>
      </c>
      <c r="D5" s="192" t="s">
        <v>5</v>
      </c>
    </row>
    <row r="6" ht="17.25" customHeight="1" spans="1:4">
      <c r="A6" s="194" t="s">
        <v>7</v>
      </c>
      <c r="B6" s="110">
        <v>41824817.77</v>
      </c>
      <c r="C6" s="194" t="s">
        <v>8</v>
      </c>
      <c r="D6" s="110"/>
    </row>
    <row r="7" ht="17.25" customHeight="1" spans="1:4">
      <c r="A7" s="194" t="s">
        <v>9</v>
      </c>
      <c r="B7" s="110">
        <v>12233885.17</v>
      </c>
      <c r="C7" s="194" t="s">
        <v>10</v>
      </c>
      <c r="D7" s="110"/>
    </row>
    <row r="8" ht="17.25" customHeight="1" spans="1:4">
      <c r="A8" s="194" t="s">
        <v>11</v>
      </c>
      <c r="B8" s="110"/>
      <c r="C8" s="225" t="s">
        <v>12</v>
      </c>
      <c r="D8" s="110"/>
    </row>
    <row r="9" ht="17.25" customHeight="1" spans="1:4">
      <c r="A9" s="194" t="s">
        <v>13</v>
      </c>
      <c r="B9" s="110"/>
      <c r="C9" s="225" t="s">
        <v>14</v>
      </c>
      <c r="D9" s="110"/>
    </row>
    <row r="10" ht="17.25" customHeight="1" spans="1:4">
      <c r="A10" s="194" t="s">
        <v>15</v>
      </c>
      <c r="B10" s="110">
        <v>14327065.09</v>
      </c>
      <c r="C10" s="225" t="s">
        <v>16</v>
      </c>
      <c r="D10" s="110"/>
    </row>
    <row r="11" ht="17.25" customHeight="1" spans="1:4">
      <c r="A11" s="194" t="s">
        <v>17</v>
      </c>
      <c r="B11" s="110"/>
      <c r="C11" s="225" t="s">
        <v>18</v>
      </c>
      <c r="D11" s="110"/>
    </row>
    <row r="12" ht="17.25" customHeight="1" spans="1:4">
      <c r="A12" s="194" t="s">
        <v>19</v>
      </c>
      <c r="B12" s="110"/>
      <c r="C12" s="68" t="s">
        <v>20</v>
      </c>
      <c r="D12" s="110"/>
    </row>
    <row r="13" ht="17.25" customHeight="1" spans="1:4">
      <c r="A13" s="194" t="s">
        <v>21</v>
      </c>
      <c r="B13" s="110">
        <v>4981705.95</v>
      </c>
      <c r="C13" s="68" t="s">
        <v>22</v>
      </c>
      <c r="D13" s="110">
        <v>6049733.82</v>
      </c>
    </row>
    <row r="14" ht="17.25" customHeight="1" spans="1:4">
      <c r="A14" s="194" t="s">
        <v>23</v>
      </c>
      <c r="B14" s="110"/>
      <c r="C14" s="68" t="s">
        <v>24</v>
      </c>
      <c r="D14" s="110">
        <v>3269565.78</v>
      </c>
    </row>
    <row r="15" ht="17.25" customHeight="1" spans="1:4">
      <c r="A15" s="194" t="s">
        <v>25</v>
      </c>
      <c r="B15" s="110">
        <v>9345359.14</v>
      </c>
      <c r="C15" s="68" t="s">
        <v>26</v>
      </c>
      <c r="D15" s="110"/>
    </row>
    <row r="16" ht="17.25" customHeight="1" spans="1:4">
      <c r="A16" s="23"/>
      <c r="B16" s="110"/>
      <c r="C16" s="68" t="s">
        <v>27</v>
      </c>
      <c r="D16" s="110">
        <v>12233885.17</v>
      </c>
    </row>
    <row r="17" ht="17.25" customHeight="1" spans="1:4">
      <c r="A17" s="195"/>
      <c r="B17" s="110"/>
      <c r="C17" s="68" t="s">
        <v>28</v>
      </c>
      <c r="D17" s="110">
        <v>43482366.09</v>
      </c>
    </row>
    <row r="18" ht="17.25" customHeight="1" spans="1:4">
      <c r="A18" s="195"/>
      <c r="B18" s="110"/>
      <c r="C18" s="68" t="s">
        <v>29</v>
      </c>
      <c r="D18" s="110"/>
    </row>
    <row r="19" ht="17.25" customHeight="1" spans="1:4">
      <c r="A19" s="195"/>
      <c r="B19" s="110"/>
      <c r="C19" s="68" t="s">
        <v>30</v>
      </c>
      <c r="D19" s="110"/>
    </row>
    <row r="20" ht="17.25" customHeight="1" spans="1:4">
      <c r="A20" s="195"/>
      <c r="B20" s="110"/>
      <c r="C20" s="68" t="s">
        <v>31</v>
      </c>
      <c r="D20" s="110"/>
    </row>
    <row r="21" ht="17.25" customHeight="1" spans="1:4">
      <c r="A21" s="195"/>
      <c r="B21" s="110"/>
      <c r="C21" s="68" t="s">
        <v>32</v>
      </c>
      <c r="D21" s="110"/>
    </row>
    <row r="22" ht="17.25" customHeight="1" spans="1:4">
      <c r="A22" s="195"/>
      <c r="B22" s="110"/>
      <c r="C22" s="68" t="s">
        <v>33</v>
      </c>
      <c r="D22" s="110"/>
    </row>
    <row r="23" ht="17.25" customHeight="1" spans="1:4">
      <c r="A23" s="195"/>
      <c r="B23" s="110"/>
      <c r="C23" s="68" t="s">
        <v>34</v>
      </c>
      <c r="D23" s="110"/>
    </row>
    <row r="24" ht="17.25" customHeight="1" spans="1:4">
      <c r="A24" s="195"/>
      <c r="B24" s="110"/>
      <c r="C24" s="68" t="s">
        <v>35</v>
      </c>
      <c r="D24" s="110">
        <v>3350217.17</v>
      </c>
    </row>
    <row r="25" ht="17.25" customHeight="1" spans="1:4">
      <c r="A25" s="195"/>
      <c r="B25" s="110"/>
      <c r="C25" s="68" t="s">
        <v>36</v>
      </c>
      <c r="D25" s="110"/>
    </row>
    <row r="26" ht="17.25" customHeight="1" spans="1:4">
      <c r="A26" s="195"/>
      <c r="B26" s="110"/>
      <c r="C26" s="23" t="s">
        <v>37</v>
      </c>
      <c r="D26" s="110"/>
    </row>
    <row r="27" ht="17.25" customHeight="1" spans="1:4">
      <c r="A27" s="195"/>
      <c r="B27" s="110"/>
      <c r="C27" s="68" t="s">
        <v>38</v>
      </c>
      <c r="D27" s="110"/>
    </row>
    <row r="28" ht="16.5" customHeight="1" spans="1:4">
      <c r="A28" s="195"/>
      <c r="B28" s="110"/>
      <c r="C28" s="68" t="s">
        <v>39</v>
      </c>
      <c r="D28" s="110"/>
    </row>
    <row r="29" ht="16.5" customHeight="1" spans="1:4">
      <c r="A29" s="195"/>
      <c r="B29" s="110"/>
      <c r="C29" s="23" t="s">
        <v>40</v>
      </c>
      <c r="D29" s="110"/>
    </row>
    <row r="30" ht="17.25" customHeight="1" spans="1:4">
      <c r="A30" s="195"/>
      <c r="B30" s="110"/>
      <c r="C30" s="23" t="s">
        <v>41</v>
      </c>
      <c r="D30" s="110"/>
    </row>
    <row r="31" ht="17.25" customHeight="1" spans="1:4">
      <c r="A31" s="195"/>
      <c r="B31" s="110"/>
      <c r="C31" s="68" t="s">
        <v>42</v>
      </c>
      <c r="D31" s="110"/>
    </row>
    <row r="32" ht="16.5" customHeight="1" spans="1:4">
      <c r="A32" s="195" t="s">
        <v>43</v>
      </c>
      <c r="B32" s="110">
        <v>68385768.03</v>
      </c>
      <c r="C32" s="195" t="s">
        <v>44</v>
      </c>
      <c r="D32" s="110">
        <v>68385768.03</v>
      </c>
    </row>
    <row r="33" ht="16.5" customHeight="1" spans="1:4">
      <c r="A33" s="23" t="s">
        <v>45</v>
      </c>
      <c r="B33" s="110"/>
      <c r="C33" s="23" t="s">
        <v>46</v>
      </c>
      <c r="D33" s="110"/>
    </row>
    <row r="34" ht="16.5" customHeight="1" spans="1:4">
      <c r="A34" s="68" t="s">
        <v>47</v>
      </c>
      <c r="B34" s="110"/>
      <c r="C34" s="68" t="s">
        <v>47</v>
      </c>
      <c r="D34" s="110"/>
    </row>
    <row r="35" ht="16.5" customHeight="1" spans="1:4">
      <c r="A35" s="68" t="s">
        <v>48</v>
      </c>
      <c r="B35" s="110"/>
      <c r="C35" s="68" t="s">
        <v>49</v>
      </c>
      <c r="D35" s="110"/>
    </row>
    <row r="36" ht="16.5" customHeight="1" spans="1:4">
      <c r="A36" s="196" t="s">
        <v>50</v>
      </c>
      <c r="B36" s="110">
        <v>68385768.03</v>
      </c>
      <c r="C36" s="196" t="s">
        <v>51</v>
      </c>
      <c r="D36" s="110">
        <v>68385768.03</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5"/>
  <sheetViews>
    <sheetView showZeros="0" workbookViewId="0">
      <selection activeCell="A1" sqref="A1"/>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49">
        <v>1</v>
      </c>
      <c r="B1" s="150">
        <v>0</v>
      </c>
      <c r="C1" s="149">
        <v>1</v>
      </c>
      <c r="D1" s="151"/>
      <c r="E1" s="151"/>
      <c r="F1" s="148" t="s">
        <v>795</v>
      </c>
    </row>
    <row r="2" ht="42" customHeight="1" spans="1:6">
      <c r="A2" s="152" t="str">
        <f>"2026"&amp;"年部门政府性基金预算支出预算表"</f>
        <v>2026年部门政府性基金预算支出预算表</v>
      </c>
      <c r="B2" s="152" t="s">
        <v>796</v>
      </c>
      <c r="C2" s="153"/>
      <c r="D2" s="154"/>
      <c r="E2" s="154"/>
      <c r="F2" s="154"/>
    </row>
    <row r="3" ht="13.5" customHeight="1" spans="1:6">
      <c r="A3" s="47" t="str">
        <f>"单位名称："&amp;"昆明市晋宁区水务局"</f>
        <v>单位名称：昆明市晋宁区水务局</v>
      </c>
      <c r="B3" s="47" t="s">
        <v>797</v>
      </c>
      <c r="C3" s="149"/>
      <c r="D3" s="151"/>
      <c r="E3" s="151"/>
      <c r="F3" s="148" t="s">
        <v>1</v>
      </c>
    </row>
    <row r="4" ht="19.5" customHeight="1" spans="1:6">
      <c r="A4" s="155" t="s">
        <v>220</v>
      </c>
      <c r="B4" s="156" t="s">
        <v>91</v>
      </c>
      <c r="C4" s="155" t="s">
        <v>92</v>
      </c>
      <c r="D4" s="14" t="s">
        <v>798</v>
      </c>
      <c r="E4" s="15"/>
      <c r="F4" s="39"/>
    </row>
    <row r="5" ht="18.75" customHeight="1" spans="1:6">
      <c r="A5" s="157"/>
      <c r="B5" s="158"/>
      <c r="C5" s="157"/>
      <c r="D5" s="55" t="s">
        <v>55</v>
      </c>
      <c r="E5" s="14" t="s">
        <v>94</v>
      </c>
      <c r="F5" s="55" t="s">
        <v>95</v>
      </c>
    </row>
    <row r="6" ht="18.75" customHeight="1" spans="1:6">
      <c r="A6" s="100">
        <v>1</v>
      </c>
      <c r="B6" s="159" t="s">
        <v>102</v>
      </c>
      <c r="C6" s="100">
        <v>3</v>
      </c>
      <c r="D6" s="16">
        <v>4</v>
      </c>
      <c r="E6" s="16">
        <v>5</v>
      </c>
      <c r="F6" s="16">
        <v>6</v>
      </c>
    </row>
    <row r="7" ht="21" customHeight="1" spans="1:6">
      <c r="A7" s="34" t="s">
        <v>70</v>
      </c>
      <c r="B7" s="34"/>
      <c r="C7" s="34"/>
      <c r="D7" s="110">
        <v>5000000</v>
      </c>
      <c r="E7" s="110"/>
      <c r="F7" s="110">
        <v>5000000</v>
      </c>
    </row>
    <row r="8" ht="21" customHeight="1" spans="1:6">
      <c r="A8" s="34"/>
      <c r="B8" s="34" t="s">
        <v>144</v>
      </c>
      <c r="C8" s="34" t="s">
        <v>145</v>
      </c>
      <c r="D8" s="110">
        <v>5000000</v>
      </c>
      <c r="E8" s="110"/>
      <c r="F8" s="110">
        <v>5000000</v>
      </c>
    </row>
    <row r="9" ht="21" customHeight="1" spans="1:6">
      <c r="A9" s="27"/>
      <c r="B9" s="160" t="s">
        <v>146</v>
      </c>
      <c r="C9" s="160" t="s">
        <v>147</v>
      </c>
      <c r="D9" s="110">
        <v>5000000</v>
      </c>
      <c r="E9" s="110"/>
      <c r="F9" s="110">
        <v>5000000</v>
      </c>
    </row>
    <row r="10" ht="21" customHeight="1" spans="1:6">
      <c r="A10" s="27"/>
      <c r="B10" s="161" t="s">
        <v>413</v>
      </c>
      <c r="C10" s="161" t="s">
        <v>148</v>
      </c>
      <c r="D10" s="110">
        <v>5000000</v>
      </c>
      <c r="E10" s="110"/>
      <c r="F10" s="110">
        <v>5000000</v>
      </c>
    </row>
    <row r="11" ht="21" customHeight="1" spans="1:6">
      <c r="A11" s="34" t="s">
        <v>89</v>
      </c>
      <c r="B11" s="27"/>
      <c r="C11" s="27"/>
      <c r="D11" s="110">
        <v>7233885.17</v>
      </c>
      <c r="E11" s="110"/>
      <c r="F11" s="110">
        <v>7233885.17</v>
      </c>
    </row>
    <row r="12" ht="21" customHeight="1" spans="1:6">
      <c r="A12" s="27"/>
      <c r="B12" s="34" t="s">
        <v>144</v>
      </c>
      <c r="C12" s="34" t="s">
        <v>145</v>
      </c>
      <c r="D12" s="110">
        <v>7233885.17</v>
      </c>
      <c r="E12" s="110"/>
      <c r="F12" s="110">
        <v>7233885.17</v>
      </c>
    </row>
    <row r="13" ht="21" customHeight="1" spans="1:6">
      <c r="A13" s="27"/>
      <c r="B13" s="160" t="s">
        <v>146</v>
      </c>
      <c r="C13" s="160" t="s">
        <v>147</v>
      </c>
      <c r="D13" s="110">
        <v>7233885.17</v>
      </c>
      <c r="E13" s="110"/>
      <c r="F13" s="110">
        <v>7233885.17</v>
      </c>
    </row>
    <row r="14" ht="21" customHeight="1" spans="1:6">
      <c r="A14" s="27"/>
      <c r="B14" s="161" t="s">
        <v>456</v>
      </c>
      <c r="C14" s="161" t="s">
        <v>149</v>
      </c>
      <c r="D14" s="110">
        <v>7233885.17</v>
      </c>
      <c r="E14" s="110"/>
      <c r="F14" s="110">
        <v>7233885.17</v>
      </c>
    </row>
    <row r="15" ht="18.75" customHeight="1" spans="1:6">
      <c r="A15" s="162" t="s">
        <v>210</v>
      </c>
      <c r="B15" s="162" t="s">
        <v>210</v>
      </c>
      <c r="C15" s="163" t="s">
        <v>210</v>
      </c>
      <c r="D15" s="110">
        <v>12233885.17</v>
      </c>
      <c r="E15" s="110"/>
      <c r="F15" s="110">
        <v>12233885.17</v>
      </c>
    </row>
  </sheetData>
  <mergeCells count="7">
    <mergeCell ref="A2:F2"/>
    <mergeCell ref="A3:C3"/>
    <mergeCell ref="D4:F4"/>
    <mergeCell ref="A15:C15"/>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37"/>
  <sheetViews>
    <sheetView showZeros="0" workbookViewId="0">
      <selection activeCell="I43" sqref="I43"/>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112"/>
      <c r="C1" s="112"/>
      <c r="R1" s="45"/>
      <c r="S1" s="45" t="s">
        <v>799</v>
      </c>
    </row>
    <row r="2" ht="41.25" customHeight="1" spans="1:19">
      <c r="A2" s="104" t="str">
        <f>"2026"&amp;"年部门政府采购预算表"</f>
        <v>2026年部门政府采购预算表</v>
      </c>
      <c r="B2" s="99"/>
      <c r="C2" s="99"/>
      <c r="D2" s="46"/>
      <c r="E2" s="46"/>
      <c r="F2" s="46"/>
      <c r="G2" s="46"/>
      <c r="H2" s="46"/>
      <c r="I2" s="46"/>
      <c r="J2" s="46"/>
      <c r="K2" s="46"/>
      <c r="L2" s="46"/>
      <c r="M2" s="99"/>
      <c r="N2" s="46"/>
      <c r="O2" s="46"/>
      <c r="P2" s="99"/>
      <c r="Q2" s="46"/>
      <c r="R2" s="99"/>
      <c r="S2" s="99"/>
    </row>
    <row r="3" ht="18.75" customHeight="1" spans="1:19">
      <c r="A3" s="141" t="str">
        <f>"单位名称："&amp;"昆明市晋宁区水务局"</f>
        <v>单位名称：昆明市晋宁区水务局</v>
      </c>
      <c r="B3" s="114"/>
      <c r="C3" s="114"/>
      <c r="D3" s="49"/>
      <c r="E3" s="49"/>
      <c r="F3" s="49"/>
      <c r="G3" s="49"/>
      <c r="H3" s="49"/>
      <c r="I3" s="49"/>
      <c r="J3" s="49"/>
      <c r="K3" s="49"/>
      <c r="L3" s="49"/>
      <c r="R3" s="50"/>
      <c r="S3" s="148" t="s">
        <v>1</v>
      </c>
    </row>
    <row r="4" ht="15.75" customHeight="1" spans="1:19">
      <c r="A4" s="52" t="s">
        <v>219</v>
      </c>
      <c r="B4" s="115" t="s">
        <v>220</v>
      </c>
      <c r="C4" s="115" t="s">
        <v>800</v>
      </c>
      <c r="D4" s="116" t="s">
        <v>801</v>
      </c>
      <c r="E4" s="116" t="s">
        <v>802</v>
      </c>
      <c r="F4" s="116" t="s">
        <v>803</v>
      </c>
      <c r="G4" s="116" t="s">
        <v>804</v>
      </c>
      <c r="H4" s="116" t="s">
        <v>805</v>
      </c>
      <c r="I4" s="129" t="s">
        <v>227</v>
      </c>
      <c r="J4" s="129"/>
      <c r="K4" s="129"/>
      <c r="L4" s="129"/>
      <c r="M4" s="130"/>
      <c r="N4" s="129"/>
      <c r="O4" s="129"/>
      <c r="P4" s="137"/>
      <c r="Q4" s="129"/>
      <c r="R4" s="130"/>
      <c r="S4" s="138"/>
    </row>
    <row r="5" ht="17.25" customHeight="1" spans="1:19">
      <c r="A5" s="54"/>
      <c r="B5" s="117"/>
      <c r="C5" s="117"/>
      <c r="D5" s="118"/>
      <c r="E5" s="118"/>
      <c r="F5" s="118"/>
      <c r="G5" s="118"/>
      <c r="H5" s="118"/>
      <c r="I5" s="118" t="s">
        <v>55</v>
      </c>
      <c r="J5" s="118" t="s">
        <v>58</v>
      </c>
      <c r="K5" s="118" t="s">
        <v>229</v>
      </c>
      <c r="L5" s="118" t="s">
        <v>806</v>
      </c>
      <c r="M5" s="131" t="s">
        <v>807</v>
      </c>
      <c r="N5" s="132" t="s">
        <v>808</v>
      </c>
      <c r="O5" s="132"/>
      <c r="P5" s="139"/>
      <c r="Q5" s="132"/>
      <c r="R5" s="140"/>
      <c r="S5" s="119"/>
    </row>
    <row r="6" ht="54" customHeight="1" spans="1:19">
      <c r="A6" s="57"/>
      <c r="B6" s="119"/>
      <c r="C6" s="119"/>
      <c r="D6" s="120"/>
      <c r="E6" s="120"/>
      <c r="F6" s="120"/>
      <c r="G6" s="120"/>
      <c r="H6" s="120"/>
      <c r="I6" s="120"/>
      <c r="J6" s="120" t="s">
        <v>57</v>
      </c>
      <c r="K6" s="120"/>
      <c r="L6" s="120"/>
      <c r="M6" s="133"/>
      <c r="N6" s="120" t="s">
        <v>57</v>
      </c>
      <c r="O6" s="120" t="s">
        <v>64</v>
      </c>
      <c r="P6" s="119" t="s">
        <v>65</v>
      </c>
      <c r="Q6" s="120" t="s">
        <v>66</v>
      </c>
      <c r="R6" s="133" t="s">
        <v>67</v>
      </c>
      <c r="S6" s="119" t="s">
        <v>68</v>
      </c>
    </row>
    <row r="7" ht="18" customHeight="1" spans="1:19">
      <c r="A7" s="142">
        <v>1</v>
      </c>
      <c r="B7" s="142" t="s">
        <v>102</v>
      </c>
      <c r="C7" s="143">
        <v>3</v>
      </c>
      <c r="D7" s="143">
        <v>4</v>
      </c>
      <c r="E7" s="142">
        <v>5</v>
      </c>
      <c r="F7" s="142">
        <v>6</v>
      </c>
      <c r="G7" s="142">
        <v>7</v>
      </c>
      <c r="H7" s="142">
        <v>8</v>
      </c>
      <c r="I7" s="142">
        <v>9</v>
      </c>
      <c r="J7" s="142">
        <v>10</v>
      </c>
      <c r="K7" s="142">
        <v>11</v>
      </c>
      <c r="L7" s="142">
        <v>12</v>
      </c>
      <c r="M7" s="142">
        <v>13</v>
      </c>
      <c r="N7" s="142">
        <v>14</v>
      </c>
      <c r="O7" s="142">
        <v>15</v>
      </c>
      <c r="P7" s="142">
        <v>16</v>
      </c>
      <c r="Q7" s="142">
        <v>17</v>
      </c>
      <c r="R7" s="142">
        <v>18</v>
      </c>
      <c r="S7" s="142">
        <v>19</v>
      </c>
    </row>
    <row r="8" ht="21" customHeight="1" spans="1:19">
      <c r="A8" s="121" t="s">
        <v>70</v>
      </c>
      <c r="B8" s="122" t="s">
        <v>70</v>
      </c>
      <c r="C8" s="122" t="s">
        <v>268</v>
      </c>
      <c r="D8" s="123" t="s">
        <v>809</v>
      </c>
      <c r="E8" s="123" t="s">
        <v>810</v>
      </c>
      <c r="F8" s="123" t="s">
        <v>811</v>
      </c>
      <c r="G8" s="144">
        <v>1</v>
      </c>
      <c r="H8" s="110">
        <v>17000</v>
      </c>
      <c r="I8" s="110">
        <v>17000</v>
      </c>
      <c r="J8" s="110">
        <v>17000</v>
      </c>
      <c r="K8" s="110"/>
      <c r="L8" s="110"/>
      <c r="M8" s="110"/>
      <c r="N8" s="110"/>
      <c r="O8" s="110"/>
      <c r="P8" s="110"/>
      <c r="Q8" s="110"/>
      <c r="R8" s="110"/>
      <c r="S8" s="110"/>
    </row>
    <row r="9" ht="21" customHeight="1" spans="1:19">
      <c r="A9" s="121" t="s">
        <v>70</v>
      </c>
      <c r="B9" s="122" t="s">
        <v>70</v>
      </c>
      <c r="C9" s="122" t="s">
        <v>282</v>
      </c>
      <c r="D9" s="123" t="s">
        <v>812</v>
      </c>
      <c r="E9" s="123" t="s">
        <v>813</v>
      </c>
      <c r="F9" s="123" t="s">
        <v>581</v>
      </c>
      <c r="G9" s="144">
        <v>3</v>
      </c>
      <c r="H9" s="110">
        <v>30000</v>
      </c>
      <c r="I9" s="110">
        <v>30000</v>
      </c>
      <c r="J9" s="110">
        <v>30000</v>
      </c>
      <c r="K9" s="110"/>
      <c r="L9" s="110"/>
      <c r="M9" s="110"/>
      <c r="N9" s="110"/>
      <c r="O9" s="110"/>
      <c r="P9" s="110"/>
      <c r="Q9" s="110"/>
      <c r="R9" s="110"/>
      <c r="S9" s="110"/>
    </row>
    <row r="10" ht="21" customHeight="1" spans="1:19">
      <c r="A10" s="121" t="s">
        <v>70</v>
      </c>
      <c r="B10" s="122" t="s">
        <v>70</v>
      </c>
      <c r="C10" s="122" t="s">
        <v>282</v>
      </c>
      <c r="D10" s="123" t="s">
        <v>814</v>
      </c>
      <c r="E10" s="123" t="s">
        <v>815</v>
      </c>
      <c r="F10" s="123" t="s">
        <v>581</v>
      </c>
      <c r="G10" s="144">
        <v>1</v>
      </c>
      <c r="H10" s="110">
        <v>5000</v>
      </c>
      <c r="I10" s="110">
        <v>5000</v>
      </c>
      <c r="J10" s="110">
        <v>5000</v>
      </c>
      <c r="K10" s="110"/>
      <c r="L10" s="110"/>
      <c r="M10" s="110"/>
      <c r="N10" s="110"/>
      <c r="O10" s="110"/>
      <c r="P10" s="110"/>
      <c r="Q10" s="110"/>
      <c r="R10" s="110"/>
      <c r="S10" s="110"/>
    </row>
    <row r="11" ht="21" customHeight="1" spans="1:19">
      <c r="A11" s="121" t="s">
        <v>70</v>
      </c>
      <c r="B11" s="122" t="s">
        <v>70</v>
      </c>
      <c r="C11" s="122" t="s">
        <v>282</v>
      </c>
      <c r="D11" s="123" t="s">
        <v>816</v>
      </c>
      <c r="E11" s="123" t="s">
        <v>817</v>
      </c>
      <c r="F11" s="123" t="s">
        <v>581</v>
      </c>
      <c r="G11" s="144">
        <v>5</v>
      </c>
      <c r="H11" s="110">
        <v>20000</v>
      </c>
      <c r="I11" s="110">
        <v>20000</v>
      </c>
      <c r="J11" s="110">
        <v>20000</v>
      </c>
      <c r="K11" s="110"/>
      <c r="L11" s="110"/>
      <c r="M11" s="110"/>
      <c r="N11" s="110"/>
      <c r="O11" s="110"/>
      <c r="P11" s="110"/>
      <c r="Q11" s="110"/>
      <c r="R11" s="110"/>
      <c r="S11" s="110"/>
    </row>
    <row r="12" ht="21" customHeight="1" spans="1:19">
      <c r="A12" s="121" t="s">
        <v>70</v>
      </c>
      <c r="B12" s="122" t="s">
        <v>70</v>
      </c>
      <c r="C12" s="122" t="s">
        <v>404</v>
      </c>
      <c r="D12" s="123" t="s">
        <v>818</v>
      </c>
      <c r="E12" s="123" t="s">
        <v>819</v>
      </c>
      <c r="F12" s="123" t="s">
        <v>581</v>
      </c>
      <c r="G12" s="144">
        <v>1</v>
      </c>
      <c r="H12" s="110"/>
      <c r="I12" s="110">
        <v>50000</v>
      </c>
      <c r="J12" s="110">
        <v>50000</v>
      </c>
      <c r="K12" s="110"/>
      <c r="L12" s="110"/>
      <c r="M12" s="110"/>
      <c r="N12" s="110"/>
      <c r="O12" s="110"/>
      <c r="P12" s="110"/>
      <c r="Q12" s="110"/>
      <c r="R12" s="110"/>
      <c r="S12" s="110"/>
    </row>
    <row r="13" ht="21" customHeight="1" spans="1:19">
      <c r="A13" s="121" t="s">
        <v>70</v>
      </c>
      <c r="B13" s="122" t="s">
        <v>70</v>
      </c>
      <c r="C13" s="122" t="s">
        <v>410</v>
      </c>
      <c r="D13" s="123" t="s">
        <v>820</v>
      </c>
      <c r="E13" s="123" t="s">
        <v>821</v>
      </c>
      <c r="F13" s="123" t="s">
        <v>581</v>
      </c>
      <c r="G13" s="144">
        <v>1</v>
      </c>
      <c r="H13" s="110">
        <v>50000</v>
      </c>
      <c r="I13" s="110">
        <v>50000</v>
      </c>
      <c r="J13" s="110">
        <v>50000</v>
      </c>
      <c r="K13" s="110"/>
      <c r="L13" s="110"/>
      <c r="M13" s="110"/>
      <c r="N13" s="110"/>
      <c r="O13" s="110"/>
      <c r="P13" s="110"/>
      <c r="Q13" s="110"/>
      <c r="R13" s="110"/>
      <c r="S13" s="110"/>
    </row>
    <row r="14" ht="21" customHeight="1" spans="1:19">
      <c r="A14" s="121" t="s">
        <v>70</v>
      </c>
      <c r="B14" s="122" t="s">
        <v>73</v>
      </c>
      <c r="C14" s="122" t="s">
        <v>282</v>
      </c>
      <c r="D14" s="123" t="s">
        <v>812</v>
      </c>
      <c r="E14" s="123" t="s">
        <v>813</v>
      </c>
      <c r="F14" s="123" t="s">
        <v>581</v>
      </c>
      <c r="G14" s="144">
        <v>1</v>
      </c>
      <c r="H14" s="110">
        <v>10000</v>
      </c>
      <c r="I14" s="110">
        <v>10000</v>
      </c>
      <c r="J14" s="110">
        <v>10000</v>
      </c>
      <c r="K14" s="110"/>
      <c r="L14" s="110"/>
      <c r="M14" s="110"/>
      <c r="N14" s="110"/>
      <c r="O14" s="110"/>
      <c r="P14" s="110"/>
      <c r="Q14" s="110"/>
      <c r="R14" s="110"/>
      <c r="S14" s="110"/>
    </row>
    <row r="15" ht="21" customHeight="1" spans="1:19">
      <c r="A15" s="121" t="s">
        <v>70</v>
      </c>
      <c r="B15" s="122" t="s">
        <v>73</v>
      </c>
      <c r="C15" s="122" t="s">
        <v>282</v>
      </c>
      <c r="D15" s="123" t="s">
        <v>814</v>
      </c>
      <c r="E15" s="123" t="s">
        <v>815</v>
      </c>
      <c r="F15" s="123" t="s">
        <v>581</v>
      </c>
      <c r="G15" s="144">
        <v>1</v>
      </c>
      <c r="H15" s="110">
        <v>3000</v>
      </c>
      <c r="I15" s="110">
        <v>3000</v>
      </c>
      <c r="J15" s="110">
        <v>3000</v>
      </c>
      <c r="K15" s="110"/>
      <c r="L15" s="110"/>
      <c r="M15" s="110"/>
      <c r="N15" s="110"/>
      <c r="O15" s="110"/>
      <c r="P15" s="110"/>
      <c r="Q15" s="110"/>
      <c r="R15" s="110"/>
      <c r="S15" s="110"/>
    </row>
    <row r="16" ht="21" customHeight="1" spans="1:19">
      <c r="A16" s="121" t="s">
        <v>70</v>
      </c>
      <c r="B16" s="122" t="s">
        <v>73</v>
      </c>
      <c r="C16" s="122" t="s">
        <v>282</v>
      </c>
      <c r="D16" s="123" t="s">
        <v>816</v>
      </c>
      <c r="E16" s="123" t="s">
        <v>817</v>
      </c>
      <c r="F16" s="123" t="s">
        <v>581</v>
      </c>
      <c r="G16" s="144">
        <v>1</v>
      </c>
      <c r="H16" s="110">
        <v>3500</v>
      </c>
      <c r="I16" s="110">
        <v>3500</v>
      </c>
      <c r="J16" s="110">
        <v>3500</v>
      </c>
      <c r="K16" s="110"/>
      <c r="L16" s="110"/>
      <c r="M16" s="110"/>
      <c r="N16" s="110"/>
      <c r="O16" s="110"/>
      <c r="P16" s="110"/>
      <c r="Q16" s="110"/>
      <c r="R16" s="110"/>
      <c r="S16" s="110"/>
    </row>
    <row r="17" ht="21" customHeight="1" spans="1:19">
      <c r="A17" s="121" t="s">
        <v>70</v>
      </c>
      <c r="B17" s="122" t="s">
        <v>73</v>
      </c>
      <c r="C17" s="122" t="s">
        <v>268</v>
      </c>
      <c r="D17" s="123" t="s">
        <v>822</v>
      </c>
      <c r="E17" s="123" t="s">
        <v>822</v>
      </c>
      <c r="F17" s="123" t="s">
        <v>511</v>
      </c>
      <c r="G17" s="144">
        <v>5</v>
      </c>
      <c r="H17" s="110">
        <v>5000</v>
      </c>
      <c r="I17" s="110">
        <v>5000</v>
      </c>
      <c r="J17" s="110">
        <v>5000</v>
      </c>
      <c r="K17" s="110"/>
      <c r="L17" s="110"/>
      <c r="M17" s="110"/>
      <c r="N17" s="110"/>
      <c r="O17" s="110"/>
      <c r="P17" s="110"/>
      <c r="Q17" s="110"/>
      <c r="R17" s="110"/>
      <c r="S17" s="110"/>
    </row>
    <row r="18" ht="21" customHeight="1" spans="1:19">
      <c r="A18" s="121" t="s">
        <v>70</v>
      </c>
      <c r="B18" s="122" t="s">
        <v>75</v>
      </c>
      <c r="C18" s="122" t="s">
        <v>425</v>
      </c>
      <c r="D18" s="123" t="s">
        <v>823</v>
      </c>
      <c r="E18" s="123" t="s">
        <v>824</v>
      </c>
      <c r="F18" s="123" t="s">
        <v>825</v>
      </c>
      <c r="G18" s="144">
        <v>1</v>
      </c>
      <c r="H18" s="110"/>
      <c r="I18" s="110">
        <v>7600</v>
      </c>
      <c r="J18" s="110"/>
      <c r="K18" s="110"/>
      <c r="L18" s="110"/>
      <c r="M18" s="110"/>
      <c r="N18" s="110">
        <v>7600</v>
      </c>
      <c r="O18" s="110"/>
      <c r="P18" s="110"/>
      <c r="Q18" s="110"/>
      <c r="R18" s="110"/>
      <c r="S18" s="110">
        <v>7600</v>
      </c>
    </row>
    <row r="19" ht="21" customHeight="1" spans="1:19">
      <c r="A19" s="121" t="s">
        <v>70</v>
      </c>
      <c r="B19" s="122" t="s">
        <v>75</v>
      </c>
      <c r="C19" s="122" t="s">
        <v>425</v>
      </c>
      <c r="D19" s="123" t="s">
        <v>826</v>
      </c>
      <c r="E19" s="123" t="s">
        <v>827</v>
      </c>
      <c r="F19" s="123" t="s">
        <v>828</v>
      </c>
      <c r="G19" s="144">
        <v>1</v>
      </c>
      <c r="H19" s="110"/>
      <c r="I19" s="110">
        <v>500</v>
      </c>
      <c r="J19" s="110"/>
      <c r="K19" s="110"/>
      <c r="L19" s="110"/>
      <c r="M19" s="110"/>
      <c r="N19" s="110">
        <v>500</v>
      </c>
      <c r="O19" s="110"/>
      <c r="P19" s="110"/>
      <c r="Q19" s="110"/>
      <c r="R19" s="110"/>
      <c r="S19" s="110">
        <v>500</v>
      </c>
    </row>
    <row r="20" ht="21" customHeight="1" spans="1:19">
      <c r="A20" s="121" t="s">
        <v>70</v>
      </c>
      <c r="B20" s="122" t="s">
        <v>75</v>
      </c>
      <c r="C20" s="122" t="s">
        <v>425</v>
      </c>
      <c r="D20" s="123" t="s">
        <v>829</v>
      </c>
      <c r="E20" s="123" t="s">
        <v>830</v>
      </c>
      <c r="F20" s="123" t="s">
        <v>831</v>
      </c>
      <c r="G20" s="144">
        <v>2</v>
      </c>
      <c r="H20" s="110"/>
      <c r="I20" s="110">
        <v>2400</v>
      </c>
      <c r="J20" s="110"/>
      <c r="K20" s="110"/>
      <c r="L20" s="110"/>
      <c r="M20" s="110"/>
      <c r="N20" s="110">
        <v>2400</v>
      </c>
      <c r="O20" s="110"/>
      <c r="P20" s="110"/>
      <c r="Q20" s="110"/>
      <c r="R20" s="110"/>
      <c r="S20" s="110">
        <v>2400</v>
      </c>
    </row>
    <row r="21" ht="21" customHeight="1" spans="1:19">
      <c r="A21" s="121" t="s">
        <v>70</v>
      </c>
      <c r="B21" s="122" t="s">
        <v>75</v>
      </c>
      <c r="C21" s="122" t="s">
        <v>425</v>
      </c>
      <c r="D21" s="123" t="s">
        <v>832</v>
      </c>
      <c r="E21" s="123" t="s">
        <v>833</v>
      </c>
      <c r="F21" s="123" t="s">
        <v>825</v>
      </c>
      <c r="G21" s="144">
        <v>1</v>
      </c>
      <c r="H21" s="110"/>
      <c r="I21" s="110">
        <v>3000</v>
      </c>
      <c r="J21" s="110"/>
      <c r="K21" s="110"/>
      <c r="L21" s="110"/>
      <c r="M21" s="110"/>
      <c r="N21" s="110">
        <v>3000</v>
      </c>
      <c r="O21" s="110"/>
      <c r="P21" s="110"/>
      <c r="Q21" s="110"/>
      <c r="R21" s="110"/>
      <c r="S21" s="110">
        <v>3000</v>
      </c>
    </row>
    <row r="22" ht="21" customHeight="1" spans="1:19">
      <c r="A22" s="121" t="s">
        <v>70</v>
      </c>
      <c r="B22" s="122" t="s">
        <v>77</v>
      </c>
      <c r="C22" s="122" t="s">
        <v>282</v>
      </c>
      <c r="D22" s="123" t="s">
        <v>834</v>
      </c>
      <c r="E22" s="123" t="s">
        <v>813</v>
      </c>
      <c r="F22" s="123" t="s">
        <v>581</v>
      </c>
      <c r="G22" s="144">
        <v>1</v>
      </c>
      <c r="H22" s="110">
        <v>7000</v>
      </c>
      <c r="I22" s="110">
        <v>7000</v>
      </c>
      <c r="J22" s="110">
        <v>7000</v>
      </c>
      <c r="K22" s="110"/>
      <c r="L22" s="110"/>
      <c r="M22" s="110"/>
      <c r="N22" s="110"/>
      <c r="O22" s="110"/>
      <c r="P22" s="110"/>
      <c r="Q22" s="110"/>
      <c r="R22" s="110"/>
      <c r="S22" s="110"/>
    </row>
    <row r="23" ht="21" customHeight="1" spans="1:19">
      <c r="A23" s="121" t="s">
        <v>70</v>
      </c>
      <c r="B23" s="122" t="s">
        <v>77</v>
      </c>
      <c r="C23" s="122" t="s">
        <v>282</v>
      </c>
      <c r="D23" s="123" t="s">
        <v>835</v>
      </c>
      <c r="E23" s="123" t="s">
        <v>815</v>
      </c>
      <c r="F23" s="123" t="s">
        <v>581</v>
      </c>
      <c r="G23" s="144">
        <v>1</v>
      </c>
      <c r="H23" s="110">
        <v>8000</v>
      </c>
      <c r="I23" s="110">
        <v>8000</v>
      </c>
      <c r="J23" s="110">
        <v>8000</v>
      </c>
      <c r="K23" s="110"/>
      <c r="L23" s="110"/>
      <c r="M23" s="110"/>
      <c r="N23" s="110"/>
      <c r="O23" s="110"/>
      <c r="P23" s="110"/>
      <c r="Q23" s="110"/>
      <c r="R23" s="110"/>
      <c r="S23" s="110"/>
    </row>
    <row r="24" ht="21" customHeight="1" spans="1:19">
      <c r="A24" s="121" t="s">
        <v>70</v>
      </c>
      <c r="B24" s="122" t="s">
        <v>77</v>
      </c>
      <c r="C24" s="122" t="s">
        <v>282</v>
      </c>
      <c r="D24" s="123" t="s">
        <v>836</v>
      </c>
      <c r="E24" s="123" t="s">
        <v>817</v>
      </c>
      <c r="F24" s="123" t="s">
        <v>581</v>
      </c>
      <c r="G24" s="144">
        <v>1</v>
      </c>
      <c r="H24" s="110">
        <v>2400</v>
      </c>
      <c r="I24" s="110">
        <v>2400</v>
      </c>
      <c r="J24" s="110">
        <v>2400</v>
      </c>
      <c r="K24" s="110"/>
      <c r="L24" s="110"/>
      <c r="M24" s="110"/>
      <c r="N24" s="110"/>
      <c r="O24" s="110"/>
      <c r="P24" s="110"/>
      <c r="Q24" s="110"/>
      <c r="R24" s="110"/>
      <c r="S24" s="110"/>
    </row>
    <row r="25" ht="21" customHeight="1" spans="1:19">
      <c r="A25" s="121" t="s">
        <v>70</v>
      </c>
      <c r="B25" s="122" t="s">
        <v>77</v>
      </c>
      <c r="C25" s="122" t="s">
        <v>268</v>
      </c>
      <c r="D25" s="123" t="s">
        <v>837</v>
      </c>
      <c r="E25" s="123" t="s">
        <v>810</v>
      </c>
      <c r="F25" s="123" t="s">
        <v>581</v>
      </c>
      <c r="G25" s="144">
        <v>20</v>
      </c>
      <c r="H25" s="110">
        <v>3000</v>
      </c>
      <c r="I25" s="110">
        <v>3000</v>
      </c>
      <c r="J25" s="110">
        <v>3000</v>
      </c>
      <c r="K25" s="110"/>
      <c r="L25" s="110"/>
      <c r="M25" s="110"/>
      <c r="N25" s="110"/>
      <c r="O25" s="110"/>
      <c r="P25" s="110"/>
      <c r="Q25" s="110"/>
      <c r="R25" s="110"/>
      <c r="S25" s="110"/>
    </row>
    <row r="26" ht="21" customHeight="1" spans="1:19">
      <c r="A26" s="121" t="s">
        <v>70</v>
      </c>
      <c r="B26" s="122" t="s">
        <v>79</v>
      </c>
      <c r="C26" s="122" t="s">
        <v>282</v>
      </c>
      <c r="D26" s="123" t="s">
        <v>838</v>
      </c>
      <c r="E26" s="123" t="s">
        <v>813</v>
      </c>
      <c r="F26" s="123" t="s">
        <v>581</v>
      </c>
      <c r="G26" s="144">
        <v>1</v>
      </c>
      <c r="H26" s="110">
        <v>22000</v>
      </c>
      <c r="I26" s="110">
        <v>22000</v>
      </c>
      <c r="J26" s="110">
        <v>22000</v>
      </c>
      <c r="K26" s="110"/>
      <c r="L26" s="110"/>
      <c r="M26" s="110"/>
      <c r="N26" s="110"/>
      <c r="O26" s="110"/>
      <c r="P26" s="110"/>
      <c r="Q26" s="110"/>
      <c r="R26" s="110"/>
      <c r="S26" s="110"/>
    </row>
    <row r="27" ht="21" customHeight="1" spans="1:19">
      <c r="A27" s="121" t="s">
        <v>70</v>
      </c>
      <c r="B27" s="122" t="s">
        <v>79</v>
      </c>
      <c r="C27" s="122" t="s">
        <v>282</v>
      </c>
      <c r="D27" s="123" t="s">
        <v>839</v>
      </c>
      <c r="E27" s="123" t="s">
        <v>815</v>
      </c>
      <c r="F27" s="123" t="s">
        <v>581</v>
      </c>
      <c r="G27" s="144">
        <v>1</v>
      </c>
      <c r="H27" s="110">
        <v>20000</v>
      </c>
      <c r="I27" s="110">
        <v>20000</v>
      </c>
      <c r="J27" s="110">
        <v>20000</v>
      </c>
      <c r="K27" s="110"/>
      <c r="L27" s="110"/>
      <c r="M27" s="110"/>
      <c r="N27" s="110"/>
      <c r="O27" s="110"/>
      <c r="P27" s="110"/>
      <c r="Q27" s="110"/>
      <c r="R27" s="110"/>
      <c r="S27" s="110"/>
    </row>
    <row r="28" ht="21" customHeight="1" spans="1:19">
      <c r="A28" s="121" t="s">
        <v>70</v>
      </c>
      <c r="B28" s="122" t="s">
        <v>79</v>
      </c>
      <c r="C28" s="122" t="s">
        <v>282</v>
      </c>
      <c r="D28" s="123" t="s">
        <v>840</v>
      </c>
      <c r="E28" s="123" t="s">
        <v>817</v>
      </c>
      <c r="F28" s="123" t="s">
        <v>581</v>
      </c>
      <c r="G28" s="144">
        <v>1</v>
      </c>
      <c r="H28" s="110">
        <v>9000</v>
      </c>
      <c r="I28" s="110">
        <v>9000</v>
      </c>
      <c r="J28" s="110">
        <v>9000</v>
      </c>
      <c r="K28" s="110"/>
      <c r="L28" s="110"/>
      <c r="M28" s="110"/>
      <c r="N28" s="110"/>
      <c r="O28" s="110"/>
      <c r="P28" s="110"/>
      <c r="Q28" s="110"/>
      <c r="R28" s="110"/>
      <c r="S28" s="110"/>
    </row>
    <row r="29" ht="21" customHeight="1" spans="1:19">
      <c r="A29" s="121" t="s">
        <v>70</v>
      </c>
      <c r="B29" s="122" t="s">
        <v>79</v>
      </c>
      <c r="C29" s="122" t="s">
        <v>268</v>
      </c>
      <c r="D29" s="123" t="s">
        <v>841</v>
      </c>
      <c r="E29" s="123" t="s">
        <v>824</v>
      </c>
      <c r="F29" s="123" t="s">
        <v>581</v>
      </c>
      <c r="G29" s="144">
        <v>1</v>
      </c>
      <c r="H29" s="110">
        <v>18000</v>
      </c>
      <c r="I29" s="110">
        <v>18000</v>
      </c>
      <c r="J29" s="110">
        <v>18000</v>
      </c>
      <c r="K29" s="110"/>
      <c r="L29" s="110"/>
      <c r="M29" s="110"/>
      <c r="N29" s="110"/>
      <c r="O29" s="110"/>
      <c r="P29" s="110"/>
      <c r="Q29" s="110"/>
      <c r="R29" s="110"/>
      <c r="S29" s="110"/>
    </row>
    <row r="30" ht="21" customHeight="1" spans="1:19">
      <c r="A30" s="121" t="s">
        <v>70</v>
      </c>
      <c r="B30" s="122" t="s">
        <v>79</v>
      </c>
      <c r="C30" s="122" t="s">
        <v>268</v>
      </c>
      <c r="D30" s="123" t="s">
        <v>842</v>
      </c>
      <c r="E30" s="123" t="s">
        <v>810</v>
      </c>
      <c r="F30" s="123" t="s">
        <v>581</v>
      </c>
      <c r="G30" s="144">
        <v>1</v>
      </c>
      <c r="H30" s="110">
        <v>7000</v>
      </c>
      <c r="I30" s="110">
        <v>7000</v>
      </c>
      <c r="J30" s="110">
        <v>7000</v>
      </c>
      <c r="K30" s="110"/>
      <c r="L30" s="110"/>
      <c r="M30" s="110"/>
      <c r="N30" s="110"/>
      <c r="O30" s="110"/>
      <c r="P30" s="110"/>
      <c r="Q30" s="110"/>
      <c r="R30" s="110"/>
      <c r="S30" s="110"/>
    </row>
    <row r="31" ht="21" customHeight="1" spans="1:19">
      <c r="A31" s="121" t="s">
        <v>70</v>
      </c>
      <c r="B31" s="122" t="s">
        <v>79</v>
      </c>
      <c r="C31" s="122" t="s">
        <v>268</v>
      </c>
      <c r="D31" s="123" t="s">
        <v>843</v>
      </c>
      <c r="E31" s="123" t="s">
        <v>844</v>
      </c>
      <c r="F31" s="123" t="s">
        <v>581</v>
      </c>
      <c r="G31" s="144">
        <v>12</v>
      </c>
      <c r="H31" s="110">
        <v>14400</v>
      </c>
      <c r="I31" s="110">
        <v>14400</v>
      </c>
      <c r="J31" s="110">
        <v>14400</v>
      </c>
      <c r="K31" s="110"/>
      <c r="L31" s="110"/>
      <c r="M31" s="110"/>
      <c r="N31" s="110"/>
      <c r="O31" s="110"/>
      <c r="P31" s="110"/>
      <c r="Q31" s="110"/>
      <c r="R31" s="110"/>
      <c r="S31" s="110"/>
    </row>
    <row r="32" ht="21" customHeight="1" spans="1:19">
      <c r="A32" s="121" t="s">
        <v>70</v>
      </c>
      <c r="B32" s="122" t="s">
        <v>79</v>
      </c>
      <c r="C32" s="122" t="s">
        <v>268</v>
      </c>
      <c r="D32" s="123" t="s">
        <v>845</v>
      </c>
      <c r="E32" s="123" t="s">
        <v>846</v>
      </c>
      <c r="F32" s="123" t="s">
        <v>581</v>
      </c>
      <c r="G32" s="144">
        <v>2</v>
      </c>
      <c r="H32" s="110">
        <v>1000</v>
      </c>
      <c r="I32" s="110">
        <v>1000</v>
      </c>
      <c r="J32" s="110">
        <v>1000</v>
      </c>
      <c r="K32" s="110"/>
      <c r="L32" s="110"/>
      <c r="M32" s="110"/>
      <c r="N32" s="110"/>
      <c r="O32" s="110"/>
      <c r="P32" s="110"/>
      <c r="Q32" s="110"/>
      <c r="R32" s="110"/>
      <c r="S32" s="110"/>
    </row>
    <row r="33" ht="21" customHeight="1" spans="1:19">
      <c r="A33" s="121" t="s">
        <v>70</v>
      </c>
      <c r="B33" s="122" t="s">
        <v>79</v>
      </c>
      <c r="C33" s="122" t="s">
        <v>268</v>
      </c>
      <c r="D33" s="123" t="s">
        <v>847</v>
      </c>
      <c r="E33" s="123" t="s">
        <v>846</v>
      </c>
      <c r="F33" s="123" t="s">
        <v>581</v>
      </c>
      <c r="G33" s="144">
        <v>10</v>
      </c>
      <c r="H33" s="110">
        <v>5000</v>
      </c>
      <c r="I33" s="110">
        <v>5000</v>
      </c>
      <c r="J33" s="110">
        <v>5000</v>
      </c>
      <c r="K33" s="110"/>
      <c r="L33" s="110"/>
      <c r="M33" s="110"/>
      <c r="N33" s="110"/>
      <c r="O33" s="110"/>
      <c r="P33" s="110"/>
      <c r="Q33" s="110"/>
      <c r="R33" s="110"/>
      <c r="S33" s="110"/>
    </row>
    <row r="34" ht="21" customHeight="1" spans="1:19">
      <c r="A34" s="121" t="s">
        <v>70</v>
      </c>
      <c r="B34" s="122" t="s">
        <v>87</v>
      </c>
      <c r="C34" s="122" t="s">
        <v>268</v>
      </c>
      <c r="D34" s="123" t="s">
        <v>810</v>
      </c>
      <c r="E34" s="123" t="s">
        <v>810</v>
      </c>
      <c r="F34" s="123" t="s">
        <v>581</v>
      </c>
      <c r="G34" s="144">
        <v>10</v>
      </c>
      <c r="H34" s="110">
        <v>2000</v>
      </c>
      <c r="I34" s="110">
        <v>2000</v>
      </c>
      <c r="J34" s="110">
        <v>2000</v>
      </c>
      <c r="K34" s="110"/>
      <c r="L34" s="110"/>
      <c r="M34" s="110"/>
      <c r="N34" s="110"/>
      <c r="O34" s="110"/>
      <c r="P34" s="110"/>
      <c r="Q34" s="110"/>
      <c r="R34" s="110"/>
      <c r="S34" s="110"/>
    </row>
    <row r="35" ht="21" customHeight="1" spans="1:19">
      <c r="A35" s="121" t="s">
        <v>70</v>
      </c>
      <c r="B35" s="122" t="s">
        <v>89</v>
      </c>
      <c r="C35" s="122" t="s">
        <v>268</v>
      </c>
      <c r="D35" s="123" t="s">
        <v>848</v>
      </c>
      <c r="E35" s="123" t="s">
        <v>810</v>
      </c>
      <c r="F35" s="123" t="s">
        <v>811</v>
      </c>
      <c r="G35" s="144">
        <v>10</v>
      </c>
      <c r="H35" s="110">
        <v>1800</v>
      </c>
      <c r="I35" s="110">
        <v>1800</v>
      </c>
      <c r="J35" s="110">
        <v>1800</v>
      </c>
      <c r="K35" s="110"/>
      <c r="L35" s="110"/>
      <c r="M35" s="110"/>
      <c r="N35" s="110"/>
      <c r="O35" s="110"/>
      <c r="P35" s="110"/>
      <c r="Q35" s="110"/>
      <c r="R35" s="110"/>
      <c r="S35" s="110"/>
    </row>
    <row r="36" ht="21" customHeight="1" spans="1:19">
      <c r="A36" s="124" t="s">
        <v>210</v>
      </c>
      <c r="B36" s="125"/>
      <c r="C36" s="125"/>
      <c r="D36" s="126"/>
      <c r="E36" s="126"/>
      <c r="F36" s="126"/>
      <c r="G36" s="145"/>
      <c r="H36" s="110">
        <v>264100</v>
      </c>
      <c r="I36" s="110">
        <v>327600</v>
      </c>
      <c r="J36" s="110">
        <v>314100</v>
      </c>
      <c r="K36" s="110"/>
      <c r="L36" s="110"/>
      <c r="M36" s="110"/>
      <c r="N36" s="110">
        <v>13500</v>
      </c>
      <c r="O36" s="110"/>
      <c r="P36" s="110"/>
      <c r="Q36" s="110"/>
      <c r="R36" s="110"/>
      <c r="S36" s="110">
        <v>13500</v>
      </c>
    </row>
    <row r="37" ht="21" customHeight="1" spans="1:19">
      <c r="A37" s="141" t="s">
        <v>849</v>
      </c>
      <c r="B37" s="47"/>
      <c r="C37" s="47"/>
      <c r="D37" s="141"/>
      <c r="E37" s="141"/>
      <c r="F37" s="141"/>
      <c r="G37" s="146"/>
      <c r="H37" s="147"/>
      <c r="I37" s="147"/>
      <c r="J37" s="147"/>
      <c r="K37" s="147"/>
      <c r="L37" s="147"/>
      <c r="M37" s="147"/>
      <c r="N37" s="147"/>
      <c r="O37" s="147"/>
      <c r="P37" s="147"/>
      <c r="Q37" s="147"/>
      <c r="R37" s="147"/>
      <c r="S37" s="147"/>
    </row>
  </sheetData>
  <mergeCells count="19">
    <mergeCell ref="A2:S2"/>
    <mergeCell ref="A3:H3"/>
    <mergeCell ref="I4:S4"/>
    <mergeCell ref="N5:S5"/>
    <mergeCell ref="A36:G36"/>
    <mergeCell ref="A37:S37"/>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B18" sqref="B18"/>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11"/>
      <c r="B1" s="112"/>
      <c r="C1" s="112"/>
      <c r="D1" s="112"/>
      <c r="E1" s="112"/>
      <c r="F1" s="112"/>
      <c r="G1" s="112"/>
      <c r="H1" s="111"/>
      <c r="I1" s="111"/>
      <c r="J1" s="111"/>
      <c r="K1" s="111"/>
      <c r="L1" s="111"/>
      <c r="M1" s="111"/>
      <c r="N1" s="127"/>
      <c r="O1" s="111"/>
      <c r="P1" s="111"/>
      <c r="Q1" s="112"/>
      <c r="R1" s="111"/>
      <c r="S1" s="135"/>
      <c r="T1" s="135" t="s">
        <v>850</v>
      </c>
    </row>
    <row r="2" ht="41.25" customHeight="1" spans="1:20">
      <c r="A2" s="104" t="str">
        <f>"2026"&amp;"年部门政府购买服务预算表"</f>
        <v>2026年部门政府购买服务预算表</v>
      </c>
      <c r="B2" s="99"/>
      <c r="C2" s="99"/>
      <c r="D2" s="99"/>
      <c r="E2" s="99"/>
      <c r="F2" s="99"/>
      <c r="G2" s="99"/>
      <c r="H2" s="113"/>
      <c r="I2" s="113"/>
      <c r="J2" s="113"/>
      <c r="K2" s="113"/>
      <c r="L2" s="113"/>
      <c r="M2" s="113"/>
      <c r="N2" s="128"/>
      <c r="O2" s="113"/>
      <c r="P2" s="113"/>
      <c r="Q2" s="99"/>
      <c r="R2" s="113"/>
      <c r="S2" s="128"/>
      <c r="T2" s="99"/>
    </row>
    <row r="3" ht="22.5" customHeight="1" spans="1:20">
      <c r="A3" s="105" t="str">
        <f>"单位名称："&amp;"昆明市晋宁区水务局"</f>
        <v>单位名称：昆明市晋宁区水务局</v>
      </c>
      <c r="B3" s="114"/>
      <c r="C3" s="114"/>
      <c r="D3" s="114"/>
      <c r="E3" s="114"/>
      <c r="F3" s="114"/>
      <c r="G3" s="114"/>
      <c r="H3" s="106"/>
      <c r="I3" s="106"/>
      <c r="J3" s="106"/>
      <c r="K3" s="106"/>
      <c r="L3" s="106"/>
      <c r="M3" s="106"/>
      <c r="N3" s="127"/>
      <c r="O3" s="111"/>
      <c r="P3" s="111"/>
      <c r="Q3" s="112"/>
      <c r="R3" s="111"/>
      <c r="S3" s="136"/>
      <c r="T3" s="135" t="s">
        <v>1</v>
      </c>
    </row>
    <row r="4" ht="24" customHeight="1" spans="1:20">
      <c r="A4" s="52" t="s">
        <v>219</v>
      </c>
      <c r="B4" s="115" t="s">
        <v>220</v>
      </c>
      <c r="C4" s="115" t="s">
        <v>800</v>
      </c>
      <c r="D4" s="115" t="s">
        <v>851</v>
      </c>
      <c r="E4" s="115" t="s">
        <v>852</v>
      </c>
      <c r="F4" s="115" t="s">
        <v>853</v>
      </c>
      <c r="G4" s="115" t="s">
        <v>854</v>
      </c>
      <c r="H4" s="116" t="s">
        <v>855</v>
      </c>
      <c r="I4" s="116" t="s">
        <v>856</v>
      </c>
      <c r="J4" s="129" t="s">
        <v>227</v>
      </c>
      <c r="K4" s="129"/>
      <c r="L4" s="129"/>
      <c r="M4" s="129"/>
      <c r="N4" s="130"/>
      <c r="O4" s="129"/>
      <c r="P4" s="129"/>
      <c r="Q4" s="137"/>
      <c r="R4" s="129"/>
      <c r="S4" s="130"/>
      <c r="T4" s="138"/>
    </row>
    <row r="5" ht="24" customHeight="1" spans="1:20">
      <c r="A5" s="54"/>
      <c r="B5" s="117"/>
      <c r="C5" s="117"/>
      <c r="D5" s="117"/>
      <c r="E5" s="117"/>
      <c r="F5" s="117"/>
      <c r="G5" s="117"/>
      <c r="H5" s="118"/>
      <c r="I5" s="118"/>
      <c r="J5" s="118" t="s">
        <v>55</v>
      </c>
      <c r="K5" s="118" t="s">
        <v>58</v>
      </c>
      <c r="L5" s="118" t="s">
        <v>229</v>
      </c>
      <c r="M5" s="118" t="s">
        <v>806</v>
      </c>
      <c r="N5" s="131" t="s">
        <v>807</v>
      </c>
      <c r="O5" s="132" t="s">
        <v>808</v>
      </c>
      <c r="P5" s="132"/>
      <c r="Q5" s="139"/>
      <c r="R5" s="132"/>
      <c r="S5" s="140"/>
      <c r="T5" s="119"/>
    </row>
    <row r="6" ht="54" customHeight="1" spans="1:20">
      <c r="A6" s="57"/>
      <c r="B6" s="119"/>
      <c r="C6" s="119"/>
      <c r="D6" s="119"/>
      <c r="E6" s="119"/>
      <c r="F6" s="119"/>
      <c r="G6" s="119"/>
      <c r="H6" s="120"/>
      <c r="I6" s="120"/>
      <c r="J6" s="120"/>
      <c r="K6" s="120" t="s">
        <v>57</v>
      </c>
      <c r="L6" s="120"/>
      <c r="M6" s="120"/>
      <c r="N6" s="133"/>
      <c r="O6" s="120" t="s">
        <v>57</v>
      </c>
      <c r="P6" s="120" t="s">
        <v>64</v>
      </c>
      <c r="Q6" s="119" t="s">
        <v>65</v>
      </c>
      <c r="R6" s="120" t="s">
        <v>66</v>
      </c>
      <c r="S6" s="133" t="s">
        <v>67</v>
      </c>
      <c r="T6" s="119" t="s">
        <v>68</v>
      </c>
    </row>
    <row r="7" ht="17.25" customHeight="1" spans="1:20">
      <c r="A7" s="58">
        <v>1</v>
      </c>
      <c r="B7" s="119">
        <v>2</v>
      </c>
      <c r="C7" s="58">
        <v>3</v>
      </c>
      <c r="D7" s="58">
        <v>4</v>
      </c>
      <c r="E7" s="119">
        <v>5</v>
      </c>
      <c r="F7" s="58">
        <v>6</v>
      </c>
      <c r="G7" s="58">
        <v>7</v>
      </c>
      <c r="H7" s="119">
        <v>8</v>
      </c>
      <c r="I7" s="58">
        <v>9</v>
      </c>
      <c r="J7" s="58">
        <v>10</v>
      </c>
      <c r="K7" s="119">
        <v>11</v>
      </c>
      <c r="L7" s="58">
        <v>12</v>
      </c>
      <c r="M7" s="58">
        <v>13</v>
      </c>
      <c r="N7" s="119">
        <v>14</v>
      </c>
      <c r="O7" s="58">
        <v>15</v>
      </c>
      <c r="P7" s="58">
        <v>16</v>
      </c>
      <c r="Q7" s="119">
        <v>17</v>
      </c>
      <c r="R7" s="58">
        <v>18</v>
      </c>
      <c r="S7" s="58">
        <v>19</v>
      </c>
      <c r="T7" s="58">
        <v>20</v>
      </c>
    </row>
    <row r="8" ht="21" customHeight="1" spans="1:20">
      <c r="A8" s="121"/>
      <c r="B8" s="122"/>
      <c r="C8" s="122"/>
      <c r="D8" s="122"/>
      <c r="E8" s="122"/>
      <c r="F8" s="122"/>
      <c r="G8" s="122"/>
      <c r="H8" s="123"/>
      <c r="I8" s="123"/>
      <c r="J8" s="110"/>
      <c r="K8" s="110"/>
      <c r="L8" s="110"/>
      <c r="M8" s="110"/>
      <c r="N8" s="110"/>
      <c r="O8" s="110"/>
      <c r="P8" s="110"/>
      <c r="Q8" s="110"/>
      <c r="R8" s="110"/>
      <c r="S8" s="110"/>
      <c r="T8" s="110"/>
    </row>
    <row r="9" ht="21" customHeight="1" spans="1:20">
      <c r="A9" s="124" t="s">
        <v>210</v>
      </c>
      <c r="B9" s="125"/>
      <c r="C9" s="125"/>
      <c r="D9" s="125"/>
      <c r="E9" s="125"/>
      <c r="F9" s="125"/>
      <c r="G9" s="125"/>
      <c r="H9" s="126"/>
      <c r="I9" s="134"/>
      <c r="J9" s="110"/>
      <c r="K9" s="110"/>
      <c r="L9" s="110"/>
      <c r="M9" s="110"/>
      <c r="N9" s="110"/>
      <c r="O9" s="110"/>
      <c r="P9" s="110"/>
      <c r="Q9" s="110"/>
      <c r="R9" s="110"/>
      <c r="S9" s="110"/>
      <c r="T9" s="110"/>
    </row>
    <row r="10" customHeight="1" spans="1:1">
      <c r="A10" t="s">
        <v>857</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9"/>
  <sheetViews>
    <sheetView showZeros="0" workbookViewId="0">
      <selection activeCell="C16" sqref="C16"/>
    </sheetView>
  </sheetViews>
  <sheetFormatPr defaultColWidth="9.14166666666667" defaultRowHeight="14.25" customHeight="1" outlineLevelCol="4"/>
  <cols>
    <col min="1" max="1" width="37.7083333333333" customWidth="1"/>
    <col min="2" max="5" width="20" customWidth="1"/>
  </cols>
  <sheetData>
    <row r="1" ht="17.25" customHeight="1" spans="4:5">
      <c r="D1" s="103"/>
      <c r="E1" s="45" t="s">
        <v>858</v>
      </c>
    </row>
    <row r="2" ht="41.25" customHeight="1" spans="1:5">
      <c r="A2" s="104" t="str">
        <f>"2026"&amp;"年对下转移支付预算表"</f>
        <v>2026年对下转移支付预算表</v>
      </c>
      <c r="B2" s="46"/>
      <c r="C2" s="46"/>
      <c r="D2" s="46"/>
      <c r="E2" s="99"/>
    </row>
    <row r="3" ht="18" customHeight="1" spans="1:5">
      <c r="A3" s="105" t="str">
        <f>"单位名称："&amp;"昆明市晋宁区水务局"</f>
        <v>单位名称：昆明市晋宁区水务局</v>
      </c>
      <c r="B3" s="106"/>
      <c r="C3" s="106"/>
      <c r="D3" s="107"/>
      <c r="E3" s="50" t="s">
        <v>1</v>
      </c>
    </row>
    <row r="4" ht="19.5" customHeight="1" spans="1:5">
      <c r="A4" s="65" t="s">
        <v>859</v>
      </c>
      <c r="B4" s="14" t="s">
        <v>227</v>
      </c>
      <c r="C4" s="15"/>
      <c r="D4" s="15"/>
      <c r="E4" s="100" t="s">
        <v>860</v>
      </c>
    </row>
    <row r="5" ht="40.5" customHeight="1" spans="1:5">
      <c r="A5" s="58"/>
      <c r="B5" s="66" t="s">
        <v>55</v>
      </c>
      <c r="C5" s="52" t="s">
        <v>58</v>
      </c>
      <c r="D5" s="108" t="s">
        <v>229</v>
      </c>
      <c r="E5" s="72" t="s">
        <v>861</v>
      </c>
    </row>
    <row r="6" ht="19.5" customHeight="1" spans="1:5">
      <c r="A6" s="59">
        <v>1</v>
      </c>
      <c r="B6" s="59">
        <v>2</v>
      </c>
      <c r="C6" s="59">
        <v>3</v>
      </c>
      <c r="D6" s="109">
        <v>4</v>
      </c>
      <c r="E6" s="72">
        <v>5</v>
      </c>
    </row>
    <row r="7" ht="19.5" customHeight="1" spans="1:5">
      <c r="A7" s="20"/>
      <c r="B7" s="110"/>
      <c r="C7" s="110"/>
      <c r="D7" s="110"/>
      <c r="E7" s="110"/>
    </row>
    <row r="8" ht="19.5" customHeight="1" spans="1:5">
      <c r="A8" s="101"/>
      <c r="B8" s="110"/>
      <c r="C8" s="110"/>
      <c r="D8" s="110"/>
      <c r="E8" s="110"/>
    </row>
    <row r="9" customHeight="1" spans="1:1">
      <c r="A9" t="s">
        <v>862</v>
      </c>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C19" sqref="C19"/>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45" t="s">
        <v>863</v>
      </c>
    </row>
    <row r="2" ht="41.25" customHeight="1" spans="1:10">
      <c r="A2" s="98" t="str">
        <f>"2026"&amp;"年对下转移支付绩效目标表"</f>
        <v>2026年对下转移支付绩效目标表</v>
      </c>
      <c r="B2" s="46"/>
      <c r="C2" s="46"/>
      <c r="D2" s="46"/>
      <c r="E2" s="46"/>
      <c r="F2" s="99"/>
      <c r="G2" s="46"/>
      <c r="H2" s="99"/>
      <c r="I2" s="99"/>
      <c r="J2" s="46"/>
    </row>
    <row r="3" ht="17.25" customHeight="1" spans="1:1">
      <c r="A3" s="47" t="str">
        <f>"单位名称："&amp;"昆明市晋宁区水务局"</f>
        <v>单位名称：昆明市晋宁区水务局</v>
      </c>
    </row>
    <row r="4" ht="44.25" customHeight="1" spans="1:10">
      <c r="A4" s="19" t="s">
        <v>859</v>
      </c>
      <c r="B4" s="19" t="s">
        <v>460</v>
      </c>
      <c r="C4" s="19" t="s">
        <v>461</v>
      </c>
      <c r="D4" s="19" t="s">
        <v>462</v>
      </c>
      <c r="E4" s="19" t="s">
        <v>463</v>
      </c>
      <c r="F4" s="100" t="s">
        <v>464</v>
      </c>
      <c r="G4" s="19" t="s">
        <v>465</v>
      </c>
      <c r="H4" s="100" t="s">
        <v>466</v>
      </c>
      <c r="I4" s="100" t="s">
        <v>467</v>
      </c>
      <c r="J4" s="19" t="s">
        <v>468</v>
      </c>
    </row>
    <row r="5" ht="14.25" customHeight="1" spans="1:10">
      <c r="A5" s="19">
        <v>1</v>
      </c>
      <c r="B5" s="19">
        <v>2</v>
      </c>
      <c r="C5" s="19">
        <v>3</v>
      </c>
      <c r="D5" s="19">
        <v>4</v>
      </c>
      <c r="E5" s="19">
        <v>5</v>
      </c>
      <c r="F5" s="100">
        <v>6</v>
      </c>
      <c r="G5" s="19">
        <v>7</v>
      </c>
      <c r="H5" s="100">
        <v>8</v>
      </c>
      <c r="I5" s="100">
        <v>9</v>
      </c>
      <c r="J5" s="19">
        <v>10</v>
      </c>
    </row>
    <row r="6" ht="42" customHeight="1" spans="1:10">
      <c r="A6" s="20"/>
      <c r="B6" s="101"/>
      <c r="C6" s="101"/>
      <c r="D6" s="101"/>
      <c r="E6" s="35"/>
      <c r="F6" s="102"/>
      <c r="G6" s="35"/>
      <c r="H6" s="102"/>
      <c r="I6" s="102"/>
      <c r="J6" s="35"/>
    </row>
    <row r="7" ht="42" customHeight="1" spans="1:10">
      <c r="A7" s="20"/>
      <c r="B7" s="34"/>
      <c r="C7" s="34"/>
      <c r="D7" s="34"/>
      <c r="E7" s="20"/>
      <c r="F7" s="34"/>
      <c r="G7" s="20"/>
      <c r="H7" s="34"/>
      <c r="I7" s="34"/>
      <c r="J7" s="20"/>
    </row>
    <row r="8" customHeight="1" spans="1:1">
      <c r="A8" t="s">
        <v>862</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6"/>
  <sheetViews>
    <sheetView showZeros="0" topLeftCell="B1" workbookViewId="0">
      <selection activeCell="A1" sqref="A1"/>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74"/>
      <c r="B1" s="75"/>
      <c r="C1" s="75"/>
      <c r="D1" s="76"/>
      <c r="E1" s="76"/>
      <c r="F1" s="76"/>
      <c r="G1" s="75"/>
      <c r="H1" s="75"/>
      <c r="I1" s="96" t="s">
        <v>864</v>
      </c>
    </row>
    <row r="2" ht="41.25" customHeight="1" spans="1:9">
      <c r="A2" s="77" t="str">
        <f>"2026"&amp;"年新增资产配置预算表"</f>
        <v>2026年新增资产配置预算表</v>
      </c>
      <c r="B2" s="78"/>
      <c r="C2" s="78"/>
      <c r="D2" s="79"/>
      <c r="E2" s="79"/>
      <c r="F2" s="79"/>
      <c r="G2" s="78"/>
      <c r="H2" s="78"/>
      <c r="I2" s="79"/>
    </row>
    <row r="3" customHeight="1" spans="1:9">
      <c r="A3" s="80" t="str">
        <f>"单位名称："&amp;"昆明市晋宁区水务局"</f>
        <v>单位名称：昆明市晋宁区水务局</v>
      </c>
      <c r="B3" s="81"/>
      <c r="C3" s="81"/>
      <c r="D3" s="82"/>
      <c r="F3" s="79"/>
      <c r="G3" s="78"/>
      <c r="H3" s="78"/>
      <c r="I3" s="97" t="s">
        <v>1</v>
      </c>
    </row>
    <row r="4" ht="28.5" customHeight="1" spans="1:9">
      <c r="A4" s="83" t="s">
        <v>219</v>
      </c>
      <c r="B4" s="84" t="s">
        <v>220</v>
      </c>
      <c r="C4" s="85" t="s">
        <v>865</v>
      </c>
      <c r="D4" s="83" t="s">
        <v>866</v>
      </c>
      <c r="E4" s="83" t="s">
        <v>867</v>
      </c>
      <c r="F4" s="83" t="s">
        <v>868</v>
      </c>
      <c r="G4" s="84" t="s">
        <v>869</v>
      </c>
      <c r="H4" s="72"/>
      <c r="I4" s="83"/>
    </row>
    <row r="5" ht="21" customHeight="1" spans="1:9">
      <c r="A5" s="85"/>
      <c r="B5" s="86"/>
      <c r="C5" s="86"/>
      <c r="D5" s="87"/>
      <c r="E5" s="86"/>
      <c r="F5" s="86"/>
      <c r="G5" s="84" t="s">
        <v>804</v>
      </c>
      <c r="H5" s="84" t="s">
        <v>870</v>
      </c>
      <c r="I5" s="84" t="s">
        <v>871</v>
      </c>
    </row>
    <row r="6" ht="17.25" customHeight="1" spans="1:9">
      <c r="A6" s="88" t="s">
        <v>101</v>
      </c>
      <c r="B6" s="33" t="s">
        <v>102</v>
      </c>
      <c r="C6" s="88" t="s">
        <v>103</v>
      </c>
      <c r="D6" s="35" t="s">
        <v>104</v>
      </c>
      <c r="E6" s="88" t="s">
        <v>105</v>
      </c>
      <c r="F6" s="33" t="s">
        <v>106</v>
      </c>
      <c r="G6" s="89" t="s">
        <v>107</v>
      </c>
      <c r="H6" s="35" t="s">
        <v>108</v>
      </c>
      <c r="I6" s="35">
        <v>9</v>
      </c>
    </row>
    <row r="7" ht="19.5" customHeight="1" spans="1:9">
      <c r="A7" s="90" t="s">
        <v>70</v>
      </c>
      <c r="B7" s="68" t="s">
        <v>75</v>
      </c>
      <c r="C7" s="68" t="s">
        <v>872</v>
      </c>
      <c r="D7" s="20" t="s">
        <v>873</v>
      </c>
      <c r="E7" s="34" t="s">
        <v>874</v>
      </c>
      <c r="F7" s="89" t="s">
        <v>825</v>
      </c>
      <c r="G7" s="91">
        <v>1</v>
      </c>
      <c r="H7" s="92">
        <v>7600</v>
      </c>
      <c r="I7" s="92">
        <v>7600</v>
      </c>
    </row>
    <row r="8" ht="19.5" customHeight="1" spans="1:9">
      <c r="A8" s="90" t="s">
        <v>70</v>
      </c>
      <c r="B8" s="68" t="s">
        <v>75</v>
      </c>
      <c r="C8" s="68" t="s">
        <v>872</v>
      </c>
      <c r="D8" s="20" t="s">
        <v>875</v>
      </c>
      <c r="E8" s="34" t="s">
        <v>833</v>
      </c>
      <c r="F8" s="89" t="s">
        <v>825</v>
      </c>
      <c r="G8" s="91">
        <v>1</v>
      </c>
      <c r="H8" s="92">
        <v>3000</v>
      </c>
      <c r="I8" s="92">
        <v>3000</v>
      </c>
    </row>
    <row r="9" ht="19.5" customHeight="1" spans="1:9">
      <c r="A9" s="90" t="s">
        <v>70</v>
      </c>
      <c r="B9" s="68" t="s">
        <v>75</v>
      </c>
      <c r="C9" s="68" t="s">
        <v>876</v>
      </c>
      <c r="D9" s="20" t="s">
        <v>877</v>
      </c>
      <c r="E9" s="34" t="s">
        <v>830</v>
      </c>
      <c r="F9" s="89" t="s">
        <v>878</v>
      </c>
      <c r="G9" s="91">
        <v>2</v>
      </c>
      <c r="H9" s="92">
        <v>1200</v>
      </c>
      <c r="I9" s="92">
        <v>2400</v>
      </c>
    </row>
    <row r="10" ht="19.5" customHeight="1" spans="1:9">
      <c r="A10" s="90" t="s">
        <v>70</v>
      </c>
      <c r="B10" s="68" t="s">
        <v>75</v>
      </c>
      <c r="C10" s="68" t="s">
        <v>876</v>
      </c>
      <c r="D10" s="20" t="s">
        <v>879</v>
      </c>
      <c r="E10" s="34" t="s">
        <v>827</v>
      </c>
      <c r="F10" s="89" t="s">
        <v>878</v>
      </c>
      <c r="G10" s="91">
        <v>1</v>
      </c>
      <c r="H10" s="92">
        <v>500</v>
      </c>
      <c r="I10" s="92">
        <v>500</v>
      </c>
    </row>
    <row r="11" ht="19.5" customHeight="1" spans="1:9">
      <c r="A11" s="90" t="s">
        <v>70</v>
      </c>
      <c r="B11" s="68" t="s">
        <v>79</v>
      </c>
      <c r="C11" s="68" t="s">
        <v>872</v>
      </c>
      <c r="D11" s="20" t="s">
        <v>880</v>
      </c>
      <c r="E11" s="34" t="s">
        <v>881</v>
      </c>
      <c r="F11" s="89" t="s">
        <v>581</v>
      </c>
      <c r="G11" s="91">
        <v>1</v>
      </c>
      <c r="H11" s="92">
        <v>2500</v>
      </c>
      <c r="I11" s="92">
        <v>2500</v>
      </c>
    </row>
    <row r="12" ht="19.5" customHeight="1" spans="1:9">
      <c r="A12" s="90" t="s">
        <v>70</v>
      </c>
      <c r="B12" s="68" t="s">
        <v>79</v>
      </c>
      <c r="C12" s="68" t="s">
        <v>872</v>
      </c>
      <c r="D12" s="20" t="s">
        <v>873</v>
      </c>
      <c r="E12" s="34" t="s">
        <v>874</v>
      </c>
      <c r="F12" s="89" t="s">
        <v>581</v>
      </c>
      <c r="G12" s="91">
        <v>2</v>
      </c>
      <c r="H12" s="92">
        <v>7600</v>
      </c>
      <c r="I12" s="92">
        <v>15200</v>
      </c>
    </row>
    <row r="13" ht="19.5" customHeight="1" spans="1:9">
      <c r="A13" s="90" t="s">
        <v>70</v>
      </c>
      <c r="B13" s="68" t="s">
        <v>79</v>
      </c>
      <c r="C13" s="68" t="s">
        <v>876</v>
      </c>
      <c r="D13" s="20" t="s">
        <v>882</v>
      </c>
      <c r="E13" s="34" t="s">
        <v>830</v>
      </c>
      <c r="F13" s="89" t="s">
        <v>581</v>
      </c>
      <c r="G13" s="91">
        <v>12</v>
      </c>
      <c r="H13" s="92">
        <v>1200</v>
      </c>
      <c r="I13" s="92">
        <v>14400</v>
      </c>
    </row>
    <row r="14" ht="19.5" customHeight="1" spans="1:9">
      <c r="A14" s="90" t="s">
        <v>70</v>
      </c>
      <c r="B14" s="68" t="s">
        <v>79</v>
      </c>
      <c r="C14" s="68" t="s">
        <v>876</v>
      </c>
      <c r="D14" s="20" t="s">
        <v>883</v>
      </c>
      <c r="E14" s="34" t="s">
        <v>884</v>
      </c>
      <c r="F14" s="89" t="s">
        <v>581</v>
      </c>
      <c r="G14" s="91">
        <v>10</v>
      </c>
      <c r="H14" s="92">
        <v>500</v>
      </c>
      <c r="I14" s="92">
        <v>5000</v>
      </c>
    </row>
    <row r="15" ht="19.5" customHeight="1" spans="1:9">
      <c r="A15" s="90" t="s">
        <v>70</v>
      </c>
      <c r="B15" s="68" t="s">
        <v>79</v>
      </c>
      <c r="C15" s="68" t="s">
        <v>876</v>
      </c>
      <c r="D15" s="20" t="s">
        <v>885</v>
      </c>
      <c r="E15" s="34" t="s">
        <v>827</v>
      </c>
      <c r="F15" s="89" t="s">
        <v>581</v>
      </c>
      <c r="G15" s="91">
        <v>2</v>
      </c>
      <c r="H15" s="92">
        <v>500</v>
      </c>
      <c r="I15" s="92">
        <v>1000</v>
      </c>
    </row>
    <row r="16" ht="19.5" customHeight="1" spans="1:9">
      <c r="A16" s="22" t="s">
        <v>55</v>
      </c>
      <c r="B16" s="93"/>
      <c r="C16" s="93"/>
      <c r="D16" s="94"/>
      <c r="E16" s="95"/>
      <c r="F16" s="95"/>
      <c r="G16" s="91">
        <v>32</v>
      </c>
      <c r="H16" s="92">
        <v>24600</v>
      </c>
      <c r="I16" s="92">
        <v>51600</v>
      </c>
    </row>
  </sheetData>
  <mergeCells count="10">
    <mergeCell ref="A2:I2"/>
    <mergeCell ref="A3:C3"/>
    <mergeCell ref="G4:I4"/>
    <mergeCell ref="A16:F16"/>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6"/>
  <sheetViews>
    <sheetView showZeros="0" topLeftCell="C1" workbookViewId="0">
      <selection activeCell="H16" sqref="H16"/>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44"/>
      <c r="E1" s="44"/>
      <c r="F1" s="44"/>
      <c r="G1" s="44"/>
      <c r="K1" s="45" t="s">
        <v>886</v>
      </c>
    </row>
    <row r="2" ht="41.25" customHeight="1" spans="1:11">
      <c r="A2" s="46" t="str">
        <f>"2026"&amp;"年上级转移支付补助项目支出预算表"</f>
        <v>2026年上级转移支付补助项目支出预算表</v>
      </c>
      <c r="B2" s="46"/>
      <c r="C2" s="46"/>
      <c r="D2" s="46"/>
      <c r="E2" s="46"/>
      <c r="F2" s="46"/>
      <c r="G2" s="46"/>
      <c r="H2" s="46"/>
      <c r="I2" s="46"/>
      <c r="J2" s="46"/>
      <c r="K2" s="46"/>
    </row>
    <row r="3" ht="13.5" customHeight="1" spans="1:11">
      <c r="A3" s="47" t="str">
        <f>"单位名称："&amp;"昆明市晋宁区水务局"</f>
        <v>单位名称：昆明市晋宁区水务局</v>
      </c>
      <c r="B3" s="48"/>
      <c r="C3" s="48"/>
      <c r="D3" s="48"/>
      <c r="E3" s="48"/>
      <c r="F3" s="48"/>
      <c r="G3" s="48"/>
      <c r="H3" s="49"/>
      <c r="I3" s="49"/>
      <c r="J3" s="49"/>
      <c r="K3" s="50" t="s">
        <v>1</v>
      </c>
    </row>
    <row r="4" ht="21.75" customHeight="1" spans="1:11">
      <c r="A4" s="51" t="s">
        <v>379</v>
      </c>
      <c r="B4" s="51" t="s">
        <v>222</v>
      </c>
      <c r="C4" s="51" t="s">
        <v>380</v>
      </c>
      <c r="D4" s="52" t="s">
        <v>223</v>
      </c>
      <c r="E4" s="52" t="s">
        <v>224</v>
      </c>
      <c r="F4" s="52" t="s">
        <v>381</v>
      </c>
      <c r="G4" s="52" t="s">
        <v>382</v>
      </c>
      <c r="H4" s="65" t="s">
        <v>55</v>
      </c>
      <c r="I4" s="14" t="s">
        <v>887</v>
      </c>
      <c r="J4" s="15"/>
      <c r="K4" s="39"/>
    </row>
    <row r="5" ht="21.75" customHeight="1" spans="1:11">
      <c r="A5" s="53"/>
      <c r="B5" s="53"/>
      <c r="C5" s="53"/>
      <c r="D5" s="54"/>
      <c r="E5" s="54"/>
      <c r="F5" s="54"/>
      <c r="G5" s="54"/>
      <c r="H5" s="66"/>
      <c r="I5" s="52" t="s">
        <v>58</v>
      </c>
      <c r="J5" s="52" t="s">
        <v>59</v>
      </c>
      <c r="K5" s="52" t="s">
        <v>60</v>
      </c>
    </row>
    <row r="6" ht="40.5" customHeight="1" spans="1:11">
      <c r="A6" s="56"/>
      <c r="B6" s="56"/>
      <c r="C6" s="56"/>
      <c r="D6" s="57"/>
      <c r="E6" s="57"/>
      <c r="F6" s="57"/>
      <c r="G6" s="57"/>
      <c r="H6" s="58"/>
      <c r="I6" s="57" t="s">
        <v>57</v>
      </c>
      <c r="J6" s="57"/>
      <c r="K6" s="57"/>
    </row>
    <row r="7" ht="15" customHeight="1" spans="1:11">
      <c r="A7" s="59">
        <v>1</v>
      </c>
      <c r="B7" s="59">
        <v>2</v>
      </c>
      <c r="C7" s="59">
        <v>3</v>
      </c>
      <c r="D7" s="59">
        <v>4</v>
      </c>
      <c r="E7" s="59">
        <v>5</v>
      </c>
      <c r="F7" s="59">
        <v>6</v>
      </c>
      <c r="G7" s="59">
        <v>7</v>
      </c>
      <c r="H7" s="59">
        <v>8</v>
      </c>
      <c r="I7" s="59">
        <v>9</v>
      </c>
      <c r="J7" s="72">
        <v>10</v>
      </c>
      <c r="K7" s="72">
        <v>11</v>
      </c>
    </row>
    <row r="8" ht="18.75" customHeight="1" spans="1:11">
      <c r="A8" s="20"/>
      <c r="B8" s="34" t="s">
        <v>568</v>
      </c>
      <c r="C8" s="20"/>
      <c r="D8" s="20"/>
      <c r="E8" s="20"/>
      <c r="F8" s="20"/>
      <c r="G8" s="20"/>
      <c r="H8" s="67">
        <v>490000</v>
      </c>
      <c r="I8" s="73">
        <v>490000</v>
      </c>
      <c r="J8" s="73"/>
      <c r="K8" s="67"/>
    </row>
    <row r="9" ht="18.75" customHeight="1" spans="1:11">
      <c r="A9" s="68" t="s">
        <v>388</v>
      </c>
      <c r="B9" s="34" t="s">
        <v>568</v>
      </c>
      <c r="C9" s="34" t="s">
        <v>70</v>
      </c>
      <c r="D9" s="34" t="s">
        <v>888</v>
      </c>
      <c r="E9" s="34" t="s">
        <v>889</v>
      </c>
      <c r="F9" s="34" t="s">
        <v>277</v>
      </c>
      <c r="G9" s="34" t="s">
        <v>278</v>
      </c>
      <c r="H9" s="61">
        <v>490000</v>
      </c>
      <c r="I9" s="61">
        <v>490000</v>
      </c>
      <c r="J9" s="61"/>
      <c r="K9" s="67"/>
    </row>
    <row r="10" ht="18.75" customHeight="1" spans="1:11">
      <c r="A10" s="27"/>
      <c r="B10" s="34" t="s">
        <v>507</v>
      </c>
      <c r="C10" s="27"/>
      <c r="D10" s="27"/>
      <c r="E10" s="27"/>
      <c r="F10" s="27"/>
      <c r="G10" s="27"/>
      <c r="H10" s="67">
        <v>310000</v>
      </c>
      <c r="I10" s="73">
        <v>310000</v>
      </c>
      <c r="J10" s="73"/>
      <c r="K10" s="67"/>
    </row>
    <row r="11" ht="18.75" customHeight="1" spans="1:11">
      <c r="A11" s="68" t="s">
        <v>388</v>
      </c>
      <c r="B11" s="34" t="s">
        <v>507</v>
      </c>
      <c r="C11" s="34" t="s">
        <v>70</v>
      </c>
      <c r="D11" s="34" t="s">
        <v>888</v>
      </c>
      <c r="E11" s="34" t="s">
        <v>889</v>
      </c>
      <c r="F11" s="34" t="s">
        <v>277</v>
      </c>
      <c r="G11" s="34" t="s">
        <v>278</v>
      </c>
      <c r="H11" s="61">
        <v>310000</v>
      </c>
      <c r="I11" s="61">
        <v>310000</v>
      </c>
      <c r="J11" s="61"/>
      <c r="K11" s="67"/>
    </row>
    <row r="12" ht="18.75" customHeight="1" spans="1:11">
      <c r="A12" s="27"/>
      <c r="B12" s="34" t="s">
        <v>747</v>
      </c>
      <c r="C12" s="27"/>
      <c r="D12" s="27"/>
      <c r="E12" s="27"/>
      <c r="F12" s="27"/>
      <c r="G12" s="27"/>
      <c r="H12" s="67">
        <v>250000</v>
      </c>
      <c r="I12" s="73">
        <v>250000</v>
      </c>
      <c r="J12" s="73"/>
      <c r="K12" s="67"/>
    </row>
    <row r="13" ht="18.75" customHeight="1" spans="1:11">
      <c r="A13" s="68" t="s">
        <v>416</v>
      </c>
      <c r="B13" s="34" t="s">
        <v>747</v>
      </c>
      <c r="C13" s="34" t="s">
        <v>77</v>
      </c>
      <c r="D13" s="34" t="s">
        <v>162</v>
      </c>
      <c r="E13" s="34" t="s">
        <v>163</v>
      </c>
      <c r="F13" s="34" t="s">
        <v>277</v>
      </c>
      <c r="G13" s="34" t="s">
        <v>278</v>
      </c>
      <c r="H13" s="61">
        <v>250000</v>
      </c>
      <c r="I13" s="61">
        <v>250000</v>
      </c>
      <c r="J13" s="61"/>
      <c r="K13" s="67"/>
    </row>
    <row r="14" ht="18.75" customHeight="1" spans="1:11">
      <c r="A14" s="27"/>
      <c r="B14" s="34" t="s">
        <v>642</v>
      </c>
      <c r="C14" s="27"/>
      <c r="D14" s="27"/>
      <c r="E14" s="27"/>
      <c r="F14" s="27"/>
      <c r="G14" s="27"/>
      <c r="H14" s="67">
        <v>3060000</v>
      </c>
      <c r="I14" s="73">
        <v>3060000</v>
      </c>
      <c r="J14" s="73"/>
      <c r="K14" s="67"/>
    </row>
    <row r="15" ht="18.75" customHeight="1" spans="1:11">
      <c r="A15" s="68" t="s">
        <v>388</v>
      </c>
      <c r="B15" s="34" t="s">
        <v>642</v>
      </c>
      <c r="C15" s="34" t="s">
        <v>79</v>
      </c>
      <c r="D15" s="34" t="s">
        <v>158</v>
      </c>
      <c r="E15" s="34" t="s">
        <v>159</v>
      </c>
      <c r="F15" s="34" t="s">
        <v>890</v>
      </c>
      <c r="G15" s="34" t="s">
        <v>891</v>
      </c>
      <c r="H15" s="61">
        <v>3060000</v>
      </c>
      <c r="I15" s="61">
        <v>3060000</v>
      </c>
      <c r="J15" s="61"/>
      <c r="K15" s="67"/>
    </row>
    <row r="16" ht="18.75" customHeight="1" spans="1:11">
      <c r="A16" s="69" t="s">
        <v>210</v>
      </c>
      <c r="B16" s="70"/>
      <c r="C16" s="70"/>
      <c r="D16" s="70"/>
      <c r="E16" s="70"/>
      <c r="F16" s="70"/>
      <c r="G16" s="71"/>
      <c r="H16" s="61">
        <v>4110000</v>
      </c>
      <c r="I16" s="61">
        <v>4110000</v>
      </c>
      <c r="J16" s="61"/>
      <c r="K16" s="67"/>
    </row>
  </sheetData>
  <mergeCells count="15">
    <mergeCell ref="A2:K2"/>
    <mergeCell ref="A3:G3"/>
    <mergeCell ref="I4:K4"/>
    <mergeCell ref="A16:G16"/>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1"/>
  <sheetViews>
    <sheetView showZeros="0" workbookViewId="0">
      <selection activeCell="E8" sqref="E8:E30"/>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44"/>
      <c r="G1" s="45" t="s">
        <v>892</v>
      </c>
    </row>
    <row r="2" ht="41.25" customHeight="1" spans="1:7">
      <c r="A2" s="46" t="str">
        <f>"2026"&amp;"年部门项目中期规划预算表"</f>
        <v>2026年部门项目中期规划预算表</v>
      </c>
      <c r="B2" s="46"/>
      <c r="C2" s="46"/>
      <c r="D2" s="46"/>
      <c r="E2" s="46"/>
      <c r="F2" s="46"/>
      <c r="G2" s="46"/>
    </row>
    <row r="3" ht="13.5" customHeight="1" spans="1:7">
      <c r="A3" s="47" t="str">
        <f>"单位名称："&amp;"昆明市晋宁区水务局"</f>
        <v>单位名称：昆明市晋宁区水务局</v>
      </c>
      <c r="B3" s="48"/>
      <c r="C3" s="48"/>
      <c r="D3" s="48"/>
      <c r="E3" s="49"/>
      <c r="F3" s="49"/>
      <c r="G3" s="50" t="s">
        <v>1</v>
      </c>
    </row>
    <row r="4" ht="21.75" customHeight="1" spans="1:7">
      <c r="A4" s="51" t="s">
        <v>380</v>
      </c>
      <c r="B4" s="51" t="s">
        <v>379</v>
      </c>
      <c r="C4" s="51" t="s">
        <v>222</v>
      </c>
      <c r="D4" s="52" t="s">
        <v>893</v>
      </c>
      <c r="E4" s="14" t="s">
        <v>58</v>
      </c>
      <c r="F4" s="15"/>
      <c r="G4" s="39"/>
    </row>
    <row r="5" ht="21.75" customHeight="1" spans="1:7">
      <c r="A5" s="53"/>
      <c r="B5" s="53"/>
      <c r="C5" s="53"/>
      <c r="D5" s="54"/>
      <c r="E5" s="55" t="str">
        <f>"2026"&amp;"年"</f>
        <v>2026年</v>
      </c>
      <c r="F5" s="52" t="str">
        <f>("2026"+1)&amp;"年"</f>
        <v>2027年</v>
      </c>
      <c r="G5" s="52" t="str">
        <f>("2026"+2)&amp;"年"</f>
        <v>2028年</v>
      </c>
    </row>
    <row r="6" ht="40.5" customHeight="1" spans="1:7">
      <c r="A6" s="56"/>
      <c r="B6" s="56"/>
      <c r="C6" s="56"/>
      <c r="D6" s="57"/>
      <c r="E6" s="58"/>
      <c r="F6" s="57" t="s">
        <v>57</v>
      </c>
      <c r="G6" s="57"/>
    </row>
    <row r="7" ht="15" customHeight="1" spans="1:7">
      <c r="A7" s="59">
        <v>1</v>
      </c>
      <c r="B7" s="59">
        <v>2</v>
      </c>
      <c r="C7" s="59">
        <v>3</v>
      </c>
      <c r="D7" s="59">
        <v>4</v>
      </c>
      <c r="E7" s="59">
        <v>5</v>
      </c>
      <c r="F7" s="59">
        <v>6</v>
      </c>
      <c r="G7" s="59">
        <v>7</v>
      </c>
    </row>
    <row r="8" ht="17.25" customHeight="1" spans="1:7">
      <c r="A8" s="34" t="s">
        <v>70</v>
      </c>
      <c r="B8" s="60"/>
      <c r="C8" s="60"/>
      <c r="D8" s="34"/>
      <c r="E8" s="61">
        <v>858032</v>
      </c>
      <c r="F8" s="61"/>
      <c r="G8" s="61"/>
    </row>
    <row r="9" ht="18.75" customHeight="1" spans="1:7">
      <c r="A9" s="34"/>
      <c r="B9" s="34" t="s">
        <v>894</v>
      </c>
      <c r="C9" s="34" t="s">
        <v>387</v>
      </c>
      <c r="D9" s="34" t="s">
        <v>895</v>
      </c>
      <c r="E9" s="61">
        <v>58032</v>
      </c>
      <c r="F9" s="61"/>
      <c r="G9" s="61"/>
    </row>
    <row r="10" ht="18.75" customHeight="1" spans="1:7">
      <c r="A10" s="27"/>
      <c r="B10" s="34" t="s">
        <v>896</v>
      </c>
      <c r="C10" s="34" t="s">
        <v>404</v>
      </c>
      <c r="D10" s="34" t="s">
        <v>895</v>
      </c>
      <c r="E10" s="61">
        <v>50000</v>
      </c>
      <c r="F10" s="61"/>
      <c r="G10" s="61"/>
    </row>
    <row r="11" ht="18.75" customHeight="1" spans="1:7">
      <c r="A11" s="27"/>
      <c r="B11" s="34" t="s">
        <v>896</v>
      </c>
      <c r="C11" s="34" t="s">
        <v>406</v>
      </c>
      <c r="D11" s="34" t="s">
        <v>895</v>
      </c>
      <c r="E11" s="61">
        <v>250000</v>
      </c>
      <c r="F11" s="61"/>
      <c r="G11" s="61"/>
    </row>
    <row r="12" ht="18.75" customHeight="1" spans="1:7">
      <c r="A12" s="27"/>
      <c r="B12" s="34" t="s">
        <v>896</v>
      </c>
      <c r="C12" s="34" t="s">
        <v>408</v>
      </c>
      <c r="D12" s="34" t="s">
        <v>895</v>
      </c>
      <c r="E12" s="61">
        <v>100000</v>
      </c>
      <c r="F12" s="61"/>
      <c r="G12" s="61"/>
    </row>
    <row r="13" ht="18.75" customHeight="1" spans="1:7">
      <c r="A13" s="27"/>
      <c r="B13" s="34" t="s">
        <v>896</v>
      </c>
      <c r="C13" s="34" t="s">
        <v>410</v>
      </c>
      <c r="D13" s="34" t="s">
        <v>895</v>
      </c>
      <c r="E13" s="61">
        <v>400000</v>
      </c>
      <c r="F13" s="61"/>
      <c r="G13" s="61"/>
    </row>
    <row r="14" ht="18.75" customHeight="1" spans="1:7">
      <c r="A14" s="34" t="s">
        <v>73</v>
      </c>
      <c r="B14" s="27"/>
      <c r="C14" s="27"/>
      <c r="D14" s="27"/>
      <c r="E14" s="61">
        <v>8736</v>
      </c>
      <c r="F14" s="61"/>
      <c r="G14" s="61"/>
    </row>
    <row r="15" ht="18.75" customHeight="1" spans="1:7">
      <c r="A15" s="27"/>
      <c r="B15" s="34" t="s">
        <v>894</v>
      </c>
      <c r="C15" s="34" t="s">
        <v>387</v>
      </c>
      <c r="D15" s="34" t="s">
        <v>895</v>
      </c>
      <c r="E15" s="61">
        <v>8736</v>
      </c>
      <c r="F15" s="61"/>
      <c r="G15" s="61"/>
    </row>
    <row r="16" ht="18.75" customHeight="1" spans="1:7">
      <c r="A16" s="34" t="s">
        <v>75</v>
      </c>
      <c r="B16" s="27"/>
      <c r="C16" s="27"/>
      <c r="D16" s="27"/>
      <c r="E16" s="61">
        <v>8736</v>
      </c>
      <c r="F16" s="61"/>
      <c r="G16" s="61"/>
    </row>
    <row r="17" ht="26" customHeight="1" spans="1:7">
      <c r="A17" s="27"/>
      <c r="B17" s="34" t="s">
        <v>894</v>
      </c>
      <c r="C17" s="34" t="s">
        <v>423</v>
      </c>
      <c r="D17" s="34" t="s">
        <v>895</v>
      </c>
      <c r="E17" s="61">
        <v>8736</v>
      </c>
      <c r="F17" s="61"/>
      <c r="G17" s="61"/>
    </row>
    <row r="18" ht="18.75" customHeight="1" spans="1:7">
      <c r="A18" s="34" t="s">
        <v>77</v>
      </c>
      <c r="B18" s="27"/>
      <c r="C18" s="27"/>
      <c r="D18" s="27"/>
      <c r="E18" s="61">
        <v>210000</v>
      </c>
      <c r="F18" s="61"/>
      <c r="G18" s="61"/>
    </row>
    <row r="19" ht="18.75" customHeight="1" spans="1:7">
      <c r="A19" s="27"/>
      <c r="B19" s="34" t="s">
        <v>896</v>
      </c>
      <c r="C19" s="34" t="s">
        <v>430</v>
      </c>
      <c r="D19" s="34" t="s">
        <v>895</v>
      </c>
      <c r="E19" s="61">
        <v>210000</v>
      </c>
      <c r="F19" s="61"/>
      <c r="G19" s="61"/>
    </row>
    <row r="20" ht="18.75" customHeight="1" spans="1:7">
      <c r="A20" s="34" t="s">
        <v>79</v>
      </c>
      <c r="B20" s="27"/>
      <c r="C20" s="27"/>
      <c r="D20" s="27"/>
      <c r="E20" s="61">
        <v>639651.2</v>
      </c>
      <c r="F20" s="61"/>
      <c r="G20" s="61"/>
    </row>
    <row r="21" ht="18.75" customHeight="1" spans="1:7">
      <c r="A21" s="27"/>
      <c r="B21" s="34" t="s">
        <v>894</v>
      </c>
      <c r="C21" s="34" t="s">
        <v>387</v>
      </c>
      <c r="D21" s="34" t="s">
        <v>895</v>
      </c>
      <c r="E21" s="61">
        <v>139651.2</v>
      </c>
      <c r="F21" s="61"/>
      <c r="G21" s="61"/>
    </row>
    <row r="22" ht="18.75" customHeight="1" spans="1:7">
      <c r="A22" s="27"/>
      <c r="B22" s="34" t="s">
        <v>896</v>
      </c>
      <c r="C22" s="34" t="s">
        <v>436</v>
      </c>
      <c r="D22" s="34" t="s">
        <v>895</v>
      </c>
      <c r="E22" s="61">
        <v>500000</v>
      </c>
      <c r="F22" s="61"/>
      <c r="G22" s="61"/>
    </row>
    <row r="23" ht="18.75" customHeight="1" spans="1:7">
      <c r="A23" s="34" t="s">
        <v>81</v>
      </c>
      <c r="B23" s="27"/>
      <c r="C23" s="27"/>
      <c r="D23" s="27"/>
      <c r="E23" s="61">
        <v>10000</v>
      </c>
      <c r="F23" s="61"/>
      <c r="G23" s="61"/>
    </row>
    <row r="24" ht="18.75" customHeight="1" spans="1:7">
      <c r="A24" s="27"/>
      <c r="B24" s="34" t="s">
        <v>896</v>
      </c>
      <c r="C24" s="34" t="s">
        <v>442</v>
      </c>
      <c r="D24" s="34" t="s">
        <v>895</v>
      </c>
      <c r="E24" s="61">
        <v>10000</v>
      </c>
      <c r="F24" s="61"/>
      <c r="G24" s="61"/>
    </row>
    <row r="25" ht="18.75" customHeight="1" spans="1:7">
      <c r="A25" s="34" t="s">
        <v>83</v>
      </c>
      <c r="B25" s="27"/>
      <c r="C25" s="27"/>
      <c r="D25" s="27"/>
      <c r="E25" s="61">
        <v>11606.4</v>
      </c>
      <c r="F25" s="61"/>
      <c r="G25" s="61"/>
    </row>
    <row r="26" ht="18.75" customHeight="1" spans="1:7">
      <c r="A26" s="27"/>
      <c r="B26" s="34" t="s">
        <v>894</v>
      </c>
      <c r="C26" s="34" t="s">
        <v>444</v>
      </c>
      <c r="D26" s="34" t="s">
        <v>895</v>
      </c>
      <c r="E26" s="61">
        <v>11606.4</v>
      </c>
      <c r="F26" s="61"/>
      <c r="G26" s="61"/>
    </row>
    <row r="27" ht="18.75" customHeight="1" spans="1:7">
      <c r="A27" s="34" t="s">
        <v>87</v>
      </c>
      <c r="B27" s="27"/>
      <c r="C27" s="27"/>
      <c r="D27" s="27"/>
      <c r="E27" s="61">
        <v>80000</v>
      </c>
      <c r="F27" s="61"/>
      <c r="G27" s="61"/>
    </row>
    <row r="28" ht="18.75" customHeight="1" spans="1:7">
      <c r="A28" s="27"/>
      <c r="B28" s="34" t="s">
        <v>896</v>
      </c>
      <c r="C28" s="34" t="s">
        <v>451</v>
      </c>
      <c r="D28" s="34" t="s">
        <v>895</v>
      </c>
      <c r="E28" s="61">
        <v>80000</v>
      </c>
      <c r="F28" s="61"/>
      <c r="G28" s="61"/>
    </row>
    <row r="29" ht="18.75" customHeight="1" spans="1:7">
      <c r="A29" s="34" t="s">
        <v>89</v>
      </c>
      <c r="B29" s="27"/>
      <c r="C29" s="27"/>
      <c r="D29" s="27"/>
      <c r="E29" s="61">
        <v>20000</v>
      </c>
      <c r="F29" s="61"/>
      <c r="G29" s="61"/>
    </row>
    <row r="30" ht="18.75" customHeight="1" spans="1:7">
      <c r="A30" s="27"/>
      <c r="B30" s="34" t="s">
        <v>896</v>
      </c>
      <c r="C30" s="34" t="s">
        <v>458</v>
      </c>
      <c r="D30" s="34" t="s">
        <v>895</v>
      </c>
      <c r="E30" s="61">
        <v>20000</v>
      </c>
      <c r="F30" s="61"/>
      <c r="G30" s="61"/>
    </row>
    <row r="31" ht="18.75" customHeight="1" spans="1:7">
      <c r="A31" s="62" t="s">
        <v>55</v>
      </c>
      <c r="B31" s="63" t="s">
        <v>897</v>
      </c>
      <c r="C31" s="63"/>
      <c r="D31" s="64"/>
      <c r="E31" s="61">
        <v>1846761.6</v>
      </c>
      <c r="F31" s="61"/>
      <c r="G31" s="61"/>
    </row>
  </sheetData>
  <mergeCells count="11">
    <mergeCell ref="A2:G2"/>
    <mergeCell ref="A3:D3"/>
    <mergeCell ref="E4:G4"/>
    <mergeCell ref="A31:D31"/>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4"/>
  <sheetViews>
    <sheetView showZeros="0" workbookViewId="0">
      <selection activeCell="C14" sqref="C14:D14"/>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36" t="s">
        <v>898</v>
      </c>
    </row>
    <row r="2" ht="41.25" customHeight="1" spans="1:10">
      <c r="A2" s="1" t="str">
        <f>"2026"&amp;"年部门整体支出绩效目标表"</f>
        <v>2026年部门整体支出绩效目标表</v>
      </c>
      <c r="B2" s="2"/>
      <c r="C2" s="2"/>
      <c r="D2" s="2"/>
      <c r="E2" s="2"/>
      <c r="F2" s="2"/>
      <c r="G2" s="2"/>
      <c r="H2" s="2"/>
      <c r="I2" s="2"/>
      <c r="J2" s="2"/>
    </row>
    <row r="3" ht="17.25" customHeight="1" spans="1:10">
      <c r="A3" s="3" t="str">
        <f>"单位名称："&amp;"昆明市晋宁区水务局"</f>
        <v>单位名称：昆明市晋宁区水务局</v>
      </c>
      <c r="B3" s="3"/>
      <c r="C3" s="4"/>
      <c r="D3" s="5"/>
      <c r="E3" s="5"/>
      <c r="F3" s="5"/>
      <c r="G3" s="5"/>
      <c r="H3" s="5"/>
      <c r="I3" s="5"/>
      <c r="J3" s="226" t="s">
        <v>1</v>
      </c>
    </row>
    <row r="4" ht="30" customHeight="1" spans="1:10">
      <c r="A4" s="6" t="s">
        <v>899</v>
      </c>
      <c r="B4" s="7" t="s">
        <v>70</v>
      </c>
      <c r="C4" s="8"/>
      <c r="D4" s="8"/>
      <c r="E4" s="9"/>
      <c r="F4" s="10" t="s">
        <v>899</v>
      </c>
      <c r="G4" s="9"/>
      <c r="H4" s="11" t="s">
        <v>70</v>
      </c>
      <c r="I4" s="8"/>
      <c r="J4" s="9"/>
    </row>
    <row r="5" ht="32.25" customHeight="1" spans="1:10">
      <c r="A5" s="12" t="s">
        <v>900</v>
      </c>
      <c r="B5" s="13"/>
      <c r="C5" s="13"/>
      <c r="D5" s="13"/>
      <c r="E5" s="13"/>
      <c r="F5" s="13"/>
      <c r="G5" s="13"/>
      <c r="H5" s="13"/>
      <c r="I5" s="37"/>
      <c r="J5" s="38"/>
    </row>
    <row r="6" ht="32.25" customHeight="1" spans="1:10">
      <c r="A6" s="14" t="s">
        <v>901</v>
      </c>
      <c r="B6" s="15"/>
      <c r="C6" s="15"/>
      <c r="D6" s="15"/>
      <c r="E6" s="15"/>
      <c r="F6" s="15"/>
      <c r="G6" s="15"/>
      <c r="H6" s="15"/>
      <c r="I6" s="39"/>
      <c r="J6" s="40" t="s">
        <v>902</v>
      </c>
    </row>
    <row r="7" ht="99.75" customHeight="1" spans="1:10">
      <c r="A7" s="16" t="s">
        <v>903</v>
      </c>
      <c r="B7" s="17" t="s">
        <v>904</v>
      </c>
      <c r="C7" s="18" t="s">
        <v>905</v>
      </c>
      <c r="D7" s="18"/>
      <c r="E7" s="18"/>
      <c r="F7" s="18"/>
      <c r="G7" s="18"/>
      <c r="H7" s="18"/>
      <c r="I7" s="18"/>
      <c r="J7" s="41" t="s">
        <v>906</v>
      </c>
    </row>
    <row r="8" ht="99.75" customHeight="1" spans="1:10">
      <c r="A8" s="16"/>
      <c r="B8" s="17" t="str">
        <f>"总体绩效目标（"&amp;"2026"&amp;"-"&amp;("2026"+2)&amp;"年期间）"</f>
        <v>总体绩效目标（2026-2028年期间）</v>
      </c>
      <c r="C8" s="18" t="s">
        <v>907</v>
      </c>
      <c r="D8" s="18"/>
      <c r="E8" s="18"/>
      <c r="F8" s="18"/>
      <c r="G8" s="18"/>
      <c r="H8" s="18"/>
      <c r="I8" s="18"/>
      <c r="J8" s="41" t="s">
        <v>908</v>
      </c>
    </row>
    <row r="9" ht="75" customHeight="1" spans="1:10">
      <c r="A9" s="17" t="s">
        <v>909</v>
      </c>
      <c r="B9" s="19" t="str">
        <f>"预算年度（"&amp;"2026"&amp;"年）绩效目标"</f>
        <v>预算年度（2026年）绩效目标</v>
      </c>
      <c r="C9" s="20" t="s">
        <v>910</v>
      </c>
      <c r="D9" s="20"/>
      <c r="E9" s="20"/>
      <c r="F9" s="20"/>
      <c r="G9" s="20"/>
      <c r="H9" s="20"/>
      <c r="I9" s="20"/>
      <c r="J9" s="42" t="s">
        <v>911</v>
      </c>
    </row>
    <row r="10" ht="32.25" customHeight="1" spans="1:10">
      <c r="A10" s="21" t="s">
        <v>912</v>
      </c>
      <c r="B10" s="21"/>
      <c r="C10" s="21"/>
      <c r="D10" s="21"/>
      <c r="E10" s="21"/>
      <c r="F10" s="21"/>
      <c r="G10" s="21"/>
      <c r="H10" s="21"/>
      <c r="I10" s="21"/>
      <c r="J10" s="21"/>
    </row>
    <row r="11" ht="32.25" customHeight="1" spans="1:10">
      <c r="A11" s="17" t="s">
        <v>913</v>
      </c>
      <c r="B11" s="17"/>
      <c r="C11" s="16" t="s">
        <v>914</v>
      </c>
      <c r="D11" s="16"/>
      <c r="E11" s="16" t="s">
        <v>915</v>
      </c>
      <c r="F11" s="16"/>
      <c r="G11" s="16"/>
      <c r="H11" s="16" t="s">
        <v>916</v>
      </c>
      <c r="I11" s="16"/>
      <c r="J11" s="16"/>
    </row>
    <row r="12" ht="32.25" customHeight="1" spans="1:10">
      <c r="A12" s="17"/>
      <c r="B12" s="17"/>
      <c r="C12" s="16"/>
      <c r="D12" s="16"/>
      <c r="E12" s="17" t="s">
        <v>917</v>
      </c>
      <c r="F12" s="17" t="s">
        <v>918</v>
      </c>
      <c r="G12" s="17" t="s">
        <v>919</v>
      </c>
      <c r="H12" s="17" t="s">
        <v>917</v>
      </c>
      <c r="I12" s="17" t="s">
        <v>918</v>
      </c>
      <c r="J12" s="17" t="s">
        <v>919</v>
      </c>
    </row>
    <row r="13" ht="24" customHeight="1" spans="1:10">
      <c r="A13" s="22" t="s">
        <v>55</v>
      </c>
      <c r="B13" s="23"/>
      <c r="C13" s="23"/>
      <c r="D13" s="23"/>
      <c r="E13" s="24">
        <v>74290866.13</v>
      </c>
      <c r="F13" s="24">
        <v>22004953.03</v>
      </c>
      <c r="G13" s="24">
        <v>52285913.1</v>
      </c>
      <c r="H13" s="25">
        <v>2385913.1</v>
      </c>
      <c r="I13" s="25">
        <v>100000</v>
      </c>
      <c r="J13" s="25">
        <v>2285913.1</v>
      </c>
    </row>
    <row r="14" ht="34.5" customHeight="1" spans="1:10">
      <c r="A14" s="18" t="s">
        <v>920</v>
      </c>
      <c r="B14" s="26"/>
      <c r="C14" s="18" t="s">
        <v>921</v>
      </c>
      <c r="D14" s="26"/>
      <c r="E14" s="25">
        <v>21904953.03</v>
      </c>
      <c r="F14" s="25">
        <v>21904953.03</v>
      </c>
      <c r="G14" s="25"/>
      <c r="H14" s="25"/>
      <c r="I14" s="25"/>
      <c r="J14" s="25"/>
    </row>
    <row r="15" ht="34.5" customHeight="1" spans="1:10">
      <c r="A15" s="18" t="s">
        <v>922</v>
      </c>
      <c r="B15" s="27"/>
      <c r="C15" s="18" t="s">
        <v>923</v>
      </c>
      <c r="D15" s="27"/>
      <c r="E15" s="25">
        <v>50000000</v>
      </c>
      <c r="F15" s="25"/>
      <c r="G15" s="25">
        <v>50000000</v>
      </c>
      <c r="H15" s="25"/>
      <c r="I15" s="25"/>
      <c r="J15" s="25"/>
    </row>
    <row r="16" ht="34.5" customHeight="1" spans="1:10">
      <c r="A16" s="18" t="s">
        <v>924</v>
      </c>
      <c r="B16" s="27"/>
      <c r="C16" s="18" t="s">
        <v>628</v>
      </c>
      <c r="D16" s="27"/>
      <c r="E16" s="25">
        <v>2285913.1</v>
      </c>
      <c r="F16" s="25"/>
      <c r="G16" s="25">
        <v>2285913.1</v>
      </c>
      <c r="H16" s="25">
        <v>2285913.1</v>
      </c>
      <c r="I16" s="25"/>
      <c r="J16" s="25">
        <v>2285913.1</v>
      </c>
    </row>
    <row r="17" ht="34.5" customHeight="1" spans="1:10">
      <c r="A17" s="18" t="s">
        <v>925</v>
      </c>
      <c r="B17" s="27"/>
      <c r="C17" s="18" t="s">
        <v>926</v>
      </c>
      <c r="D17" s="27"/>
      <c r="E17" s="25">
        <v>100000</v>
      </c>
      <c r="F17" s="25">
        <v>100000</v>
      </c>
      <c r="G17" s="25"/>
      <c r="H17" s="25">
        <v>100000</v>
      </c>
      <c r="I17" s="25">
        <v>100000</v>
      </c>
      <c r="J17" s="25"/>
    </row>
    <row r="18" ht="32.25" customHeight="1" spans="1:10">
      <c r="A18" s="21" t="s">
        <v>927</v>
      </c>
      <c r="B18" s="21"/>
      <c r="C18" s="21"/>
      <c r="D18" s="21"/>
      <c r="E18" s="21"/>
      <c r="F18" s="21"/>
      <c r="G18" s="21"/>
      <c r="H18" s="21"/>
      <c r="I18" s="21"/>
      <c r="J18" s="21"/>
    </row>
    <row r="19" ht="32.25" customHeight="1" spans="1:10">
      <c r="A19" s="28" t="s">
        <v>928</v>
      </c>
      <c r="B19" s="28"/>
      <c r="C19" s="28"/>
      <c r="D19" s="28"/>
      <c r="E19" s="28"/>
      <c r="F19" s="28"/>
      <c r="G19" s="28"/>
      <c r="H19" s="29" t="s">
        <v>929</v>
      </c>
      <c r="I19" s="43" t="s">
        <v>468</v>
      </c>
      <c r="J19" s="29" t="s">
        <v>930</v>
      </c>
    </row>
    <row r="20" ht="36" customHeight="1" spans="1:10">
      <c r="A20" s="30" t="s">
        <v>461</v>
      </c>
      <c r="B20" s="30" t="s">
        <v>931</v>
      </c>
      <c r="C20" s="31" t="s">
        <v>463</v>
      </c>
      <c r="D20" s="31" t="s">
        <v>464</v>
      </c>
      <c r="E20" s="31" t="s">
        <v>465</v>
      </c>
      <c r="F20" s="31" t="s">
        <v>466</v>
      </c>
      <c r="G20" s="31" t="s">
        <v>467</v>
      </c>
      <c r="H20" s="32"/>
      <c r="I20" s="32"/>
      <c r="J20" s="32"/>
    </row>
    <row r="21" ht="32.25" customHeight="1" spans="1:10">
      <c r="A21" s="33" t="s">
        <v>470</v>
      </c>
      <c r="B21" s="33"/>
      <c r="C21" s="34"/>
      <c r="D21" s="33"/>
      <c r="E21" s="33"/>
      <c r="F21" s="33"/>
      <c r="G21" s="33"/>
      <c r="H21" s="35"/>
      <c r="I21" s="20"/>
      <c r="J21" s="35"/>
    </row>
    <row r="22" ht="32.25" customHeight="1" spans="1:10">
      <c r="A22" s="33"/>
      <c r="B22" s="33" t="s">
        <v>471</v>
      </c>
      <c r="C22" s="34"/>
      <c r="D22" s="33"/>
      <c r="E22" s="33"/>
      <c r="F22" s="33"/>
      <c r="G22" s="33"/>
      <c r="H22" s="35"/>
      <c r="I22" s="20"/>
      <c r="J22" s="35"/>
    </row>
    <row r="23" ht="32.25" customHeight="1" spans="1:10">
      <c r="A23" s="33"/>
      <c r="B23" s="33"/>
      <c r="C23" s="34" t="s">
        <v>472</v>
      </c>
      <c r="D23" s="33" t="s">
        <v>473</v>
      </c>
      <c r="E23" s="33" t="s">
        <v>102</v>
      </c>
      <c r="F23" s="33" t="s">
        <v>474</v>
      </c>
      <c r="G23" s="33" t="s">
        <v>475</v>
      </c>
      <c r="H23" s="35" t="s">
        <v>932</v>
      </c>
      <c r="I23" s="20" t="s">
        <v>476</v>
      </c>
      <c r="J23" s="35" t="s">
        <v>933</v>
      </c>
    </row>
    <row r="24" ht="32.25" customHeight="1" spans="1:10">
      <c r="A24" s="33"/>
      <c r="B24" s="33"/>
      <c r="C24" s="34" t="s">
        <v>934</v>
      </c>
      <c r="D24" s="33" t="s">
        <v>473</v>
      </c>
      <c r="E24" s="33" t="s">
        <v>101</v>
      </c>
      <c r="F24" s="33" t="s">
        <v>646</v>
      </c>
      <c r="G24" s="33" t="s">
        <v>475</v>
      </c>
      <c r="H24" s="35" t="s">
        <v>935</v>
      </c>
      <c r="I24" s="20" t="s">
        <v>935</v>
      </c>
      <c r="J24" s="35" t="s">
        <v>936</v>
      </c>
    </row>
    <row r="25" ht="32.25" customHeight="1" spans="1:10">
      <c r="A25" s="33"/>
      <c r="B25" s="33"/>
      <c r="C25" s="34" t="s">
        <v>937</v>
      </c>
      <c r="D25" s="33" t="s">
        <v>473</v>
      </c>
      <c r="E25" s="33" t="s">
        <v>621</v>
      </c>
      <c r="F25" s="33" t="s">
        <v>511</v>
      </c>
      <c r="G25" s="33" t="s">
        <v>475</v>
      </c>
      <c r="H25" s="35" t="s">
        <v>938</v>
      </c>
      <c r="I25" s="20" t="s">
        <v>620</v>
      </c>
      <c r="J25" s="35" t="s">
        <v>939</v>
      </c>
    </row>
    <row r="26" ht="32.25" customHeight="1" spans="1:10">
      <c r="A26" s="33"/>
      <c r="B26" s="33" t="s">
        <v>477</v>
      </c>
      <c r="C26" s="34"/>
      <c r="D26" s="33"/>
      <c r="E26" s="33"/>
      <c r="F26" s="33"/>
      <c r="G26" s="33"/>
      <c r="H26" s="35"/>
      <c r="I26" s="20"/>
      <c r="J26" s="35"/>
    </row>
    <row r="27" ht="32.25" customHeight="1" spans="1:10">
      <c r="A27" s="33"/>
      <c r="B27" s="33"/>
      <c r="C27" s="34" t="s">
        <v>478</v>
      </c>
      <c r="D27" s="33" t="s">
        <v>473</v>
      </c>
      <c r="E27" s="33" t="s">
        <v>479</v>
      </c>
      <c r="F27" s="33" t="s">
        <v>480</v>
      </c>
      <c r="G27" s="33" t="s">
        <v>475</v>
      </c>
      <c r="H27" s="35" t="s">
        <v>940</v>
      </c>
      <c r="I27" s="20" t="s">
        <v>941</v>
      </c>
      <c r="J27" s="35" t="s">
        <v>942</v>
      </c>
    </row>
    <row r="28" ht="32.25" customHeight="1" spans="1:10">
      <c r="A28" s="33"/>
      <c r="B28" s="33"/>
      <c r="C28" s="34" t="s">
        <v>943</v>
      </c>
      <c r="D28" s="33" t="s">
        <v>473</v>
      </c>
      <c r="E28" s="33" t="s">
        <v>943</v>
      </c>
      <c r="F28" s="33"/>
      <c r="G28" s="33" t="s">
        <v>505</v>
      </c>
      <c r="H28" s="35" t="s">
        <v>943</v>
      </c>
      <c r="I28" s="20" t="s">
        <v>943</v>
      </c>
      <c r="J28" s="35" t="s">
        <v>936</v>
      </c>
    </row>
    <row r="29" ht="32.25" customHeight="1" spans="1:10">
      <c r="A29" s="33"/>
      <c r="B29" s="33"/>
      <c r="C29" s="34" t="s">
        <v>944</v>
      </c>
      <c r="D29" s="33" t="s">
        <v>485</v>
      </c>
      <c r="E29" s="33" t="s">
        <v>945</v>
      </c>
      <c r="F29" s="33"/>
      <c r="G29" s="33" t="s">
        <v>505</v>
      </c>
      <c r="H29" s="35" t="s">
        <v>946</v>
      </c>
      <c r="I29" s="20" t="s">
        <v>529</v>
      </c>
      <c r="J29" s="35" t="s">
        <v>947</v>
      </c>
    </row>
    <row r="30" ht="32.25" customHeight="1" spans="1:10">
      <c r="A30" s="33"/>
      <c r="B30" s="33" t="s">
        <v>502</v>
      </c>
      <c r="C30" s="34"/>
      <c r="D30" s="33"/>
      <c r="E30" s="33"/>
      <c r="F30" s="33"/>
      <c r="G30" s="33"/>
      <c r="H30" s="35"/>
      <c r="I30" s="20"/>
      <c r="J30" s="35"/>
    </row>
    <row r="31" ht="32.25" customHeight="1" spans="1:10">
      <c r="A31" s="33"/>
      <c r="B31" s="33"/>
      <c r="C31" s="34" t="s">
        <v>948</v>
      </c>
      <c r="D31" s="33" t="s">
        <v>473</v>
      </c>
      <c r="E31" s="33" t="s">
        <v>949</v>
      </c>
      <c r="F31" s="33"/>
      <c r="G31" s="33" t="s">
        <v>505</v>
      </c>
      <c r="H31" s="35" t="s">
        <v>948</v>
      </c>
      <c r="I31" s="20" t="s">
        <v>948</v>
      </c>
      <c r="J31" s="35" t="s">
        <v>936</v>
      </c>
    </row>
    <row r="32" ht="32.25" customHeight="1" spans="1:10">
      <c r="A32" s="33" t="s">
        <v>482</v>
      </c>
      <c r="B32" s="33"/>
      <c r="C32" s="34"/>
      <c r="D32" s="33"/>
      <c r="E32" s="33"/>
      <c r="F32" s="33"/>
      <c r="G32" s="33"/>
      <c r="H32" s="35"/>
      <c r="I32" s="20"/>
      <c r="J32" s="35"/>
    </row>
    <row r="33" ht="32.25" customHeight="1" spans="1:10">
      <c r="A33" s="33"/>
      <c r="B33" s="33" t="s">
        <v>582</v>
      </c>
      <c r="C33" s="34"/>
      <c r="D33" s="33"/>
      <c r="E33" s="33"/>
      <c r="F33" s="33"/>
      <c r="G33" s="33"/>
      <c r="H33" s="35"/>
      <c r="I33" s="20"/>
      <c r="J33" s="35"/>
    </row>
    <row r="34" ht="32.25" customHeight="1" spans="1:10">
      <c r="A34" s="33"/>
      <c r="B34" s="33"/>
      <c r="C34" s="34" t="s">
        <v>950</v>
      </c>
      <c r="D34" s="33" t="s">
        <v>473</v>
      </c>
      <c r="E34" s="33" t="s">
        <v>950</v>
      </c>
      <c r="F34" s="33"/>
      <c r="G34" s="33" t="s">
        <v>505</v>
      </c>
      <c r="H34" s="35" t="s">
        <v>951</v>
      </c>
      <c r="I34" s="20" t="s">
        <v>951</v>
      </c>
      <c r="J34" s="35" t="s">
        <v>936</v>
      </c>
    </row>
    <row r="35" ht="32.25" customHeight="1" spans="1:10">
      <c r="A35" s="33"/>
      <c r="B35" s="33" t="s">
        <v>483</v>
      </c>
      <c r="C35" s="34"/>
      <c r="D35" s="33"/>
      <c r="E35" s="33"/>
      <c r="F35" s="33"/>
      <c r="G35" s="33"/>
      <c r="H35" s="35"/>
      <c r="I35" s="20"/>
      <c r="J35" s="35"/>
    </row>
    <row r="36" ht="32.25" customHeight="1" spans="1:10">
      <c r="A36" s="33"/>
      <c r="B36" s="33"/>
      <c r="C36" s="34" t="s">
        <v>484</v>
      </c>
      <c r="D36" s="33" t="s">
        <v>485</v>
      </c>
      <c r="E36" s="33" t="s">
        <v>486</v>
      </c>
      <c r="F36" s="33" t="s">
        <v>480</v>
      </c>
      <c r="G36" s="33" t="s">
        <v>475</v>
      </c>
      <c r="H36" s="35" t="s">
        <v>940</v>
      </c>
      <c r="I36" s="20" t="s">
        <v>487</v>
      </c>
      <c r="J36" s="35" t="s">
        <v>942</v>
      </c>
    </row>
    <row r="37" ht="32.25" customHeight="1" spans="1:10">
      <c r="A37" s="33"/>
      <c r="B37" s="33"/>
      <c r="C37" s="34" t="s">
        <v>952</v>
      </c>
      <c r="D37" s="33" t="s">
        <v>473</v>
      </c>
      <c r="E37" s="33" t="s">
        <v>952</v>
      </c>
      <c r="F37" s="33"/>
      <c r="G37" s="33" t="s">
        <v>505</v>
      </c>
      <c r="H37" s="35" t="s">
        <v>953</v>
      </c>
      <c r="I37" s="20" t="s">
        <v>954</v>
      </c>
      <c r="J37" s="35" t="s">
        <v>936</v>
      </c>
    </row>
    <row r="38" ht="32.25" customHeight="1" spans="1:10">
      <c r="A38" s="33"/>
      <c r="B38" s="33" t="s">
        <v>533</v>
      </c>
      <c r="C38" s="34"/>
      <c r="D38" s="33"/>
      <c r="E38" s="33"/>
      <c r="F38" s="33"/>
      <c r="G38" s="33"/>
      <c r="H38" s="35"/>
      <c r="I38" s="20"/>
      <c r="J38" s="35"/>
    </row>
    <row r="39" ht="32.25" customHeight="1" spans="1:10">
      <c r="A39" s="33"/>
      <c r="B39" s="33"/>
      <c r="C39" s="34" t="s">
        <v>955</v>
      </c>
      <c r="D39" s="33" t="s">
        <v>473</v>
      </c>
      <c r="E39" s="33" t="s">
        <v>955</v>
      </c>
      <c r="F39" s="33"/>
      <c r="G39" s="33" t="s">
        <v>505</v>
      </c>
      <c r="H39" s="35" t="s">
        <v>956</v>
      </c>
      <c r="I39" s="20" t="s">
        <v>957</v>
      </c>
      <c r="J39" s="35" t="s">
        <v>936</v>
      </c>
    </row>
    <row r="40" ht="32.25" customHeight="1" spans="1:10">
      <c r="A40" s="33"/>
      <c r="B40" s="33"/>
      <c r="C40" s="34" t="s">
        <v>958</v>
      </c>
      <c r="D40" s="33" t="s">
        <v>473</v>
      </c>
      <c r="E40" s="33" t="s">
        <v>623</v>
      </c>
      <c r="F40" s="33"/>
      <c r="G40" s="33" t="s">
        <v>505</v>
      </c>
      <c r="H40" s="35" t="s">
        <v>590</v>
      </c>
      <c r="I40" s="20" t="s">
        <v>590</v>
      </c>
      <c r="J40" s="35" t="s">
        <v>959</v>
      </c>
    </row>
    <row r="41" ht="32.25" customHeight="1" spans="1:10">
      <c r="A41" s="33"/>
      <c r="B41" s="33"/>
      <c r="C41" s="34" t="s">
        <v>960</v>
      </c>
      <c r="D41" s="33" t="s">
        <v>485</v>
      </c>
      <c r="E41" s="33" t="s">
        <v>960</v>
      </c>
      <c r="F41" s="33"/>
      <c r="G41" s="33" t="s">
        <v>505</v>
      </c>
      <c r="H41" s="35" t="s">
        <v>946</v>
      </c>
      <c r="I41" s="20" t="s">
        <v>529</v>
      </c>
      <c r="J41" s="35" t="s">
        <v>947</v>
      </c>
    </row>
    <row r="42" ht="32.25" customHeight="1" spans="1:10">
      <c r="A42" s="33" t="s">
        <v>488</v>
      </c>
      <c r="B42" s="33"/>
      <c r="C42" s="34"/>
      <c r="D42" s="33"/>
      <c r="E42" s="33"/>
      <c r="F42" s="33"/>
      <c r="G42" s="33"/>
      <c r="H42" s="35"/>
      <c r="I42" s="20"/>
      <c r="J42" s="35"/>
    </row>
    <row r="43" ht="32.25" customHeight="1" spans="1:10">
      <c r="A43" s="33"/>
      <c r="B43" s="33" t="s">
        <v>489</v>
      </c>
      <c r="C43" s="34"/>
      <c r="D43" s="33"/>
      <c r="E43" s="33"/>
      <c r="F43" s="33"/>
      <c r="G43" s="33"/>
      <c r="H43" s="35"/>
      <c r="I43" s="20"/>
      <c r="J43" s="35"/>
    </row>
    <row r="44" ht="32.25" customHeight="1" spans="1:10">
      <c r="A44" s="33"/>
      <c r="B44" s="33"/>
      <c r="C44" s="34" t="s">
        <v>490</v>
      </c>
      <c r="D44" s="33" t="s">
        <v>485</v>
      </c>
      <c r="E44" s="33" t="s">
        <v>486</v>
      </c>
      <c r="F44" s="33" t="s">
        <v>480</v>
      </c>
      <c r="G44" s="33" t="s">
        <v>475</v>
      </c>
      <c r="H44" s="35" t="s">
        <v>940</v>
      </c>
      <c r="I44" s="20" t="s">
        <v>491</v>
      </c>
      <c r="J44" s="35" t="s">
        <v>961</v>
      </c>
    </row>
  </sheetData>
  <mergeCells count="34">
    <mergeCell ref="A2:J2"/>
    <mergeCell ref="A3:C3"/>
    <mergeCell ref="B4:J4"/>
    <mergeCell ref="B4:J4"/>
    <mergeCell ref="A5:J5"/>
    <mergeCell ref="A6:I6"/>
    <mergeCell ref="C7:I7"/>
    <mergeCell ref="C7:I7"/>
    <mergeCell ref="C8:I8"/>
    <mergeCell ref="C8:I8"/>
    <mergeCell ref="C9:I9"/>
    <mergeCell ref="C9:I9"/>
    <mergeCell ref="A10:J10"/>
    <mergeCell ref="E11:G11"/>
    <mergeCell ref="H11:J11"/>
    <mergeCell ref="A13:D13"/>
    <mergeCell ref="A14:B14"/>
    <mergeCell ref="A14:B14"/>
    <mergeCell ref="C14:D14"/>
    <mergeCell ref="C14:D14"/>
    <mergeCell ref="A15:B15"/>
    <mergeCell ref="C15:D15"/>
    <mergeCell ref="A16:B16"/>
    <mergeCell ref="C16:D16"/>
    <mergeCell ref="A17:B17"/>
    <mergeCell ref="C17:D17"/>
    <mergeCell ref="A18:J18"/>
    <mergeCell ref="A19:G19"/>
    <mergeCell ref="A7:A8"/>
    <mergeCell ref="H19:H20"/>
    <mergeCell ref="I19:I20"/>
    <mergeCell ref="J19:J20"/>
    <mergeCell ref="A11:B12"/>
    <mergeCell ref="C11:D12"/>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9"/>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97" t="s">
        <v>52</v>
      </c>
    </row>
    <row r="2" ht="41.25" customHeight="1" spans="1:1">
      <c r="A2" s="77" t="str">
        <f>"2026"&amp;"年部门收入预算表"</f>
        <v>2026年部门收入预算表</v>
      </c>
    </row>
    <row r="3" ht="17.25" customHeight="1" spans="1:19">
      <c r="A3" s="80" t="str">
        <f>"单位名称："&amp;"昆明市晋宁区水务局"</f>
        <v>单位名称：昆明市晋宁区水务局</v>
      </c>
      <c r="S3" s="82" t="s">
        <v>1</v>
      </c>
    </row>
    <row r="4" ht="21.75" customHeight="1" spans="1:19">
      <c r="A4" s="212" t="s">
        <v>53</v>
      </c>
      <c r="B4" s="213" t="s">
        <v>54</v>
      </c>
      <c r="C4" s="213" t="s">
        <v>55</v>
      </c>
      <c r="D4" s="214" t="s">
        <v>56</v>
      </c>
      <c r="E4" s="214"/>
      <c r="F4" s="214"/>
      <c r="G4" s="214"/>
      <c r="H4" s="214"/>
      <c r="I4" s="162"/>
      <c r="J4" s="214"/>
      <c r="K4" s="214"/>
      <c r="L4" s="214"/>
      <c r="M4" s="214"/>
      <c r="N4" s="220"/>
      <c r="O4" s="214" t="s">
        <v>45</v>
      </c>
      <c r="P4" s="214"/>
      <c r="Q4" s="214"/>
      <c r="R4" s="214"/>
      <c r="S4" s="220"/>
    </row>
    <row r="5" ht="27" customHeight="1" spans="1:19">
      <c r="A5" s="215"/>
      <c r="B5" s="216"/>
      <c r="C5" s="216"/>
      <c r="D5" s="216" t="s">
        <v>57</v>
      </c>
      <c r="E5" s="216" t="s">
        <v>58</v>
      </c>
      <c r="F5" s="216" t="s">
        <v>59</v>
      </c>
      <c r="G5" s="216" t="s">
        <v>60</v>
      </c>
      <c r="H5" s="216" t="s">
        <v>61</v>
      </c>
      <c r="I5" s="221" t="s">
        <v>62</v>
      </c>
      <c r="J5" s="222"/>
      <c r="K5" s="222"/>
      <c r="L5" s="222"/>
      <c r="M5" s="222"/>
      <c r="N5" s="223"/>
      <c r="O5" s="216" t="s">
        <v>57</v>
      </c>
      <c r="P5" s="216" t="s">
        <v>58</v>
      </c>
      <c r="Q5" s="216" t="s">
        <v>59</v>
      </c>
      <c r="R5" s="216" t="s">
        <v>60</v>
      </c>
      <c r="S5" s="216" t="s">
        <v>63</v>
      </c>
    </row>
    <row r="6" ht="30" customHeight="1" spans="1:19">
      <c r="A6" s="217"/>
      <c r="B6" s="134"/>
      <c r="C6" s="145"/>
      <c r="D6" s="145"/>
      <c r="E6" s="145"/>
      <c r="F6" s="145"/>
      <c r="G6" s="145"/>
      <c r="H6" s="145"/>
      <c r="I6" s="102" t="s">
        <v>57</v>
      </c>
      <c r="J6" s="223" t="s">
        <v>64</v>
      </c>
      <c r="K6" s="223" t="s">
        <v>65</v>
      </c>
      <c r="L6" s="223" t="s">
        <v>66</v>
      </c>
      <c r="M6" s="223" t="s">
        <v>67</v>
      </c>
      <c r="N6" s="223" t="s">
        <v>68</v>
      </c>
      <c r="O6" s="224"/>
      <c r="P6" s="224"/>
      <c r="Q6" s="224"/>
      <c r="R6" s="224"/>
      <c r="S6" s="145"/>
    </row>
    <row r="7" ht="15" customHeight="1" spans="1:19">
      <c r="A7" s="218">
        <v>1</v>
      </c>
      <c r="B7" s="218">
        <v>2</v>
      </c>
      <c r="C7" s="218">
        <v>3</v>
      </c>
      <c r="D7" s="218">
        <v>4</v>
      </c>
      <c r="E7" s="218">
        <v>5</v>
      </c>
      <c r="F7" s="218">
        <v>6</v>
      </c>
      <c r="G7" s="218">
        <v>7</v>
      </c>
      <c r="H7" s="218">
        <v>8</v>
      </c>
      <c r="I7" s="102">
        <v>9</v>
      </c>
      <c r="J7" s="218">
        <v>10</v>
      </c>
      <c r="K7" s="218">
        <v>11</v>
      </c>
      <c r="L7" s="218">
        <v>12</v>
      </c>
      <c r="M7" s="218">
        <v>13</v>
      </c>
      <c r="N7" s="218">
        <v>14</v>
      </c>
      <c r="O7" s="218">
        <v>15</v>
      </c>
      <c r="P7" s="218">
        <v>16</v>
      </c>
      <c r="Q7" s="218">
        <v>17</v>
      </c>
      <c r="R7" s="218">
        <v>18</v>
      </c>
      <c r="S7" s="218">
        <v>19</v>
      </c>
    </row>
    <row r="8" ht="18" customHeight="1" spans="1:19">
      <c r="A8" s="34" t="s">
        <v>69</v>
      </c>
      <c r="B8" s="34" t="s">
        <v>70</v>
      </c>
      <c r="C8" s="110">
        <v>68385768.03</v>
      </c>
      <c r="D8" s="110">
        <v>68385768.03</v>
      </c>
      <c r="E8" s="110">
        <v>41824817.77</v>
      </c>
      <c r="F8" s="110">
        <v>12233885.17</v>
      </c>
      <c r="G8" s="110"/>
      <c r="H8" s="110"/>
      <c r="I8" s="110">
        <v>14327065.09</v>
      </c>
      <c r="J8" s="110"/>
      <c r="K8" s="110"/>
      <c r="L8" s="110">
        <v>4981705.95</v>
      </c>
      <c r="M8" s="110"/>
      <c r="N8" s="110">
        <v>9345359.14</v>
      </c>
      <c r="O8" s="110"/>
      <c r="P8" s="110"/>
      <c r="Q8" s="110"/>
      <c r="R8" s="110"/>
      <c r="S8" s="110"/>
    </row>
    <row r="9" ht="18" customHeight="1" spans="1:19">
      <c r="A9" s="160" t="s">
        <v>71</v>
      </c>
      <c r="B9" s="160" t="s">
        <v>70</v>
      </c>
      <c r="C9" s="110">
        <v>19333081.02</v>
      </c>
      <c r="D9" s="110">
        <v>19333081.02</v>
      </c>
      <c r="E9" s="110">
        <v>5981449.99</v>
      </c>
      <c r="F9" s="110">
        <v>5000000</v>
      </c>
      <c r="G9" s="110"/>
      <c r="H9" s="110"/>
      <c r="I9" s="110">
        <v>8351631.03</v>
      </c>
      <c r="J9" s="110"/>
      <c r="K9" s="110"/>
      <c r="L9" s="110">
        <v>1563795</v>
      </c>
      <c r="M9" s="110"/>
      <c r="N9" s="110">
        <v>6787836.03</v>
      </c>
      <c r="O9" s="110"/>
      <c r="P9" s="110"/>
      <c r="Q9" s="110"/>
      <c r="R9" s="110"/>
      <c r="S9" s="110"/>
    </row>
    <row r="10" ht="18" customHeight="1" spans="1:19">
      <c r="A10" s="160" t="s">
        <v>72</v>
      </c>
      <c r="B10" s="160" t="s">
        <v>73</v>
      </c>
      <c r="C10" s="110">
        <v>4185709.03</v>
      </c>
      <c r="D10" s="110">
        <v>4185709.03</v>
      </c>
      <c r="E10" s="110">
        <v>4167609.8</v>
      </c>
      <c r="F10" s="110"/>
      <c r="G10" s="110"/>
      <c r="H10" s="110"/>
      <c r="I10" s="110">
        <v>18099.23</v>
      </c>
      <c r="J10" s="110"/>
      <c r="K10" s="110"/>
      <c r="L10" s="110">
        <v>18099.23</v>
      </c>
      <c r="M10" s="110"/>
      <c r="N10" s="110"/>
      <c r="O10" s="110"/>
      <c r="P10" s="110"/>
      <c r="Q10" s="110"/>
      <c r="R10" s="110"/>
      <c r="S10" s="110"/>
    </row>
    <row r="11" ht="18" customHeight="1" spans="1:19">
      <c r="A11" s="160" t="s">
        <v>74</v>
      </c>
      <c r="B11" s="160" t="s">
        <v>75</v>
      </c>
      <c r="C11" s="110">
        <v>2900643.05</v>
      </c>
      <c r="D11" s="110">
        <v>2900643.05</v>
      </c>
      <c r="E11" s="110">
        <v>2700443.05</v>
      </c>
      <c r="F11" s="110"/>
      <c r="G11" s="110"/>
      <c r="H11" s="110"/>
      <c r="I11" s="110">
        <v>200200</v>
      </c>
      <c r="J11" s="110"/>
      <c r="K11" s="110"/>
      <c r="L11" s="110"/>
      <c r="M11" s="110"/>
      <c r="N11" s="110">
        <v>200200</v>
      </c>
      <c r="O11" s="110"/>
      <c r="P11" s="110"/>
      <c r="Q11" s="110"/>
      <c r="R11" s="110"/>
      <c r="S11" s="110"/>
    </row>
    <row r="12" ht="18" customHeight="1" spans="1:19">
      <c r="A12" s="160" t="s">
        <v>76</v>
      </c>
      <c r="B12" s="160" t="s">
        <v>77</v>
      </c>
      <c r="C12" s="110">
        <v>3799799.98</v>
      </c>
      <c r="D12" s="110">
        <v>3799799.98</v>
      </c>
      <c r="E12" s="110">
        <v>2679907.96</v>
      </c>
      <c r="F12" s="110"/>
      <c r="G12" s="110"/>
      <c r="H12" s="110"/>
      <c r="I12" s="110">
        <v>1119892.02</v>
      </c>
      <c r="J12" s="110"/>
      <c r="K12" s="110"/>
      <c r="L12" s="110">
        <v>1119892.02</v>
      </c>
      <c r="M12" s="110"/>
      <c r="N12" s="110"/>
      <c r="O12" s="110"/>
      <c r="P12" s="110"/>
      <c r="Q12" s="110"/>
      <c r="R12" s="110"/>
      <c r="S12" s="110"/>
    </row>
    <row r="13" ht="18" customHeight="1" spans="1:19">
      <c r="A13" s="160" t="s">
        <v>78</v>
      </c>
      <c r="B13" s="160" t="s">
        <v>79</v>
      </c>
      <c r="C13" s="110">
        <v>16255912.03</v>
      </c>
      <c r="D13" s="110">
        <v>16255912.03</v>
      </c>
      <c r="E13" s="110">
        <v>14572793.08</v>
      </c>
      <c r="F13" s="110"/>
      <c r="G13" s="110"/>
      <c r="H13" s="110"/>
      <c r="I13" s="110">
        <v>1683118.95</v>
      </c>
      <c r="J13" s="110"/>
      <c r="K13" s="110"/>
      <c r="L13" s="110"/>
      <c r="M13" s="110"/>
      <c r="N13" s="110">
        <v>1683118.95</v>
      </c>
      <c r="O13" s="110"/>
      <c r="P13" s="110"/>
      <c r="Q13" s="110"/>
      <c r="R13" s="110"/>
      <c r="S13" s="110"/>
    </row>
    <row r="14" ht="18" customHeight="1" spans="1:19">
      <c r="A14" s="160" t="s">
        <v>80</v>
      </c>
      <c r="B14" s="160" t="s">
        <v>81</v>
      </c>
      <c r="C14" s="110">
        <v>2432387.93</v>
      </c>
      <c r="D14" s="110">
        <v>2432387.93</v>
      </c>
      <c r="E14" s="110">
        <v>2432387.93</v>
      </c>
      <c r="F14" s="110"/>
      <c r="G14" s="110"/>
      <c r="H14" s="110"/>
      <c r="I14" s="110"/>
      <c r="J14" s="110"/>
      <c r="K14" s="110"/>
      <c r="L14" s="110"/>
      <c r="M14" s="110"/>
      <c r="N14" s="110"/>
      <c r="O14" s="110"/>
      <c r="P14" s="110"/>
      <c r="Q14" s="110"/>
      <c r="R14" s="110"/>
      <c r="S14" s="110"/>
    </row>
    <row r="15" ht="18" customHeight="1" spans="1:19">
      <c r="A15" s="160" t="s">
        <v>82</v>
      </c>
      <c r="B15" s="160" t="s">
        <v>83</v>
      </c>
      <c r="C15" s="110">
        <v>2654100.93</v>
      </c>
      <c r="D15" s="110">
        <v>2654100.93</v>
      </c>
      <c r="E15" s="110">
        <v>2654100.93</v>
      </c>
      <c r="F15" s="110"/>
      <c r="G15" s="110"/>
      <c r="H15" s="110"/>
      <c r="I15" s="110"/>
      <c r="J15" s="110"/>
      <c r="K15" s="110"/>
      <c r="L15" s="110"/>
      <c r="M15" s="110"/>
      <c r="N15" s="110"/>
      <c r="O15" s="110"/>
      <c r="P15" s="110"/>
      <c r="Q15" s="110"/>
      <c r="R15" s="110"/>
      <c r="S15" s="110"/>
    </row>
    <row r="16" ht="18" customHeight="1" spans="1:19">
      <c r="A16" s="160" t="s">
        <v>84</v>
      </c>
      <c r="B16" s="160" t="s">
        <v>85</v>
      </c>
      <c r="C16" s="110">
        <v>3093376.94</v>
      </c>
      <c r="D16" s="110">
        <v>3093376.94</v>
      </c>
      <c r="E16" s="110">
        <v>2420172.78</v>
      </c>
      <c r="F16" s="110"/>
      <c r="G16" s="110"/>
      <c r="H16" s="110"/>
      <c r="I16" s="110">
        <v>673204.16</v>
      </c>
      <c r="J16" s="110"/>
      <c r="K16" s="110"/>
      <c r="L16" s="110"/>
      <c r="M16" s="110"/>
      <c r="N16" s="110">
        <v>673204.16</v>
      </c>
      <c r="O16" s="110"/>
      <c r="P16" s="110"/>
      <c r="Q16" s="110"/>
      <c r="R16" s="110"/>
      <c r="S16" s="110"/>
    </row>
    <row r="17" ht="18" customHeight="1" spans="1:19">
      <c r="A17" s="160" t="s">
        <v>86</v>
      </c>
      <c r="B17" s="160" t="s">
        <v>87</v>
      </c>
      <c r="C17" s="110">
        <v>4830272.99</v>
      </c>
      <c r="D17" s="110">
        <v>4830272.99</v>
      </c>
      <c r="E17" s="110">
        <v>2550353.29</v>
      </c>
      <c r="F17" s="110"/>
      <c r="G17" s="110"/>
      <c r="H17" s="110"/>
      <c r="I17" s="110">
        <v>2279919.7</v>
      </c>
      <c r="J17" s="110"/>
      <c r="K17" s="110"/>
      <c r="L17" s="110">
        <v>2279919.7</v>
      </c>
      <c r="M17" s="110"/>
      <c r="N17" s="110"/>
      <c r="O17" s="110"/>
      <c r="P17" s="110"/>
      <c r="Q17" s="110"/>
      <c r="R17" s="110"/>
      <c r="S17" s="110"/>
    </row>
    <row r="18" ht="18" customHeight="1" spans="1:19">
      <c r="A18" s="160" t="s">
        <v>88</v>
      </c>
      <c r="B18" s="160" t="s">
        <v>89</v>
      </c>
      <c r="C18" s="110">
        <v>8900484.13</v>
      </c>
      <c r="D18" s="110">
        <v>8900484.13</v>
      </c>
      <c r="E18" s="110">
        <v>1665598.96</v>
      </c>
      <c r="F18" s="110">
        <v>7233885.17</v>
      </c>
      <c r="G18" s="110"/>
      <c r="H18" s="110"/>
      <c r="I18" s="110">
        <v>1000</v>
      </c>
      <c r="J18" s="110"/>
      <c r="K18" s="110"/>
      <c r="L18" s="110"/>
      <c r="M18" s="110"/>
      <c r="N18" s="110">
        <v>1000</v>
      </c>
      <c r="O18" s="110"/>
      <c r="P18" s="110"/>
      <c r="Q18" s="110"/>
      <c r="R18" s="110"/>
      <c r="S18" s="110"/>
    </row>
    <row r="19" ht="18" customHeight="1" spans="1:19">
      <c r="A19" s="85" t="s">
        <v>55</v>
      </c>
      <c r="B19" s="219"/>
      <c r="C19" s="110">
        <v>68385768.03</v>
      </c>
      <c r="D19" s="110">
        <v>68385768.03</v>
      </c>
      <c r="E19" s="110">
        <v>41824817.77</v>
      </c>
      <c r="F19" s="110">
        <v>12233885.17</v>
      </c>
      <c r="G19" s="110"/>
      <c r="H19" s="110"/>
      <c r="I19" s="110">
        <v>14327065.09</v>
      </c>
      <c r="J19" s="110"/>
      <c r="K19" s="110"/>
      <c r="L19" s="110">
        <v>4981705.95</v>
      </c>
      <c r="M19" s="110"/>
      <c r="N19" s="110">
        <v>9345359.14</v>
      </c>
      <c r="O19" s="110"/>
      <c r="P19" s="110"/>
      <c r="Q19" s="110"/>
      <c r="R19" s="110"/>
      <c r="S19" s="110"/>
    </row>
  </sheetData>
  <mergeCells count="20">
    <mergeCell ref="A1:S1"/>
    <mergeCell ref="A2:S2"/>
    <mergeCell ref="A3:B3"/>
    <mergeCell ref="D4:N4"/>
    <mergeCell ref="O4:S4"/>
    <mergeCell ref="I5:N5"/>
    <mergeCell ref="A19:B1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6"/>
  <sheetViews>
    <sheetView showGridLines="0" showZeros="0" topLeftCell="A19" workbookViewId="0">
      <selection activeCell="C35" sqref="C35"/>
    </sheetView>
  </sheetViews>
  <sheetFormatPr defaultColWidth="8.575" defaultRowHeight="12.75" customHeight="1"/>
  <cols>
    <col min="1" max="1" width="14.2833333333333" customWidth="1"/>
    <col min="2" max="2" width="37.575" customWidth="1"/>
    <col min="3" max="3" width="21.75" customWidth="1"/>
    <col min="4" max="4" width="19.375" customWidth="1"/>
    <col min="5" max="5" width="18.125" customWidth="1"/>
    <col min="6" max="8" width="24.575" customWidth="1"/>
    <col min="9" max="9" width="26.7083333333333" customWidth="1"/>
    <col min="10" max="11" width="24.425" customWidth="1"/>
    <col min="12" max="15" width="24.575" customWidth="1"/>
  </cols>
  <sheetData>
    <row r="1" ht="17.25" customHeight="1" spans="1:1">
      <c r="A1" s="82" t="s">
        <v>90</v>
      </c>
    </row>
    <row r="2" ht="41.25" customHeight="1" spans="1:1">
      <c r="A2" s="77" t="str">
        <f>"2026"&amp;"年部门支出预算表"</f>
        <v>2026年部门支出预算表</v>
      </c>
    </row>
    <row r="3" ht="17.25" customHeight="1" spans="1:15">
      <c r="A3" s="80" t="str">
        <f>"单位名称："&amp;"昆明市晋宁区水务局"</f>
        <v>单位名称：昆明市晋宁区水务局</v>
      </c>
      <c r="O3" s="82" t="s">
        <v>1</v>
      </c>
    </row>
    <row r="4" ht="27" customHeight="1" spans="1:15">
      <c r="A4" s="198" t="s">
        <v>91</v>
      </c>
      <c r="B4" s="198" t="s">
        <v>92</v>
      </c>
      <c r="C4" s="198" t="s">
        <v>55</v>
      </c>
      <c r="D4" s="199" t="s">
        <v>58</v>
      </c>
      <c r="E4" s="200"/>
      <c r="F4" s="201"/>
      <c r="G4" s="202" t="s">
        <v>59</v>
      </c>
      <c r="H4" s="202" t="s">
        <v>60</v>
      </c>
      <c r="I4" s="202" t="s">
        <v>93</v>
      </c>
      <c r="J4" s="199" t="s">
        <v>62</v>
      </c>
      <c r="K4" s="200"/>
      <c r="L4" s="200"/>
      <c r="M4" s="200"/>
      <c r="N4" s="209"/>
      <c r="O4" s="210"/>
    </row>
    <row r="5" ht="42" customHeight="1" spans="1:15">
      <c r="A5" s="203"/>
      <c r="B5" s="203"/>
      <c r="C5" s="204"/>
      <c r="D5" s="205" t="s">
        <v>57</v>
      </c>
      <c r="E5" s="205" t="s">
        <v>94</v>
      </c>
      <c r="F5" s="205" t="s">
        <v>95</v>
      </c>
      <c r="G5" s="204"/>
      <c r="H5" s="204"/>
      <c r="I5" s="211"/>
      <c r="J5" s="205" t="s">
        <v>57</v>
      </c>
      <c r="K5" s="192" t="s">
        <v>96</v>
      </c>
      <c r="L5" s="192" t="s">
        <v>97</v>
      </c>
      <c r="M5" s="192" t="s">
        <v>98</v>
      </c>
      <c r="N5" s="192" t="s">
        <v>99</v>
      </c>
      <c r="O5" s="192" t="s">
        <v>100</v>
      </c>
    </row>
    <row r="6" ht="18" customHeight="1" spans="1:15">
      <c r="A6" s="88" t="s">
        <v>101</v>
      </c>
      <c r="B6" s="88" t="s">
        <v>102</v>
      </c>
      <c r="C6" s="88" t="s">
        <v>103</v>
      </c>
      <c r="D6" s="89" t="s">
        <v>104</v>
      </c>
      <c r="E6" s="89" t="s">
        <v>105</v>
      </c>
      <c r="F6" s="89" t="s">
        <v>106</v>
      </c>
      <c r="G6" s="89" t="s">
        <v>107</v>
      </c>
      <c r="H6" s="89" t="s">
        <v>108</v>
      </c>
      <c r="I6" s="89" t="s">
        <v>109</v>
      </c>
      <c r="J6" s="89" t="s">
        <v>110</v>
      </c>
      <c r="K6" s="89" t="s">
        <v>111</v>
      </c>
      <c r="L6" s="89" t="s">
        <v>112</v>
      </c>
      <c r="M6" s="89" t="s">
        <v>113</v>
      </c>
      <c r="N6" s="88" t="s">
        <v>114</v>
      </c>
      <c r="O6" s="89" t="s">
        <v>115</v>
      </c>
    </row>
    <row r="7" ht="21" customHeight="1" spans="1:15">
      <c r="A7" s="90" t="s">
        <v>116</v>
      </c>
      <c r="B7" s="90" t="s">
        <v>117</v>
      </c>
      <c r="C7" s="110">
        <v>6049733.82</v>
      </c>
      <c r="D7" s="110">
        <v>6049733.82</v>
      </c>
      <c r="E7" s="110">
        <v>5822972.22</v>
      </c>
      <c r="F7" s="110">
        <v>226761.6</v>
      </c>
      <c r="G7" s="110"/>
      <c r="H7" s="110"/>
      <c r="I7" s="110"/>
      <c r="J7" s="110"/>
      <c r="K7" s="110"/>
      <c r="L7" s="110"/>
      <c r="M7" s="110"/>
      <c r="N7" s="110"/>
      <c r="O7" s="110"/>
    </row>
    <row r="8" ht="21" customHeight="1" spans="1:15">
      <c r="A8" s="206" t="s">
        <v>118</v>
      </c>
      <c r="B8" s="206" t="s">
        <v>119</v>
      </c>
      <c r="C8" s="110">
        <v>5822972.22</v>
      </c>
      <c r="D8" s="110">
        <v>5822972.22</v>
      </c>
      <c r="E8" s="110">
        <v>5822972.22</v>
      </c>
      <c r="F8" s="110"/>
      <c r="G8" s="110"/>
      <c r="H8" s="110"/>
      <c r="I8" s="110"/>
      <c r="J8" s="110"/>
      <c r="K8" s="110"/>
      <c r="L8" s="110"/>
      <c r="M8" s="110"/>
      <c r="N8" s="110"/>
      <c r="O8" s="110"/>
    </row>
    <row r="9" ht="21" customHeight="1" spans="1:15">
      <c r="A9" s="207" t="s">
        <v>120</v>
      </c>
      <c r="B9" s="207" t="s">
        <v>121</v>
      </c>
      <c r="C9" s="110">
        <v>260100</v>
      </c>
      <c r="D9" s="110">
        <v>260100</v>
      </c>
      <c r="E9" s="110">
        <v>260100</v>
      </c>
      <c r="F9" s="110"/>
      <c r="G9" s="110"/>
      <c r="H9" s="110"/>
      <c r="I9" s="110"/>
      <c r="J9" s="110"/>
      <c r="K9" s="110"/>
      <c r="L9" s="110"/>
      <c r="M9" s="110"/>
      <c r="N9" s="110"/>
      <c r="O9" s="110"/>
    </row>
    <row r="10" ht="21" customHeight="1" spans="1:15">
      <c r="A10" s="207" t="s">
        <v>122</v>
      </c>
      <c r="B10" s="207" t="s">
        <v>123</v>
      </c>
      <c r="C10" s="110">
        <v>1820700</v>
      </c>
      <c r="D10" s="110">
        <v>1820700</v>
      </c>
      <c r="E10" s="110">
        <v>1820700</v>
      </c>
      <c r="F10" s="110"/>
      <c r="G10" s="110"/>
      <c r="H10" s="110"/>
      <c r="I10" s="110"/>
      <c r="J10" s="110"/>
      <c r="K10" s="110"/>
      <c r="L10" s="110"/>
      <c r="M10" s="110"/>
      <c r="N10" s="110"/>
      <c r="O10" s="110"/>
    </row>
    <row r="11" ht="21" customHeight="1" spans="1:15">
      <c r="A11" s="207" t="s">
        <v>124</v>
      </c>
      <c r="B11" s="207" t="s">
        <v>125</v>
      </c>
      <c r="C11" s="110">
        <v>3582172.22</v>
      </c>
      <c r="D11" s="110">
        <v>3582172.22</v>
      </c>
      <c r="E11" s="110">
        <v>3582172.22</v>
      </c>
      <c r="F11" s="110"/>
      <c r="G11" s="110"/>
      <c r="H11" s="110"/>
      <c r="I11" s="110"/>
      <c r="J11" s="110"/>
      <c r="K11" s="110"/>
      <c r="L11" s="110"/>
      <c r="M11" s="110"/>
      <c r="N11" s="110"/>
      <c r="O11" s="110"/>
    </row>
    <row r="12" ht="21" customHeight="1" spans="1:15">
      <c r="A12" s="207" t="s">
        <v>126</v>
      </c>
      <c r="B12" s="207" t="s">
        <v>127</v>
      </c>
      <c r="C12" s="110">
        <v>160000</v>
      </c>
      <c r="D12" s="110">
        <v>160000</v>
      </c>
      <c r="E12" s="110">
        <v>160000</v>
      </c>
      <c r="F12" s="110"/>
      <c r="G12" s="110"/>
      <c r="H12" s="110"/>
      <c r="I12" s="110"/>
      <c r="J12" s="110"/>
      <c r="K12" s="110"/>
      <c r="L12" s="110"/>
      <c r="M12" s="110"/>
      <c r="N12" s="110"/>
      <c r="O12" s="110"/>
    </row>
    <row r="13" ht="21" customHeight="1" spans="1:15">
      <c r="A13" s="206" t="s">
        <v>128</v>
      </c>
      <c r="B13" s="206" t="s">
        <v>129</v>
      </c>
      <c r="C13" s="110">
        <v>226761.6</v>
      </c>
      <c r="D13" s="110">
        <v>226761.6</v>
      </c>
      <c r="E13" s="110"/>
      <c r="F13" s="110">
        <v>226761.6</v>
      </c>
      <c r="G13" s="110"/>
      <c r="H13" s="110"/>
      <c r="I13" s="110"/>
      <c r="J13" s="110"/>
      <c r="K13" s="110"/>
      <c r="L13" s="110"/>
      <c r="M13" s="110"/>
      <c r="N13" s="110"/>
      <c r="O13" s="110"/>
    </row>
    <row r="14" ht="21" customHeight="1" spans="1:15">
      <c r="A14" s="207" t="s">
        <v>130</v>
      </c>
      <c r="B14" s="207" t="s">
        <v>131</v>
      </c>
      <c r="C14" s="110">
        <v>226761.6</v>
      </c>
      <c r="D14" s="110">
        <v>226761.6</v>
      </c>
      <c r="E14" s="110"/>
      <c r="F14" s="110">
        <v>226761.6</v>
      </c>
      <c r="G14" s="110"/>
      <c r="H14" s="110"/>
      <c r="I14" s="110"/>
      <c r="J14" s="110"/>
      <c r="K14" s="110"/>
      <c r="L14" s="110"/>
      <c r="M14" s="110"/>
      <c r="N14" s="110"/>
      <c r="O14" s="110"/>
    </row>
    <row r="15" ht="21" customHeight="1" spans="1:15">
      <c r="A15" s="90" t="s">
        <v>132</v>
      </c>
      <c r="B15" s="90" t="s">
        <v>133</v>
      </c>
      <c r="C15" s="110">
        <v>3269565.78</v>
      </c>
      <c r="D15" s="110">
        <v>3269565.78</v>
      </c>
      <c r="E15" s="110">
        <v>3269565.78</v>
      </c>
      <c r="F15" s="110"/>
      <c r="G15" s="110"/>
      <c r="H15" s="110"/>
      <c r="I15" s="110"/>
      <c r="J15" s="110"/>
      <c r="K15" s="110"/>
      <c r="L15" s="110"/>
      <c r="M15" s="110"/>
      <c r="N15" s="110"/>
      <c r="O15" s="110"/>
    </row>
    <row r="16" ht="21" customHeight="1" spans="1:15">
      <c r="A16" s="206" t="s">
        <v>134</v>
      </c>
      <c r="B16" s="206" t="s">
        <v>135</v>
      </c>
      <c r="C16" s="110">
        <v>3269565.78</v>
      </c>
      <c r="D16" s="110">
        <v>3269565.78</v>
      </c>
      <c r="E16" s="110">
        <v>3269565.78</v>
      </c>
      <c r="F16" s="110"/>
      <c r="G16" s="110"/>
      <c r="H16" s="110"/>
      <c r="I16" s="110"/>
      <c r="J16" s="110"/>
      <c r="K16" s="110"/>
      <c r="L16" s="110"/>
      <c r="M16" s="110"/>
      <c r="N16" s="110"/>
      <c r="O16" s="110"/>
    </row>
    <row r="17" ht="21" customHeight="1" spans="1:15">
      <c r="A17" s="207" t="s">
        <v>136</v>
      </c>
      <c r="B17" s="207" t="s">
        <v>137</v>
      </c>
      <c r="C17" s="110">
        <v>188922.18</v>
      </c>
      <c r="D17" s="110">
        <v>188922.18</v>
      </c>
      <c r="E17" s="110">
        <v>188922.18</v>
      </c>
      <c r="F17" s="110"/>
      <c r="G17" s="110"/>
      <c r="H17" s="110"/>
      <c r="I17" s="110"/>
      <c r="J17" s="110"/>
      <c r="K17" s="110"/>
      <c r="L17" s="110"/>
      <c r="M17" s="110"/>
      <c r="N17" s="110"/>
      <c r="O17" s="110"/>
    </row>
    <row r="18" ht="21" customHeight="1" spans="1:15">
      <c r="A18" s="207" t="s">
        <v>138</v>
      </c>
      <c r="B18" s="207" t="s">
        <v>139</v>
      </c>
      <c r="C18" s="110">
        <v>1346188.16</v>
      </c>
      <c r="D18" s="110">
        <v>1346188.16</v>
      </c>
      <c r="E18" s="110">
        <v>1346188.16</v>
      </c>
      <c r="F18" s="110"/>
      <c r="G18" s="110"/>
      <c r="H18" s="110"/>
      <c r="I18" s="110"/>
      <c r="J18" s="110"/>
      <c r="K18" s="110"/>
      <c r="L18" s="110"/>
      <c r="M18" s="110"/>
      <c r="N18" s="110"/>
      <c r="O18" s="110"/>
    </row>
    <row r="19" ht="21" customHeight="1" spans="1:15">
      <c r="A19" s="207" t="s">
        <v>140</v>
      </c>
      <c r="B19" s="207" t="s">
        <v>141</v>
      </c>
      <c r="C19" s="110">
        <v>1515588.82</v>
      </c>
      <c r="D19" s="110">
        <v>1515588.82</v>
      </c>
      <c r="E19" s="110">
        <v>1515588.82</v>
      </c>
      <c r="F19" s="110"/>
      <c r="G19" s="110"/>
      <c r="H19" s="110"/>
      <c r="I19" s="110"/>
      <c r="J19" s="110"/>
      <c r="K19" s="110"/>
      <c r="L19" s="110"/>
      <c r="M19" s="110"/>
      <c r="N19" s="110"/>
      <c r="O19" s="110"/>
    </row>
    <row r="20" ht="21" customHeight="1" spans="1:15">
      <c r="A20" s="207" t="s">
        <v>142</v>
      </c>
      <c r="B20" s="207" t="s">
        <v>143</v>
      </c>
      <c r="C20" s="110">
        <v>218866.62</v>
      </c>
      <c r="D20" s="110">
        <v>218866.62</v>
      </c>
      <c r="E20" s="110">
        <v>218866.62</v>
      </c>
      <c r="F20" s="110"/>
      <c r="G20" s="110"/>
      <c r="H20" s="110"/>
      <c r="I20" s="110"/>
      <c r="J20" s="110"/>
      <c r="K20" s="110"/>
      <c r="L20" s="110"/>
      <c r="M20" s="110"/>
      <c r="N20" s="110"/>
      <c r="O20" s="110"/>
    </row>
    <row r="21" ht="21" customHeight="1" spans="1:15">
      <c r="A21" s="90" t="s">
        <v>144</v>
      </c>
      <c r="B21" s="90" t="s">
        <v>145</v>
      </c>
      <c r="C21" s="110">
        <v>12233885.17</v>
      </c>
      <c r="D21" s="110"/>
      <c r="E21" s="110"/>
      <c r="F21" s="110"/>
      <c r="G21" s="110">
        <v>12233885.17</v>
      </c>
      <c r="H21" s="110"/>
      <c r="I21" s="110"/>
      <c r="J21" s="110"/>
      <c r="K21" s="110"/>
      <c r="L21" s="110"/>
      <c r="M21" s="110"/>
      <c r="N21" s="110"/>
      <c r="O21" s="110"/>
    </row>
    <row r="22" ht="21" customHeight="1" spans="1:15">
      <c r="A22" s="206" t="s">
        <v>146</v>
      </c>
      <c r="B22" s="206" t="s">
        <v>147</v>
      </c>
      <c r="C22" s="110">
        <v>12233885.17</v>
      </c>
      <c r="D22" s="110"/>
      <c r="E22" s="110"/>
      <c r="F22" s="110"/>
      <c r="G22" s="110">
        <v>12233885.17</v>
      </c>
      <c r="H22" s="110"/>
      <c r="I22" s="110"/>
      <c r="J22" s="110"/>
      <c r="K22" s="110"/>
      <c r="L22" s="110"/>
      <c r="M22" s="110"/>
      <c r="N22" s="110"/>
      <c r="O22" s="110"/>
    </row>
    <row r="23" ht="21" customHeight="1" spans="1:15">
      <c r="A23" s="207">
        <v>2120814</v>
      </c>
      <c r="B23" s="207" t="s">
        <v>148</v>
      </c>
      <c r="C23" s="110">
        <v>5000000</v>
      </c>
      <c r="D23" s="110"/>
      <c r="E23" s="110"/>
      <c r="F23" s="110"/>
      <c r="G23" s="110">
        <v>5000000</v>
      </c>
      <c r="H23" s="110"/>
      <c r="I23" s="110"/>
      <c r="J23" s="110"/>
      <c r="K23" s="110"/>
      <c r="L23" s="110"/>
      <c r="M23" s="110"/>
      <c r="N23" s="110"/>
      <c r="O23" s="110"/>
    </row>
    <row r="24" ht="21" customHeight="1" spans="1:15">
      <c r="A24" s="207">
        <v>2120816</v>
      </c>
      <c r="B24" s="207" t="s">
        <v>149</v>
      </c>
      <c r="C24" s="110">
        <v>7233885.17</v>
      </c>
      <c r="D24" s="110"/>
      <c r="E24" s="110"/>
      <c r="F24" s="110"/>
      <c r="G24" s="110">
        <v>7233885.17</v>
      </c>
      <c r="H24" s="110"/>
      <c r="I24" s="110"/>
      <c r="J24" s="110"/>
      <c r="K24" s="110"/>
      <c r="L24" s="110"/>
      <c r="M24" s="110"/>
      <c r="N24" s="110"/>
      <c r="O24" s="110"/>
    </row>
    <row r="25" ht="21" customHeight="1" spans="1:15">
      <c r="A25" s="90" t="s">
        <v>150</v>
      </c>
      <c r="B25" s="90" t="s">
        <v>151</v>
      </c>
      <c r="C25" s="110">
        <v>43482366.09</v>
      </c>
      <c r="D25" s="110">
        <v>29155301</v>
      </c>
      <c r="E25" s="110">
        <v>27535301</v>
      </c>
      <c r="F25" s="110">
        <v>1620000</v>
      </c>
      <c r="G25" s="110"/>
      <c r="H25" s="110"/>
      <c r="I25" s="110"/>
      <c r="J25" s="110">
        <v>14327065.09</v>
      </c>
      <c r="K25" s="110"/>
      <c r="L25" s="110"/>
      <c r="M25" s="110">
        <v>4981705.95</v>
      </c>
      <c r="N25" s="110"/>
      <c r="O25" s="110">
        <v>9345359.14</v>
      </c>
    </row>
    <row r="26" ht="21" customHeight="1" spans="1:15">
      <c r="A26" s="206" t="s">
        <v>152</v>
      </c>
      <c r="B26" s="206" t="s">
        <v>153</v>
      </c>
      <c r="C26" s="110">
        <v>43482366.09</v>
      </c>
      <c r="D26" s="110">
        <v>29155301</v>
      </c>
      <c r="E26" s="110">
        <v>27535301</v>
      </c>
      <c r="F26" s="110">
        <v>1620000</v>
      </c>
      <c r="G26" s="110"/>
      <c r="H26" s="110"/>
      <c r="I26" s="110"/>
      <c r="J26" s="110">
        <v>14327065.09</v>
      </c>
      <c r="K26" s="110"/>
      <c r="L26" s="110"/>
      <c r="M26" s="110">
        <v>4981705.95</v>
      </c>
      <c r="N26" s="110"/>
      <c r="O26" s="110">
        <v>9345359.14</v>
      </c>
    </row>
    <row r="27" ht="21" customHeight="1" spans="1:15">
      <c r="A27" s="207" t="s">
        <v>154</v>
      </c>
      <c r="B27" s="207" t="s">
        <v>155</v>
      </c>
      <c r="C27" s="110">
        <v>3670182.29</v>
      </c>
      <c r="D27" s="110">
        <v>3669982.29</v>
      </c>
      <c r="E27" s="110">
        <v>3669982.29</v>
      </c>
      <c r="F27" s="110"/>
      <c r="G27" s="110"/>
      <c r="H27" s="110"/>
      <c r="I27" s="110"/>
      <c r="J27" s="110">
        <v>200</v>
      </c>
      <c r="K27" s="110"/>
      <c r="L27" s="110"/>
      <c r="M27" s="110"/>
      <c r="N27" s="110"/>
      <c r="O27" s="110">
        <v>200</v>
      </c>
    </row>
    <row r="28" ht="21" customHeight="1" spans="1:15">
      <c r="A28" s="207" t="s">
        <v>156</v>
      </c>
      <c r="B28" s="207" t="s">
        <v>157</v>
      </c>
      <c r="C28" s="110">
        <v>9169730.26</v>
      </c>
      <c r="D28" s="110">
        <v>800000</v>
      </c>
      <c r="E28" s="110"/>
      <c r="F28" s="110">
        <v>800000</v>
      </c>
      <c r="G28" s="110"/>
      <c r="H28" s="110"/>
      <c r="I28" s="110"/>
      <c r="J28" s="110">
        <v>8369730.26</v>
      </c>
      <c r="K28" s="110"/>
      <c r="L28" s="110"/>
      <c r="M28" s="110">
        <v>1581894.23</v>
      </c>
      <c r="N28" s="110"/>
      <c r="O28" s="110">
        <v>6787836.03</v>
      </c>
    </row>
    <row r="29" ht="21" customHeight="1" spans="1:15">
      <c r="A29" s="207" t="s">
        <v>158</v>
      </c>
      <c r="B29" s="207" t="s">
        <v>159</v>
      </c>
      <c r="C29" s="110">
        <v>500000</v>
      </c>
      <c r="D29" s="110">
        <v>500000</v>
      </c>
      <c r="E29" s="110"/>
      <c r="F29" s="110">
        <v>500000</v>
      </c>
      <c r="G29" s="110"/>
      <c r="H29" s="110"/>
      <c r="I29" s="110"/>
      <c r="J29" s="110"/>
      <c r="K29" s="110"/>
      <c r="L29" s="110"/>
      <c r="M29" s="110"/>
      <c r="N29" s="110"/>
      <c r="O29" s="110"/>
    </row>
    <row r="30" ht="21" customHeight="1" spans="1:15">
      <c r="A30" s="207" t="s">
        <v>160</v>
      </c>
      <c r="B30" s="207" t="s">
        <v>161</v>
      </c>
      <c r="C30" s="110">
        <v>2095068.28</v>
      </c>
      <c r="D30" s="110">
        <v>1895068.28</v>
      </c>
      <c r="E30" s="110">
        <v>1895068.28</v>
      </c>
      <c r="F30" s="110"/>
      <c r="G30" s="110"/>
      <c r="H30" s="110"/>
      <c r="I30" s="110"/>
      <c r="J30" s="110">
        <v>200000</v>
      </c>
      <c r="K30" s="110"/>
      <c r="L30" s="110"/>
      <c r="M30" s="110"/>
      <c r="N30" s="110"/>
      <c r="O30" s="110">
        <v>200000</v>
      </c>
    </row>
    <row r="31" ht="21" customHeight="1" spans="1:15">
      <c r="A31" s="207" t="s">
        <v>162</v>
      </c>
      <c r="B31" s="207" t="s">
        <v>163</v>
      </c>
      <c r="C31" s="110">
        <v>27374181.1</v>
      </c>
      <c r="D31" s="110">
        <v>22290250.43</v>
      </c>
      <c r="E31" s="110">
        <v>21970250.43</v>
      </c>
      <c r="F31" s="110">
        <v>320000</v>
      </c>
      <c r="G31" s="110"/>
      <c r="H31" s="110"/>
      <c r="I31" s="110"/>
      <c r="J31" s="110">
        <v>5083930.67</v>
      </c>
      <c r="K31" s="110"/>
      <c r="L31" s="110"/>
      <c r="M31" s="110">
        <v>3399811.72</v>
      </c>
      <c r="N31" s="110"/>
      <c r="O31" s="110">
        <v>1684118.95</v>
      </c>
    </row>
    <row r="32" ht="21" customHeight="1" spans="1:15">
      <c r="A32" s="207" t="s">
        <v>164</v>
      </c>
      <c r="B32" s="207" t="s">
        <v>165</v>
      </c>
      <c r="C32" s="110">
        <v>673204.16</v>
      </c>
      <c r="D32" s="110"/>
      <c r="E32" s="110"/>
      <c r="F32" s="110"/>
      <c r="G32" s="110"/>
      <c r="H32" s="110"/>
      <c r="I32" s="110"/>
      <c r="J32" s="110">
        <v>673204.16</v>
      </c>
      <c r="K32" s="110"/>
      <c r="L32" s="110"/>
      <c r="M32" s="110"/>
      <c r="N32" s="110"/>
      <c r="O32" s="110">
        <v>673204.16</v>
      </c>
    </row>
    <row r="33" ht="21" customHeight="1" spans="1:15">
      <c r="A33" s="90" t="s">
        <v>166</v>
      </c>
      <c r="B33" s="90" t="s">
        <v>167</v>
      </c>
      <c r="C33" s="110">
        <v>3350217.17</v>
      </c>
      <c r="D33" s="110">
        <v>3350217.17</v>
      </c>
      <c r="E33" s="110">
        <v>3350217.17</v>
      </c>
      <c r="F33" s="110"/>
      <c r="G33" s="110"/>
      <c r="H33" s="110"/>
      <c r="I33" s="110"/>
      <c r="J33" s="110"/>
      <c r="K33" s="110"/>
      <c r="L33" s="110"/>
      <c r="M33" s="110"/>
      <c r="N33" s="110"/>
      <c r="O33" s="110"/>
    </row>
    <row r="34" ht="21" customHeight="1" spans="1:15">
      <c r="A34" s="206" t="s">
        <v>168</v>
      </c>
      <c r="B34" s="206" t="s">
        <v>169</v>
      </c>
      <c r="C34" s="110">
        <v>3350217.17</v>
      </c>
      <c r="D34" s="110">
        <v>3350217.17</v>
      </c>
      <c r="E34" s="110">
        <v>3350217.17</v>
      </c>
      <c r="F34" s="110"/>
      <c r="G34" s="110"/>
      <c r="H34" s="110"/>
      <c r="I34" s="110"/>
      <c r="J34" s="110"/>
      <c r="K34" s="110"/>
      <c r="L34" s="110"/>
      <c r="M34" s="110"/>
      <c r="N34" s="110"/>
      <c r="O34" s="110"/>
    </row>
    <row r="35" ht="21" customHeight="1" spans="1:15">
      <c r="A35" s="207" t="s">
        <v>170</v>
      </c>
      <c r="B35" s="207" t="s">
        <v>171</v>
      </c>
      <c r="C35" s="110">
        <v>3350217.17</v>
      </c>
      <c r="D35" s="110">
        <v>3350217.17</v>
      </c>
      <c r="E35" s="110">
        <v>3350217.17</v>
      </c>
      <c r="F35" s="110"/>
      <c r="G35" s="110"/>
      <c r="H35" s="110"/>
      <c r="I35" s="110"/>
      <c r="J35" s="110"/>
      <c r="K35" s="110"/>
      <c r="L35" s="110"/>
      <c r="M35" s="110"/>
      <c r="N35" s="110"/>
      <c r="O35" s="110"/>
    </row>
    <row r="36" ht="21" customHeight="1" spans="1:15">
      <c r="A36" s="208" t="s">
        <v>55</v>
      </c>
      <c r="B36" s="71"/>
      <c r="C36" s="110">
        <v>68385768.03</v>
      </c>
      <c r="D36" s="110">
        <v>41824817.77</v>
      </c>
      <c r="E36" s="110">
        <v>39978056.17</v>
      </c>
      <c r="F36" s="110">
        <v>1846761.6</v>
      </c>
      <c r="G36" s="110">
        <v>12233885.17</v>
      </c>
      <c r="H36" s="110"/>
      <c r="I36" s="110"/>
      <c r="J36" s="110">
        <v>14327065.09</v>
      </c>
      <c r="K36" s="110"/>
      <c r="L36" s="110"/>
      <c r="M36" s="110">
        <v>4981705.95</v>
      </c>
      <c r="N36" s="110"/>
      <c r="O36" s="110">
        <v>9345359.14</v>
      </c>
    </row>
  </sheetData>
  <mergeCells count="12">
    <mergeCell ref="A1:O1"/>
    <mergeCell ref="A2:O2"/>
    <mergeCell ref="A3:B3"/>
    <mergeCell ref="D4:F4"/>
    <mergeCell ref="J4:O4"/>
    <mergeCell ref="A36:B36"/>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4" workbookViewId="0">
      <selection activeCell="D17" sqref="D17"/>
    </sheetView>
  </sheetViews>
  <sheetFormatPr defaultColWidth="8.575" defaultRowHeight="12.75" customHeight="1" outlineLevelCol="3"/>
  <cols>
    <col min="1" max="4" width="35.575" customWidth="1"/>
  </cols>
  <sheetData>
    <row r="1" ht="15" customHeight="1" spans="1:4">
      <c r="A1" s="78"/>
      <c r="B1" s="82"/>
      <c r="C1" s="82"/>
      <c r="D1" s="82" t="s">
        <v>172</v>
      </c>
    </row>
    <row r="2" ht="41.25" customHeight="1" spans="1:1">
      <c r="A2" s="77" t="str">
        <f>"2026"&amp;"年部门财政拨款收支预算总表"</f>
        <v>2026年部门财政拨款收支预算总表</v>
      </c>
    </row>
    <row r="3" ht="17.25" customHeight="1" spans="1:4">
      <c r="A3" s="80" t="str">
        <f>"单位名称："&amp;"昆明市晋宁区水务局"</f>
        <v>单位名称：昆明市晋宁区水务局</v>
      </c>
      <c r="B3" s="191"/>
      <c r="D3" s="82" t="s">
        <v>1</v>
      </c>
    </row>
    <row r="4" ht="17.25" customHeight="1" spans="1:4">
      <c r="A4" s="192" t="s">
        <v>2</v>
      </c>
      <c r="B4" s="193"/>
      <c r="C4" s="192" t="s">
        <v>3</v>
      </c>
      <c r="D4" s="193"/>
    </row>
    <row r="5" ht="18.75" customHeight="1" spans="1:4">
      <c r="A5" s="192" t="s">
        <v>4</v>
      </c>
      <c r="B5" s="192" t="s">
        <v>5</v>
      </c>
      <c r="C5" s="192" t="s">
        <v>6</v>
      </c>
      <c r="D5" s="192" t="s">
        <v>5</v>
      </c>
    </row>
    <row r="6" ht="16.5" customHeight="1" spans="1:4">
      <c r="A6" s="194" t="s">
        <v>173</v>
      </c>
      <c r="B6" s="110">
        <v>54058702.94</v>
      </c>
      <c r="C6" s="194" t="s">
        <v>174</v>
      </c>
      <c r="D6" s="110">
        <v>54058702.94</v>
      </c>
    </row>
    <row r="7" ht="16.5" customHeight="1" spans="1:4">
      <c r="A7" s="194" t="s">
        <v>175</v>
      </c>
      <c r="B7" s="110">
        <v>41824817.77</v>
      </c>
      <c r="C7" s="194" t="s">
        <v>176</v>
      </c>
      <c r="D7" s="110"/>
    </row>
    <row r="8" ht="16.5" customHeight="1" spans="1:4">
      <c r="A8" s="194" t="s">
        <v>177</v>
      </c>
      <c r="B8" s="110">
        <v>12233885.17</v>
      </c>
      <c r="C8" s="194" t="s">
        <v>178</v>
      </c>
      <c r="D8" s="110"/>
    </row>
    <row r="9" ht="16.5" customHeight="1" spans="1:4">
      <c r="A9" s="194" t="s">
        <v>179</v>
      </c>
      <c r="B9" s="110"/>
      <c r="C9" s="194" t="s">
        <v>180</v>
      </c>
      <c r="D9" s="110"/>
    </row>
    <row r="10" ht="16.5" customHeight="1" spans="1:4">
      <c r="A10" s="194" t="s">
        <v>181</v>
      </c>
      <c r="B10" s="110"/>
      <c r="C10" s="194" t="s">
        <v>182</v>
      </c>
      <c r="D10" s="110"/>
    </row>
    <row r="11" ht="16.5" customHeight="1" spans="1:4">
      <c r="A11" s="194" t="s">
        <v>175</v>
      </c>
      <c r="B11" s="110"/>
      <c r="C11" s="194" t="s">
        <v>183</v>
      </c>
      <c r="D11" s="110"/>
    </row>
    <row r="12" ht="16.5" customHeight="1" spans="1:4">
      <c r="A12" s="23" t="s">
        <v>177</v>
      </c>
      <c r="B12" s="110"/>
      <c r="C12" s="101" t="s">
        <v>184</v>
      </c>
      <c r="D12" s="110"/>
    </row>
    <row r="13" ht="16.5" customHeight="1" spans="1:4">
      <c r="A13" s="23" t="s">
        <v>179</v>
      </c>
      <c r="B13" s="110"/>
      <c r="C13" s="101" t="s">
        <v>185</v>
      </c>
      <c r="D13" s="110"/>
    </row>
    <row r="14" ht="16.5" customHeight="1" spans="1:4">
      <c r="A14" s="195"/>
      <c r="B14" s="110"/>
      <c r="C14" s="101" t="s">
        <v>186</v>
      </c>
      <c r="D14" s="110">
        <v>6049733.82</v>
      </c>
    </row>
    <row r="15" ht="16.5" customHeight="1" spans="1:4">
      <c r="A15" s="195"/>
      <c r="B15" s="110"/>
      <c r="C15" s="101" t="s">
        <v>187</v>
      </c>
      <c r="D15" s="110">
        <v>3269565.78</v>
      </c>
    </row>
    <row r="16" ht="16.5" customHeight="1" spans="1:4">
      <c r="A16" s="195"/>
      <c r="B16" s="110"/>
      <c r="C16" s="101" t="s">
        <v>188</v>
      </c>
      <c r="D16" s="110"/>
    </row>
    <row r="17" ht="16.5" customHeight="1" spans="1:4">
      <c r="A17" s="195"/>
      <c r="B17" s="110"/>
      <c r="C17" s="101" t="s">
        <v>189</v>
      </c>
      <c r="D17" s="110">
        <v>12233885.17</v>
      </c>
    </row>
    <row r="18" ht="16.5" customHeight="1" spans="1:4">
      <c r="A18" s="195"/>
      <c r="B18" s="110"/>
      <c r="C18" s="101" t="s">
        <v>190</v>
      </c>
      <c r="D18" s="110">
        <v>29155301</v>
      </c>
    </row>
    <row r="19" ht="16.5" customHeight="1" spans="1:4">
      <c r="A19" s="195"/>
      <c r="B19" s="110"/>
      <c r="C19" s="101" t="s">
        <v>191</v>
      </c>
      <c r="D19" s="110"/>
    </row>
    <row r="20" ht="16.5" customHeight="1" spans="1:4">
      <c r="A20" s="195"/>
      <c r="B20" s="110"/>
      <c r="C20" s="101" t="s">
        <v>192</v>
      </c>
      <c r="D20" s="110"/>
    </row>
    <row r="21" ht="16.5" customHeight="1" spans="1:4">
      <c r="A21" s="195"/>
      <c r="B21" s="110"/>
      <c r="C21" s="101" t="s">
        <v>193</v>
      </c>
      <c r="D21" s="110"/>
    </row>
    <row r="22" ht="16.5" customHeight="1" spans="1:4">
      <c r="A22" s="195"/>
      <c r="B22" s="110"/>
      <c r="C22" s="101" t="s">
        <v>194</v>
      </c>
      <c r="D22" s="110"/>
    </row>
    <row r="23" ht="16.5" customHeight="1" spans="1:4">
      <c r="A23" s="195"/>
      <c r="B23" s="110"/>
      <c r="C23" s="101" t="s">
        <v>195</v>
      </c>
      <c r="D23" s="110"/>
    </row>
    <row r="24" ht="16.5" customHeight="1" spans="1:4">
      <c r="A24" s="195"/>
      <c r="B24" s="110"/>
      <c r="C24" s="101" t="s">
        <v>196</v>
      </c>
      <c r="D24" s="110"/>
    </row>
    <row r="25" ht="16.5" customHeight="1" spans="1:4">
      <c r="A25" s="195"/>
      <c r="B25" s="110"/>
      <c r="C25" s="101" t="s">
        <v>197</v>
      </c>
      <c r="D25" s="110">
        <v>3350217.17</v>
      </c>
    </row>
    <row r="26" ht="16.5" customHeight="1" spans="1:4">
      <c r="A26" s="195"/>
      <c r="B26" s="110"/>
      <c r="C26" s="101" t="s">
        <v>198</v>
      </c>
      <c r="D26" s="110"/>
    </row>
    <row r="27" ht="16.5" customHeight="1" spans="1:4">
      <c r="A27" s="195"/>
      <c r="B27" s="110"/>
      <c r="C27" s="101" t="s">
        <v>199</v>
      </c>
      <c r="D27" s="110"/>
    </row>
    <row r="28" ht="16.5" customHeight="1" spans="1:4">
      <c r="A28" s="195"/>
      <c r="B28" s="110"/>
      <c r="C28" s="101" t="s">
        <v>200</v>
      </c>
      <c r="D28" s="110"/>
    </row>
    <row r="29" ht="16.5" customHeight="1" spans="1:4">
      <c r="A29" s="195"/>
      <c r="B29" s="110"/>
      <c r="C29" s="101" t="s">
        <v>201</v>
      </c>
      <c r="D29" s="110"/>
    </row>
    <row r="30" ht="16.5" customHeight="1" spans="1:4">
      <c r="A30" s="195"/>
      <c r="B30" s="110"/>
      <c r="C30" s="101" t="s">
        <v>202</v>
      </c>
      <c r="D30" s="110"/>
    </row>
    <row r="31" ht="16.5" customHeight="1" spans="1:4">
      <c r="A31" s="195"/>
      <c r="B31" s="110"/>
      <c r="C31" s="23" t="s">
        <v>203</v>
      </c>
      <c r="D31" s="110"/>
    </row>
    <row r="32" ht="16.5" customHeight="1" spans="1:4">
      <c r="A32" s="195"/>
      <c r="B32" s="110"/>
      <c r="C32" s="23" t="s">
        <v>204</v>
      </c>
      <c r="D32" s="110"/>
    </row>
    <row r="33" ht="16.5" customHeight="1" spans="1:4">
      <c r="A33" s="195"/>
      <c r="B33" s="110"/>
      <c r="C33" s="20" t="s">
        <v>205</v>
      </c>
      <c r="D33" s="110"/>
    </row>
    <row r="34" ht="15" customHeight="1" spans="1:4">
      <c r="A34" s="196" t="s">
        <v>50</v>
      </c>
      <c r="B34" s="197">
        <v>54058702.94</v>
      </c>
      <c r="C34" s="196" t="s">
        <v>51</v>
      </c>
      <c r="D34" s="197">
        <v>54058702.94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1"/>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67"/>
      <c r="F1" s="103"/>
      <c r="G1" s="172" t="s">
        <v>206</v>
      </c>
    </row>
    <row r="2" ht="41.25" customHeight="1" spans="1:7">
      <c r="A2" s="154" t="str">
        <f>"2026"&amp;"年一般公共预算支出预算表（按功能科目分类）"</f>
        <v>2026年一般公共预算支出预算表（按功能科目分类）</v>
      </c>
      <c r="B2" s="154"/>
      <c r="C2" s="154"/>
      <c r="D2" s="154"/>
      <c r="E2" s="154"/>
      <c r="F2" s="154"/>
      <c r="G2" s="154"/>
    </row>
    <row r="3" ht="18" customHeight="1" spans="1:7">
      <c r="A3" s="47" t="str">
        <f>"单位名称："&amp;"昆明市晋宁区水务局"</f>
        <v>单位名称：昆明市晋宁区水务局</v>
      </c>
      <c r="F3" s="151"/>
      <c r="G3" s="172" t="s">
        <v>1</v>
      </c>
    </row>
    <row r="4" ht="20.25" customHeight="1" spans="1:7">
      <c r="A4" s="187" t="s">
        <v>207</v>
      </c>
      <c r="B4" s="188"/>
      <c r="C4" s="155" t="s">
        <v>55</v>
      </c>
      <c r="D4" s="177" t="s">
        <v>94</v>
      </c>
      <c r="E4" s="15"/>
      <c r="F4" s="39"/>
      <c r="G4" s="169" t="s">
        <v>95</v>
      </c>
    </row>
    <row r="5" ht="20.25" customHeight="1" spans="1:7">
      <c r="A5" s="189" t="s">
        <v>91</v>
      </c>
      <c r="B5" s="189" t="s">
        <v>92</v>
      </c>
      <c r="C5" s="58"/>
      <c r="D5" s="16" t="s">
        <v>57</v>
      </c>
      <c r="E5" s="16" t="s">
        <v>208</v>
      </c>
      <c r="F5" s="16" t="s">
        <v>209</v>
      </c>
      <c r="G5" s="171"/>
    </row>
    <row r="6" ht="15" customHeight="1" spans="1:7">
      <c r="A6" s="22" t="s">
        <v>101</v>
      </c>
      <c r="B6" s="22" t="s">
        <v>102</v>
      </c>
      <c r="C6" s="22" t="s">
        <v>103</v>
      </c>
      <c r="D6" s="22" t="s">
        <v>104</v>
      </c>
      <c r="E6" s="22" t="s">
        <v>105</v>
      </c>
      <c r="F6" s="22" t="s">
        <v>106</v>
      </c>
      <c r="G6" s="22" t="s">
        <v>107</v>
      </c>
    </row>
    <row r="7" ht="18" customHeight="1" spans="1:7">
      <c r="A7" s="20" t="s">
        <v>116</v>
      </c>
      <c r="B7" s="20" t="s">
        <v>117</v>
      </c>
      <c r="C7" s="110">
        <v>6049733.82</v>
      </c>
      <c r="D7" s="110">
        <v>5822972.22</v>
      </c>
      <c r="E7" s="110">
        <v>5700572.22</v>
      </c>
      <c r="F7" s="110">
        <v>122400</v>
      </c>
      <c r="G7" s="110">
        <v>226761.6</v>
      </c>
    </row>
    <row r="8" ht="18" customHeight="1" spans="1:7">
      <c r="A8" s="165" t="s">
        <v>118</v>
      </c>
      <c r="B8" s="165" t="s">
        <v>119</v>
      </c>
      <c r="C8" s="110">
        <v>5822972.22</v>
      </c>
      <c r="D8" s="110">
        <v>5822972.22</v>
      </c>
      <c r="E8" s="110">
        <v>5700572.22</v>
      </c>
      <c r="F8" s="110">
        <v>122400</v>
      </c>
      <c r="G8" s="110"/>
    </row>
    <row r="9" ht="18" customHeight="1" spans="1:7">
      <c r="A9" s="166" t="s">
        <v>120</v>
      </c>
      <c r="B9" s="166" t="s">
        <v>121</v>
      </c>
      <c r="C9" s="110">
        <v>260100</v>
      </c>
      <c r="D9" s="110">
        <v>260100</v>
      </c>
      <c r="E9" s="110">
        <v>244800</v>
      </c>
      <c r="F9" s="110">
        <v>15300</v>
      </c>
      <c r="G9" s="110"/>
    </row>
    <row r="10" ht="18" customHeight="1" spans="1:7">
      <c r="A10" s="166" t="s">
        <v>122</v>
      </c>
      <c r="B10" s="166" t="s">
        <v>123</v>
      </c>
      <c r="C10" s="110">
        <v>1820700</v>
      </c>
      <c r="D10" s="110">
        <v>1820700</v>
      </c>
      <c r="E10" s="110">
        <v>1713600</v>
      </c>
      <c r="F10" s="110">
        <v>107100</v>
      </c>
      <c r="G10" s="110"/>
    </row>
    <row r="11" ht="18" customHeight="1" spans="1:7">
      <c r="A11" s="166" t="s">
        <v>124</v>
      </c>
      <c r="B11" s="166" t="s">
        <v>125</v>
      </c>
      <c r="C11" s="110">
        <v>3582172.22</v>
      </c>
      <c r="D11" s="110">
        <v>3582172.22</v>
      </c>
      <c r="E11" s="110">
        <v>3582172.22</v>
      </c>
      <c r="F11" s="110"/>
      <c r="G11" s="110"/>
    </row>
    <row r="12" ht="18" customHeight="1" spans="1:7">
      <c r="A12" s="166" t="s">
        <v>126</v>
      </c>
      <c r="B12" s="166" t="s">
        <v>127</v>
      </c>
      <c r="C12" s="110">
        <v>160000</v>
      </c>
      <c r="D12" s="110">
        <v>160000</v>
      </c>
      <c r="E12" s="110">
        <v>160000</v>
      </c>
      <c r="F12" s="110"/>
      <c r="G12" s="110"/>
    </row>
    <row r="13" ht="18" customHeight="1" spans="1:7">
      <c r="A13" s="165" t="s">
        <v>128</v>
      </c>
      <c r="B13" s="165" t="s">
        <v>129</v>
      </c>
      <c r="C13" s="110">
        <v>226761.6</v>
      </c>
      <c r="D13" s="110"/>
      <c r="E13" s="110"/>
      <c r="F13" s="110"/>
      <c r="G13" s="110">
        <v>226761.6</v>
      </c>
    </row>
    <row r="14" ht="18" customHeight="1" spans="1:7">
      <c r="A14" s="166" t="s">
        <v>130</v>
      </c>
      <c r="B14" s="166" t="s">
        <v>131</v>
      </c>
      <c r="C14" s="110">
        <v>226761.6</v>
      </c>
      <c r="D14" s="110"/>
      <c r="E14" s="110"/>
      <c r="F14" s="110"/>
      <c r="G14" s="110">
        <v>226761.6</v>
      </c>
    </row>
    <row r="15" ht="18" customHeight="1" spans="1:7">
      <c r="A15" s="20" t="s">
        <v>132</v>
      </c>
      <c r="B15" s="20" t="s">
        <v>133</v>
      </c>
      <c r="C15" s="110">
        <v>3269565.78</v>
      </c>
      <c r="D15" s="110">
        <v>3269565.78</v>
      </c>
      <c r="E15" s="110">
        <v>3269565.78</v>
      </c>
      <c r="F15" s="110"/>
      <c r="G15" s="110"/>
    </row>
    <row r="16" ht="18" customHeight="1" spans="1:7">
      <c r="A16" s="165" t="s">
        <v>134</v>
      </c>
      <c r="B16" s="165" t="s">
        <v>135</v>
      </c>
      <c r="C16" s="110">
        <v>3269565.78</v>
      </c>
      <c r="D16" s="110">
        <v>3269565.78</v>
      </c>
      <c r="E16" s="110">
        <v>3269565.78</v>
      </c>
      <c r="F16" s="110"/>
      <c r="G16" s="110"/>
    </row>
    <row r="17" ht="18" customHeight="1" spans="1:7">
      <c r="A17" s="166" t="s">
        <v>136</v>
      </c>
      <c r="B17" s="166" t="s">
        <v>137</v>
      </c>
      <c r="C17" s="110">
        <v>188922.18</v>
      </c>
      <c r="D17" s="110">
        <v>188922.18</v>
      </c>
      <c r="E17" s="110">
        <v>188922.18</v>
      </c>
      <c r="F17" s="110"/>
      <c r="G17" s="110"/>
    </row>
    <row r="18" ht="18" customHeight="1" spans="1:7">
      <c r="A18" s="166" t="s">
        <v>138</v>
      </c>
      <c r="B18" s="166" t="s">
        <v>139</v>
      </c>
      <c r="C18" s="110">
        <v>1346188.16</v>
      </c>
      <c r="D18" s="110">
        <v>1346188.16</v>
      </c>
      <c r="E18" s="110">
        <v>1346188.16</v>
      </c>
      <c r="F18" s="110"/>
      <c r="G18" s="110"/>
    </row>
    <row r="19" ht="18" customHeight="1" spans="1:7">
      <c r="A19" s="166" t="s">
        <v>140</v>
      </c>
      <c r="B19" s="166" t="s">
        <v>141</v>
      </c>
      <c r="C19" s="110">
        <v>1515588.82</v>
      </c>
      <c r="D19" s="110">
        <v>1515588.82</v>
      </c>
      <c r="E19" s="110">
        <v>1515588.82</v>
      </c>
      <c r="F19" s="110"/>
      <c r="G19" s="110"/>
    </row>
    <row r="20" ht="18" customHeight="1" spans="1:7">
      <c r="A20" s="166" t="s">
        <v>142</v>
      </c>
      <c r="B20" s="166" t="s">
        <v>143</v>
      </c>
      <c r="C20" s="110">
        <v>218866.62</v>
      </c>
      <c r="D20" s="110">
        <v>218866.62</v>
      </c>
      <c r="E20" s="110">
        <v>218866.62</v>
      </c>
      <c r="F20" s="110"/>
      <c r="G20" s="110"/>
    </row>
    <row r="21" ht="18" customHeight="1" spans="1:7">
      <c r="A21" s="20" t="s">
        <v>150</v>
      </c>
      <c r="B21" s="20" t="s">
        <v>151</v>
      </c>
      <c r="C21" s="110">
        <v>29155301</v>
      </c>
      <c r="D21" s="110">
        <v>27535301</v>
      </c>
      <c r="E21" s="110">
        <v>25085969.07</v>
      </c>
      <c r="F21" s="110">
        <v>2449331.93</v>
      </c>
      <c r="G21" s="110">
        <v>1620000</v>
      </c>
    </row>
    <row r="22" ht="18" customHeight="1" spans="1:7">
      <c r="A22" s="165" t="s">
        <v>152</v>
      </c>
      <c r="B22" s="165" t="s">
        <v>153</v>
      </c>
      <c r="C22" s="110">
        <v>29155301</v>
      </c>
      <c r="D22" s="110">
        <v>27535301</v>
      </c>
      <c r="E22" s="110">
        <v>25085969.07</v>
      </c>
      <c r="F22" s="110">
        <v>2449331.93</v>
      </c>
      <c r="G22" s="110">
        <v>1620000</v>
      </c>
    </row>
    <row r="23" ht="18" customHeight="1" spans="1:7">
      <c r="A23" s="166" t="s">
        <v>154</v>
      </c>
      <c r="B23" s="166" t="s">
        <v>155</v>
      </c>
      <c r="C23" s="110">
        <v>3669982.29</v>
      </c>
      <c r="D23" s="110">
        <v>3669982.29</v>
      </c>
      <c r="E23" s="110">
        <v>3006330.69</v>
      </c>
      <c r="F23" s="110">
        <v>663651.6</v>
      </c>
      <c r="G23" s="110"/>
    </row>
    <row r="24" ht="18" customHeight="1" spans="1:7">
      <c r="A24" s="166" t="s">
        <v>156</v>
      </c>
      <c r="B24" s="166" t="s">
        <v>157</v>
      </c>
      <c r="C24" s="110">
        <v>800000</v>
      </c>
      <c r="D24" s="110"/>
      <c r="E24" s="110"/>
      <c r="F24" s="110"/>
      <c r="G24" s="110">
        <v>800000</v>
      </c>
    </row>
    <row r="25" ht="18" customHeight="1" spans="1:7">
      <c r="A25" s="166" t="s">
        <v>158</v>
      </c>
      <c r="B25" s="166" t="s">
        <v>159</v>
      </c>
      <c r="C25" s="110">
        <v>500000</v>
      </c>
      <c r="D25" s="110"/>
      <c r="E25" s="110"/>
      <c r="F25" s="110"/>
      <c r="G25" s="110">
        <v>500000</v>
      </c>
    </row>
    <row r="26" ht="18" customHeight="1" spans="1:7">
      <c r="A26" s="166" t="s">
        <v>160</v>
      </c>
      <c r="B26" s="166" t="s">
        <v>161</v>
      </c>
      <c r="C26" s="110">
        <v>1895068.28</v>
      </c>
      <c r="D26" s="110">
        <v>1895068.28</v>
      </c>
      <c r="E26" s="110">
        <v>1763439.48</v>
      </c>
      <c r="F26" s="110">
        <v>131628.8</v>
      </c>
      <c r="G26" s="110"/>
    </row>
    <row r="27" ht="18" customHeight="1" spans="1:7">
      <c r="A27" s="166" t="s">
        <v>162</v>
      </c>
      <c r="B27" s="166" t="s">
        <v>163</v>
      </c>
      <c r="C27" s="110">
        <v>22290250.43</v>
      </c>
      <c r="D27" s="110">
        <v>21970250.43</v>
      </c>
      <c r="E27" s="110">
        <v>20316198.9</v>
      </c>
      <c r="F27" s="110">
        <v>1654051.53</v>
      </c>
      <c r="G27" s="110">
        <v>320000</v>
      </c>
    </row>
    <row r="28" ht="18" customHeight="1" spans="1:7">
      <c r="A28" s="20" t="s">
        <v>166</v>
      </c>
      <c r="B28" s="20" t="s">
        <v>167</v>
      </c>
      <c r="C28" s="110">
        <v>3350217.17</v>
      </c>
      <c r="D28" s="110">
        <v>3350217.17</v>
      </c>
      <c r="E28" s="110">
        <v>3350217.17</v>
      </c>
      <c r="F28" s="110"/>
      <c r="G28" s="110"/>
    </row>
    <row r="29" ht="18" customHeight="1" spans="1:7">
      <c r="A29" s="165" t="s">
        <v>168</v>
      </c>
      <c r="B29" s="165" t="s">
        <v>169</v>
      </c>
      <c r="C29" s="110">
        <v>3350217.17</v>
      </c>
      <c r="D29" s="110">
        <v>3350217.17</v>
      </c>
      <c r="E29" s="110">
        <v>3350217.17</v>
      </c>
      <c r="F29" s="110"/>
      <c r="G29" s="110"/>
    </row>
    <row r="30" ht="18" customHeight="1" spans="1:7">
      <c r="A30" s="166" t="s">
        <v>170</v>
      </c>
      <c r="B30" s="166" t="s">
        <v>171</v>
      </c>
      <c r="C30" s="110">
        <v>3350217.17</v>
      </c>
      <c r="D30" s="110">
        <v>3350217.17</v>
      </c>
      <c r="E30" s="110">
        <v>3350217.17</v>
      </c>
      <c r="F30" s="110"/>
      <c r="G30" s="110"/>
    </row>
    <row r="31" ht="18" customHeight="1" spans="1:7">
      <c r="A31" s="109" t="s">
        <v>210</v>
      </c>
      <c r="B31" s="190" t="s">
        <v>210</v>
      </c>
      <c r="C31" s="110">
        <v>41824817.77</v>
      </c>
      <c r="D31" s="110">
        <v>39978056.17</v>
      </c>
      <c r="E31" s="110">
        <v>37406324.24</v>
      </c>
      <c r="F31" s="110">
        <v>2571731.93</v>
      </c>
      <c r="G31" s="110">
        <v>1846761.6</v>
      </c>
    </row>
  </sheetData>
  <mergeCells count="6">
    <mergeCell ref="A2:G2"/>
    <mergeCell ref="A4:B4"/>
    <mergeCell ref="D4:F4"/>
    <mergeCell ref="A31:B31"/>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C7" sqref="C7"/>
    </sheetView>
  </sheetViews>
  <sheetFormatPr defaultColWidth="10.425" defaultRowHeight="14.25" customHeight="1" outlineLevelRow="6" outlineLevelCol="5"/>
  <cols>
    <col min="1" max="6" width="28.1416666666667" customWidth="1"/>
  </cols>
  <sheetData>
    <row r="1" customHeight="1" spans="1:6">
      <c r="A1" s="79"/>
      <c r="B1" s="79"/>
      <c r="C1" s="79"/>
      <c r="D1" s="79"/>
      <c r="E1" s="78"/>
      <c r="F1" s="183" t="s">
        <v>211</v>
      </c>
    </row>
    <row r="2" ht="41.25" customHeight="1" spans="1:6">
      <c r="A2" s="184" t="str">
        <f>"2026"&amp;"年一般公共预算“三公”经费支出预算表"</f>
        <v>2026年一般公共预算“三公”经费支出预算表</v>
      </c>
      <c r="B2" s="79"/>
      <c r="C2" s="79"/>
      <c r="D2" s="79"/>
      <c r="E2" s="78"/>
      <c r="F2" s="79"/>
    </row>
    <row r="3" customHeight="1" spans="1:6">
      <c r="A3" s="141" t="str">
        <f>"单位名称："&amp;"昆明市晋宁区水务局"</f>
        <v>单位名称：昆明市晋宁区水务局</v>
      </c>
      <c r="B3" s="185"/>
      <c r="D3" s="79"/>
      <c r="E3" s="78"/>
      <c r="F3" s="97" t="s">
        <v>1</v>
      </c>
    </row>
    <row r="4" ht="27" customHeight="1" spans="1:6">
      <c r="A4" s="83" t="s">
        <v>212</v>
      </c>
      <c r="B4" s="83" t="s">
        <v>213</v>
      </c>
      <c r="C4" s="85" t="s">
        <v>214</v>
      </c>
      <c r="D4" s="83"/>
      <c r="E4" s="84"/>
      <c r="F4" s="83" t="s">
        <v>215</v>
      </c>
    </row>
    <row r="5" ht="28.5" customHeight="1" spans="1:6">
      <c r="A5" s="186"/>
      <c r="B5" s="87"/>
      <c r="C5" s="84" t="s">
        <v>57</v>
      </c>
      <c r="D5" s="84" t="s">
        <v>216</v>
      </c>
      <c r="E5" s="84" t="s">
        <v>217</v>
      </c>
      <c r="F5" s="86"/>
    </row>
    <row r="6" ht="17.25" customHeight="1" spans="1:6">
      <c r="A6" s="89" t="s">
        <v>101</v>
      </c>
      <c r="B6" s="89" t="s">
        <v>102</v>
      </c>
      <c r="C6" s="89" t="s">
        <v>103</v>
      </c>
      <c r="D6" s="89" t="s">
        <v>104</v>
      </c>
      <c r="E6" s="89" t="s">
        <v>105</v>
      </c>
      <c r="F6" s="89" t="s">
        <v>106</v>
      </c>
    </row>
    <row r="7" ht="17.25" customHeight="1" spans="1:6">
      <c r="A7" s="110">
        <v>320000</v>
      </c>
      <c r="B7" s="110"/>
      <c r="C7" s="110">
        <v>180000</v>
      </c>
      <c r="D7" s="110"/>
      <c r="E7" s="110">
        <v>180000</v>
      </c>
      <c r="F7" s="110">
        <v>140000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Z272"/>
  <sheetViews>
    <sheetView showZeros="0"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6" width="18.7083333333333" customWidth="1"/>
  </cols>
  <sheetData>
    <row r="1" ht="13.5" customHeight="1" spans="2:26">
      <c r="B1" s="167"/>
      <c r="C1" s="173"/>
      <c r="E1" s="174"/>
      <c r="F1" s="174"/>
      <c r="G1" s="174"/>
      <c r="H1" s="174"/>
      <c r="I1" s="112"/>
      <c r="J1" s="112"/>
      <c r="K1" s="112"/>
      <c r="L1" s="112"/>
      <c r="M1" s="112"/>
      <c r="N1" s="112"/>
      <c r="T1" s="112"/>
      <c r="X1" s="173"/>
      <c r="Z1" s="45" t="s">
        <v>218</v>
      </c>
    </row>
    <row r="2" ht="45.75" customHeight="1" spans="1:26">
      <c r="A2" s="99" t="str">
        <f>"2026"&amp;"年部门基本支出预算表"</f>
        <v>2026年部门基本支出预算表</v>
      </c>
      <c r="B2" s="46"/>
      <c r="C2" s="99"/>
      <c r="D2" s="99"/>
      <c r="E2" s="99"/>
      <c r="F2" s="99"/>
      <c r="G2" s="99"/>
      <c r="H2" s="99"/>
      <c r="I2" s="99"/>
      <c r="J2" s="99"/>
      <c r="K2" s="99"/>
      <c r="L2" s="99"/>
      <c r="M2" s="99"/>
      <c r="N2" s="99"/>
      <c r="O2" s="46"/>
      <c r="P2" s="46"/>
      <c r="Q2" s="46"/>
      <c r="R2" s="46"/>
      <c r="S2" s="46"/>
      <c r="T2" s="99"/>
      <c r="U2" s="99"/>
      <c r="V2" s="99"/>
      <c r="W2" s="99"/>
      <c r="X2" s="99"/>
      <c r="Y2" s="99"/>
      <c r="Z2" s="99"/>
    </row>
    <row r="3" ht="18.75" customHeight="1" spans="1:26">
      <c r="A3" s="47" t="str">
        <f>"单位名称："&amp;"昆明市晋宁区水务局"</f>
        <v>单位名称：昆明市晋宁区水务局</v>
      </c>
      <c r="B3" s="48"/>
      <c r="C3" s="175"/>
      <c r="D3" s="175"/>
      <c r="E3" s="175"/>
      <c r="F3" s="175"/>
      <c r="G3" s="175"/>
      <c r="H3" s="175"/>
      <c r="I3" s="114"/>
      <c r="J3" s="114"/>
      <c r="K3" s="114"/>
      <c r="L3" s="114"/>
      <c r="M3" s="114"/>
      <c r="N3" s="114"/>
      <c r="O3" s="49"/>
      <c r="P3" s="49"/>
      <c r="Q3" s="49"/>
      <c r="R3" s="49"/>
      <c r="S3" s="49"/>
      <c r="T3" s="114"/>
      <c r="X3" s="173"/>
      <c r="Z3" s="45" t="s">
        <v>1</v>
      </c>
    </row>
    <row r="4" ht="18" customHeight="1" spans="1:26">
      <c r="A4" s="51" t="s">
        <v>219</v>
      </c>
      <c r="B4" s="51" t="s">
        <v>220</v>
      </c>
      <c r="C4" s="51" t="s">
        <v>221</v>
      </c>
      <c r="D4" s="51" t="s">
        <v>222</v>
      </c>
      <c r="E4" s="51" t="s">
        <v>223</v>
      </c>
      <c r="F4" s="51" t="s">
        <v>224</v>
      </c>
      <c r="G4" s="51" t="s">
        <v>225</v>
      </c>
      <c r="H4" s="51" t="s">
        <v>226</v>
      </c>
      <c r="I4" s="177" t="s">
        <v>227</v>
      </c>
      <c r="J4" s="137" t="s">
        <v>227</v>
      </c>
      <c r="K4" s="137"/>
      <c r="L4" s="137"/>
      <c r="M4" s="137"/>
      <c r="N4" s="137"/>
      <c r="O4" s="15"/>
      <c r="P4" s="15"/>
      <c r="Q4" s="15"/>
      <c r="R4" s="15"/>
      <c r="S4" s="15"/>
      <c r="T4" s="130" t="s">
        <v>61</v>
      </c>
      <c r="U4" s="137" t="s">
        <v>62</v>
      </c>
      <c r="V4" s="137"/>
      <c r="W4" s="137"/>
      <c r="X4" s="137"/>
      <c r="Y4" s="137"/>
      <c r="Z4" s="138"/>
    </row>
    <row r="5" ht="18" customHeight="1" spans="1:26">
      <c r="A5" s="53"/>
      <c r="B5" s="66"/>
      <c r="C5" s="157"/>
      <c r="D5" s="53"/>
      <c r="E5" s="53"/>
      <c r="F5" s="53"/>
      <c r="G5" s="53"/>
      <c r="H5" s="53"/>
      <c r="I5" s="155" t="s">
        <v>228</v>
      </c>
      <c r="J5" s="177" t="s">
        <v>58</v>
      </c>
      <c r="K5" s="137"/>
      <c r="L5" s="137"/>
      <c r="M5" s="137"/>
      <c r="N5" s="138"/>
      <c r="O5" s="14" t="s">
        <v>229</v>
      </c>
      <c r="P5" s="14" t="s">
        <v>60</v>
      </c>
      <c r="Q5" s="14" t="s">
        <v>230</v>
      </c>
      <c r="R5" s="15"/>
      <c r="S5" s="39"/>
      <c r="T5" s="51" t="s">
        <v>61</v>
      </c>
      <c r="U5" s="177" t="s">
        <v>62</v>
      </c>
      <c r="V5" s="130" t="s">
        <v>64</v>
      </c>
      <c r="W5" s="137" t="s">
        <v>62</v>
      </c>
      <c r="X5" s="130" t="s">
        <v>66</v>
      </c>
      <c r="Y5" s="130" t="s">
        <v>67</v>
      </c>
      <c r="Z5" s="180" t="s">
        <v>68</v>
      </c>
    </row>
    <row r="6" ht="19.5" customHeight="1" spans="1:26">
      <c r="A6" s="66"/>
      <c r="B6" s="66"/>
      <c r="C6" s="66"/>
      <c r="D6" s="66"/>
      <c r="E6" s="66"/>
      <c r="F6" s="66"/>
      <c r="G6" s="66"/>
      <c r="H6" s="66"/>
      <c r="I6" s="66"/>
      <c r="J6" s="178" t="s">
        <v>231</v>
      </c>
      <c r="K6" s="51" t="s">
        <v>232</v>
      </c>
      <c r="L6" s="51" t="s">
        <v>233</v>
      </c>
      <c r="M6" s="51" t="s">
        <v>234</v>
      </c>
      <c r="N6" s="51" t="s">
        <v>235</v>
      </c>
      <c r="O6" s="51"/>
      <c r="P6" s="51"/>
      <c r="Q6" s="51" t="s">
        <v>58</v>
      </c>
      <c r="R6" s="51" t="s">
        <v>59</v>
      </c>
      <c r="S6" s="51" t="s">
        <v>60</v>
      </c>
      <c r="T6" s="66"/>
      <c r="U6" s="51" t="s">
        <v>57</v>
      </c>
      <c r="V6" s="51" t="s">
        <v>64</v>
      </c>
      <c r="W6" s="51" t="s">
        <v>236</v>
      </c>
      <c r="X6" s="51" t="s">
        <v>66</v>
      </c>
      <c r="Y6" s="51" t="s">
        <v>67</v>
      </c>
      <c r="Z6" s="51" t="s">
        <v>68</v>
      </c>
    </row>
    <row r="7" ht="37.5" customHeight="1" spans="1:26">
      <c r="A7" s="176"/>
      <c r="B7" s="58"/>
      <c r="C7" s="176"/>
      <c r="D7" s="176"/>
      <c r="E7" s="176"/>
      <c r="F7" s="176"/>
      <c r="G7" s="176"/>
      <c r="H7" s="176"/>
      <c r="I7" s="176"/>
      <c r="J7" s="179" t="s">
        <v>57</v>
      </c>
      <c r="K7" s="56" t="s">
        <v>237</v>
      </c>
      <c r="L7" s="56" t="s">
        <v>233</v>
      </c>
      <c r="M7" s="56" t="s">
        <v>234</v>
      </c>
      <c r="N7" s="56" t="s">
        <v>235</v>
      </c>
      <c r="O7" s="56"/>
      <c r="P7" s="56"/>
      <c r="Q7" s="56" t="s">
        <v>233</v>
      </c>
      <c r="R7" s="56" t="s">
        <v>234</v>
      </c>
      <c r="S7" s="56" t="s">
        <v>235</v>
      </c>
      <c r="T7" s="56" t="s">
        <v>61</v>
      </c>
      <c r="U7" s="56" t="s">
        <v>57</v>
      </c>
      <c r="V7" s="56" t="s">
        <v>64</v>
      </c>
      <c r="W7" s="56" t="s">
        <v>236</v>
      </c>
      <c r="X7" s="56" t="s">
        <v>66</v>
      </c>
      <c r="Y7" s="56" t="s">
        <v>67</v>
      </c>
      <c r="Z7" s="56" t="s">
        <v>68</v>
      </c>
    </row>
    <row r="8" customHeight="1" spans="1:26">
      <c r="A8" s="72">
        <v>1</v>
      </c>
      <c r="B8" s="72">
        <v>2</v>
      </c>
      <c r="C8" s="72">
        <v>3</v>
      </c>
      <c r="D8" s="72">
        <v>4</v>
      </c>
      <c r="E8" s="72">
        <v>5</v>
      </c>
      <c r="F8" s="72">
        <v>6</v>
      </c>
      <c r="G8" s="72">
        <v>7</v>
      </c>
      <c r="H8" s="72">
        <v>8</v>
      </c>
      <c r="I8" s="72">
        <v>9</v>
      </c>
      <c r="J8" s="72">
        <v>10</v>
      </c>
      <c r="K8" s="72">
        <v>11</v>
      </c>
      <c r="L8" s="72">
        <v>12</v>
      </c>
      <c r="M8" s="72">
        <v>13</v>
      </c>
      <c r="N8" s="72">
        <v>14</v>
      </c>
      <c r="O8" s="72">
        <v>15</v>
      </c>
      <c r="P8" s="72">
        <v>16</v>
      </c>
      <c r="Q8" s="72">
        <v>17</v>
      </c>
      <c r="R8" s="72">
        <v>18</v>
      </c>
      <c r="S8" s="72">
        <v>19</v>
      </c>
      <c r="T8" s="72">
        <v>20</v>
      </c>
      <c r="U8" s="72">
        <v>21</v>
      </c>
      <c r="V8" s="72">
        <v>22</v>
      </c>
      <c r="W8" s="72">
        <v>23</v>
      </c>
      <c r="X8" s="72">
        <v>24</v>
      </c>
      <c r="Y8" s="72">
        <v>25</v>
      </c>
      <c r="Z8" s="72">
        <v>26</v>
      </c>
    </row>
    <row r="9" ht="20.25" customHeight="1" spans="1:26">
      <c r="A9" s="23"/>
      <c r="B9" s="23"/>
      <c r="C9" s="23"/>
      <c r="D9" s="23"/>
      <c r="E9" s="23"/>
      <c r="F9" s="23"/>
      <c r="G9" s="23"/>
      <c r="H9" s="23"/>
      <c r="I9" s="110"/>
      <c r="J9" s="110"/>
      <c r="K9" s="110"/>
      <c r="L9" s="110"/>
      <c r="M9" s="110"/>
      <c r="N9" s="110"/>
      <c r="O9" s="110"/>
      <c r="P9" s="110"/>
      <c r="Q9" s="110"/>
      <c r="R9" s="110"/>
      <c r="S9" s="110"/>
      <c r="T9" s="110"/>
      <c r="U9" s="110"/>
      <c r="V9" s="110"/>
      <c r="W9" s="110"/>
      <c r="X9" s="110"/>
      <c r="Y9" s="110"/>
      <c r="Z9" s="110"/>
    </row>
    <row r="10" ht="20.25" customHeight="1" spans="1:26">
      <c r="A10" s="23" t="s">
        <v>70</v>
      </c>
      <c r="B10" s="23" t="s">
        <v>70</v>
      </c>
      <c r="C10" s="23" t="s">
        <v>238</v>
      </c>
      <c r="D10" s="23" t="s">
        <v>239</v>
      </c>
      <c r="E10" s="23" t="s">
        <v>154</v>
      </c>
      <c r="F10" s="23" t="s">
        <v>155</v>
      </c>
      <c r="G10" s="23" t="s">
        <v>240</v>
      </c>
      <c r="H10" s="23" t="s">
        <v>241</v>
      </c>
      <c r="I10" s="110">
        <v>1011588</v>
      </c>
      <c r="J10" s="110">
        <v>1011588</v>
      </c>
      <c r="K10" s="27"/>
      <c r="L10" s="27"/>
      <c r="M10" s="110">
        <v>1011588</v>
      </c>
      <c r="N10" s="27"/>
      <c r="O10" s="27"/>
      <c r="P10" s="27"/>
      <c r="Q10" s="110"/>
      <c r="R10" s="110"/>
      <c r="S10" s="110"/>
      <c r="T10" s="110"/>
      <c r="U10" s="110"/>
      <c r="V10" s="110"/>
      <c r="W10" s="110"/>
      <c r="X10" s="110"/>
      <c r="Y10" s="110"/>
      <c r="Z10" s="110"/>
    </row>
    <row r="11" ht="20.25" customHeight="1" spans="1:26">
      <c r="A11" s="23" t="s">
        <v>70</v>
      </c>
      <c r="B11" s="23" t="s">
        <v>70</v>
      </c>
      <c r="C11" s="23" t="s">
        <v>238</v>
      </c>
      <c r="D11" s="23" t="s">
        <v>239</v>
      </c>
      <c r="E11" s="23" t="s">
        <v>154</v>
      </c>
      <c r="F11" s="23" t="s">
        <v>155</v>
      </c>
      <c r="G11" s="23" t="s">
        <v>242</v>
      </c>
      <c r="H11" s="23" t="s">
        <v>243</v>
      </c>
      <c r="I11" s="110">
        <v>1298712</v>
      </c>
      <c r="J11" s="110">
        <v>1298712</v>
      </c>
      <c r="K11" s="27"/>
      <c r="L11" s="27"/>
      <c r="M11" s="110">
        <v>1298712</v>
      </c>
      <c r="N11" s="27"/>
      <c r="O11" s="27"/>
      <c r="P11" s="27"/>
      <c r="Q11" s="110"/>
      <c r="R11" s="110"/>
      <c r="S11" s="110"/>
      <c r="T11" s="110"/>
      <c r="U11" s="110"/>
      <c r="V11" s="110"/>
      <c r="W11" s="110"/>
      <c r="X11" s="110"/>
      <c r="Y11" s="110"/>
      <c r="Z11" s="110"/>
    </row>
    <row r="12" ht="20.25" customHeight="1" spans="1:26">
      <c r="A12" s="23" t="s">
        <v>70</v>
      </c>
      <c r="B12" s="23" t="s">
        <v>70</v>
      </c>
      <c r="C12" s="23" t="s">
        <v>238</v>
      </c>
      <c r="D12" s="23" t="s">
        <v>239</v>
      </c>
      <c r="E12" s="23" t="s">
        <v>154</v>
      </c>
      <c r="F12" s="23" t="s">
        <v>155</v>
      </c>
      <c r="G12" s="23" t="s">
        <v>244</v>
      </c>
      <c r="H12" s="23" t="s">
        <v>245</v>
      </c>
      <c r="I12" s="110">
        <v>84299</v>
      </c>
      <c r="J12" s="110">
        <v>84299</v>
      </c>
      <c r="K12" s="27"/>
      <c r="L12" s="27"/>
      <c r="M12" s="110">
        <v>84299</v>
      </c>
      <c r="N12" s="27"/>
      <c r="O12" s="27"/>
      <c r="P12" s="27"/>
      <c r="Q12" s="110"/>
      <c r="R12" s="110"/>
      <c r="S12" s="110"/>
      <c r="T12" s="110"/>
      <c r="U12" s="110"/>
      <c r="V12" s="110"/>
      <c r="W12" s="110"/>
      <c r="X12" s="110"/>
      <c r="Y12" s="110"/>
      <c r="Z12" s="110"/>
    </row>
    <row r="13" ht="20.25" customHeight="1" spans="1:26">
      <c r="A13" s="23" t="s">
        <v>70</v>
      </c>
      <c r="B13" s="23" t="s">
        <v>70</v>
      </c>
      <c r="C13" s="23" t="s">
        <v>246</v>
      </c>
      <c r="D13" s="23" t="s">
        <v>247</v>
      </c>
      <c r="E13" s="23" t="s">
        <v>124</v>
      </c>
      <c r="F13" s="23" t="s">
        <v>125</v>
      </c>
      <c r="G13" s="23" t="s">
        <v>248</v>
      </c>
      <c r="H13" s="23" t="s">
        <v>249</v>
      </c>
      <c r="I13" s="110">
        <v>382627.2</v>
      </c>
      <c r="J13" s="110">
        <v>382627.2</v>
      </c>
      <c r="K13" s="27"/>
      <c r="L13" s="27"/>
      <c r="M13" s="110">
        <v>382627.2</v>
      </c>
      <c r="N13" s="27"/>
      <c r="O13" s="27"/>
      <c r="P13" s="27"/>
      <c r="Q13" s="110"/>
      <c r="R13" s="110"/>
      <c r="S13" s="110"/>
      <c r="T13" s="110"/>
      <c r="U13" s="110"/>
      <c r="V13" s="110"/>
      <c r="W13" s="110"/>
      <c r="X13" s="110"/>
      <c r="Y13" s="110"/>
      <c r="Z13" s="110"/>
    </row>
    <row r="14" ht="20.25" customHeight="1" spans="1:26">
      <c r="A14" s="23" t="s">
        <v>70</v>
      </c>
      <c r="B14" s="23" t="s">
        <v>70</v>
      </c>
      <c r="C14" s="23" t="s">
        <v>246</v>
      </c>
      <c r="D14" s="23" t="s">
        <v>247</v>
      </c>
      <c r="E14" s="23" t="s">
        <v>136</v>
      </c>
      <c r="F14" s="23" t="s">
        <v>137</v>
      </c>
      <c r="G14" s="23" t="s">
        <v>250</v>
      </c>
      <c r="H14" s="23" t="s">
        <v>251</v>
      </c>
      <c r="I14" s="110">
        <v>188922.18</v>
      </c>
      <c r="J14" s="110">
        <v>188922.18</v>
      </c>
      <c r="K14" s="27"/>
      <c r="L14" s="27"/>
      <c r="M14" s="110">
        <v>188922.18</v>
      </c>
      <c r="N14" s="27"/>
      <c r="O14" s="27"/>
      <c r="P14" s="27"/>
      <c r="Q14" s="110"/>
      <c r="R14" s="110"/>
      <c r="S14" s="110"/>
      <c r="T14" s="110"/>
      <c r="U14" s="110"/>
      <c r="V14" s="110"/>
      <c r="W14" s="110"/>
      <c r="X14" s="110"/>
      <c r="Y14" s="110"/>
      <c r="Z14" s="110"/>
    </row>
    <row r="15" ht="20.25" customHeight="1" spans="1:26">
      <c r="A15" s="23" t="s">
        <v>70</v>
      </c>
      <c r="B15" s="23" t="s">
        <v>70</v>
      </c>
      <c r="C15" s="23" t="s">
        <v>246</v>
      </c>
      <c r="D15" s="23" t="s">
        <v>247</v>
      </c>
      <c r="E15" s="23" t="s">
        <v>140</v>
      </c>
      <c r="F15" s="23" t="s">
        <v>141</v>
      </c>
      <c r="G15" s="23" t="s">
        <v>252</v>
      </c>
      <c r="H15" s="23" t="s">
        <v>253</v>
      </c>
      <c r="I15" s="110">
        <v>119571</v>
      </c>
      <c r="J15" s="110">
        <v>119571</v>
      </c>
      <c r="K15" s="27"/>
      <c r="L15" s="27"/>
      <c r="M15" s="110">
        <v>119571</v>
      </c>
      <c r="N15" s="27"/>
      <c r="O15" s="27"/>
      <c r="P15" s="27"/>
      <c r="Q15" s="110"/>
      <c r="R15" s="110"/>
      <c r="S15" s="110"/>
      <c r="T15" s="110"/>
      <c r="U15" s="110"/>
      <c r="V15" s="110"/>
      <c r="W15" s="110"/>
      <c r="X15" s="110"/>
      <c r="Y15" s="110"/>
      <c r="Z15" s="110"/>
    </row>
    <row r="16" ht="20.25" customHeight="1" spans="1:26">
      <c r="A16" s="23" t="s">
        <v>70</v>
      </c>
      <c r="B16" s="23" t="s">
        <v>70</v>
      </c>
      <c r="C16" s="23" t="s">
        <v>246</v>
      </c>
      <c r="D16" s="23" t="s">
        <v>247</v>
      </c>
      <c r="E16" s="23" t="s">
        <v>140</v>
      </c>
      <c r="F16" s="23" t="s">
        <v>141</v>
      </c>
      <c r="G16" s="23" t="s">
        <v>252</v>
      </c>
      <c r="H16" s="23" t="s">
        <v>253</v>
      </c>
      <c r="I16" s="110">
        <v>68000</v>
      </c>
      <c r="J16" s="110">
        <v>68000</v>
      </c>
      <c r="K16" s="27"/>
      <c r="L16" s="27"/>
      <c r="M16" s="110">
        <v>68000</v>
      </c>
      <c r="N16" s="27"/>
      <c r="O16" s="27"/>
      <c r="P16" s="27"/>
      <c r="Q16" s="110"/>
      <c r="R16" s="110"/>
      <c r="S16" s="110"/>
      <c r="T16" s="110"/>
      <c r="U16" s="110"/>
      <c r="V16" s="110"/>
      <c r="W16" s="110"/>
      <c r="X16" s="110"/>
      <c r="Y16" s="110"/>
      <c r="Z16" s="110"/>
    </row>
    <row r="17" ht="20.25" customHeight="1" spans="1:26">
      <c r="A17" s="23" t="s">
        <v>70</v>
      </c>
      <c r="B17" s="23" t="s">
        <v>70</v>
      </c>
      <c r="C17" s="23" t="s">
        <v>246</v>
      </c>
      <c r="D17" s="23" t="s">
        <v>247</v>
      </c>
      <c r="E17" s="23" t="s">
        <v>142</v>
      </c>
      <c r="F17" s="23" t="s">
        <v>143</v>
      </c>
      <c r="G17" s="23" t="s">
        <v>254</v>
      </c>
      <c r="H17" s="23" t="s">
        <v>255</v>
      </c>
      <c r="I17" s="110">
        <v>10334.4</v>
      </c>
      <c r="J17" s="110">
        <v>10334.4</v>
      </c>
      <c r="K17" s="27"/>
      <c r="L17" s="27"/>
      <c r="M17" s="110">
        <v>10334.4</v>
      </c>
      <c r="N17" s="27"/>
      <c r="O17" s="27"/>
      <c r="P17" s="27"/>
      <c r="Q17" s="110"/>
      <c r="R17" s="110"/>
      <c r="S17" s="110"/>
      <c r="T17" s="110"/>
      <c r="U17" s="110"/>
      <c r="V17" s="110"/>
      <c r="W17" s="110"/>
      <c r="X17" s="110"/>
      <c r="Y17" s="110"/>
      <c r="Z17" s="110"/>
    </row>
    <row r="18" ht="20.25" customHeight="1" spans="1:26">
      <c r="A18" s="23" t="s">
        <v>70</v>
      </c>
      <c r="B18" s="23" t="s">
        <v>70</v>
      </c>
      <c r="C18" s="23" t="s">
        <v>246</v>
      </c>
      <c r="D18" s="23" t="s">
        <v>247</v>
      </c>
      <c r="E18" s="23" t="s">
        <v>142</v>
      </c>
      <c r="F18" s="23" t="s">
        <v>143</v>
      </c>
      <c r="G18" s="23" t="s">
        <v>254</v>
      </c>
      <c r="H18" s="23" t="s">
        <v>255</v>
      </c>
      <c r="I18" s="110">
        <v>8784.24</v>
      </c>
      <c r="J18" s="110">
        <v>8784.24</v>
      </c>
      <c r="K18" s="27"/>
      <c r="L18" s="27"/>
      <c r="M18" s="110">
        <v>8784.24</v>
      </c>
      <c r="N18" s="27"/>
      <c r="O18" s="27"/>
      <c r="P18" s="27"/>
      <c r="Q18" s="110"/>
      <c r="R18" s="110"/>
      <c r="S18" s="110"/>
      <c r="T18" s="110"/>
      <c r="U18" s="110"/>
      <c r="V18" s="110"/>
      <c r="W18" s="110"/>
      <c r="X18" s="110"/>
      <c r="Y18" s="110"/>
      <c r="Z18" s="110"/>
    </row>
    <row r="19" ht="20.25" customHeight="1" spans="1:26">
      <c r="A19" s="23" t="s">
        <v>70</v>
      </c>
      <c r="B19" s="23" t="s">
        <v>70</v>
      </c>
      <c r="C19" s="23" t="s">
        <v>246</v>
      </c>
      <c r="D19" s="23" t="s">
        <v>247</v>
      </c>
      <c r="E19" s="23" t="s">
        <v>142</v>
      </c>
      <c r="F19" s="23" t="s">
        <v>143</v>
      </c>
      <c r="G19" s="23" t="s">
        <v>254</v>
      </c>
      <c r="H19" s="23" t="s">
        <v>255</v>
      </c>
      <c r="I19" s="110">
        <v>4154.28</v>
      </c>
      <c r="J19" s="110">
        <v>4154.28</v>
      </c>
      <c r="K19" s="27"/>
      <c r="L19" s="27"/>
      <c r="M19" s="110">
        <v>4154.28</v>
      </c>
      <c r="N19" s="27"/>
      <c r="O19" s="27"/>
      <c r="P19" s="27"/>
      <c r="Q19" s="110"/>
      <c r="R19" s="110"/>
      <c r="S19" s="110"/>
      <c r="T19" s="110"/>
      <c r="U19" s="110"/>
      <c r="V19" s="110"/>
      <c r="W19" s="110"/>
      <c r="X19" s="110"/>
      <c r="Y19" s="110"/>
      <c r="Z19" s="110"/>
    </row>
    <row r="20" ht="20.25" customHeight="1" spans="1:26">
      <c r="A20" s="23" t="s">
        <v>70</v>
      </c>
      <c r="B20" s="23" t="s">
        <v>70</v>
      </c>
      <c r="C20" s="23" t="s">
        <v>246</v>
      </c>
      <c r="D20" s="23" t="s">
        <v>247</v>
      </c>
      <c r="E20" s="23" t="s">
        <v>154</v>
      </c>
      <c r="F20" s="23" t="s">
        <v>155</v>
      </c>
      <c r="G20" s="23" t="s">
        <v>254</v>
      </c>
      <c r="H20" s="23" t="s">
        <v>255</v>
      </c>
      <c r="I20" s="110">
        <v>1451.69</v>
      </c>
      <c r="J20" s="110">
        <v>1451.69</v>
      </c>
      <c r="K20" s="27"/>
      <c r="L20" s="27"/>
      <c r="M20" s="110">
        <v>1451.69</v>
      </c>
      <c r="N20" s="27"/>
      <c r="O20" s="27"/>
      <c r="P20" s="27"/>
      <c r="Q20" s="110"/>
      <c r="R20" s="110"/>
      <c r="S20" s="110"/>
      <c r="T20" s="110"/>
      <c r="U20" s="110"/>
      <c r="V20" s="110"/>
      <c r="W20" s="110"/>
      <c r="X20" s="110"/>
      <c r="Y20" s="110"/>
      <c r="Z20" s="110"/>
    </row>
    <row r="21" ht="20.25" customHeight="1" spans="1:26">
      <c r="A21" s="23" t="s">
        <v>70</v>
      </c>
      <c r="B21" s="23" t="s">
        <v>70</v>
      </c>
      <c r="C21" s="23" t="s">
        <v>256</v>
      </c>
      <c r="D21" s="23" t="s">
        <v>171</v>
      </c>
      <c r="E21" s="23" t="s">
        <v>170</v>
      </c>
      <c r="F21" s="23" t="s">
        <v>171</v>
      </c>
      <c r="G21" s="23" t="s">
        <v>257</v>
      </c>
      <c r="H21" s="23" t="s">
        <v>171</v>
      </c>
      <c r="I21" s="110">
        <v>410942.4</v>
      </c>
      <c r="J21" s="110">
        <v>410942.4</v>
      </c>
      <c r="K21" s="27"/>
      <c r="L21" s="27"/>
      <c r="M21" s="110">
        <v>410942.4</v>
      </c>
      <c r="N21" s="27"/>
      <c r="O21" s="27"/>
      <c r="P21" s="27"/>
      <c r="Q21" s="110"/>
      <c r="R21" s="110"/>
      <c r="S21" s="110"/>
      <c r="T21" s="110"/>
      <c r="U21" s="110"/>
      <c r="V21" s="110"/>
      <c r="W21" s="110"/>
      <c r="X21" s="110"/>
      <c r="Y21" s="110"/>
      <c r="Z21" s="110"/>
    </row>
    <row r="22" ht="20.25" customHeight="1" spans="1:26">
      <c r="A22" s="23" t="s">
        <v>70</v>
      </c>
      <c r="B22" s="23" t="s">
        <v>70</v>
      </c>
      <c r="C22" s="23" t="s">
        <v>258</v>
      </c>
      <c r="D22" s="23" t="s">
        <v>215</v>
      </c>
      <c r="E22" s="23" t="s">
        <v>154</v>
      </c>
      <c r="F22" s="23" t="s">
        <v>155</v>
      </c>
      <c r="G22" s="23" t="s">
        <v>259</v>
      </c>
      <c r="H22" s="23" t="s">
        <v>215</v>
      </c>
      <c r="I22" s="110">
        <v>50000</v>
      </c>
      <c r="J22" s="110">
        <v>50000</v>
      </c>
      <c r="K22" s="27"/>
      <c r="L22" s="27"/>
      <c r="M22" s="110">
        <v>50000</v>
      </c>
      <c r="N22" s="27"/>
      <c r="O22" s="27"/>
      <c r="P22" s="27"/>
      <c r="Q22" s="110"/>
      <c r="R22" s="110"/>
      <c r="S22" s="110"/>
      <c r="T22" s="110"/>
      <c r="U22" s="110"/>
      <c r="V22" s="110"/>
      <c r="W22" s="110"/>
      <c r="X22" s="110"/>
      <c r="Y22" s="110"/>
      <c r="Z22" s="110"/>
    </row>
    <row r="23" ht="20.25" customHeight="1" spans="1:26">
      <c r="A23" s="23" t="s">
        <v>70</v>
      </c>
      <c r="B23" s="23" t="s">
        <v>70</v>
      </c>
      <c r="C23" s="23" t="s">
        <v>260</v>
      </c>
      <c r="D23" s="23" t="s">
        <v>261</v>
      </c>
      <c r="E23" s="23" t="s">
        <v>154</v>
      </c>
      <c r="F23" s="23" t="s">
        <v>155</v>
      </c>
      <c r="G23" s="23" t="s">
        <v>262</v>
      </c>
      <c r="H23" s="23" t="s">
        <v>263</v>
      </c>
      <c r="I23" s="110">
        <v>183000</v>
      </c>
      <c r="J23" s="110">
        <v>183000</v>
      </c>
      <c r="K23" s="27"/>
      <c r="L23" s="27"/>
      <c r="M23" s="110">
        <v>183000</v>
      </c>
      <c r="N23" s="27"/>
      <c r="O23" s="27"/>
      <c r="P23" s="27"/>
      <c r="Q23" s="110"/>
      <c r="R23" s="110"/>
      <c r="S23" s="110"/>
      <c r="T23" s="110"/>
      <c r="U23" s="110"/>
      <c r="V23" s="110"/>
      <c r="W23" s="110"/>
      <c r="X23" s="110"/>
      <c r="Y23" s="110"/>
      <c r="Z23" s="110"/>
    </row>
    <row r="24" ht="20.25" customHeight="1" spans="1:26">
      <c r="A24" s="23" t="s">
        <v>70</v>
      </c>
      <c r="B24" s="23" t="s">
        <v>70</v>
      </c>
      <c r="C24" s="23" t="s">
        <v>264</v>
      </c>
      <c r="D24" s="23" t="s">
        <v>265</v>
      </c>
      <c r="E24" s="23" t="s">
        <v>154</v>
      </c>
      <c r="F24" s="23" t="s">
        <v>155</v>
      </c>
      <c r="G24" s="23" t="s">
        <v>266</v>
      </c>
      <c r="H24" s="23" t="s">
        <v>265</v>
      </c>
      <c r="I24" s="110">
        <v>52491.6</v>
      </c>
      <c r="J24" s="110">
        <v>52491.6</v>
      </c>
      <c r="K24" s="27"/>
      <c r="L24" s="27"/>
      <c r="M24" s="110">
        <v>52491.6</v>
      </c>
      <c r="N24" s="27"/>
      <c r="O24" s="27"/>
      <c r="P24" s="27"/>
      <c r="Q24" s="110"/>
      <c r="R24" s="110"/>
      <c r="S24" s="110"/>
      <c r="T24" s="110"/>
      <c r="U24" s="110"/>
      <c r="V24" s="110"/>
      <c r="W24" s="110"/>
      <c r="X24" s="110"/>
      <c r="Y24" s="110"/>
      <c r="Z24" s="110"/>
    </row>
    <row r="25" ht="20.25" customHeight="1" spans="1:26">
      <c r="A25" s="23" t="s">
        <v>70</v>
      </c>
      <c r="B25" s="23" t="s">
        <v>70</v>
      </c>
      <c r="C25" s="23" t="s">
        <v>267</v>
      </c>
      <c r="D25" s="23" t="s">
        <v>268</v>
      </c>
      <c r="E25" s="23" t="s">
        <v>154</v>
      </c>
      <c r="F25" s="23" t="s">
        <v>155</v>
      </c>
      <c r="G25" s="23" t="s">
        <v>269</v>
      </c>
      <c r="H25" s="23" t="s">
        <v>270</v>
      </c>
      <c r="I25" s="110">
        <v>38660</v>
      </c>
      <c r="J25" s="110">
        <v>38660</v>
      </c>
      <c r="K25" s="27"/>
      <c r="L25" s="27"/>
      <c r="M25" s="110">
        <v>38660</v>
      </c>
      <c r="N25" s="27"/>
      <c r="O25" s="27"/>
      <c r="P25" s="27"/>
      <c r="Q25" s="110"/>
      <c r="R25" s="110"/>
      <c r="S25" s="110"/>
      <c r="T25" s="110"/>
      <c r="U25" s="110"/>
      <c r="V25" s="110"/>
      <c r="W25" s="110"/>
      <c r="X25" s="110"/>
      <c r="Y25" s="110"/>
      <c r="Z25" s="110"/>
    </row>
    <row r="26" ht="20.25" customHeight="1" spans="1:26">
      <c r="A26" s="23" t="s">
        <v>70</v>
      </c>
      <c r="B26" s="23" t="s">
        <v>70</v>
      </c>
      <c r="C26" s="23" t="s">
        <v>267</v>
      </c>
      <c r="D26" s="23" t="s">
        <v>268</v>
      </c>
      <c r="E26" s="23" t="s">
        <v>154</v>
      </c>
      <c r="F26" s="23" t="s">
        <v>155</v>
      </c>
      <c r="G26" s="23" t="s">
        <v>269</v>
      </c>
      <c r="H26" s="23" t="s">
        <v>270</v>
      </c>
      <c r="I26" s="110">
        <v>17000</v>
      </c>
      <c r="J26" s="110">
        <v>17000</v>
      </c>
      <c r="K26" s="27"/>
      <c r="L26" s="27"/>
      <c r="M26" s="110">
        <v>17000</v>
      </c>
      <c r="N26" s="27"/>
      <c r="O26" s="27"/>
      <c r="P26" s="27"/>
      <c r="Q26" s="110"/>
      <c r="R26" s="110"/>
      <c r="S26" s="110"/>
      <c r="T26" s="110"/>
      <c r="U26" s="110"/>
      <c r="V26" s="110"/>
      <c r="W26" s="110"/>
      <c r="X26" s="110"/>
      <c r="Y26" s="110"/>
      <c r="Z26" s="110"/>
    </row>
    <row r="27" ht="20.25" customHeight="1" spans="1:26">
      <c r="A27" s="23" t="s">
        <v>70</v>
      </c>
      <c r="B27" s="23" t="s">
        <v>70</v>
      </c>
      <c r="C27" s="23" t="s">
        <v>267</v>
      </c>
      <c r="D27" s="23" t="s">
        <v>268</v>
      </c>
      <c r="E27" s="23" t="s">
        <v>154</v>
      </c>
      <c r="F27" s="23" t="s">
        <v>155</v>
      </c>
      <c r="G27" s="23" t="s">
        <v>271</v>
      </c>
      <c r="H27" s="23" t="s">
        <v>272</v>
      </c>
      <c r="I27" s="110">
        <v>5000</v>
      </c>
      <c r="J27" s="110">
        <v>5000</v>
      </c>
      <c r="K27" s="27"/>
      <c r="L27" s="27"/>
      <c r="M27" s="110">
        <v>5000</v>
      </c>
      <c r="N27" s="27"/>
      <c r="O27" s="27"/>
      <c r="P27" s="27"/>
      <c r="Q27" s="110"/>
      <c r="R27" s="110"/>
      <c r="S27" s="110"/>
      <c r="T27" s="110"/>
      <c r="U27" s="110"/>
      <c r="V27" s="110"/>
      <c r="W27" s="110"/>
      <c r="X27" s="110"/>
      <c r="Y27" s="110"/>
      <c r="Z27" s="110"/>
    </row>
    <row r="28" ht="20.25" customHeight="1" spans="1:26">
      <c r="A28" s="23" t="s">
        <v>70</v>
      </c>
      <c r="B28" s="23" t="s">
        <v>70</v>
      </c>
      <c r="C28" s="23" t="s">
        <v>267</v>
      </c>
      <c r="D28" s="23" t="s">
        <v>268</v>
      </c>
      <c r="E28" s="23" t="s">
        <v>154</v>
      </c>
      <c r="F28" s="23" t="s">
        <v>155</v>
      </c>
      <c r="G28" s="23" t="s">
        <v>273</v>
      </c>
      <c r="H28" s="23" t="s">
        <v>274</v>
      </c>
      <c r="I28" s="110">
        <v>40000</v>
      </c>
      <c r="J28" s="110">
        <v>40000</v>
      </c>
      <c r="K28" s="27"/>
      <c r="L28" s="27"/>
      <c r="M28" s="110">
        <v>40000</v>
      </c>
      <c r="N28" s="27"/>
      <c r="O28" s="27"/>
      <c r="P28" s="27"/>
      <c r="Q28" s="110"/>
      <c r="R28" s="110"/>
      <c r="S28" s="110"/>
      <c r="T28" s="110"/>
      <c r="U28" s="110"/>
      <c r="V28" s="110"/>
      <c r="W28" s="110"/>
      <c r="X28" s="110"/>
      <c r="Y28" s="110"/>
      <c r="Z28" s="110"/>
    </row>
    <row r="29" ht="20.25" customHeight="1" spans="1:26">
      <c r="A29" s="23" t="s">
        <v>70</v>
      </c>
      <c r="B29" s="23" t="s">
        <v>70</v>
      </c>
      <c r="C29" s="23" t="s">
        <v>267</v>
      </c>
      <c r="D29" s="23" t="s">
        <v>268</v>
      </c>
      <c r="E29" s="23" t="s">
        <v>154</v>
      </c>
      <c r="F29" s="23" t="s">
        <v>155</v>
      </c>
      <c r="G29" s="23" t="s">
        <v>275</v>
      </c>
      <c r="H29" s="23" t="s">
        <v>276</v>
      </c>
      <c r="I29" s="110">
        <v>10000</v>
      </c>
      <c r="J29" s="110">
        <v>10000</v>
      </c>
      <c r="K29" s="27"/>
      <c r="L29" s="27"/>
      <c r="M29" s="110">
        <v>10000</v>
      </c>
      <c r="N29" s="27"/>
      <c r="O29" s="27"/>
      <c r="P29" s="27"/>
      <c r="Q29" s="110"/>
      <c r="R29" s="110"/>
      <c r="S29" s="110"/>
      <c r="T29" s="110"/>
      <c r="U29" s="110"/>
      <c r="V29" s="110"/>
      <c r="W29" s="110"/>
      <c r="X29" s="110"/>
      <c r="Y29" s="110"/>
      <c r="Z29" s="110"/>
    </row>
    <row r="30" ht="20.25" customHeight="1" spans="1:26">
      <c r="A30" s="23" t="s">
        <v>70</v>
      </c>
      <c r="B30" s="23" t="s">
        <v>70</v>
      </c>
      <c r="C30" s="23" t="s">
        <v>267</v>
      </c>
      <c r="D30" s="23" t="s">
        <v>268</v>
      </c>
      <c r="E30" s="23" t="s">
        <v>154</v>
      </c>
      <c r="F30" s="23" t="s">
        <v>155</v>
      </c>
      <c r="G30" s="23" t="s">
        <v>277</v>
      </c>
      <c r="H30" s="23" t="s">
        <v>278</v>
      </c>
      <c r="I30" s="110">
        <v>1500</v>
      </c>
      <c r="J30" s="110">
        <v>1500</v>
      </c>
      <c r="K30" s="27"/>
      <c r="L30" s="27"/>
      <c r="M30" s="110">
        <v>1500</v>
      </c>
      <c r="N30" s="27"/>
      <c r="O30" s="27"/>
      <c r="P30" s="27"/>
      <c r="Q30" s="110"/>
      <c r="R30" s="110"/>
      <c r="S30" s="110"/>
      <c r="T30" s="110"/>
      <c r="U30" s="110"/>
      <c r="V30" s="110"/>
      <c r="W30" s="110"/>
      <c r="X30" s="110"/>
      <c r="Y30" s="110"/>
      <c r="Z30" s="110"/>
    </row>
    <row r="31" ht="20.25" customHeight="1" spans="1:26">
      <c r="A31" s="23" t="s">
        <v>70</v>
      </c>
      <c r="B31" s="23" t="s">
        <v>70</v>
      </c>
      <c r="C31" s="23" t="s">
        <v>267</v>
      </c>
      <c r="D31" s="23" t="s">
        <v>268</v>
      </c>
      <c r="E31" s="23" t="s">
        <v>154</v>
      </c>
      <c r="F31" s="23" t="s">
        <v>155</v>
      </c>
      <c r="G31" s="23" t="s">
        <v>262</v>
      </c>
      <c r="H31" s="23" t="s">
        <v>263</v>
      </c>
      <c r="I31" s="110">
        <v>150000</v>
      </c>
      <c r="J31" s="110">
        <v>150000</v>
      </c>
      <c r="K31" s="27"/>
      <c r="L31" s="27"/>
      <c r="M31" s="110">
        <v>150000</v>
      </c>
      <c r="N31" s="27"/>
      <c r="O31" s="27"/>
      <c r="P31" s="27"/>
      <c r="Q31" s="110"/>
      <c r="R31" s="110"/>
      <c r="S31" s="110"/>
      <c r="T31" s="110"/>
      <c r="U31" s="110"/>
      <c r="V31" s="110"/>
      <c r="W31" s="110"/>
      <c r="X31" s="110"/>
      <c r="Y31" s="110"/>
      <c r="Z31" s="110"/>
    </row>
    <row r="32" ht="20.25" customHeight="1" spans="1:26">
      <c r="A32" s="23" t="s">
        <v>70</v>
      </c>
      <c r="B32" s="23" t="s">
        <v>70</v>
      </c>
      <c r="C32" s="23" t="s">
        <v>267</v>
      </c>
      <c r="D32" s="23" t="s">
        <v>268</v>
      </c>
      <c r="E32" s="23" t="s">
        <v>120</v>
      </c>
      <c r="F32" s="23" t="s">
        <v>121</v>
      </c>
      <c r="G32" s="23" t="s">
        <v>279</v>
      </c>
      <c r="H32" s="23" t="s">
        <v>280</v>
      </c>
      <c r="I32" s="110">
        <v>15300</v>
      </c>
      <c r="J32" s="110">
        <v>15300</v>
      </c>
      <c r="K32" s="27"/>
      <c r="L32" s="27"/>
      <c r="M32" s="110">
        <v>15300</v>
      </c>
      <c r="N32" s="27"/>
      <c r="O32" s="27"/>
      <c r="P32" s="27"/>
      <c r="Q32" s="110"/>
      <c r="R32" s="110"/>
      <c r="S32" s="110"/>
      <c r="T32" s="110"/>
      <c r="U32" s="110"/>
      <c r="V32" s="110"/>
      <c r="W32" s="110"/>
      <c r="X32" s="110"/>
      <c r="Y32" s="110"/>
      <c r="Z32" s="110"/>
    </row>
    <row r="33" ht="20.25" customHeight="1" spans="1:26">
      <c r="A33" s="23" t="s">
        <v>70</v>
      </c>
      <c r="B33" s="23" t="s">
        <v>70</v>
      </c>
      <c r="C33" s="23" t="s">
        <v>267</v>
      </c>
      <c r="D33" s="23" t="s">
        <v>268</v>
      </c>
      <c r="E33" s="23" t="s">
        <v>154</v>
      </c>
      <c r="F33" s="23" t="s">
        <v>155</v>
      </c>
      <c r="G33" s="23" t="s">
        <v>279</v>
      </c>
      <c r="H33" s="23" t="s">
        <v>280</v>
      </c>
      <c r="I33" s="110">
        <v>56000</v>
      </c>
      <c r="J33" s="110">
        <v>56000</v>
      </c>
      <c r="K33" s="27"/>
      <c r="L33" s="27"/>
      <c r="M33" s="110">
        <v>56000</v>
      </c>
      <c r="N33" s="27"/>
      <c r="O33" s="27"/>
      <c r="P33" s="27"/>
      <c r="Q33" s="110"/>
      <c r="R33" s="110"/>
      <c r="S33" s="110"/>
      <c r="T33" s="110"/>
      <c r="U33" s="110"/>
      <c r="V33" s="110"/>
      <c r="W33" s="110"/>
      <c r="X33" s="110"/>
      <c r="Y33" s="110"/>
      <c r="Z33" s="110"/>
    </row>
    <row r="34" ht="20.25" customHeight="1" spans="1:26">
      <c r="A34" s="23" t="s">
        <v>70</v>
      </c>
      <c r="B34" s="23" t="s">
        <v>70</v>
      </c>
      <c r="C34" s="23" t="s">
        <v>281</v>
      </c>
      <c r="D34" s="23" t="s">
        <v>282</v>
      </c>
      <c r="E34" s="23" t="s">
        <v>154</v>
      </c>
      <c r="F34" s="23" t="s">
        <v>155</v>
      </c>
      <c r="G34" s="23" t="s">
        <v>283</v>
      </c>
      <c r="H34" s="23" t="s">
        <v>284</v>
      </c>
      <c r="I34" s="110">
        <v>60000</v>
      </c>
      <c r="J34" s="110">
        <v>60000</v>
      </c>
      <c r="K34" s="27"/>
      <c r="L34" s="27"/>
      <c r="M34" s="110">
        <v>60000</v>
      </c>
      <c r="N34" s="27"/>
      <c r="O34" s="27"/>
      <c r="P34" s="27"/>
      <c r="Q34" s="110"/>
      <c r="R34" s="110"/>
      <c r="S34" s="110"/>
      <c r="T34" s="110"/>
      <c r="U34" s="110"/>
      <c r="V34" s="110"/>
      <c r="W34" s="110"/>
      <c r="X34" s="110"/>
      <c r="Y34" s="110"/>
      <c r="Z34" s="110"/>
    </row>
    <row r="35" ht="20.25" customHeight="1" spans="1:26">
      <c r="A35" s="23" t="s">
        <v>70</v>
      </c>
      <c r="B35" s="23" t="s">
        <v>70</v>
      </c>
      <c r="C35" s="23" t="s">
        <v>285</v>
      </c>
      <c r="D35" s="23" t="s">
        <v>286</v>
      </c>
      <c r="E35" s="23" t="s">
        <v>120</v>
      </c>
      <c r="F35" s="23" t="s">
        <v>121</v>
      </c>
      <c r="G35" s="23" t="s">
        <v>287</v>
      </c>
      <c r="H35" s="23" t="s">
        <v>288</v>
      </c>
      <c r="I35" s="110">
        <v>244800</v>
      </c>
      <c r="J35" s="110">
        <v>244800</v>
      </c>
      <c r="K35" s="27"/>
      <c r="L35" s="27"/>
      <c r="M35" s="110">
        <v>244800</v>
      </c>
      <c r="N35" s="27"/>
      <c r="O35" s="27"/>
      <c r="P35" s="27"/>
      <c r="Q35" s="110"/>
      <c r="R35" s="110"/>
      <c r="S35" s="110"/>
      <c r="T35" s="110"/>
      <c r="U35" s="110"/>
      <c r="V35" s="110"/>
      <c r="W35" s="110"/>
      <c r="X35" s="110"/>
      <c r="Y35" s="110"/>
      <c r="Z35" s="110"/>
    </row>
    <row r="36" ht="20.25" customHeight="1" spans="1:26">
      <c r="A36" s="23" t="s">
        <v>70</v>
      </c>
      <c r="B36" s="23" t="s">
        <v>70</v>
      </c>
      <c r="C36" s="23" t="s">
        <v>289</v>
      </c>
      <c r="D36" s="23" t="s">
        <v>290</v>
      </c>
      <c r="E36" s="23" t="s">
        <v>154</v>
      </c>
      <c r="F36" s="23" t="s">
        <v>155</v>
      </c>
      <c r="G36" s="23" t="s">
        <v>244</v>
      </c>
      <c r="H36" s="23" t="s">
        <v>245</v>
      </c>
      <c r="I36" s="110">
        <v>314280</v>
      </c>
      <c r="J36" s="110">
        <v>314280</v>
      </c>
      <c r="K36" s="27"/>
      <c r="L36" s="27"/>
      <c r="M36" s="110">
        <v>314280</v>
      </c>
      <c r="N36" s="27"/>
      <c r="O36" s="27"/>
      <c r="P36" s="27"/>
      <c r="Q36" s="110"/>
      <c r="R36" s="110"/>
      <c r="S36" s="110"/>
      <c r="T36" s="110"/>
      <c r="U36" s="110"/>
      <c r="V36" s="110"/>
      <c r="W36" s="110"/>
      <c r="X36" s="110"/>
      <c r="Y36" s="110"/>
      <c r="Z36" s="110"/>
    </row>
    <row r="37" ht="20.25" customHeight="1" spans="1:26">
      <c r="A37" s="23" t="s">
        <v>70</v>
      </c>
      <c r="B37" s="23" t="s">
        <v>70</v>
      </c>
      <c r="C37" s="23" t="s">
        <v>289</v>
      </c>
      <c r="D37" s="23" t="s">
        <v>290</v>
      </c>
      <c r="E37" s="23" t="s">
        <v>154</v>
      </c>
      <c r="F37" s="23" t="s">
        <v>155</v>
      </c>
      <c r="G37" s="23" t="s">
        <v>244</v>
      </c>
      <c r="H37" s="23" t="s">
        <v>245</v>
      </c>
      <c r="I37" s="110">
        <v>200000</v>
      </c>
      <c r="J37" s="110">
        <v>200000</v>
      </c>
      <c r="K37" s="27"/>
      <c r="L37" s="27"/>
      <c r="M37" s="110">
        <v>200000</v>
      </c>
      <c r="N37" s="27"/>
      <c r="O37" s="27"/>
      <c r="P37" s="27"/>
      <c r="Q37" s="110"/>
      <c r="R37" s="110"/>
      <c r="S37" s="110"/>
      <c r="T37" s="110"/>
      <c r="U37" s="110"/>
      <c r="V37" s="110"/>
      <c r="W37" s="110"/>
      <c r="X37" s="110"/>
      <c r="Y37" s="110"/>
      <c r="Z37" s="110"/>
    </row>
    <row r="38" ht="20.25" customHeight="1" spans="1:26">
      <c r="A38" s="23" t="s">
        <v>70</v>
      </c>
      <c r="B38" s="23" t="s">
        <v>70</v>
      </c>
      <c r="C38" s="23" t="s">
        <v>291</v>
      </c>
      <c r="D38" s="23" t="s">
        <v>292</v>
      </c>
      <c r="E38" s="23" t="s">
        <v>154</v>
      </c>
      <c r="F38" s="23" t="s">
        <v>155</v>
      </c>
      <c r="G38" s="23" t="s">
        <v>293</v>
      </c>
      <c r="H38" s="23" t="s">
        <v>294</v>
      </c>
      <c r="I38" s="110">
        <v>26786.64</v>
      </c>
      <c r="J38" s="110">
        <v>26786.64</v>
      </c>
      <c r="K38" s="27"/>
      <c r="L38" s="27"/>
      <c r="M38" s="110">
        <v>26786.64</v>
      </c>
      <c r="N38" s="27"/>
      <c r="O38" s="27"/>
      <c r="P38" s="27"/>
      <c r="Q38" s="110"/>
      <c r="R38" s="110"/>
      <c r="S38" s="110"/>
      <c r="T38" s="110"/>
      <c r="U38" s="110"/>
      <c r="V38" s="110"/>
      <c r="W38" s="110"/>
      <c r="X38" s="110"/>
      <c r="Y38" s="110"/>
      <c r="Z38" s="110"/>
    </row>
    <row r="39" ht="20.25" customHeight="1" spans="1:26">
      <c r="A39" s="23" t="s">
        <v>70</v>
      </c>
      <c r="B39" s="23" t="s">
        <v>70</v>
      </c>
      <c r="C39" s="23" t="s">
        <v>291</v>
      </c>
      <c r="D39" s="23" t="s">
        <v>292</v>
      </c>
      <c r="E39" s="23" t="s">
        <v>154</v>
      </c>
      <c r="F39" s="23" t="s">
        <v>155</v>
      </c>
      <c r="G39" s="23" t="s">
        <v>293</v>
      </c>
      <c r="H39" s="23" t="s">
        <v>294</v>
      </c>
      <c r="I39" s="110">
        <v>69213.36</v>
      </c>
      <c r="J39" s="110">
        <v>69213.36</v>
      </c>
      <c r="K39" s="27"/>
      <c r="L39" s="27"/>
      <c r="M39" s="110">
        <v>69213.36</v>
      </c>
      <c r="N39" s="27"/>
      <c r="O39" s="27"/>
      <c r="P39" s="27"/>
      <c r="Q39" s="110"/>
      <c r="R39" s="110"/>
      <c r="S39" s="110"/>
      <c r="T39" s="110"/>
      <c r="U39" s="110"/>
      <c r="V39" s="110"/>
      <c r="W39" s="110"/>
      <c r="X39" s="110"/>
      <c r="Y39" s="110"/>
      <c r="Z39" s="110"/>
    </row>
    <row r="40" ht="20.25" customHeight="1" spans="1:26">
      <c r="A40" s="23" t="s">
        <v>70</v>
      </c>
      <c r="B40" s="23" t="s">
        <v>73</v>
      </c>
      <c r="C40" s="23" t="s">
        <v>295</v>
      </c>
      <c r="D40" s="23" t="s">
        <v>296</v>
      </c>
      <c r="E40" s="23" t="s">
        <v>162</v>
      </c>
      <c r="F40" s="23" t="s">
        <v>163</v>
      </c>
      <c r="G40" s="23" t="s">
        <v>240</v>
      </c>
      <c r="H40" s="23" t="s">
        <v>241</v>
      </c>
      <c r="I40" s="110">
        <v>1036116</v>
      </c>
      <c r="J40" s="110">
        <v>1036116</v>
      </c>
      <c r="K40" s="27"/>
      <c r="L40" s="27"/>
      <c r="M40" s="110">
        <v>1036116</v>
      </c>
      <c r="N40" s="27"/>
      <c r="O40" s="27"/>
      <c r="P40" s="27"/>
      <c r="Q40" s="110"/>
      <c r="R40" s="110"/>
      <c r="S40" s="110"/>
      <c r="T40" s="110"/>
      <c r="U40" s="110"/>
      <c r="V40" s="110"/>
      <c r="W40" s="110"/>
      <c r="X40" s="110"/>
      <c r="Y40" s="110"/>
      <c r="Z40" s="110"/>
    </row>
    <row r="41" ht="20.25" customHeight="1" spans="1:26">
      <c r="A41" s="23" t="s">
        <v>70</v>
      </c>
      <c r="B41" s="23" t="s">
        <v>73</v>
      </c>
      <c r="C41" s="23" t="s">
        <v>295</v>
      </c>
      <c r="D41" s="23" t="s">
        <v>296</v>
      </c>
      <c r="E41" s="23" t="s">
        <v>162</v>
      </c>
      <c r="F41" s="23" t="s">
        <v>163</v>
      </c>
      <c r="G41" s="23" t="s">
        <v>242</v>
      </c>
      <c r="H41" s="23" t="s">
        <v>243</v>
      </c>
      <c r="I41" s="110">
        <v>80928</v>
      </c>
      <c r="J41" s="110">
        <v>80928</v>
      </c>
      <c r="K41" s="27"/>
      <c r="L41" s="27"/>
      <c r="M41" s="110">
        <v>80928</v>
      </c>
      <c r="N41" s="27"/>
      <c r="O41" s="27"/>
      <c r="P41" s="27"/>
      <c r="Q41" s="110"/>
      <c r="R41" s="110"/>
      <c r="S41" s="110"/>
      <c r="T41" s="110"/>
      <c r="U41" s="110"/>
      <c r="V41" s="110"/>
      <c r="W41" s="110"/>
      <c r="X41" s="110"/>
      <c r="Y41" s="110"/>
      <c r="Z41" s="110"/>
    </row>
    <row r="42" ht="20.25" customHeight="1" spans="1:26">
      <c r="A42" s="23" t="s">
        <v>70</v>
      </c>
      <c r="B42" s="23" t="s">
        <v>73</v>
      </c>
      <c r="C42" s="23" t="s">
        <v>295</v>
      </c>
      <c r="D42" s="23" t="s">
        <v>296</v>
      </c>
      <c r="E42" s="23" t="s">
        <v>162</v>
      </c>
      <c r="F42" s="23" t="s">
        <v>163</v>
      </c>
      <c r="G42" s="23" t="s">
        <v>244</v>
      </c>
      <c r="H42" s="23" t="s">
        <v>245</v>
      </c>
      <c r="I42" s="110">
        <v>86343</v>
      </c>
      <c r="J42" s="110">
        <v>86343</v>
      </c>
      <c r="K42" s="27"/>
      <c r="L42" s="27"/>
      <c r="M42" s="110">
        <v>86343</v>
      </c>
      <c r="N42" s="27"/>
      <c r="O42" s="27"/>
      <c r="P42" s="27"/>
      <c r="Q42" s="110"/>
      <c r="R42" s="110"/>
      <c r="S42" s="110"/>
      <c r="T42" s="110"/>
      <c r="U42" s="110"/>
      <c r="V42" s="110"/>
      <c r="W42" s="110"/>
      <c r="X42" s="110"/>
      <c r="Y42" s="110"/>
      <c r="Z42" s="110"/>
    </row>
    <row r="43" ht="20.25" customHeight="1" spans="1:26">
      <c r="A43" s="23" t="s">
        <v>70</v>
      </c>
      <c r="B43" s="23" t="s">
        <v>73</v>
      </c>
      <c r="C43" s="23" t="s">
        <v>295</v>
      </c>
      <c r="D43" s="23" t="s">
        <v>296</v>
      </c>
      <c r="E43" s="23" t="s">
        <v>162</v>
      </c>
      <c r="F43" s="23" t="s">
        <v>163</v>
      </c>
      <c r="G43" s="23" t="s">
        <v>297</v>
      </c>
      <c r="H43" s="23" t="s">
        <v>298</v>
      </c>
      <c r="I43" s="110">
        <v>182760</v>
      </c>
      <c r="J43" s="110">
        <v>182760</v>
      </c>
      <c r="K43" s="27"/>
      <c r="L43" s="27"/>
      <c r="M43" s="110">
        <v>182760</v>
      </c>
      <c r="N43" s="27"/>
      <c r="O43" s="27"/>
      <c r="P43" s="27"/>
      <c r="Q43" s="110"/>
      <c r="R43" s="110"/>
      <c r="S43" s="110"/>
      <c r="T43" s="110"/>
      <c r="U43" s="110"/>
      <c r="V43" s="110"/>
      <c r="W43" s="110"/>
      <c r="X43" s="110"/>
      <c r="Y43" s="110"/>
      <c r="Z43" s="110"/>
    </row>
    <row r="44" ht="20.25" customHeight="1" spans="1:26">
      <c r="A44" s="23" t="s">
        <v>70</v>
      </c>
      <c r="B44" s="23" t="s">
        <v>73</v>
      </c>
      <c r="C44" s="23" t="s">
        <v>295</v>
      </c>
      <c r="D44" s="23" t="s">
        <v>296</v>
      </c>
      <c r="E44" s="23" t="s">
        <v>162</v>
      </c>
      <c r="F44" s="23" t="s">
        <v>163</v>
      </c>
      <c r="G44" s="23" t="s">
        <v>297</v>
      </c>
      <c r="H44" s="23" t="s">
        <v>298</v>
      </c>
      <c r="I44" s="110">
        <v>337152</v>
      </c>
      <c r="J44" s="110">
        <v>337152</v>
      </c>
      <c r="K44" s="27"/>
      <c r="L44" s="27"/>
      <c r="M44" s="110">
        <v>337152</v>
      </c>
      <c r="N44" s="27"/>
      <c r="O44" s="27"/>
      <c r="P44" s="27"/>
      <c r="Q44" s="110"/>
      <c r="R44" s="110"/>
      <c r="S44" s="110"/>
      <c r="T44" s="110"/>
      <c r="U44" s="110"/>
      <c r="V44" s="110"/>
      <c r="W44" s="110"/>
      <c r="X44" s="110"/>
      <c r="Y44" s="110"/>
      <c r="Z44" s="110"/>
    </row>
    <row r="45" ht="20.25" customHeight="1" spans="1:26">
      <c r="A45" s="23" t="s">
        <v>70</v>
      </c>
      <c r="B45" s="23" t="s">
        <v>73</v>
      </c>
      <c r="C45" s="23" t="s">
        <v>295</v>
      </c>
      <c r="D45" s="23" t="s">
        <v>296</v>
      </c>
      <c r="E45" s="23" t="s">
        <v>162</v>
      </c>
      <c r="F45" s="23" t="s">
        <v>163</v>
      </c>
      <c r="G45" s="23" t="s">
        <v>297</v>
      </c>
      <c r="H45" s="23" t="s">
        <v>298</v>
      </c>
      <c r="I45" s="110">
        <v>367536</v>
      </c>
      <c r="J45" s="110">
        <v>367536</v>
      </c>
      <c r="K45" s="27"/>
      <c r="L45" s="27"/>
      <c r="M45" s="110">
        <v>367536</v>
      </c>
      <c r="N45" s="27"/>
      <c r="O45" s="27"/>
      <c r="P45" s="27"/>
      <c r="Q45" s="110"/>
      <c r="R45" s="110"/>
      <c r="S45" s="110"/>
      <c r="T45" s="110"/>
      <c r="U45" s="110"/>
      <c r="V45" s="110"/>
      <c r="W45" s="110"/>
      <c r="X45" s="110"/>
      <c r="Y45" s="110"/>
      <c r="Z45" s="110"/>
    </row>
    <row r="46" ht="20.25" customHeight="1" spans="1:26">
      <c r="A46" s="23" t="s">
        <v>70</v>
      </c>
      <c r="B46" s="23" t="s">
        <v>73</v>
      </c>
      <c r="C46" s="23" t="s">
        <v>299</v>
      </c>
      <c r="D46" s="23" t="s">
        <v>247</v>
      </c>
      <c r="E46" s="23" t="s">
        <v>124</v>
      </c>
      <c r="F46" s="23" t="s">
        <v>125</v>
      </c>
      <c r="G46" s="23" t="s">
        <v>248</v>
      </c>
      <c r="H46" s="23" t="s">
        <v>249</v>
      </c>
      <c r="I46" s="110">
        <v>376014.72</v>
      </c>
      <c r="J46" s="110">
        <v>376014.72</v>
      </c>
      <c r="K46" s="27"/>
      <c r="L46" s="27"/>
      <c r="M46" s="110">
        <v>376014.72</v>
      </c>
      <c r="N46" s="27"/>
      <c r="O46" s="27"/>
      <c r="P46" s="27"/>
      <c r="Q46" s="110"/>
      <c r="R46" s="110"/>
      <c r="S46" s="110"/>
      <c r="T46" s="110"/>
      <c r="U46" s="110"/>
      <c r="V46" s="110"/>
      <c r="W46" s="110"/>
      <c r="X46" s="110"/>
      <c r="Y46" s="110"/>
      <c r="Z46" s="110"/>
    </row>
    <row r="47" ht="20.25" customHeight="1" spans="1:26">
      <c r="A47" s="23" t="s">
        <v>70</v>
      </c>
      <c r="B47" s="23" t="s">
        <v>73</v>
      </c>
      <c r="C47" s="23" t="s">
        <v>299</v>
      </c>
      <c r="D47" s="23" t="s">
        <v>247</v>
      </c>
      <c r="E47" s="23" t="s">
        <v>138</v>
      </c>
      <c r="F47" s="23" t="s">
        <v>139</v>
      </c>
      <c r="G47" s="23" t="s">
        <v>250</v>
      </c>
      <c r="H47" s="23" t="s">
        <v>251</v>
      </c>
      <c r="I47" s="110">
        <v>158354.87</v>
      </c>
      <c r="J47" s="110">
        <v>158354.87</v>
      </c>
      <c r="K47" s="27"/>
      <c r="L47" s="27"/>
      <c r="M47" s="110">
        <v>158354.87</v>
      </c>
      <c r="N47" s="27"/>
      <c r="O47" s="27"/>
      <c r="P47" s="27"/>
      <c r="Q47" s="110"/>
      <c r="R47" s="110"/>
      <c r="S47" s="110"/>
      <c r="T47" s="110"/>
      <c r="U47" s="110"/>
      <c r="V47" s="110"/>
      <c r="W47" s="110"/>
      <c r="X47" s="110"/>
      <c r="Y47" s="110"/>
      <c r="Z47" s="110"/>
    </row>
    <row r="48" ht="20.25" customHeight="1" spans="1:26">
      <c r="A48" s="23" t="s">
        <v>70</v>
      </c>
      <c r="B48" s="23" t="s">
        <v>73</v>
      </c>
      <c r="C48" s="23" t="s">
        <v>299</v>
      </c>
      <c r="D48" s="23" t="s">
        <v>247</v>
      </c>
      <c r="E48" s="23" t="s">
        <v>140</v>
      </c>
      <c r="F48" s="23" t="s">
        <v>141</v>
      </c>
      <c r="G48" s="23" t="s">
        <v>252</v>
      </c>
      <c r="H48" s="23" t="s">
        <v>253</v>
      </c>
      <c r="I48" s="110">
        <v>100224.6</v>
      </c>
      <c r="J48" s="110">
        <v>100224.6</v>
      </c>
      <c r="K48" s="27"/>
      <c r="L48" s="27"/>
      <c r="M48" s="110">
        <v>100224.6</v>
      </c>
      <c r="N48" s="27"/>
      <c r="O48" s="27"/>
      <c r="P48" s="27"/>
      <c r="Q48" s="110"/>
      <c r="R48" s="110"/>
      <c r="S48" s="110"/>
      <c r="T48" s="110"/>
      <c r="U48" s="110"/>
      <c r="V48" s="110"/>
      <c r="W48" s="110"/>
      <c r="X48" s="110"/>
      <c r="Y48" s="110"/>
      <c r="Z48" s="110"/>
    </row>
    <row r="49" ht="20.25" customHeight="1" spans="1:26">
      <c r="A49" s="23" t="s">
        <v>70</v>
      </c>
      <c r="B49" s="23" t="s">
        <v>73</v>
      </c>
      <c r="C49" s="23" t="s">
        <v>299</v>
      </c>
      <c r="D49" s="23" t="s">
        <v>247</v>
      </c>
      <c r="E49" s="23" t="s">
        <v>140</v>
      </c>
      <c r="F49" s="23" t="s">
        <v>141</v>
      </c>
      <c r="G49" s="23" t="s">
        <v>252</v>
      </c>
      <c r="H49" s="23" t="s">
        <v>253</v>
      </c>
      <c r="I49" s="110">
        <v>72000</v>
      </c>
      <c r="J49" s="110">
        <v>72000</v>
      </c>
      <c r="K49" s="27"/>
      <c r="L49" s="27"/>
      <c r="M49" s="110">
        <v>72000</v>
      </c>
      <c r="N49" s="27"/>
      <c r="O49" s="27"/>
      <c r="P49" s="27"/>
      <c r="Q49" s="110"/>
      <c r="R49" s="110"/>
      <c r="S49" s="110"/>
      <c r="T49" s="110"/>
      <c r="U49" s="110"/>
      <c r="V49" s="110"/>
      <c r="W49" s="110"/>
      <c r="X49" s="110"/>
      <c r="Y49" s="110"/>
      <c r="Z49" s="110"/>
    </row>
    <row r="50" ht="20.25" customHeight="1" spans="1:26">
      <c r="A50" s="23" t="s">
        <v>70</v>
      </c>
      <c r="B50" s="23" t="s">
        <v>73</v>
      </c>
      <c r="C50" s="23" t="s">
        <v>299</v>
      </c>
      <c r="D50" s="23" t="s">
        <v>247</v>
      </c>
      <c r="E50" s="23" t="s">
        <v>142</v>
      </c>
      <c r="F50" s="23" t="s">
        <v>143</v>
      </c>
      <c r="G50" s="23" t="s">
        <v>254</v>
      </c>
      <c r="H50" s="23" t="s">
        <v>255</v>
      </c>
      <c r="I50" s="110">
        <v>9300.96</v>
      </c>
      <c r="J50" s="110">
        <v>9300.96</v>
      </c>
      <c r="K50" s="27"/>
      <c r="L50" s="27"/>
      <c r="M50" s="110">
        <v>9300.96</v>
      </c>
      <c r="N50" s="27"/>
      <c r="O50" s="27"/>
      <c r="P50" s="27"/>
      <c r="Q50" s="110"/>
      <c r="R50" s="110"/>
      <c r="S50" s="110"/>
      <c r="T50" s="110"/>
      <c r="U50" s="110"/>
      <c r="V50" s="110"/>
      <c r="W50" s="110"/>
      <c r="X50" s="110"/>
      <c r="Y50" s="110"/>
      <c r="Z50" s="110"/>
    </row>
    <row r="51" ht="20.25" customHeight="1" spans="1:26">
      <c r="A51" s="23" t="s">
        <v>70</v>
      </c>
      <c r="B51" s="23" t="s">
        <v>73</v>
      </c>
      <c r="C51" s="23" t="s">
        <v>299</v>
      </c>
      <c r="D51" s="23" t="s">
        <v>247</v>
      </c>
      <c r="E51" s="23" t="s">
        <v>142</v>
      </c>
      <c r="F51" s="23" t="s">
        <v>143</v>
      </c>
      <c r="G51" s="23" t="s">
        <v>254</v>
      </c>
      <c r="H51" s="23" t="s">
        <v>255</v>
      </c>
      <c r="I51" s="110">
        <v>9300.96</v>
      </c>
      <c r="J51" s="110">
        <v>9300.96</v>
      </c>
      <c r="K51" s="27"/>
      <c r="L51" s="27"/>
      <c r="M51" s="110">
        <v>9300.96</v>
      </c>
      <c r="N51" s="27"/>
      <c r="O51" s="27"/>
      <c r="P51" s="27"/>
      <c r="Q51" s="110"/>
      <c r="R51" s="110"/>
      <c r="S51" s="110"/>
      <c r="T51" s="110"/>
      <c r="U51" s="110"/>
      <c r="V51" s="110"/>
      <c r="W51" s="110"/>
      <c r="X51" s="110"/>
      <c r="Y51" s="110"/>
      <c r="Z51" s="110"/>
    </row>
    <row r="52" ht="20.25" customHeight="1" spans="1:26">
      <c r="A52" s="23" t="s">
        <v>70</v>
      </c>
      <c r="B52" s="23" t="s">
        <v>73</v>
      </c>
      <c r="C52" s="23" t="s">
        <v>299</v>
      </c>
      <c r="D52" s="23" t="s">
        <v>247</v>
      </c>
      <c r="E52" s="23" t="s">
        <v>142</v>
      </c>
      <c r="F52" s="23" t="s">
        <v>143</v>
      </c>
      <c r="G52" s="23" t="s">
        <v>254</v>
      </c>
      <c r="H52" s="23" t="s">
        <v>255</v>
      </c>
      <c r="I52" s="110">
        <v>6414.37</v>
      </c>
      <c r="J52" s="110">
        <v>6414.37</v>
      </c>
      <c r="K52" s="27"/>
      <c r="L52" s="27"/>
      <c r="M52" s="110">
        <v>6414.37</v>
      </c>
      <c r="N52" s="27"/>
      <c r="O52" s="27"/>
      <c r="P52" s="27"/>
      <c r="Q52" s="110"/>
      <c r="R52" s="110"/>
      <c r="S52" s="110"/>
      <c r="T52" s="110"/>
      <c r="U52" s="110"/>
      <c r="V52" s="110"/>
      <c r="W52" s="110"/>
      <c r="X52" s="110"/>
      <c r="Y52" s="110"/>
      <c r="Z52" s="110"/>
    </row>
    <row r="53" ht="20.25" customHeight="1" spans="1:26">
      <c r="A53" s="23" t="s">
        <v>70</v>
      </c>
      <c r="B53" s="23" t="s">
        <v>73</v>
      </c>
      <c r="C53" s="23" t="s">
        <v>299</v>
      </c>
      <c r="D53" s="23" t="s">
        <v>247</v>
      </c>
      <c r="E53" s="23" t="s">
        <v>162</v>
      </c>
      <c r="F53" s="23" t="s">
        <v>163</v>
      </c>
      <c r="G53" s="23" t="s">
        <v>254</v>
      </c>
      <c r="H53" s="23" t="s">
        <v>255</v>
      </c>
      <c r="I53" s="110">
        <v>14031.44</v>
      </c>
      <c r="J53" s="110">
        <v>14031.44</v>
      </c>
      <c r="K53" s="27"/>
      <c r="L53" s="27"/>
      <c r="M53" s="110">
        <v>14031.44</v>
      </c>
      <c r="N53" s="27"/>
      <c r="O53" s="27"/>
      <c r="P53" s="27"/>
      <c r="Q53" s="110"/>
      <c r="R53" s="110"/>
      <c r="S53" s="110"/>
      <c r="T53" s="110"/>
      <c r="U53" s="110"/>
      <c r="V53" s="110"/>
      <c r="W53" s="110"/>
      <c r="X53" s="110"/>
      <c r="Y53" s="110"/>
      <c r="Z53" s="110"/>
    </row>
    <row r="54" ht="20.25" customHeight="1" spans="1:26">
      <c r="A54" s="23" t="s">
        <v>70</v>
      </c>
      <c r="B54" s="23" t="s">
        <v>73</v>
      </c>
      <c r="C54" s="23" t="s">
        <v>300</v>
      </c>
      <c r="D54" s="23" t="s">
        <v>282</v>
      </c>
      <c r="E54" s="23" t="s">
        <v>162</v>
      </c>
      <c r="F54" s="23" t="s">
        <v>163</v>
      </c>
      <c r="G54" s="23" t="s">
        <v>283</v>
      </c>
      <c r="H54" s="23" t="s">
        <v>284</v>
      </c>
      <c r="I54" s="110">
        <v>20000</v>
      </c>
      <c r="J54" s="110">
        <v>20000</v>
      </c>
      <c r="K54" s="27"/>
      <c r="L54" s="27"/>
      <c r="M54" s="110">
        <v>20000</v>
      </c>
      <c r="N54" s="27"/>
      <c r="O54" s="27"/>
      <c r="P54" s="27"/>
      <c r="Q54" s="110"/>
      <c r="R54" s="110"/>
      <c r="S54" s="110"/>
      <c r="T54" s="110"/>
      <c r="U54" s="110"/>
      <c r="V54" s="110"/>
      <c r="W54" s="110"/>
      <c r="X54" s="110"/>
      <c r="Y54" s="110"/>
      <c r="Z54" s="110"/>
    </row>
    <row r="55" ht="20.25" customHeight="1" spans="1:26">
      <c r="A55" s="23" t="s">
        <v>70</v>
      </c>
      <c r="B55" s="23" t="s">
        <v>73</v>
      </c>
      <c r="C55" s="23" t="s">
        <v>301</v>
      </c>
      <c r="D55" s="23" t="s">
        <v>215</v>
      </c>
      <c r="E55" s="23" t="s">
        <v>162</v>
      </c>
      <c r="F55" s="23" t="s">
        <v>163</v>
      </c>
      <c r="G55" s="23" t="s">
        <v>259</v>
      </c>
      <c r="H55" s="23" t="s">
        <v>215</v>
      </c>
      <c r="I55" s="110">
        <v>7000</v>
      </c>
      <c r="J55" s="110">
        <v>7000</v>
      </c>
      <c r="K55" s="27"/>
      <c r="L55" s="27"/>
      <c r="M55" s="110">
        <v>7000</v>
      </c>
      <c r="N55" s="27"/>
      <c r="O55" s="27"/>
      <c r="P55" s="27"/>
      <c r="Q55" s="110"/>
      <c r="R55" s="110"/>
      <c r="S55" s="110"/>
      <c r="T55" s="110"/>
      <c r="U55" s="110"/>
      <c r="V55" s="110"/>
      <c r="W55" s="110"/>
      <c r="X55" s="110"/>
      <c r="Y55" s="110"/>
      <c r="Z55" s="110"/>
    </row>
    <row r="56" ht="20.25" customHeight="1" spans="1:26">
      <c r="A56" s="23" t="s">
        <v>70</v>
      </c>
      <c r="B56" s="23" t="s">
        <v>73</v>
      </c>
      <c r="C56" s="23" t="s">
        <v>302</v>
      </c>
      <c r="D56" s="23" t="s">
        <v>265</v>
      </c>
      <c r="E56" s="23" t="s">
        <v>162</v>
      </c>
      <c r="F56" s="23" t="s">
        <v>163</v>
      </c>
      <c r="G56" s="23" t="s">
        <v>266</v>
      </c>
      <c r="H56" s="23" t="s">
        <v>265</v>
      </c>
      <c r="I56" s="110">
        <v>46569.84</v>
      </c>
      <c r="J56" s="110">
        <v>46569.84</v>
      </c>
      <c r="K56" s="27"/>
      <c r="L56" s="27"/>
      <c r="M56" s="110">
        <v>46569.84</v>
      </c>
      <c r="N56" s="27"/>
      <c r="O56" s="27"/>
      <c r="P56" s="27"/>
      <c r="Q56" s="110"/>
      <c r="R56" s="110"/>
      <c r="S56" s="110"/>
      <c r="T56" s="110"/>
      <c r="U56" s="110"/>
      <c r="V56" s="110"/>
      <c r="W56" s="110"/>
      <c r="X56" s="110"/>
      <c r="Y56" s="110"/>
      <c r="Z56" s="110"/>
    </row>
    <row r="57" ht="20.25" customHeight="1" spans="1:26">
      <c r="A57" s="23" t="s">
        <v>70</v>
      </c>
      <c r="B57" s="23" t="s">
        <v>73</v>
      </c>
      <c r="C57" s="23" t="s">
        <v>303</v>
      </c>
      <c r="D57" s="23" t="s">
        <v>268</v>
      </c>
      <c r="E57" s="23" t="s">
        <v>162</v>
      </c>
      <c r="F57" s="23" t="s">
        <v>163</v>
      </c>
      <c r="G57" s="23" t="s">
        <v>269</v>
      </c>
      <c r="H57" s="23" t="s">
        <v>270</v>
      </c>
      <c r="I57" s="110">
        <v>25944</v>
      </c>
      <c r="J57" s="110">
        <v>25944</v>
      </c>
      <c r="K57" s="27"/>
      <c r="L57" s="27"/>
      <c r="M57" s="110">
        <v>25944</v>
      </c>
      <c r="N57" s="27"/>
      <c r="O57" s="27"/>
      <c r="P57" s="27"/>
      <c r="Q57" s="110"/>
      <c r="R57" s="110"/>
      <c r="S57" s="110"/>
      <c r="T57" s="110"/>
      <c r="U57" s="110"/>
      <c r="V57" s="110"/>
      <c r="W57" s="110"/>
      <c r="X57" s="110"/>
      <c r="Y57" s="110"/>
      <c r="Z57" s="110"/>
    </row>
    <row r="58" ht="20.25" customHeight="1" spans="1:26">
      <c r="A58" s="23" t="s">
        <v>70</v>
      </c>
      <c r="B58" s="23" t="s">
        <v>73</v>
      </c>
      <c r="C58" s="23" t="s">
        <v>303</v>
      </c>
      <c r="D58" s="23" t="s">
        <v>268</v>
      </c>
      <c r="E58" s="23" t="s">
        <v>162</v>
      </c>
      <c r="F58" s="23" t="s">
        <v>163</v>
      </c>
      <c r="G58" s="23" t="s">
        <v>269</v>
      </c>
      <c r="H58" s="23" t="s">
        <v>270</v>
      </c>
      <c r="I58" s="110">
        <v>20000</v>
      </c>
      <c r="J58" s="110">
        <v>20000</v>
      </c>
      <c r="K58" s="27"/>
      <c r="L58" s="27"/>
      <c r="M58" s="110">
        <v>20000</v>
      </c>
      <c r="N58" s="27"/>
      <c r="O58" s="27"/>
      <c r="P58" s="27"/>
      <c r="Q58" s="110"/>
      <c r="R58" s="110"/>
      <c r="S58" s="110"/>
      <c r="T58" s="110"/>
      <c r="U58" s="110"/>
      <c r="V58" s="110"/>
      <c r="W58" s="110"/>
      <c r="X58" s="110"/>
      <c r="Y58" s="110"/>
      <c r="Z58" s="110"/>
    </row>
    <row r="59" ht="20.25" customHeight="1" spans="1:26">
      <c r="A59" s="23" t="s">
        <v>70</v>
      </c>
      <c r="B59" s="23" t="s">
        <v>73</v>
      </c>
      <c r="C59" s="23" t="s">
        <v>303</v>
      </c>
      <c r="D59" s="23" t="s">
        <v>268</v>
      </c>
      <c r="E59" s="23" t="s">
        <v>162</v>
      </c>
      <c r="F59" s="23" t="s">
        <v>163</v>
      </c>
      <c r="G59" s="23" t="s">
        <v>271</v>
      </c>
      <c r="H59" s="23" t="s">
        <v>272</v>
      </c>
      <c r="I59" s="110">
        <v>10000</v>
      </c>
      <c r="J59" s="110">
        <v>10000</v>
      </c>
      <c r="K59" s="27"/>
      <c r="L59" s="27"/>
      <c r="M59" s="110">
        <v>10000</v>
      </c>
      <c r="N59" s="27"/>
      <c r="O59" s="27"/>
      <c r="P59" s="27"/>
      <c r="Q59" s="110"/>
      <c r="R59" s="110"/>
      <c r="S59" s="110"/>
      <c r="T59" s="110"/>
      <c r="U59" s="110"/>
      <c r="V59" s="110"/>
      <c r="W59" s="110"/>
      <c r="X59" s="110"/>
      <c r="Y59" s="110"/>
      <c r="Z59" s="110"/>
    </row>
    <row r="60" ht="20.25" customHeight="1" spans="1:26">
      <c r="A60" s="23" t="s">
        <v>70</v>
      </c>
      <c r="B60" s="23" t="s">
        <v>73</v>
      </c>
      <c r="C60" s="23" t="s">
        <v>303</v>
      </c>
      <c r="D60" s="23" t="s">
        <v>268</v>
      </c>
      <c r="E60" s="23" t="s">
        <v>162</v>
      </c>
      <c r="F60" s="23" t="s">
        <v>163</v>
      </c>
      <c r="G60" s="23" t="s">
        <v>273</v>
      </c>
      <c r="H60" s="23" t="s">
        <v>274</v>
      </c>
      <c r="I60" s="110">
        <v>36000</v>
      </c>
      <c r="J60" s="110">
        <v>36000</v>
      </c>
      <c r="K60" s="27"/>
      <c r="L60" s="27"/>
      <c r="M60" s="110">
        <v>36000</v>
      </c>
      <c r="N60" s="27"/>
      <c r="O60" s="27"/>
      <c r="P60" s="27"/>
      <c r="Q60" s="110"/>
      <c r="R60" s="110"/>
      <c r="S60" s="110"/>
      <c r="T60" s="110"/>
      <c r="U60" s="110"/>
      <c r="V60" s="110"/>
      <c r="W60" s="110"/>
      <c r="X60" s="110"/>
      <c r="Y60" s="110"/>
      <c r="Z60" s="110"/>
    </row>
    <row r="61" ht="20.25" customHeight="1" spans="1:26">
      <c r="A61" s="23" t="s">
        <v>70</v>
      </c>
      <c r="B61" s="23" t="s">
        <v>73</v>
      </c>
      <c r="C61" s="23" t="s">
        <v>303</v>
      </c>
      <c r="D61" s="23" t="s">
        <v>268</v>
      </c>
      <c r="E61" s="23" t="s">
        <v>122</v>
      </c>
      <c r="F61" s="23" t="s">
        <v>123</v>
      </c>
      <c r="G61" s="23" t="s">
        <v>279</v>
      </c>
      <c r="H61" s="23" t="s">
        <v>280</v>
      </c>
      <c r="I61" s="110">
        <v>16200</v>
      </c>
      <c r="J61" s="110">
        <v>16200</v>
      </c>
      <c r="K61" s="27"/>
      <c r="L61" s="27"/>
      <c r="M61" s="110">
        <v>16200</v>
      </c>
      <c r="N61" s="27"/>
      <c r="O61" s="27"/>
      <c r="P61" s="27"/>
      <c r="Q61" s="110"/>
      <c r="R61" s="110"/>
      <c r="S61" s="110"/>
      <c r="T61" s="110"/>
      <c r="U61" s="110"/>
      <c r="V61" s="110"/>
      <c r="W61" s="110"/>
      <c r="X61" s="110"/>
      <c r="Y61" s="110"/>
      <c r="Z61" s="110"/>
    </row>
    <row r="62" ht="20.25" customHeight="1" spans="1:26">
      <c r="A62" s="23" t="s">
        <v>70</v>
      </c>
      <c r="B62" s="23" t="s">
        <v>73</v>
      </c>
      <c r="C62" s="23" t="s">
        <v>303</v>
      </c>
      <c r="D62" s="23" t="s">
        <v>268</v>
      </c>
      <c r="E62" s="23" t="s">
        <v>162</v>
      </c>
      <c r="F62" s="23" t="s">
        <v>163</v>
      </c>
      <c r="G62" s="23" t="s">
        <v>279</v>
      </c>
      <c r="H62" s="23" t="s">
        <v>280</v>
      </c>
      <c r="I62" s="110">
        <v>50400</v>
      </c>
      <c r="J62" s="110">
        <v>50400</v>
      </c>
      <c r="K62" s="27"/>
      <c r="L62" s="27"/>
      <c r="M62" s="110">
        <v>50400</v>
      </c>
      <c r="N62" s="27"/>
      <c r="O62" s="27"/>
      <c r="P62" s="27"/>
      <c r="Q62" s="110"/>
      <c r="R62" s="110"/>
      <c r="S62" s="110"/>
      <c r="T62" s="110"/>
      <c r="U62" s="110"/>
      <c r="V62" s="110"/>
      <c r="W62" s="110"/>
      <c r="X62" s="110"/>
      <c r="Y62" s="110"/>
      <c r="Z62" s="110"/>
    </row>
    <row r="63" ht="20.25" customHeight="1" spans="1:26">
      <c r="A63" s="23" t="s">
        <v>70</v>
      </c>
      <c r="B63" s="23" t="s">
        <v>73</v>
      </c>
      <c r="C63" s="23" t="s">
        <v>304</v>
      </c>
      <c r="D63" s="23" t="s">
        <v>171</v>
      </c>
      <c r="E63" s="23" t="s">
        <v>170</v>
      </c>
      <c r="F63" s="23" t="s">
        <v>171</v>
      </c>
      <c r="G63" s="23" t="s">
        <v>257</v>
      </c>
      <c r="H63" s="23" t="s">
        <v>171</v>
      </c>
      <c r="I63" s="110">
        <v>345083.04</v>
      </c>
      <c r="J63" s="110">
        <v>345083.04</v>
      </c>
      <c r="K63" s="27"/>
      <c r="L63" s="27"/>
      <c r="M63" s="110">
        <v>345083.04</v>
      </c>
      <c r="N63" s="27"/>
      <c r="O63" s="27"/>
      <c r="P63" s="27"/>
      <c r="Q63" s="110"/>
      <c r="R63" s="110"/>
      <c r="S63" s="110"/>
      <c r="T63" s="110"/>
      <c r="U63" s="110"/>
      <c r="V63" s="110"/>
      <c r="W63" s="110"/>
      <c r="X63" s="110"/>
      <c r="Y63" s="110"/>
      <c r="Z63" s="110"/>
    </row>
    <row r="64" ht="20.25" customHeight="1" spans="1:26">
      <c r="A64" s="23" t="s">
        <v>70</v>
      </c>
      <c r="B64" s="23" t="s">
        <v>73</v>
      </c>
      <c r="C64" s="23" t="s">
        <v>305</v>
      </c>
      <c r="D64" s="23" t="s">
        <v>286</v>
      </c>
      <c r="E64" s="23" t="s">
        <v>122</v>
      </c>
      <c r="F64" s="23" t="s">
        <v>123</v>
      </c>
      <c r="G64" s="23" t="s">
        <v>287</v>
      </c>
      <c r="H64" s="23" t="s">
        <v>288</v>
      </c>
      <c r="I64" s="110">
        <v>259200</v>
      </c>
      <c r="J64" s="110">
        <v>259200</v>
      </c>
      <c r="K64" s="27"/>
      <c r="L64" s="27"/>
      <c r="M64" s="110">
        <v>259200</v>
      </c>
      <c r="N64" s="27"/>
      <c r="O64" s="27"/>
      <c r="P64" s="27"/>
      <c r="Q64" s="110"/>
      <c r="R64" s="110"/>
      <c r="S64" s="110"/>
      <c r="T64" s="110"/>
      <c r="U64" s="110"/>
      <c r="V64" s="110"/>
      <c r="W64" s="110"/>
      <c r="X64" s="110"/>
      <c r="Y64" s="110"/>
      <c r="Z64" s="110"/>
    </row>
    <row r="65" ht="20.25" customHeight="1" spans="1:26">
      <c r="A65" s="23" t="s">
        <v>70</v>
      </c>
      <c r="B65" s="23" t="s">
        <v>73</v>
      </c>
      <c r="C65" s="23" t="s">
        <v>306</v>
      </c>
      <c r="D65" s="23" t="s">
        <v>307</v>
      </c>
      <c r="E65" s="23" t="s">
        <v>162</v>
      </c>
      <c r="F65" s="23" t="s">
        <v>163</v>
      </c>
      <c r="G65" s="23" t="s">
        <v>244</v>
      </c>
      <c r="H65" s="23" t="s">
        <v>245</v>
      </c>
      <c r="I65" s="110">
        <v>162000</v>
      </c>
      <c r="J65" s="110">
        <v>162000</v>
      </c>
      <c r="K65" s="27"/>
      <c r="L65" s="27"/>
      <c r="M65" s="110">
        <v>162000</v>
      </c>
      <c r="N65" s="27"/>
      <c r="O65" s="27"/>
      <c r="P65" s="27"/>
      <c r="Q65" s="110"/>
      <c r="R65" s="110"/>
      <c r="S65" s="110"/>
      <c r="T65" s="110"/>
      <c r="U65" s="110"/>
      <c r="V65" s="110"/>
      <c r="W65" s="110"/>
      <c r="X65" s="110"/>
      <c r="Y65" s="110"/>
      <c r="Z65" s="110"/>
    </row>
    <row r="66" ht="20.25" customHeight="1" spans="1:26">
      <c r="A66" s="23" t="s">
        <v>70</v>
      </c>
      <c r="B66" s="23" t="s">
        <v>73</v>
      </c>
      <c r="C66" s="23" t="s">
        <v>306</v>
      </c>
      <c r="D66" s="23" t="s">
        <v>307</v>
      </c>
      <c r="E66" s="23" t="s">
        <v>162</v>
      </c>
      <c r="F66" s="23" t="s">
        <v>163</v>
      </c>
      <c r="G66" s="23" t="s">
        <v>297</v>
      </c>
      <c r="H66" s="23" t="s">
        <v>298</v>
      </c>
      <c r="I66" s="110">
        <v>172800</v>
      </c>
      <c r="J66" s="110">
        <v>172800</v>
      </c>
      <c r="K66" s="27"/>
      <c r="L66" s="27"/>
      <c r="M66" s="110">
        <v>172800</v>
      </c>
      <c r="N66" s="27"/>
      <c r="O66" s="27"/>
      <c r="P66" s="27"/>
      <c r="Q66" s="110"/>
      <c r="R66" s="110"/>
      <c r="S66" s="110"/>
      <c r="T66" s="110"/>
      <c r="U66" s="110"/>
      <c r="V66" s="110"/>
      <c r="W66" s="110"/>
      <c r="X66" s="110"/>
      <c r="Y66" s="110"/>
      <c r="Z66" s="110"/>
    </row>
    <row r="67" ht="20.25" customHeight="1" spans="1:26">
      <c r="A67" s="23" t="s">
        <v>70</v>
      </c>
      <c r="B67" s="23" t="s">
        <v>73</v>
      </c>
      <c r="C67" s="23" t="s">
        <v>306</v>
      </c>
      <c r="D67" s="23" t="s">
        <v>307</v>
      </c>
      <c r="E67" s="23" t="s">
        <v>162</v>
      </c>
      <c r="F67" s="23" t="s">
        <v>163</v>
      </c>
      <c r="G67" s="23" t="s">
        <v>297</v>
      </c>
      <c r="H67" s="23" t="s">
        <v>298</v>
      </c>
      <c r="I67" s="110">
        <v>151200</v>
      </c>
      <c r="J67" s="110">
        <v>151200</v>
      </c>
      <c r="K67" s="27"/>
      <c r="L67" s="27"/>
      <c r="M67" s="110">
        <v>151200</v>
      </c>
      <c r="N67" s="27"/>
      <c r="O67" s="27"/>
      <c r="P67" s="27"/>
      <c r="Q67" s="110"/>
      <c r="R67" s="110"/>
      <c r="S67" s="110"/>
      <c r="T67" s="110"/>
      <c r="U67" s="110"/>
      <c r="V67" s="110"/>
      <c r="W67" s="110"/>
      <c r="X67" s="110"/>
      <c r="Y67" s="110"/>
      <c r="Z67" s="110"/>
    </row>
    <row r="68" ht="20.25" customHeight="1" spans="1:26">
      <c r="A68" s="23" t="s">
        <v>70</v>
      </c>
      <c r="B68" s="23" t="s">
        <v>75</v>
      </c>
      <c r="C68" s="23" t="s">
        <v>308</v>
      </c>
      <c r="D68" s="23" t="s">
        <v>296</v>
      </c>
      <c r="E68" s="23" t="s">
        <v>160</v>
      </c>
      <c r="F68" s="23" t="s">
        <v>161</v>
      </c>
      <c r="G68" s="23" t="s">
        <v>240</v>
      </c>
      <c r="H68" s="23" t="s">
        <v>241</v>
      </c>
      <c r="I68" s="110">
        <v>710460</v>
      </c>
      <c r="J68" s="110">
        <v>710460</v>
      </c>
      <c r="K68" s="27"/>
      <c r="L68" s="27"/>
      <c r="M68" s="110">
        <v>710460</v>
      </c>
      <c r="N68" s="27"/>
      <c r="O68" s="27"/>
      <c r="P68" s="27"/>
      <c r="Q68" s="110"/>
      <c r="R68" s="110"/>
      <c r="S68" s="110"/>
      <c r="T68" s="110"/>
      <c r="U68" s="110"/>
      <c r="V68" s="110"/>
      <c r="W68" s="110"/>
      <c r="X68" s="110"/>
      <c r="Y68" s="110"/>
      <c r="Z68" s="110"/>
    </row>
    <row r="69" ht="20.25" customHeight="1" spans="1:26">
      <c r="A69" s="23" t="s">
        <v>70</v>
      </c>
      <c r="B69" s="23" t="s">
        <v>75</v>
      </c>
      <c r="C69" s="23" t="s">
        <v>308</v>
      </c>
      <c r="D69" s="23" t="s">
        <v>296</v>
      </c>
      <c r="E69" s="23" t="s">
        <v>160</v>
      </c>
      <c r="F69" s="23" t="s">
        <v>161</v>
      </c>
      <c r="G69" s="23" t="s">
        <v>242</v>
      </c>
      <c r="H69" s="23" t="s">
        <v>243</v>
      </c>
      <c r="I69" s="110">
        <v>53784</v>
      </c>
      <c r="J69" s="110">
        <v>53784</v>
      </c>
      <c r="K69" s="27"/>
      <c r="L69" s="27"/>
      <c r="M69" s="110">
        <v>53784</v>
      </c>
      <c r="N69" s="27"/>
      <c r="O69" s="27"/>
      <c r="P69" s="27"/>
      <c r="Q69" s="110"/>
      <c r="R69" s="110"/>
      <c r="S69" s="110"/>
      <c r="T69" s="110"/>
      <c r="U69" s="110"/>
      <c r="V69" s="110"/>
      <c r="W69" s="110"/>
      <c r="X69" s="110"/>
      <c r="Y69" s="110"/>
      <c r="Z69" s="110"/>
    </row>
    <row r="70" ht="20.25" customHeight="1" spans="1:26">
      <c r="A70" s="23" t="s">
        <v>70</v>
      </c>
      <c r="B70" s="23" t="s">
        <v>75</v>
      </c>
      <c r="C70" s="23" t="s">
        <v>308</v>
      </c>
      <c r="D70" s="23" t="s">
        <v>296</v>
      </c>
      <c r="E70" s="23" t="s">
        <v>160</v>
      </c>
      <c r="F70" s="23" t="s">
        <v>161</v>
      </c>
      <c r="G70" s="23" t="s">
        <v>244</v>
      </c>
      <c r="H70" s="23" t="s">
        <v>245</v>
      </c>
      <c r="I70" s="110">
        <v>59205</v>
      </c>
      <c r="J70" s="110">
        <v>59205</v>
      </c>
      <c r="K70" s="27"/>
      <c r="L70" s="27"/>
      <c r="M70" s="110">
        <v>59205</v>
      </c>
      <c r="N70" s="27"/>
      <c r="O70" s="27"/>
      <c r="P70" s="27"/>
      <c r="Q70" s="110"/>
      <c r="R70" s="110"/>
      <c r="S70" s="110"/>
      <c r="T70" s="110"/>
      <c r="U70" s="110"/>
      <c r="V70" s="110"/>
      <c r="W70" s="110"/>
      <c r="X70" s="110"/>
      <c r="Y70" s="110"/>
      <c r="Z70" s="110"/>
    </row>
    <row r="71" ht="20.25" customHeight="1" spans="1:26">
      <c r="A71" s="23" t="s">
        <v>70</v>
      </c>
      <c r="B71" s="23" t="s">
        <v>75</v>
      </c>
      <c r="C71" s="23" t="s">
        <v>308</v>
      </c>
      <c r="D71" s="23" t="s">
        <v>296</v>
      </c>
      <c r="E71" s="23" t="s">
        <v>160</v>
      </c>
      <c r="F71" s="23" t="s">
        <v>161</v>
      </c>
      <c r="G71" s="23" t="s">
        <v>297</v>
      </c>
      <c r="H71" s="23" t="s">
        <v>298</v>
      </c>
      <c r="I71" s="110">
        <v>246096</v>
      </c>
      <c r="J71" s="110">
        <v>246096</v>
      </c>
      <c r="K71" s="27"/>
      <c r="L71" s="27"/>
      <c r="M71" s="110">
        <v>246096</v>
      </c>
      <c r="N71" s="27"/>
      <c r="O71" s="27"/>
      <c r="P71" s="27"/>
      <c r="Q71" s="110"/>
      <c r="R71" s="110"/>
      <c r="S71" s="110"/>
      <c r="T71" s="110"/>
      <c r="U71" s="110"/>
      <c r="V71" s="110"/>
      <c r="W71" s="110"/>
      <c r="X71" s="110"/>
      <c r="Y71" s="110"/>
      <c r="Z71" s="110"/>
    </row>
    <row r="72" ht="20.25" customHeight="1" spans="1:26">
      <c r="A72" s="23" t="s">
        <v>70</v>
      </c>
      <c r="B72" s="23" t="s">
        <v>75</v>
      </c>
      <c r="C72" s="23" t="s">
        <v>308</v>
      </c>
      <c r="D72" s="23" t="s">
        <v>296</v>
      </c>
      <c r="E72" s="23" t="s">
        <v>160</v>
      </c>
      <c r="F72" s="23" t="s">
        <v>161</v>
      </c>
      <c r="G72" s="23" t="s">
        <v>297</v>
      </c>
      <c r="H72" s="23" t="s">
        <v>298</v>
      </c>
      <c r="I72" s="110">
        <v>128880</v>
      </c>
      <c r="J72" s="110">
        <v>128880</v>
      </c>
      <c r="K72" s="27"/>
      <c r="L72" s="27"/>
      <c r="M72" s="110">
        <v>128880</v>
      </c>
      <c r="N72" s="27"/>
      <c r="O72" s="27"/>
      <c r="P72" s="27"/>
      <c r="Q72" s="110"/>
      <c r="R72" s="110"/>
      <c r="S72" s="110"/>
      <c r="T72" s="110"/>
      <c r="U72" s="110"/>
      <c r="V72" s="110"/>
      <c r="W72" s="110"/>
      <c r="X72" s="110"/>
      <c r="Y72" s="110"/>
      <c r="Z72" s="110"/>
    </row>
    <row r="73" ht="20.25" customHeight="1" spans="1:26">
      <c r="A73" s="23" t="s">
        <v>70</v>
      </c>
      <c r="B73" s="23" t="s">
        <v>75</v>
      </c>
      <c r="C73" s="23" t="s">
        <v>308</v>
      </c>
      <c r="D73" s="23" t="s">
        <v>296</v>
      </c>
      <c r="E73" s="23" t="s">
        <v>160</v>
      </c>
      <c r="F73" s="23" t="s">
        <v>161</v>
      </c>
      <c r="G73" s="23" t="s">
        <v>297</v>
      </c>
      <c r="H73" s="23" t="s">
        <v>298</v>
      </c>
      <c r="I73" s="110">
        <v>231420</v>
      </c>
      <c r="J73" s="110">
        <v>231420</v>
      </c>
      <c r="K73" s="27"/>
      <c r="L73" s="27"/>
      <c r="M73" s="110">
        <v>231420</v>
      </c>
      <c r="N73" s="27"/>
      <c r="O73" s="27"/>
      <c r="P73" s="27"/>
      <c r="Q73" s="110"/>
      <c r="R73" s="110"/>
      <c r="S73" s="110"/>
      <c r="T73" s="110"/>
      <c r="U73" s="110"/>
      <c r="V73" s="110"/>
      <c r="W73" s="110"/>
      <c r="X73" s="110"/>
      <c r="Y73" s="110"/>
      <c r="Z73" s="110"/>
    </row>
    <row r="74" ht="20.25" customHeight="1" spans="1:26">
      <c r="A74" s="23" t="s">
        <v>70</v>
      </c>
      <c r="B74" s="23" t="s">
        <v>75</v>
      </c>
      <c r="C74" s="23" t="s">
        <v>309</v>
      </c>
      <c r="D74" s="23" t="s">
        <v>247</v>
      </c>
      <c r="E74" s="23" t="s">
        <v>124</v>
      </c>
      <c r="F74" s="23" t="s">
        <v>125</v>
      </c>
      <c r="G74" s="23" t="s">
        <v>248</v>
      </c>
      <c r="H74" s="23" t="s">
        <v>249</v>
      </c>
      <c r="I74" s="110">
        <v>256166.4</v>
      </c>
      <c r="J74" s="110">
        <v>256166.4</v>
      </c>
      <c r="K74" s="27"/>
      <c r="L74" s="27"/>
      <c r="M74" s="110">
        <v>256166.4</v>
      </c>
      <c r="N74" s="27"/>
      <c r="O74" s="27"/>
      <c r="P74" s="27"/>
      <c r="Q74" s="110"/>
      <c r="R74" s="110"/>
      <c r="S74" s="110"/>
      <c r="T74" s="110"/>
      <c r="U74" s="110"/>
      <c r="V74" s="110"/>
      <c r="W74" s="110"/>
      <c r="X74" s="110"/>
      <c r="Y74" s="110"/>
      <c r="Z74" s="110"/>
    </row>
    <row r="75" ht="20.25" customHeight="1" spans="1:26">
      <c r="A75" s="23" t="s">
        <v>70</v>
      </c>
      <c r="B75" s="23" t="s">
        <v>75</v>
      </c>
      <c r="C75" s="23" t="s">
        <v>309</v>
      </c>
      <c r="D75" s="23" t="s">
        <v>247</v>
      </c>
      <c r="E75" s="23" t="s">
        <v>138</v>
      </c>
      <c r="F75" s="23" t="s">
        <v>139</v>
      </c>
      <c r="G75" s="23" t="s">
        <v>250</v>
      </c>
      <c r="H75" s="23" t="s">
        <v>251</v>
      </c>
      <c r="I75" s="110">
        <v>108280.56</v>
      </c>
      <c r="J75" s="110">
        <v>108280.56</v>
      </c>
      <c r="K75" s="27"/>
      <c r="L75" s="27"/>
      <c r="M75" s="110">
        <v>108280.56</v>
      </c>
      <c r="N75" s="27"/>
      <c r="O75" s="27"/>
      <c r="P75" s="27"/>
      <c r="Q75" s="110"/>
      <c r="R75" s="110"/>
      <c r="S75" s="110"/>
      <c r="T75" s="110"/>
      <c r="U75" s="110"/>
      <c r="V75" s="110"/>
      <c r="W75" s="110"/>
      <c r="X75" s="110"/>
      <c r="Y75" s="110"/>
      <c r="Z75" s="110"/>
    </row>
    <row r="76" ht="20.25" customHeight="1" spans="1:26">
      <c r="A76" s="23" t="s">
        <v>70</v>
      </c>
      <c r="B76" s="23" t="s">
        <v>75</v>
      </c>
      <c r="C76" s="23" t="s">
        <v>309</v>
      </c>
      <c r="D76" s="23" t="s">
        <v>247</v>
      </c>
      <c r="E76" s="23" t="s">
        <v>140</v>
      </c>
      <c r="F76" s="23" t="s">
        <v>141</v>
      </c>
      <c r="G76" s="23" t="s">
        <v>252</v>
      </c>
      <c r="H76" s="23" t="s">
        <v>253</v>
      </c>
      <c r="I76" s="110">
        <v>24000</v>
      </c>
      <c r="J76" s="110">
        <v>24000</v>
      </c>
      <c r="K76" s="27"/>
      <c r="L76" s="27"/>
      <c r="M76" s="110">
        <v>24000</v>
      </c>
      <c r="N76" s="27"/>
      <c r="O76" s="27"/>
      <c r="P76" s="27"/>
      <c r="Q76" s="110"/>
      <c r="R76" s="110"/>
      <c r="S76" s="110"/>
      <c r="T76" s="110"/>
      <c r="U76" s="110"/>
      <c r="V76" s="110"/>
      <c r="W76" s="110"/>
      <c r="X76" s="110"/>
      <c r="Y76" s="110"/>
      <c r="Z76" s="110"/>
    </row>
    <row r="77" ht="20.25" customHeight="1" spans="1:26">
      <c r="A77" s="23" t="s">
        <v>70</v>
      </c>
      <c r="B77" s="23" t="s">
        <v>75</v>
      </c>
      <c r="C77" s="23" t="s">
        <v>309</v>
      </c>
      <c r="D77" s="23" t="s">
        <v>247</v>
      </c>
      <c r="E77" s="23" t="s">
        <v>140</v>
      </c>
      <c r="F77" s="23" t="s">
        <v>141</v>
      </c>
      <c r="G77" s="23" t="s">
        <v>252</v>
      </c>
      <c r="H77" s="23" t="s">
        <v>253</v>
      </c>
      <c r="I77" s="110">
        <v>68532</v>
      </c>
      <c r="J77" s="110">
        <v>68532</v>
      </c>
      <c r="K77" s="27"/>
      <c r="L77" s="27"/>
      <c r="M77" s="110">
        <v>68532</v>
      </c>
      <c r="N77" s="27"/>
      <c r="O77" s="27"/>
      <c r="P77" s="27"/>
      <c r="Q77" s="110"/>
      <c r="R77" s="110"/>
      <c r="S77" s="110"/>
      <c r="T77" s="110"/>
      <c r="U77" s="110"/>
      <c r="V77" s="110"/>
      <c r="W77" s="110"/>
      <c r="X77" s="110"/>
      <c r="Y77" s="110"/>
      <c r="Z77" s="110"/>
    </row>
    <row r="78" ht="20.25" customHeight="1" spans="1:26">
      <c r="A78" s="23" t="s">
        <v>70</v>
      </c>
      <c r="B78" s="23" t="s">
        <v>75</v>
      </c>
      <c r="C78" s="23" t="s">
        <v>309</v>
      </c>
      <c r="D78" s="23" t="s">
        <v>247</v>
      </c>
      <c r="E78" s="23" t="s">
        <v>142</v>
      </c>
      <c r="F78" s="23" t="s">
        <v>143</v>
      </c>
      <c r="G78" s="23" t="s">
        <v>254</v>
      </c>
      <c r="H78" s="23" t="s">
        <v>255</v>
      </c>
      <c r="I78" s="110">
        <v>3100.32</v>
      </c>
      <c r="J78" s="110">
        <v>3100.32</v>
      </c>
      <c r="K78" s="27"/>
      <c r="L78" s="27"/>
      <c r="M78" s="110">
        <v>3100.32</v>
      </c>
      <c r="N78" s="27"/>
      <c r="O78" s="27"/>
      <c r="P78" s="27"/>
      <c r="Q78" s="110"/>
      <c r="R78" s="110"/>
      <c r="S78" s="110"/>
      <c r="T78" s="110"/>
      <c r="U78" s="110"/>
      <c r="V78" s="110"/>
      <c r="W78" s="110"/>
      <c r="X78" s="110"/>
      <c r="Y78" s="110"/>
      <c r="Z78" s="110"/>
    </row>
    <row r="79" ht="20.25" customHeight="1" spans="1:26">
      <c r="A79" s="23" t="s">
        <v>70</v>
      </c>
      <c r="B79" s="23" t="s">
        <v>75</v>
      </c>
      <c r="C79" s="23" t="s">
        <v>309</v>
      </c>
      <c r="D79" s="23" t="s">
        <v>247</v>
      </c>
      <c r="E79" s="23" t="s">
        <v>142</v>
      </c>
      <c r="F79" s="23" t="s">
        <v>143</v>
      </c>
      <c r="G79" s="23" t="s">
        <v>254</v>
      </c>
      <c r="H79" s="23" t="s">
        <v>255</v>
      </c>
      <c r="I79" s="110">
        <v>4386.05</v>
      </c>
      <c r="J79" s="110">
        <v>4386.05</v>
      </c>
      <c r="K79" s="27"/>
      <c r="L79" s="27"/>
      <c r="M79" s="110">
        <v>4386.05</v>
      </c>
      <c r="N79" s="27"/>
      <c r="O79" s="27"/>
      <c r="P79" s="27"/>
      <c r="Q79" s="110"/>
      <c r="R79" s="110"/>
      <c r="S79" s="110"/>
      <c r="T79" s="110"/>
      <c r="U79" s="110"/>
      <c r="V79" s="110"/>
      <c r="W79" s="110"/>
      <c r="X79" s="110"/>
      <c r="Y79" s="110"/>
      <c r="Z79" s="110"/>
    </row>
    <row r="80" ht="20.25" customHeight="1" spans="1:26">
      <c r="A80" s="23" t="s">
        <v>70</v>
      </c>
      <c r="B80" s="23" t="s">
        <v>75</v>
      </c>
      <c r="C80" s="23" t="s">
        <v>309</v>
      </c>
      <c r="D80" s="23" t="s">
        <v>247</v>
      </c>
      <c r="E80" s="23" t="s">
        <v>142</v>
      </c>
      <c r="F80" s="23" t="s">
        <v>143</v>
      </c>
      <c r="G80" s="23" t="s">
        <v>254</v>
      </c>
      <c r="H80" s="23" t="s">
        <v>255</v>
      </c>
      <c r="I80" s="110">
        <v>6200.64</v>
      </c>
      <c r="J80" s="110">
        <v>6200.64</v>
      </c>
      <c r="K80" s="27"/>
      <c r="L80" s="27"/>
      <c r="M80" s="110">
        <v>6200.64</v>
      </c>
      <c r="N80" s="27"/>
      <c r="O80" s="27"/>
      <c r="P80" s="27"/>
      <c r="Q80" s="110"/>
      <c r="R80" s="110"/>
      <c r="S80" s="110"/>
      <c r="T80" s="110"/>
      <c r="U80" s="110"/>
      <c r="V80" s="110"/>
      <c r="W80" s="110"/>
      <c r="X80" s="110"/>
      <c r="Y80" s="110"/>
      <c r="Z80" s="110"/>
    </row>
    <row r="81" ht="20.25" customHeight="1" spans="1:26">
      <c r="A81" s="23" t="s">
        <v>70</v>
      </c>
      <c r="B81" s="23" t="s">
        <v>75</v>
      </c>
      <c r="C81" s="23" t="s">
        <v>309</v>
      </c>
      <c r="D81" s="23" t="s">
        <v>247</v>
      </c>
      <c r="E81" s="23" t="s">
        <v>160</v>
      </c>
      <c r="F81" s="23" t="s">
        <v>161</v>
      </c>
      <c r="G81" s="23" t="s">
        <v>254</v>
      </c>
      <c r="H81" s="23" t="s">
        <v>255</v>
      </c>
      <c r="I81" s="110">
        <v>9594.48</v>
      </c>
      <c r="J81" s="110">
        <v>9594.48</v>
      </c>
      <c r="K81" s="27"/>
      <c r="L81" s="27"/>
      <c r="M81" s="110">
        <v>9594.48</v>
      </c>
      <c r="N81" s="27"/>
      <c r="O81" s="27"/>
      <c r="P81" s="27"/>
      <c r="Q81" s="110"/>
      <c r="R81" s="110"/>
      <c r="S81" s="110"/>
      <c r="T81" s="110"/>
      <c r="U81" s="110"/>
      <c r="V81" s="110"/>
      <c r="W81" s="110"/>
      <c r="X81" s="110"/>
      <c r="Y81" s="110"/>
      <c r="Z81" s="110"/>
    </row>
    <row r="82" ht="20.25" customHeight="1" spans="1:26">
      <c r="A82" s="23" t="s">
        <v>70</v>
      </c>
      <c r="B82" s="23" t="s">
        <v>75</v>
      </c>
      <c r="C82" s="23" t="s">
        <v>310</v>
      </c>
      <c r="D82" s="23" t="s">
        <v>215</v>
      </c>
      <c r="E82" s="23" t="s">
        <v>160</v>
      </c>
      <c r="F82" s="23" t="s">
        <v>161</v>
      </c>
      <c r="G82" s="23" t="s">
        <v>259</v>
      </c>
      <c r="H82" s="23" t="s">
        <v>215</v>
      </c>
      <c r="I82" s="110">
        <v>5000</v>
      </c>
      <c r="J82" s="110">
        <v>5000</v>
      </c>
      <c r="K82" s="27"/>
      <c r="L82" s="27"/>
      <c r="M82" s="110">
        <v>5000</v>
      </c>
      <c r="N82" s="27"/>
      <c r="O82" s="27"/>
      <c r="P82" s="27"/>
      <c r="Q82" s="110"/>
      <c r="R82" s="110"/>
      <c r="S82" s="110"/>
      <c r="T82" s="110"/>
      <c r="U82" s="110"/>
      <c r="V82" s="110"/>
      <c r="W82" s="110"/>
      <c r="X82" s="110"/>
      <c r="Y82" s="110"/>
      <c r="Z82" s="110"/>
    </row>
    <row r="83" ht="20.25" customHeight="1" spans="1:26">
      <c r="A83" s="23" t="s">
        <v>70</v>
      </c>
      <c r="B83" s="23" t="s">
        <v>75</v>
      </c>
      <c r="C83" s="23" t="s">
        <v>311</v>
      </c>
      <c r="D83" s="23" t="s">
        <v>265</v>
      </c>
      <c r="E83" s="23" t="s">
        <v>160</v>
      </c>
      <c r="F83" s="23" t="s">
        <v>161</v>
      </c>
      <c r="G83" s="23" t="s">
        <v>266</v>
      </c>
      <c r="H83" s="23" t="s">
        <v>265</v>
      </c>
      <c r="I83" s="110">
        <v>31732.8</v>
      </c>
      <c r="J83" s="110">
        <v>31732.8</v>
      </c>
      <c r="K83" s="27"/>
      <c r="L83" s="27"/>
      <c r="M83" s="110">
        <v>31732.8</v>
      </c>
      <c r="N83" s="27"/>
      <c r="O83" s="27"/>
      <c r="P83" s="27"/>
      <c r="Q83" s="110"/>
      <c r="R83" s="110"/>
      <c r="S83" s="110"/>
      <c r="T83" s="110"/>
      <c r="U83" s="110"/>
      <c r="V83" s="110"/>
      <c r="W83" s="110"/>
      <c r="X83" s="110"/>
      <c r="Y83" s="110"/>
      <c r="Z83" s="110"/>
    </row>
    <row r="84" ht="20.25" customHeight="1" spans="1:26">
      <c r="A84" s="23" t="s">
        <v>70</v>
      </c>
      <c r="B84" s="23" t="s">
        <v>75</v>
      </c>
      <c r="C84" s="23" t="s">
        <v>312</v>
      </c>
      <c r="D84" s="23" t="s">
        <v>268</v>
      </c>
      <c r="E84" s="23" t="s">
        <v>160</v>
      </c>
      <c r="F84" s="23" t="s">
        <v>161</v>
      </c>
      <c r="G84" s="23" t="s">
        <v>269</v>
      </c>
      <c r="H84" s="23" t="s">
        <v>270</v>
      </c>
      <c r="I84" s="110">
        <v>37296</v>
      </c>
      <c r="J84" s="110">
        <v>37296</v>
      </c>
      <c r="K84" s="27"/>
      <c r="L84" s="27"/>
      <c r="M84" s="110">
        <v>37296</v>
      </c>
      <c r="N84" s="27"/>
      <c r="O84" s="27"/>
      <c r="P84" s="27"/>
      <c r="Q84" s="110"/>
      <c r="R84" s="110"/>
      <c r="S84" s="110"/>
      <c r="T84" s="110"/>
      <c r="U84" s="110"/>
      <c r="V84" s="110"/>
      <c r="W84" s="110"/>
      <c r="X84" s="110"/>
      <c r="Y84" s="110"/>
      <c r="Z84" s="110"/>
    </row>
    <row r="85" ht="20.25" customHeight="1" spans="1:26">
      <c r="A85" s="23" t="s">
        <v>70</v>
      </c>
      <c r="B85" s="23" t="s">
        <v>75</v>
      </c>
      <c r="C85" s="23" t="s">
        <v>312</v>
      </c>
      <c r="D85" s="23" t="s">
        <v>268</v>
      </c>
      <c r="E85" s="23" t="s">
        <v>160</v>
      </c>
      <c r="F85" s="23" t="s">
        <v>161</v>
      </c>
      <c r="G85" s="23" t="s">
        <v>273</v>
      </c>
      <c r="H85" s="23" t="s">
        <v>274</v>
      </c>
      <c r="I85" s="110">
        <v>24000</v>
      </c>
      <c r="J85" s="110">
        <v>24000</v>
      </c>
      <c r="K85" s="27"/>
      <c r="L85" s="27"/>
      <c r="M85" s="110">
        <v>24000</v>
      </c>
      <c r="N85" s="27"/>
      <c r="O85" s="27"/>
      <c r="P85" s="27"/>
      <c r="Q85" s="110"/>
      <c r="R85" s="110"/>
      <c r="S85" s="110"/>
      <c r="T85" s="110"/>
      <c r="U85" s="110"/>
      <c r="V85" s="110"/>
      <c r="W85" s="110"/>
      <c r="X85" s="110"/>
      <c r="Y85" s="110"/>
      <c r="Z85" s="110"/>
    </row>
    <row r="86" ht="20.25" customHeight="1" spans="1:26">
      <c r="A86" s="23" t="s">
        <v>70</v>
      </c>
      <c r="B86" s="23" t="s">
        <v>75</v>
      </c>
      <c r="C86" s="23" t="s">
        <v>312</v>
      </c>
      <c r="D86" s="23" t="s">
        <v>268</v>
      </c>
      <c r="E86" s="23" t="s">
        <v>122</v>
      </c>
      <c r="F86" s="23" t="s">
        <v>123</v>
      </c>
      <c r="G86" s="23" t="s">
        <v>279</v>
      </c>
      <c r="H86" s="23" t="s">
        <v>280</v>
      </c>
      <c r="I86" s="110">
        <v>5400</v>
      </c>
      <c r="J86" s="110">
        <v>5400</v>
      </c>
      <c r="K86" s="27"/>
      <c r="L86" s="27"/>
      <c r="M86" s="110">
        <v>5400</v>
      </c>
      <c r="N86" s="27"/>
      <c r="O86" s="27"/>
      <c r="P86" s="27"/>
      <c r="Q86" s="110"/>
      <c r="R86" s="110"/>
      <c r="S86" s="110"/>
      <c r="T86" s="110"/>
      <c r="U86" s="110"/>
      <c r="V86" s="110"/>
      <c r="W86" s="110"/>
      <c r="X86" s="110"/>
      <c r="Y86" s="110"/>
      <c r="Z86" s="110"/>
    </row>
    <row r="87" ht="20.25" customHeight="1" spans="1:26">
      <c r="A87" s="23" t="s">
        <v>70</v>
      </c>
      <c r="B87" s="23" t="s">
        <v>75</v>
      </c>
      <c r="C87" s="23" t="s">
        <v>312</v>
      </c>
      <c r="D87" s="23" t="s">
        <v>268</v>
      </c>
      <c r="E87" s="23" t="s">
        <v>160</v>
      </c>
      <c r="F87" s="23" t="s">
        <v>161</v>
      </c>
      <c r="G87" s="23" t="s">
        <v>279</v>
      </c>
      <c r="H87" s="23" t="s">
        <v>280</v>
      </c>
      <c r="I87" s="110">
        <v>33600</v>
      </c>
      <c r="J87" s="110">
        <v>33600</v>
      </c>
      <c r="K87" s="27"/>
      <c r="L87" s="27"/>
      <c r="M87" s="110">
        <v>33600</v>
      </c>
      <c r="N87" s="27"/>
      <c r="O87" s="27"/>
      <c r="P87" s="27"/>
      <c r="Q87" s="110"/>
      <c r="R87" s="110"/>
      <c r="S87" s="110"/>
      <c r="T87" s="110"/>
      <c r="U87" s="110"/>
      <c r="V87" s="110"/>
      <c r="W87" s="110"/>
      <c r="X87" s="110"/>
      <c r="Y87" s="110"/>
      <c r="Z87" s="110"/>
    </row>
    <row r="88" ht="20.25" customHeight="1" spans="1:26">
      <c r="A88" s="23" t="s">
        <v>70</v>
      </c>
      <c r="B88" s="23" t="s">
        <v>75</v>
      </c>
      <c r="C88" s="23" t="s">
        <v>313</v>
      </c>
      <c r="D88" s="23" t="s">
        <v>171</v>
      </c>
      <c r="E88" s="23" t="s">
        <v>170</v>
      </c>
      <c r="F88" s="23" t="s">
        <v>171</v>
      </c>
      <c r="G88" s="23" t="s">
        <v>257</v>
      </c>
      <c r="H88" s="23" t="s">
        <v>171</v>
      </c>
      <c r="I88" s="110">
        <v>234172.8</v>
      </c>
      <c r="J88" s="110">
        <v>234172.8</v>
      </c>
      <c r="K88" s="27"/>
      <c r="L88" s="27"/>
      <c r="M88" s="110">
        <v>234172.8</v>
      </c>
      <c r="N88" s="27"/>
      <c r="O88" s="27"/>
      <c r="P88" s="27"/>
      <c r="Q88" s="110"/>
      <c r="R88" s="110"/>
      <c r="S88" s="110"/>
      <c r="T88" s="110"/>
      <c r="U88" s="110"/>
      <c r="V88" s="110"/>
      <c r="W88" s="110"/>
      <c r="X88" s="110"/>
      <c r="Y88" s="110"/>
      <c r="Z88" s="110"/>
    </row>
    <row r="89" ht="20.25" customHeight="1" spans="1:26">
      <c r="A89" s="23" t="s">
        <v>70</v>
      </c>
      <c r="B89" s="23" t="s">
        <v>75</v>
      </c>
      <c r="C89" s="23" t="s">
        <v>314</v>
      </c>
      <c r="D89" s="23" t="s">
        <v>286</v>
      </c>
      <c r="E89" s="23" t="s">
        <v>122</v>
      </c>
      <c r="F89" s="23" t="s">
        <v>123</v>
      </c>
      <c r="G89" s="23" t="s">
        <v>287</v>
      </c>
      <c r="H89" s="23" t="s">
        <v>288</v>
      </c>
      <c r="I89" s="110">
        <v>86400</v>
      </c>
      <c r="J89" s="110">
        <v>86400</v>
      </c>
      <c r="K89" s="27"/>
      <c r="L89" s="27"/>
      <c r="M89" s="110">
        <v>86400</v>
      </c>
      <c r="N89" s="27"/>
      <c r="O89" s="27"/>
      <c r="P89" s="27"/>
      <c r="Q89" s="110"/>
      <c r="R89" s="110"/>
      <c r="S89" s="110"/>
      <c r="T89" s="110"/>
      <c r="U89" s="110"/>
      <c r="V89" s="110"/>
      <c r="W89" s="110"/>
      <c r="X89" s="110"/>
      <c r="Y89" s="110"/>
      <c r="Z89" s="110"/>
    </row>
    <row r="90" ht="20.25" customHeight="1" spans="1:26">
      <c r="A90" s="23" t="s">
        <v>70</v>
      </c>
      <c r="B90" s="23" t="s">
        <v>75</v>
      </c>
      <c r="C90" s="23" t="s">
        <v>315</v>
      </c>
      <c r="D90" s="23" t="s">
        <v>307</v>
      </c>
      <c r="E90" s="23" t="s">
        <v>160</v>
      </c>
      <c r="F90" s="23" t="s">
        <v>161</v>
      </c>
      <c r="G90" s="23" t="s">
        <v>244</v>
      </c>
      <c r="H90" s="23" t="s">
        <v>245</v>
      </c>
      <c r="I90" s="110">
        <v>108000</v>
      </c>
      <c r="J90" s="110">
        <v>108000</v>
      </c>
      <c r="K90" s="27"/>
      <c r="L90" s="27"/>
      <c r="M90" s="110">
        <v>108000</v>
      </c>
      <c r="N90" s="27"/>
      <c r="O90" s="27"/>
      <c r="P90" s="27"/>
      <c r="Q90" s="110"/>
      <c r="R90" s="110"/>
      <c r="S90" s="110"/>
      <c r="T90" s="110"/>
      <c r="U90" s="110"/>
      <c r="V90" s="110"/>
      <c r="W90" s="110"/>
      <c r="X90" s="110"/>
      <c r="Y90" s="110"/>
      <c r="Z90" s="110"/>
    </row>
    <row r="91" ht="20.25" customHeight="1" spans="1:26">
      <c r="A91" s="23" t="s">
        <v>70</v>
      </c>
      <c r="B91" s="23" t="s">
        <v>75</v>
      </c>
      <c r="C91" s="23" t="s">
        <v>315</v>
      </c>
      <c r="D91" s="23" t="s">
        <v>307</v>
      </c>
      <c r="E91" s="23" t="s">
        <v>160</v>
      </c>
      <c r="F91" s="23" t="s">
        <v>161</v>
      </c>
      <c r="G91" s="23" t="s">
        <v>297</v>
      </c>
      <c r="H91" s="23" t="s">
        <v>298</v>
      </c>
      <c r="I91" s="110">
        <v>100800</v>
      </c>
      <c r="J91" s="110">
        <v>100800</v>
      </c>
      <c r="K91" s="27"/>
      <c r="L91" s="27"/>
      <c r="M91" s="110">
        <v>100800</v>
      </c>
      <c r="N91" s="27"/>
      <c r="O91" s="27"/>
      <c r="P91" s="27"/>
      <c r="Q91" s="110"/>
      <c r="R91" s="110"/>
      <c r="S91" s="110"/>
      <c r="T91" s="110"/>
      <c r="U91" s="110"/>
      <c r="V91" s="110"/>
      <c r="W91" s="110"/>
      <c r="X91" s="110"/>
      <c r="Y91" s="110"/>
      <c r="Z91" s="110"/>
    </row>
    <row r="92" ht="20.25" customHeight="1" spans="1:26">
      <c r="A92" s="23" t="s">
        <v>70</v>
      </c>
      <c r="B92" s="23" t="s">
        <v>75</v>
      </c>
      <c r="C92" s="23" t="s">
        <v>315</v>
      </c>
      <c r="D92" s="23" t="s">
        <v>307</v>
      </c>
      <c r="E92" s="23" t="s">
        <v>160</v>
      </c>
      <c r="F92" s="23" t="s">
        <v>161</v>
      </c>
      <c r="G92" s="23" t="s">
        <v>297</v>
      </c>
      <c r="H92" s="23" t="s">
        <v>298</v>
      </c>
      <c r="I92" s="110">
        <v>115200</v>
      </c>
      <c r="J92" s="110">
        <v>115200</v>
      </c>
      <c r="K92" s="27"/>
      <c r="L92" s="27"/>
      <c r="M92" s="110">
        <v>115200</v>
      </c>
      <c r="N92" s="27"/>
      <c r="O92" s="27"/>
      <c r="P92" s="27"/>
      <c r="Q92" s="110"/>
      <c r="R92" s="110"/>
      <c r="S92" s="110"/>
      <c r="T92" s="110"/>
      <c r="U92" s="110"/>
      <c r="V92" s="110"/>
      <c r="W92" s="110"/>
      <c r="X92" s="110"/>
      <c r="Y92" s="110"/>
      <c r="Z92" s="110"/>
    </row>
    <row r="93" ht="20.25" customHeight="1" spans="1:26">
      <c r="A93" s="23" t="s">
        <v>70</v>
      </c>
      <c r="B93" s="23" t="s">
        <v>77</v>
      </c>
      <c r="C93" s="23" t="s">
        <v>316</v>
      </c>
      <c r="D93" s="23" t="s">
        <v>296</v>
      </c>
      <c r="E93" s="23" t="s">
        <v>162</v>
      </c>
      <c r="F93" s="23" t="s">
        <v>163</v>
      </c>
      <c r="G93" s="23" t="s">
        <v>240</v>
      </c>
      <c r="H93" s="23" t="s">
        <v>241</v>
      </c>
      <c r="I93" s="110">
        <v>663876</v>
      </c>
      <c r="J93" s="110">
        <v>663876</v>
      </c>
      <c r="K93" s="27"/>
      <c r="L93" s="27"/>
      <c r="M93" s="110">
        <v>663876</v>
      </c>
      <c r="N93" s="27"/>
      <c r="O93" s="27"/>
      <c r="P93" s="27"/>
      <c r="Q93" s="110"/>
      <c r="R93" s="110"/>
      <c r="S93" s="110"/>
      <c r="T93" s="110"/>
      <c r="U93" s="110"/>
      <c r="V93" s="110"/>
      <c r="W93" s="110"/>
      <c r="X93" s="110"/>
      <c r="Y93" s="110"/>
      <c r="Z93" s="110"/>
    </row>
    <row r="94" ht="20.25" customHeight="1" spans="1:26">
      <c r="A94" s="23" t="s">
        <v>70</v>
      </c>
      <c r="B94" s="23" t="s">
        <v>77</v>
      </c>
      <c r="C94" s="23" t="s">
        <v>316</v>
      </c>
      <c r="D94" s="23" t="s">
        <v>296</v>
      </c>
      <c r="E94" s="23" t="s">
        <v>162</v>
      </c>
      <c r="F94" s="23" t="s">
        <v>163</v>
      </c>
      <c r="G94" s="23" t="s">
        <v>242</v>
      </c>
      <c r="H94" s="23" t="s">
        <v>243</v>
      </c>
      <c r="I94" s="110">
        <v>48948</v>
      </c>
      <c r="J94" s="110">
        <v>48948</v>
      </c>
      <c r="K94" s="27"/>
      <c r="L94" s="27"/>
      <c r="M94" s="110">
        <v>48948</v>
      </c>
      <c r="N94" s="27"/>
      <c r="O94" s="27"/>
      <c r="P94" s="27"/>
      <c r="Q94" s="110"/>
      <c r="R94" s="110"/>
      <c r="S94" s="110"/>
      <c r="T94" s="110"/>
      <c r="U94" s="110"/>
      <c r="V94" s="110"/>
      <c r="W94" s="110"/>
      <c r="X94" s="110"/>
      <c r="Y94" s="110"/>
      <c r="Z94" s="110"/>
    </row>
    <row r="95" ht="20.25" customHeight="1" spans="1:26">
      <c r="A95" s="23" t="s">
        <v>70</v>
      </c>
      <c r="B95" s="23" t="s">
        <v>77</v>
      </c>
      <c r="C95" s="23" t="s">
        <v>316</v>
      </c>
      <c r="D95" s="23" t="s">
        <v>296</v>
      </c>
      <c r="E95" s="23" t="s">
        <v>162</v>
      </c>
      <c r="F95" s="23" t="s">
        <v>163</v>
      </c>
      <c r="G95" s="23" t="s">
        <v>244</v>
      </c>
      <c r="H95" s="23" t="s">
        <v>245</v>
      </c>
      <c r="I95" s="110">
        <v>55323</v>
      </c>
      <c r="J95" s="110">
        <v>55323</v>
      </c>
      <c r="K95" s="27"/>
      <c r="L95" s="27"/>
      <c r="M95" s="110">
        <v>55323</v>
      </c>
      <c r="N95" s="27"/>
      <c r="O95" s="27"/>
      <c r="P95" s="27"/>
      <c r="Q95" s="110"/>
      <c r="R95" s="110"/>
      <c r="S95" s="110"/>
      <c r="T95" s="110"/>
      <c r="U95" s="110"/>
      <c r="V95" s="110"/>
      <c r="W95" s="110"/>
      <c r="X95" s="110"/>
      <c r="Y95" s="110"/>
      <c r="Z95" s="110"/>
    </row>
    <row r="96" ht="20.25" customHeight="1" spans="1:26">
      <c r="A96" s="23" t="s">
        <v>70</v>
      </c>
      <c r="B96" s="23" t="s">
        <v>77</v>
      </c>
      <c r="C96" s="23" t="s">
        <v>316</v>
      </c>
      <c r="D96" s="23" t="s">
        <v>296</v>
      </c>
      <c r="E96" s="23" t="s">
        <v>162</v>
      </c>
      <c r="F96" s="23" t="s">
        <v>163</v>
      </c>
      <c r="G96" s="23" t="s">
        <v>297</v>
      </c>
      <c r="H96" s="23" t="s">
        <v>298</v>
      </c>
      <c r="I96" s="110">
        <v>215760</v>
      </c>
      <c r="J96" s="110">
        <v>215760</v>
      </c>
      <c r="K96" s="27"/>
      <c r="L96" s="27"/>
      <c r="M96" s="110">
        <v>215760</v>
      </c>
      <c r="N96" s="27"/>
      <c r="O96" s="27"/>
      <c r="P96" s="27"/>
      <c r="Q96" s="110"/>
      <c r="R96" s="110"/>
      <c r="S96" s="110"/>
      <c r="T96" s="110"/>
      <c r="U96" s="110"/>
      <c r="V96" s="110"/>
      <c r="W96" s="110"/>
      <c r="X96" s="110"/>
      <c r="Y96" s="110"/>
      <c r="Z96" s="110"/>
    </row>
    <row r="97" ht="20.25" customHeight="1" spans="1:26">
      <c r="A97" s="23" t="s">
        <v>70</v>
      </c>
      <c r="B97" s="23" t="s">
        <v>77</v>
      </c>
      <c r="C97" s="23" t="s">
        <v>316</v>
      </c>
      <c r="D97" s="23" t="s">
        <v>296</v>
      </c>
      <c r="E97" s="23" t="s">
        <v>162</v>
      </c>
      <c r="F97" s="23" t="s">
        <v>163</v>
      </c>
      <c r="G97" s="23" t="s">
        <v>297</v>
      </c>
      <c r="H97" s="23" t="s">
        <v>298</v>
      </c>
      <c r="I97" s="110">
        <v>120360</v>
      </c>
      <c r="J97" s="110">
        <v>120360</v>
      </c>
      <c r="K97" s="27"/>
      <c r="L97" s="27"/>
      <c r="M97" s="110">
        <v>120360</v>
      </c>
      <c r="N97" s="27"/>
      <c r="O97" s="27"/>
      <c r="P97" s="27"/>
      <c r="Q97" s="110"/>
      <c r="R97" s="110"/>
      <c r="S97" s="110"/>
      <c r="T97" s="110"/>
      <c r="U97" s="110"/>
      <c r="V97" s="110"/>
      <c r="W97" s="110"/>
      <c r="X97" s="110"/>
      <c r="Y97" s="110"/>
      <c r="Z97" s="110"/>
    </row>
    <row r="98" ht="20.25" customHeight="1" spans="1:26">
      <c r="A98" s="23" t="s">
        <v>70</v>
      </c>
      <c r="B98" s="23" t="s">
        <v>77</v>
      </c>
      <c r="C98" s="23" t="s">
        <v>316</v>
      </c>
      <c r="D98" s="23" t="s">
        <v>296</v>
      </c>
      <c r="E98" s="23" t="s">
        <v>162</v>
      </c>
      <c r="F98" s="23" t="s">
        <v>163</v>
      </c>
      <c r="G98" s="23" t="s">
        <v>297</v>
      </c>
      <c r="H98" s="23" t="s">
        <v>298</v>
      </c>
      <c r="I98" s="110">
        <v>225252</v>
      </c>
      <c r="J98" s="110">
        <v>225252</v>
      </c>
      <c r="K98" s="27"/>
      <c r="L98" s="27"/>
      <c r="M98" s="110">
        <v>225252</v>
      </c>
      <c r="N98" s="27"/>
      <c r="O98" s="27"/>
      <c r="P98" s="27"/>
      <c r="Q98" s="110"/>
      <c r="R98" s="110"/>
      <c r="S98" s="110"/>
      <c r="T98" s="110"/>
      <c r="U98" s="110"/>
      <c r="V98" s="110"/>
      <c r="W98" s="110"/>
      <c r="X98" s="110"/>
      <c r="Y98" s="110"/>
      <c r="Z98" s="110"/>
    </row>
    <row r="99" ht="20.25" customHeight="1" spans="1:26">
      <c r="A99" s="23" t="s">
        <v>70</v>
      </c>
      <c r="B99" s="23" t="s">
        <v>77</v>
      </c>
      <c r="C99" s="23" t="s">
        <v>317</v>
      </c>
      <c r="D99" s="23" t="s">
        <v>247</v>
      </c>
      <c r="E99" s="23" t="s">
        <v>124</v>
      </c>
      <c r="F99" s="23" t="s">
        <v>125</v>
      </c>
      <c r="G99" s="23" t="s">
        <v>248</v>
      </c>
      <c r="H99" s="23" t="s">
        <v>249</v>
      </c>
      <c r="I99" s="110">
        <v>237663.36</v>
      </c>
      <c r="J99" s="110">
        <v>237663.36</v>
      </c>
      <c r="K99" s="27"/>
      <c r="L99" s="27"/>
      <c r="M99" s="110">
        <v>237663.36</v>
      </c>
      <c r="N99" s="27"/>
      <c r="O99" s="27"/>
      <c r="P99" s="27"/>
      <c r="Q99" s="110"/>
      <c r="R99" s="110"/>
      <c r="S99" s="110"/>
      <c r="T99" s="110"/>
      <c r="U99" s="110"/>
      <c r="V99" s="110"/>
      <c r="W99" s="110"/>
      <c r="X99" s="110"/>
      <c r="Y99" s="110"/>
      <c r="Z99" s="110"/>
    </row>
    <row r="100" ht="20.25" customHeight="1" spans="1:26">
      <c r="A100" s="23" t="s">
        <v>70</v>
      </c>
      <c r="B100" s="23" t="s">
        <v>77</v>
      </c>
      <c r="C100" s="23" t="s">
        <v>317</v>
      </c>
      <c r="D100" s="23" t="s">
        <v>247</v>
      </c>
      <c r="E100" s="23" t="s">
        <v>138</v>
      </c>
      <c r="F100" s="23" t="s">
        <v>139</v>
      </c>
      <c r="G100" s="23" t="s">
        <v>250</v>
      </c>
      <c r="H100" s="23" t="s">
        <v>251</v>
      </c>
      <c r="I100" s="110">
        <v>100661.48</v>
      </c>
      <c r="J100" s="110">
        <v>100661.48</v>
      </c>
      <c r="K100" s="27"/>
      <c r="L100" s="27"/>
      <c r="M100" s="110">
        <v>100661.48</v>
      </c>
      <c r="N100" s="27"/>
      <c r="O100" s="27"/>
      <c r="P100" s="27"/>
      <c r="Q100" s="110"/>
      <c r="R100" s="110"/>
      <c r="S100" s="110"/>
      <c r="T100" s="110"/>
      <c r="U100" s="110"/>
      <c r="V100" s="110"/>
      <c r="W100" s="110"/>
      <c r="X100" s="110"/>
      <c r="Y100" s="110"/>
      <c r="Z100" s="110"/>
    </row>
    <row r="101" ht="20.25" customHeight="1" spans="1:26">
      <c r="A101" s="23" t="s">
        <v>70</v>
      </c>
      <c r="B101" s="23" t="s">
        <v>77</v>
      </c>
      <c r="C101" s="23" t="s">
        <v>317</v>
      </c>
      <c r="D101" s="23" t="s">
        <v>247</v>
      </c>
      <c r="E101" s="23" t="s">
        <v>140</v>
      </c>
      <c r="F101" s="23" t="s">
        <v>141</v>
      </c>
      <c r="G101" s="23" t="s">
        <v>252</v>
      </c>
      <c r="H101" s="23" t="s">
        <v>253</v>
      </c>
      <c r="I101" s="110">
        <v>12000</v>
      </c>
      <c r="J101" s="110">
        <v>12000</v>
      </c>
      <c r="K101" s="27"/>
      <c r="L101" s="27"/>
      <c r="M101" s="110">
        <v>12000</v>
      </c>
      <c r="N101" s="27"/>
      <c r="O101" s="27"/>
      <c r="P101" s="27"/>
      <c r="Q101" s="110"/>
      <c r="R101" s="110"/>
      <c r="S101" s="110"/>
      <c r="T101" s="110"/>
      <c r="U101" s="110"/>
      <c r="V101" s="110"/>
      <c r="W101" s="110"/>
      <c r="X101" s="110"/>
      <c r="Y101" s="110"/>
      <c r="Z101" s="110"/>
    </row>
    <row r="102" ht="20.25" customHeight="1" spans="1:26">
      <c r="A102" s="23" t="s">
        <v>70</v>
      </c>
      <c r="B102" s="23" t="s">
        <v>77</v>
      </c>
      <c r="C102" s="23" t="s">
        <v>317</v>
      </c>
      <c r="D102" s="23" t="s">
        <v>247</v>
      </c>
      <c r="E102" s="23" t="s">
        <v>140</v>
      </c>
      <c r="F102" s="23" t="s">
        <v>141</v>
      </c>
      <c r="G102" s="23" t="s">
        <v>252</v>
      </c>
      <c r="H102" s="23" t="s">
        <v>253</v>
      </c>
      <c r="I102" s="110">
        <v>63709.8</v>
      </c>
      <c r="J102" s="110">
        <v>63709.8</v>
      </c>
      <c r="K102" s="27"/>
      <c r="L102" s="27"/>
      <c r="M102" s="110">
        <v>63709.8</v>
      </c>
      <c r="N102" s="27"/>
      <c r="O102" s="27"/>
      <c r="P102" s="27"/>
      <c r="Q102" s="110"/>
      <c r="R102" s="110"/>
      <c r="S102" s="110"/>
      <c r="T102" s="110"/>
      <c r="U102" s="110"/>
      <c r="V102" s="110"/>
      <c r="W102" s="110"/>
      <c r="X102" s="110"/>
      <c r="Y102" s="110"/>
      <c r="Z102" s="110"/>
    </row>
    <row r="103" ht="20.25" customHeight="1" spans="1:26">
      <c r="A103" s="23" t="s">
        <v>70</v>
      </c>
      <c r="B103" s="23" t="s">
        <v>77</v>
      </c>
      <c r="C103" s="23" t="s">
        <v>317</v>
      </c>
      <c r="D103" s="23" t="s">
        <v>247</v>
      </c>
      <c r="E103" s="23" t="s">
        <v>142</v>
      </c>
      <c r="F103" s="23" t="s">
        <v>143</v>
      </c>
      <c r="G103" s="23" t="s">
        <v>254</v>
      </c>
      <c r="H103" s="23" t="s">
        <v>255</v>
      </c>
      <c r="I103" s="110">
        <v>5683.92</v>
      </c>
      <c r="J103" s="110">
        <v>5683.92</v>
      </c>
      <c r="K103" s="27"/>
      <c r="L103" s="27"/>
      <c r="M103" s="110">
        <v>5683.92</v>
      </c>
      <c r="N103" s="27"/>
      <c r="O103" s="27"/>
      <c r="P103" s="27"/>
      <c r="Q103" s="110"/>
      <c r="R103" s="110"/>
      <c r="S103" s="110"/>
      <c r="T103" s="110"/>
      <c r="U103" s="110"/>
      <c r="V103" s="110"/>
      <c r="W103" s="110"/>
      <c r="X103" s="110"/>
      <c r="Y103" s="110"/>
      <c r="Z103" s="110"/>
    </row>
    <row r="104" ht="20.25" customHeight="1" spans="1:26">
      <c r="A104" s="23" t="s">
        <v>70</v>
      </c>
      <c r="B104" s="23" t="s">
        <v>77</v>
      </c>
      <c r="C104" s="23" t="s">
        <v>317</v>
      </c>
      <c r="D104" s="23" t="s">
        <v>247</v>
      </c>
      <c r="E104" s="23" t="s">
        <v>142</v>
      </c>
      <c r="F104" s="23" t="s">
        <v>143</v>
      </c>
      <c r="G104" s="23" t="s">
        <v>254</v>
      </c>
      <c r="H104" s="23" t="s">
        <v>255</v>
      </c>
      <c r="I104" s="110">
        <v>1550.16</v>
      </c>
      <c r="J104" s="110">
        <v>1550.16</v>
      </c>
      <c r="K104" s="27"/>
      <c r="L104" s="27"/>
      <c r="M104" s="110">
        <v>1550.16</v>
      </c>
      <c r="N104" s="27"/>
      <c r="O104" s="27"/>
      <c r="P104" s="27"/>
      <c r="Q104" s="110"/>
      <c r="R104" s="110"/>
      <c r="S104" s="110"/>
      <c r="T104" s="110"/>
      <c r="U104" s="110"/>
      <c r="V104" s="110"/>
      <c r="W104" s="110"/>
      <c r="X104" s="110"/>
      <c r="Y104" s="110"/>
      <c r="Z104" s="110"/>
    </row>
    <row r="105" ht="20.25" customHeight="1" spans="1:26">
      <c r="A105" s="23" t="s">
        <v>70</v>
      </c>
      <c r="B105" s="23" t="s">
        <v>77</v>
      </c>
      <c r="C105" s="23" t="s">
        <v>317</v>
      </c>
      <c r="D105" s="23" t="s">
        <v>247</v>
      </c>
      <c r="E105" s="23" t="s">
        <v>142</v>
      </c>
      <c r="F105" s="23" t="s">
        <v>143</v>
      </c>
      <c r="G105" s="23" t="s">
        <v>254</v>
      </c>
      <c r="H105" s="23" t="s">
        <v>255</v>
      </c>
      <c r="I105" s="110">
        <v>4077.43</v>
      </c>
      <c r="J105" s="110">
        <v>4077.43</v>
      </c>
      <c r="K105" s="27"/>
      <c r="L105" s="27"/>
      <c r="M105" s="110">
        <v>4077.43</v>
      </c>
      <c r="N105" s="27"/>
      <c r="O105" s="27"/>
      <c r="P105" s="27"/>
      <c r="Q105" s="110"/>
      <c r="R105" s="110"/>
      <c r="S105" s="110"/>
      <c r="T105" s="110"/>
      <c r="U105" s="110"/>
      <c r="V105" s="110"/>
      <c r="W105" s="110"/>
      <c r="X105" s="110"/>
      <c r="Y105" s="110"/>
      <c r="Z105" s="110"/>
    </row>
    <row r="106" ht="20.25" customHeight="1" spans="1:26">
      <c r="A106" s="23" t="s">
        <v>70</v>
      </c>
      <c r="B106" s="23" t="s">
        <v>77</v>
      </c>
      <c r="C106" s="23" t="s">
        <v>317</v>
      </c>
      <c r="D106" s="23" t="s">
        <v>247</v>
      </c>
      <c r="E106" s="23" t="s">
        <v>162</v>
      </c>
      <c r="F106" s="23" t="s">
        <v>163</v>
      </c>
      <c r="G106" s="23" t="s">
        <v>254</v>
      </c>
      <c r="H106" s="23" t="s">
        <v>255</v>
      </c>
      <c r="I106" s="110">
        <v>8919.37</v>
      </c>
      <c r="J106" s="110">
        <v>8919.37</v>
      </c>
      <c r="K106" s="27"/>
      <c r="L106" s="27"/>
      <c r="M106" s="110">
        <v>8919.37</v>
      </c>
      <c r="N106" s="27"/>
      <c r="O106" s="27"/>
      <c r="P106" s="27"/>
      <c r="Q106" s="110"/>
      <c r="R106" s="110"/>
      <c r="S106" s="110"/>
      <c r="T106" s="110"/>
      <c r="U106" s="110"/>
      <c r="V106" s="110"/>
      <c r="W106" s="110"/>
      <c r="X106" s="110"/>
      <c r="Y106" s="110"/>
      <c r="Z106" s="110"/>
    </row>
    <row r="107" ht="20.25" customHeight="1" spans="1:26">
      <c r="A107" s="23" t="s">
        <v>70</v>
      </c>
      <c r="B107" s="23" t="s">
        <v>77</v>
      </c>
      <c r="C107" s="23" t="s">
        <v>318</v>
      </c>
      <c r="D107" s="23" t="s">
        <v>171</v>
      </c>
      <c r="E107" s="23" t="s">
        <v>170</v>
      </c>
      <c r="F107" s="23" t="s">
        <v>171</v>
      </c>
      <c r="G107" s="23" t="s">
        <v>257</v>
      </c>
      <c r="H107" s="23" t="s">
        <v>171</v>
      </c>
      <c r="I107" s="110">
        <v>216791.52</v>
      </c>
      <c r="J107" s="110">
        <v>216791.52</v>
      </c>
      <c r="K107" s="27"/>
      <c r="L107" s="27"/>
      <c r="M107" s="110">
        <v>216791.52</v>
      </c>
      <c r="N107" s="27"/>
      <c r="O107" s="27"/>
      <c r="P107" s="27"/>
      <c r="Q107" s="110"/>
      <c r="R107" s="110"/>
      <c r="S107" s="110"/>
      <c r="T107" s="110"/>
      <c r="U107" s="110"/>
      <c r="V107" s="110"/>
      <c r="W107" s="110"/>
      <c r="X107" s="110"/>
      <c r="Y107" s="110"/>
      <c r="Z107" s="110"/>
    </row>
    <row r="108" ht="20.25" customHeight="1" spans="1:26">
      <c r="A108" s="23" t="s">
        <v>70</v>
      </c>
      <c r="B108" s="23" t="s">
        <v>77</v>
      </c>
      <c r="C108" s="23" t="s">
        <v>319</v>
      </c>
      <c r="D108" s="23" t="s">
        <v>282</v>
      </c>
      <c r="E108" s="23" t="s">
        <v>162</v>
      </c>
      <c r="F108" s="23" t="s">
        <v>163</v>
      </c>
      <c r="G108" s="23" t="s">
        <v>283</v>
      </c>
      <c r="H108" s="23" t="s">
        <v>284</v>
      </c>
      <c r="I108" s="110">
        <v>20000</v>
      </c>
      <c r="J108" s="110">
        <v>20000</v>
      </c>
      <c r="K108" s="27"/>
      <c r="L108" s="27"/>
      <c r="M108" s="110">
        <v>20000</v>
      </c>
      <c r="N108" s="27"/>
      <c r="O108" s="27"/>
      <c r="P108" s="27"/>
      <c r="Q108" s="110"/>
      <c r="R108" s="110"/>
      <c r="S108" s="110"/>
      <c r="T108" s="110"/>
      <c r="U108" s="110"/>
      <c r="V108" s="110"/>
      <c r="W108" s="110"/>
      <c r="X108" s="110"/>
      <c r="Y108" s="110"/>
      <c r="Z108" s="110"/>
    </row>
    <row r="109" ht="20.25" customHeight="1" spans="1:26">
      <c r="A109" s="23" t="s">
        <v>70</v>
      </c>
      <c r="B109" s="23" t="s">
        <v>77</v>
      </c>
      <c r="C109" s="23" t="s">
        <v>320</v>
      </c>
      <c r="D109" s="23" t="s">
        <v>215</v>
      </c>
      <c r="E109" s="23" t="s">
        <v>162</v>
      </c>
      <c r="F109" s="23" t="s">
        <v>163</v>
      </c>
      <c r="G109" s="23" t="s">
        <v>259</v>
      </c>
      <c r="H109" s="23" t="s">
        <v>215</v>
      </c>
      <c r="I109" s="110">
        <v>10000</v>
      </c>
      <c r="J109" s="110">
        <v>10000</v>
      </c>
      <c r="K109" s="27"/>
      <c r="L109" s="27"/>
      <c r="M109" s="110">
        <v>10000</v>
      </c>
      <c r="N109" s="27"/>
      <c r="O109" s="27"/>
      <c r="P109" s="27"/>
      <c r="Q109" s="110"/>
      <c r="R109" s="110"/>
      <c r="S109" s="110"/>
      <c r="T109" s="110"/>
      <c r="U109" s="110"/>
      <c r="V109" s="110"/>
      <c r="W109" s="110"/>
      <c r="X109" s="110"/>
      <c r="Y109" s="110"/>
      <c r="Z109" s="110"/>
    </row>
    <row r="110" ht="20.25" customHeight="1" spans="1:26">
      <c r="A110" s="23" t="s">
        <v>70</v>
      </c>
      <c r="B110" s="23" t="s">
        <v>77</v>
      </c>
      <c r="C110" s="23" t="s">
        <v>321</v>
      </c>
      <c r="D110" s="23" t="s">
        <v>265</v>
      </c>
      <c r="E110" s="23" t="s">
        <v>162</v>
      </c>
      <c r="F110" s="23" t="s">
        <v>163</v>
      </c>
      <c r="G110" s="23" t="s">
        <v>266</v>
      </c>
      <c r="H110" s="23" t="s">
        <v>265</v>
      </c>
      <c r="I110" s="110">
        <v>29443.92</v>
      </c>
      <c r="J110" s="110">
        <v>29443.92</v>
      </c>
      <c r="K110" s="27"/>
      <c r="L110" s="27"/>
      <c r="M110" s="110">
        <v>29443.92</v>
      </c>
      <c r="N110" s="27"/>
      <c r="O110" s="27"/>
      <c r="P110" s="27"/>
      <c r="Q110" s="110"/>
      <c r="R110" s="110"/>
      <c r="S110" s="110"/>
      <c r="T110" s="110"/>
      <c r="U110" s="110"/>
      <c r="V110" s="110"/>
      <c r="W110" s="110"/>
      <c r="X110" s="110"/>
      <c r="Y110" s="110"/>
      <c r="Z110" s="110"/>
    </row>
    <row r="111" ht="20.25" customHeight="1" spans="1:26">
      <c r="A111" s="23" t="s">
        <v>70</v>
      </c>
      <c r="B111" s="23" t="s">
        <v>77</v>
      </c>
      <c r="C111" s="23" t="s">
        <v>322</v>
      </c>
      <c r="D111" s="23" t="s">
        <v>268</v>
      </c>
      <c r="E111" s="23" t="s">
        <v>162</v>
      </c>
      <c r="F111" s="23" t="s">
        <v>163</v>
      </c>
      <c r="G111" s="23" t="s">
        <v>269</v>
      </c>
      <c r="H111" s="23" t="s">
        <v>270</v>
      </c>
      <c r="I111" s="110">
        <v>26188</v>
      </c>
      <c r="J111" s="110">
        <v>26188</v>
      </c>
      <c r="K111" s="27"/>
      <c r="L111" s="27"/>
      <c r="M111" s="110">
        <v>26188</v>
      </c>
      <c r="N111" s="27"/>
      <c r="O111" s="27"/>
      <c r="P111" s="27"/>
      <c r="Q111" s="110"/>
      <c r="R111" s="110"/>
      <c r="S111" s="110"/>
      <c r="T111" s="110"/>
      <c r="U111" s="110"/>
      <c r="V111" s="110"/>
      <c r="W111" s="110"/>
      <c r="X111" s="110"/>
      <c r="Y111" s="110"/>
      <c r="Z111" s="110"/>
    </row>
    <row r="112" ht="20.25" customHeight="1" spans="1:26">
      <c r="A112" s="23" t="s">
        <v>70</v>
      </c>
      <c r="B112" s="23" t="s">
        <v>77</v>
      </c>
      <c r="C112" s="23" t="s">
        <v>322</v>
      </c>
      <c r="D112" s="23" t="s">
        <v>268</v>
      </c>
      <c r="E112" s="23" t="s">
        <v>162</v>
      </c>
      <c r="F112" s="23" t="s">
        <v>163</v>
      </c>
      <c r="G112" s="23" t="s">
        <v>269</v>
      </c>
      <c r="H112" s="23" t="s">
        <v>270</v>
      </c>
      <c r="I112" s="110">
        <v>3000</v>
      </c>
      <c r="J112" s="110">
        <v>3000</v>
      </c>
      <c r="K112" s="27"/>
      <c r="L112" s="27"/>
      <c r="M112" s="110">
        <v>3000</v>
      </c>
      <c r="N112" s="27"/>
      <c r="O112" s="27"/>
      <c r="P112" s="27"/>
      <c r="Q112" s="110"/>
      <c r="R112" s="110"/>
      <c r="S112" s="110"/>
      <c r="T112" s="110"/>
      <c r="U112" s="110"/>
      <c r="V112" s="110"/>
      <c r="W112" s="110"/>
      <c r="X112" s="110"/>
      <c r="Y112" s="110"/>
      <c r="Z112" s="110"/>
    </row>
    <row r="113" ht="20.25" customHeight="1" spans="1:26">
      <c r="A113" s="23" t="s">
        <v>70</v>
      </c>
      <c r="B113" s="23" t="s">
        <v>77</v>
      </c>
      <c r="C113" s="23" t="s">
        <v>322</v>
      </c>
      <c r="D113" s="23" t="s">
        <v>268</v>
      </c>
      <c r="E113" s="23" t="s">
        <v>162</v>
      </c>
      <c r="F113" s="23" t="s">
        <v>163</v>
      </c>
      <c r="G113" s="23" t="s">
        <v>271</v>
      </c>
      <c r="H113" s="23" t="s">
        <v>272</v>
      </c>
      <c r="I113" s="110">
        <v>5000</v>
      </c>
      <c r="J113" s="110">
        <v>5000</v>
      </c>
      <c r="K113" s="27"/>
      <c r="L113" s="27"/>
      <c r="M113" s="110">
        <v>5000</v>
      </c>
      <c r="N113" s="27"/>
      <c r="O113" s="27"/>
      <c r="P113" s="27"/>
      <c r="Q113" s="110"/>
      <c r="R113" s="110"/>
      <c r="S113" s="110"/>
      <c r="T113" s="110"/>
      <c r="U113" s="110"/>
      <c r="V113" s="110"/>
      <c r="W113" s="110"/>
      <c r="X113" s="110"/>
      <c r="Y113" s="110"/>
      <c r="Z113" s="110"/>
    </row>
    <row r="114" ht="20.25" customHeight="1" spans="1:26">
      <c r="A114" s="23" t="s">
        <v>70</v>
      </c>
      <c r="B114" s="23" t="s">
        <v>77</v>
      </c>
      <c r="C114" s="23" t="s">
        <v>322</v>
      </c>
      <c r="D114" s="23" t="s">
        <v>268</v>
      </c>
      <c r="E114" s="23" t="s">
        <v>162</v>
      </c>
      <c r="F114" s="23" t="s">
        <v>163</v>
      </c>
      <c r="G114" s="23" t="s">
        <v>273</v>
      </c>
      <c r="H114" s="23" t="s">
        <v>274</v>
      </c>
      <c r="I114" s="110">
        <v>22000</v>
      </c>
      <c r="J114" s="110">
        <v>22000</v>
      </c>
      <c r="K114" s="27"/>
      <c r="L114" s="27"/>
      <c r="M114" s="110">
        <v>22000</v>
      </c>
      <c r="N114" s="27"/>
      <c r="O114" s="27"/>
      <c r="P114" s="27"/>
      <c r="Q114" s="110"/>
      <c r="R114" s="110"/>
      <c r="S114" s="110"/>
      <c r="T114" s="110"/>
      <c r="U114" s="110"/>
      <c r="V114" s="110"/>
      <c r="W114" s="110"/>
      <c r="X114" s="110"/>
      <c r="Y114" s="110"/>
      <c r="Z114" s="110"/>
    </row>
    <row r="115" ht="20.25" customHeight="1" spans="1:26">
      <c r="A115" s="23" t="s">
        <v>70</v>
      </c>
      <c r="B115" s="23" t="s">
        <v>77</v>
      </c>
      <c r="C115" s="23" t="s">
        <v>322</v>
      </c>
      <c r="D115" s="23" t="s">
        <v>268</v>
      </c>
      <c r="E115" s="23" t="s">
        <v>122</v>
      </c>
      <c r="F115" s="23" t="s">
        <v>123</v>
      </c>
      <c r="G115" s="23" t="s">
        <v>279</v>
      </c>
      <c r="H115" s="23" t="s">
        <v>280</v>
      </c>
      <c r="I115" s="110">
        <v>2700</v>
      </c>
      <c r="J115" s="110">
        <v>2700</v>
      </c>
      <c r="K115" s="27"/>
      <c r="L115" s="27"/>
      <c r="M115" s="110">
        <v>2700</v>
      </c>
      <c r="N115" s="27"/>
      <c r="O115" s="27"/>
      <c r="P115" s="27"/>
      <c r="Q115" s="110"/>
      <c r="R115" s="110"/>
      <c r="S115" s="110"/>
      <c r="T115" s="110"/>
      <c r="U115" s="110"/>
      <c r="V115" s="110"/>
      <c r="W115" s="110"/>
      <c r="X115" s="110"/>
      <c r="Y115" s="110"/>
      <c r="Z115" s="110"/>
    </row>
    <row r="116" ht="20.25" customHeight="1" spans="1:26">
      <c r="A116" s="23" t="s">
        <v>70</v>
      </c>
      <c r="B116" s="23" t="s">
        <v>77</v>
      </c>
      <c r="C116" s="23" t="s">
        <v>322</v>
      </c>
      <c r="D116" s="23" t="s">
        <v>268</v>
      </c>
      <c r="E116" s="23" t="s">
        <v>162</v>
      </c>
      <c r="F116" s="23" t="s">
        <v>163</v>
      </c>
      <c r="G116" s="23" t="s">
        <v>279</v>
      </c>
      <c r="H116" s="23" t="s">
        <v>280</v>
      </c>
      <c r="I116" s="110">
        <v>30800</v>
      </c>
      <c r="J116" s="110">
        <v>30800</v>
      </c>
      <c r="K116" s="27"/>
      <c r="L116" s="27"/>
      <c r="M116" s="110">
        <v>30800</v>
      </c>
      <c r="N116" s="27"/>
      <c r="O116" s="27"/>
      <c r="P116" s="27"/>
      <c r="Q116" s="110"/>
      <c r="R116" s="110"/>
      <c r="S116" s="110"/>
      <c r="T116" s="110"/>
      <c r="U116" s="110"/>
      <c r="V116" s="110"/>
      <c r="W116" s="110"/>
      <c r="X116" s="110"/>
      <c r="Y116" s="110"/>
      <c r="Z116" s="110"/>
    </row>
    <row r="117" ht="20.25" customHeight="1" spans="1:26">
      <c r="A117" s="23" t="s">
        <v>70</v>
      </c>
      <c r="B117" s="23" t="s">
        <v>77</v>
      </c>
      <c r="C117" s="23" t="s">
        <v>323</v>
      </c>
      <c r="D117" s="23" t="s">
        <v>286</v>
      </c>
      <c r="E117" s="23" t="s">
        <v>122</v>
      </c>
      <c r="F117" s="23" t="s">
        <v>123</v>
      </c>
      <c r="G117" s="23" t="s">
        <v>287</v>
      </c>
      <c r="H117" s="23" t="s">
        <v>288</v>
      </c>
      <c r="I117" s="110">
        <v>43200</v>
      </c>
      <c r="J117" s="110">
        <v>43200</v>
      </c>
      <c r="K117" s="27"/>
      <c r="L117" s="27"/>
      <c r="M117" s="110">
        <v>43200</v>
      </c>
      <c r="N117" s="27"/>
      <c r="O117" s="27"/>
      <c r="P117" s="27"/>
      <c r="Q117" s="110"/>
      <c r="R117" s="110"/>
      <c r="S117" s="110"/>
      <c r="T117" s="110"/>
      <c r="U117" s="110"/>
      <c r="V117" s="110"/>
      <c r="W117" s="110"/>
      <c r="X117" s="110"/>
      <c r="Y117" s="110"/>
      <c r="Z117" s="110"/>
    </row>
    <row r="118" ht="20.25" customHeight="1" spans="1:26">
      <c r="A118" s="23" t="s">
        <v>70</v>
      </c>
      <c r="B118" s="23" t="s">
        <v>77</v>
      </c>
      <c r="C118" s="23" t="s">
        <v>324</v>
      </c>
      <c r="D118" s="23" t="s">
        <v>307</v>
      </c>
      <c r="E118" s="23" t="s">
        <v>162</v>
      </c>
      <c r="F118" s="23" t="s">
        <v>163</v>
      </c>
      <c r="G118" s="23" t="s">
        <v>244</v>
      </c>
      <c r="H118" s="23" t="s">
        <v>245</v>
      </c>
      <c r="I118" s="110">
        <v>99000</v>
      </c>
      <c r="J118" s="110">
        <v>99000</v>
      </c>
      <c r="K118" s="27"/>
      <c r="L118" s="27"/>
      <c r="M118" s="110">
        <v>99000</v>
      </c>
      <c r="N118" s="27"/>
      <c r="O118" s="27"/>
      <c r="P118" s="27"/>
      <c r="Q118" s="110"/>
      <c r="R118" s="110"/>
      <c r="S118" s="110"/>
      <c r="T118" s="110"/>
      <c r="U118" s="110"/>
      <c r="V118" s="110"/>
      <c r="W118" s="110"/>
      <c r="X118" s="110"/>
      <c r="Y118" s="110"/>
      <c r="Z118" s="110"/>
    </row>
    <row r="119" ht="20.25" customHeight="1" spans="1:26">
      <c r="A119" s="23" t="s">
        <v>70</v>
      </c>
      <c r="B119" s="23" t="s">
        <v>77</v>
      </c>
      <c r="C119" s="23" t="s">
        <v>324</v>
      </c>
      <c r="D119" s="23" t="s">
        <v>307</v>
      </c>
      <c r="E119" s="23" t="s">
        <v>162</v>
      </c>
      <c r="F119" s="23" t="s">
        <v>163</v>
      </c>
      <c r="G119" s="23" t="s">
        <v>297</v>
      </c>
      <c r="H119" s="23" t="s">
        <v>298</v>
      </c>
      <c r="I119" s="110">
        <v>92400</v>
      </c>
      <c r="J119" s="110">
        <v>92400</v>
      </c>
      <c r="K119" s="27"/>
      <c r="L119" s="27"/>
      <c r="M119" s="110">
        <v>92400</v>
      </c>
      <c r="N119" s="27"/>
      <c r="O119" s="27"/>
      <c r="P119" s="27"/>
      <c r="Q119" s="110"/>
      <c r="R119" s="110"/>
      <c r="S119" s="110"/>
      <c r="T119" s="110"/>
      <c r="U119" s="110"/>
      <c r="V119" s="110"/>
      <c r="W119" s="110"/>
      <c r="X119" s="110"/>
      <c r="Y119" s="110"/>
      <c r="Z119" s="110"/>
    </row>
    <row r="120" ht="20.25" customHeight="1" spans="1:26">
      <c r="A120" s="23" t="s">
        <v>70</v>
      </c>
      <c r="B120" s="23" t="s">
        <v>77</v>
      </c>
      <c r="C120" s="23" t="s">
        <v>324</v>
      </c>
      <c r="D120" s="23" t="s">
        <v>307</v>
      </c>
      <c r="E120" s="23" t="s">
        <v>162</v>
      </c>
      <c r="F120" s="23" t="s">
        <v>163</v>
      </c>
      <c r="G120" s="23" t="s">
        <v>297</v>
      </c>
      <c r="H120" s="23" t="s">
        <v>298</v>
      </c>
      <c r="I120" s="110">
        <v>105600</v>
      </c>
      <c r="J120" s="110">
        <v>105600</v>
      </c>
      <c r="K120" s="27"/>
      <c r="L120" s="27"/>
      <c r="M120" s="110">
        <v>105600</v>
      </c>
      <c r="N120" s="27"/>
      <c r="O120" s="27"/>
      <c r="P120" s="27"/>
      <c r="Q120" s="110"/>
      <c r="R120" s="110"/>
      <c r="S120" s="110"/>
      <c r="T120" s="110"/>
      <c r="U120" s="110"/>
      <c r="V120" s="110"/>
      <c r="W120" s="110"/>
      <c r="X120" s="110"/>
      <c r="Y120" s="110"/>
      <c r="Z120" s="110"/>
    </row>
    <row r="121" ht="20.25" customHeight="1" spans="1:26">
      <c r="A121" s="23" t="s">
        <v>70</v>
      </c>
      <c r="B121" s="23" t="s">
        <v>79</v>
      </c>
      <c r="C121" s="23" t="s">
        <v>325</v>
      </c>
      <c r="D121" s="23" t="s">
        <v>296</v>
      </c>
      <c r="E121" s="23" t="s">
        <v>162</v>
      </c>
      <c r="F121" s="23" t="s">
        <v>163</v>
      </c>
      <c r="G121" s="23" t="s">
        <v>240</v>
      </c>
      <c r="H121" s="23" t="s">
        <v>241</v>
      </c>
      <c r="I121" s="110">
        <v>3127362</v>
      </c>
      <c r="J121" s="110">
        <v>3127362</v>
      </c>
      <c r="K121" s="27"/>
      <c r="L121" s="27"/>
      <c r="M121" s="110">
        <v>3127362</v>
      </c>
      <c r="N121" s="27"/>
      <c r="O121" s="27"/>
      <c r="P121" s="27"/>
      <c r="Q121" s="110"/>
      <c r="R121" s="110"/>
      <c r="S121" s="110"/>
      <c r="T121" s="110"/>
      <c r="U121" s="110"/>
      <c r="V121" s="110"/>
      <c r="W121" s="110"/>
      <c r="X121" s="110"/>
      <c r="Y121" s="110"/>
      <c r="Z121" s="110"/>
    </row>
    <row r="122" ht="20.25" customHeight="1" spans="1:26">
      <c r="A122" s="23" t="s">
        <v>70</v>
      </c>
      <c r="B122" s="23" t="s">
        <v>79</v>
      </c>
      <c r="C122" s="23" t="s">
        <v>325</v>
      </c>
      <c r="D122" s="23" t="s">
        <v>296</v>
      </c>
      <c r="E122" s="23" t="s">
        <v>162</v>
      </c>
      <c r="F122" s="23" t="s">
        <v>163</v>
      </c>
      <c r="G122" s="23" t="s">
        <v>242</v>
      </c>
      <c r="H122" s="23" t="s">
        <v>243</v>
      </c>
      <c r="I122" s="110">
        <v>237708</v>
      </c>
      <c r="J122" s="110">
        <v>237708</v>
      </c>
      <c r="K122" s="27"/>
      <c r="L122" s="27"/>
      <c r="M122" s="110">
        <v>237708</v>
      </c>
      <c r="N122" s="27"/>
      <c r="O122" s="27"/>
      <c r="P122" s="27"/>
      <c r="Q122" s="110"/>
      <c r="R122" s="110"/>
      <c r="S122" s="110"/>
      <c r="T122" s="110"/>
      <c r="U122" s="110"/>
      <c r="V122" s="110"/>
      <c r="W122" s="110"/>
      <c r="X122" s="110"/>
      <c r="Y122" s="110"/>
      <c r="Z122" s="110"/>
    </row>
    <row r="123" ht="20.25" customHeight="1" spans="1:26">
      <c r="A123" s="23" t="s">
        <v>70</v>
      </c>
      <c r="B123" s="23" t="s">
        <v>79</v>
      </c>
      <c r="C123" s="23" t="s">
        <v>325</v>
      </c>
      <c r="D123" s="23" t="s">
        <v>296</v>
      </c>
      <c r="E123" s="23" t="s">
        <v>162</v>
      </c>
      <c r="F123" s="23" t="s">
        <v>163</v>
      </c>
      <c r="G123" s="23" t="s">
        <v>244</v>
      </c>
      <c r="H123" s="23" t="s">
        <v>245</v>
      </c>
      <c r="I123" s="110">
        <v>260613.5</v>
      </c>
      <c r="J123" s="110">
        <v>260613.5</v>
      </c>
      <c r="K123" s="27"/>
      <c r="L123" s="27"/>
      <c r="M123" s="110">
        <v>260613.5</v>
      </c>
      <c r="N123" s="27"/>
      <c r="O123" s="27"/>
      <c r="P123" s="27"/>
      <c r="Q123" s="110"/>
      <c r="R123" s="110"/>
      <c r="S123" s="110"/>
      <c r="T123" s="110"/>
      <c r="U123" s="110"/>
      <c r="V123" s="110"/>
      <c r="W123" s="110"/>
      <c r="X123" s="110"/>
      <c r="Y123" s="110"/>
      <c r="Z123" s="110"/>
    </row>
    <row r="124" ht="20.25" customHeight="1" spans="1:26">
      <c r="A124" s="23" t="s">
        <v>70</v>
      </c>
      <c r="B124" s="23" t="s">
        <v>79</v>
      </c>
      <c r="C124" s="23" t="s">
        <v>325</v>
      </c>
      <c r="D124" s="23" t="s">
        <v>296</v>
      </c>
      <c r="E124" s="23" t="s">
        <v>162</v>
      </c>
      <c r="F124" s="23" t="s">
        <v>163</v>
      </c>
      <c r="G124" s="23" t="s">
        <v>297</v>
      </c>
      <c r="H124" s="23" t="s">
        <v>298</v>
      </c>
      <c r="I124" s="110">
        <v>1121040</v>
      </c>
      <c r="J124" s="110">
        <v>1121040</v>
      </c>
      <c r="K124" s="27"/>
      <c r="L124" s="27"/>
      <c r="M124" s="110">
        <v>1121040</v>
      </c>
      <c r="N124" s="27"/>
      <c r="O124" s="27"/>
      <c r="P124" s="27"/>
      <c r="Q124" s="110"/>
      <c r="R124" s="110"/>
      <c r="S124" s="110"/>
      <c r="T124" s="110"/>
      <c r="U124" s="110"/>
      <c r="V124" s="110"/>
      <c r="W124" s="110"/>
      <c r="X124" s="110"/>
      <c r="Y124" s="110"/>
      <c r="Z124" s="110"/>
    </row>
    <row r="125" ht="20.25" customHeight="1" spans="1:26">
      <c r="A125" s="23" t="s">
        <v>70</v>
      </c>
      <c r="B125" s="23" t="s">
        <v>79</v>
      </c>
      <c r="C125" s="23" t="s">
        <v>325</v>
      </c>
      <c r="D125" s="23" t="s">
        <v>296</v>
      </c>
      <c r="E125" s="23" t="s">
        <v>162</v>
      </c>
      <c r="F125" s="23" t="s">
        <v>163</v>
      </c>
      <c r="G125" s="23" t="s">
        <v>297</v>
      </c>
      <c r="H125" s="23" t="s">
        <v>298</v>
      </c>
      <c r="I125" s="110">
        <v>602018.4</v>
      </c>
      <c r="J125" s="110">
        <v>602018.4</v>
      </c>
      <c r="K125" s="27"/>
      <c r="L125" s="27"/>
      <c r="M125" s="110">
        <v>602018.4</v>
      </c>
      <c r="N125" s="27"/>
      <c r="O125" s="27"/>
      <c r="P125" s="27"/>
      <c r="Q125" s="110"/>
      <c r="R125" s="110"/>
      <c r="S125" s="110"/>
      <c r="T125" s="110"/>
      <c r="U125" s="110"/>
      <c r="V125" s="110"/>
      <c r="W125" s="110"/>
      <c r="X125" s="110"/>
      <c r="Y125" s="110"/>
      <c r="Z125" s="110"/>
    </row>
    <row r="126" ht="20.25" customHeight="1" spans="1:26">
      <c r="A126" s="23" t="s">
        <v>70</v>
      </c>
      <c r="B126" s="23" t="s">
        <v>79</v>
      </c>
      <c r="C126" s="23" t="s">
        <v>325</v>
      </c>
      <c r="D126" s="23" t="s">
        <v>296</v>
      </c>
      <c r="E126" s="23" t="s">
        <v>162</v>
      </c>
      <c r="F126" s="23" t="s">
        <v>163</v>
      </c>
      <c r="G126" s="23" t="s">
        <v>297</v>
      </c>
      <c r="H126" s="23" t="s">
        <v>298</v>
      </c>
      <c r="I126" s="110">
        <v>1216224</v>
      </c>
      <c r="J126" s="110">
        <v>1216224</v>
      </c>
      <c r="K126" s="27"/>
      <c r="L126" s="27"/>
      <c r="M126" s="110">
        <v>1216224</v>
      </c>
      <c r="N126" s="27"/>
      <c r="O126" s="27"/>
      <c r="P126" s="27"/>
      <c r="Q126" s="110"/>
      <c r="R126" s="110"/>
      <c r="S126" s="110"/>
      <c r="T126" s="110"/>
      <c r="U126" s="110"/>
      <c r="V126" s="110"/>
      <c r="W126" s="110"/>
      <c r="X126" s="110"/>
      <c r="Y126" s="110"/>
      <c r="Z126" s="110"/>
    </row>
    <row r="127" ht="20.25" customHeight="1" spans="1:26">
      <c r="A127" s="23" t="s">
        <v>70</v>
      </c>
      <c r="B127" s="23" t="s">
        <v>79</v>
      </c>
      <c r="C127" s="23" t="s">
        <v>326</v>
      </c>
      <c r="D127" s="23" t="s">
        <v>247</v>
      </c>
      <c r="E127" s="23" t="s">
        <v>124</v>
      </c>
      <c r="F127" s="23" t="s">
        <v>125</v>
      </c>
      <c r="G127" s="23" t="s">
        <v>248</v>
      </c>
      <c r="H127" s="23" t="s">
        <v>249</v>
      </c>
      <c r="I127" s="110">
        <v>1193016.38</v>
      </c>
      <c r="J127" s="110">
        <v>1193016.38</v>
      </c>
      <c r="K127" s="27"/>
      <c r="L127" s="27"/>
      <c r="M127" s="110">
        <v>1193016.38</v>
      </c>
      <c r="N127" s="27"/>
      <c r="O127" s="27"/>
      <c r="P127" s="27"/>
      <c r="Q127" s="110"/>
      <c r="R127" s="110"/>
      <c r="S127" s="110"/>
      <c r="T127" s="110"/>
      <c r="U127" s="110"/>
      <c r="V127" s="110"/>
      <c r="W127" s="110"/>
      <c r="X127" s="110"/>
      <c r="Y127" s="110"/>
      <c r="Z127" s="110"/>
    </row>
    <row r="128" ht="20.25" customHeight="1" spans="1:26">
      <c r="A128" s="23" t="s">
        <v>70</v>
      </c>
      <c r="B128" s="23" t="s">
        <v>79</v>
      </c>
      <c r="C128" s="23" t="s">
        <v>326</v>
      </c>
      <c r="D128" s="23" t="s">
        <v>247</v>
      </c>
      <c r="E128" s="23" t="s">
        <v>126</v>
      </c>
      <c r="F128" s="23" t="s">
        <v>127</v>
      </c>
      <c r="G128" s="23" t="s">
        <v>327</v>
      </c>
      <c r="H128" s="23" t="s">
        <v>328</v>
      </c>
      <c r="I128" s="110">
        <v>160000</v>
      </c>
      <c r="J128" s="110">
        <v>160000</v>
      </c>
      <c r="K128" s="27"/>
      <c r="L128" s="27"/>
      <c r="M128" s="110">
        <v>160000</v>
      </c>
      <c r="N128" s="27"/>
      <c r="O128" s="27"/>
      <c r="P128" s="27"/>
      <c r="Q128" s="110"/>
      <c r="R128" s="110"/>
      <c r="S128" s="110"/>
      <c r="T128" s="110"/>
      <c r="U128" s="110"/>
      <c r="V128" s="110"/>
      <c r="W128" s="110"/>
      <c r="X128" s="110"/>
      <c r="Y128" s="110"/>
      <c r="Z128" s="110"/>
    </row>
    <row r="129" ht="20.25" customHeight="1" spans="1:26">
      <c r="A129" s="23" t="s">
        <v>70</v>
      </c>
      <c r="B129" s="23" t="s">
        <v>79</v>
      </c>
      <c r="C129" s="23" t="s">
        <v>326</v>
      </c>
      <c r="D129" s="23" t="s">
        <v>247</v>
      </c>
      <c r="E129" s="23" t="s">
        <v>138</v>
      </c>
      <c r="F129" s="23" t="s">
        <v>139</v>
      </c>
      <c r="G129" s="23" t="s">
        <v>250</v>
      </c>
      <c r="H129" s="23" t="s">
        <v>251</v>
      </c>
      <c r="I129" s="110">
        <v>498043.84</v>
      </c>
      <c r="J129" s="110">
        <v>498043.84</v>
      </c>
      <c r="K129" s="27"/>
      <c r="L129" s="27"/>
      <c r="M129" s="110">
        <v>498043.84</v>
      </c>
      <c r="N129" s="27"/>
      <c r="O129" s="27"/>
      <c r="P129" s="27"/>
      <c r="Q129" s="110"/>
      <c r="R129" s="110"/>
      <c r="S129" s="110"/>
      <c r="T129" s="110"/>
      <c r="U129" s="110"/>
      <c r="V129" s="110"/>
      <c r="W129" s="110"/>
      <c r="X129" s="110"/>
      <c r="Y129" s="110"/>
      <c r="Z129" s="110"/>
    </row>
    <row r="130" ht="20.25" customHeight="1" spans="1:26">
      <c r="A130" s="23" t="s">
        <v>70</v>
      </c>
      <c r="B130" s="23" t="s">
        <v>79</v>
      </c>
      <c r="C130" s="23" t="s">
        <v>326</v>
      </c>
      <c r="D130" s="23" t="s">
        <v>247</v>
      </c>
      <c r="E130" s="23" t="s">
        <v>140</v>
      </c>
      <c r="F130" s="23" t="s">
        <v>141</v>
      </c>
      <c r="G130" s="23" t="s">
        <v>252</v>
      </c>
      <c r="H130" s="23" t="s">
        <v>253</v>
      </c>
      <c r="I130" s="110">
        <v>315217.62</v>
      </c>
      <c r="J130" s="110">
        <v>315217.62</v>
      </c>
      <c r="K130" s="27"/>
      <c r="L130" s="27"/>
      <c r="M130" s="110">
        <v>315217.62</v>
      </c>
      <c r="N130" s="27"/>
      <c r="O130" s="27"/>
      <c r="P130" s="27"/>
      <c r="Q130" s="110"/>
      <c r="R130" s="110"/>
      <c r="S130" s="110"/>
      <c r="T130" s="110"/>
      <c r="U130" s="110"/>
      <c r="V130" s="110"/>
      <c r="W130" s="110"/>
      <c r="X130" s="110"/>
      <c r="Y130" s="110"/>
      <c r="Z130" s="110"/>
    </row>
    <row r="131" ht="20.25" customHeight="1" spans="1:26">
      <c r="A131" s="23" t="s">
        <v>70</v>
      </c>
      <c r="B131" s="23" t="s">
        <v>79</v>
      </c>
      <c r="C131" s="23" t="s">
        <v>326</v>
      </c>
      <c r="D131" s="23" t="s">
        <v>247</v>
      </c>
      <c r="E131" s="23" t="s">
        <v>140</v>
      </c>
      <c r="F131" s="23" t="s">
        <v>141</v>
      </c>
      <c r="G131" s="23" t="s">
        <v>252</v>
      </c>
      <c r="H131" s="23" t="s">
        <v>253</v>
      </c>
      <c r="I131" s="110">
        <v>340000</v>
      </c>
      <c r="J131" s="110">
        <v>340000</v>
      </c>
      <c r="K131" s="27"/>
      <c r="L131" s="27"/>
      <c r="M131" s="110">
        <v>340000</v>
      </c>
      <c r="N131" s="27"/>
      <c r="O131" s="27"/>
      <c r="P131" s="27"/>
      <c r="Q131" s="110"/>
      <c r="R131" s="110"/>
      <c r="S131" s="110"/>
      <c r="T131" s="110"/>
      <c r="U131" s="110"/>
      <c r="V131" s="110"/>
      <c r="W131" s="110"/>
      <c r="X131" s="110"/>
      <c r="Y131" s="110"/>
      <c r="Z131" s="110"/>
    </row>
    <row r="132" ht="20.25" customHeight="1" spans="1:26">
      <c r="A132" s="23" t="s">
        <v>70</v>
      </c>
      <c r="B132" s="23" t="s">
        <v>79</v>
      </c>
      <c r="C132" s="23" t="s">
        <v>326</v>
      </c>
      <c r="D132" s="23" t="s">
        <v>247</v>
      </c>
      <c r="E132" s="23" t="s">
        <v>142</v>
      </c>
      <c r="F132" s="23" t="s">
        <v>143</v>
      </c>
      <c r="G132" s="23" t="s">
        <v>254</v>
      </c>
      <c r="H132" s="23" t="s">
        <v>255</v>
      </c>
      <c r="I132" s="110">
        <v>43921.2</v>
      </c>
      <c r="J132" s="110">
        <v>43921.2</v>
      </c>
      <c r="K132" s="27"/>
      <c r="L132" s="27"/>
      <c r="M132" s="110">
        <v>43921.2</v>
      </c>
      <c r="N132" s="27"/>
      <c r="O132" s="27"/>
      <c r="P132" s="27"/>
      <c r="Q132" s="110"/>
      <c r="R132" s="110"/>
      <c r="S132" s="110"/>
      <c r="T132" s="110"/>
      <c r="U132" s="110"/>
      <c r="V132" s="110"/>
      <c r="W132" s="110"/>
      <c r="X132" s="110"/>
      <c r="Y132" s="110"/>
      <c r="Z132" s="110"/>
    </row>
    <row r="133" ht="20.25" customHeight="1" spans="1:26">
      <c r="A133" s="23" t="s">
        <v>70</v>
      </c>
      <c r="B133" s="23" t="s">
        <v>79</v>
      </c>
      <c r="C133" s="23" t="s">
        <v>326</v>
      </c>
      <c r="D133" s="23" t="s">
        <v>247</v>
      </c>
      <c r="E133" s="23" t="s">
        <v>142</v>
      </c>
      <c r="F133" s="23" t="s">
        <v>143</v>
      </c>
      <c r="G133" s="23" t="s">
        <v>254</v>
      </c>
      <c r="H133" s="23" t="s">
        <v>255</v>
      </c>
      <c r="I133" s="110">
        <v>20173.93</v>
      </c>
      <c r="J133" s="110">
        <v>20173.93</v>
      </c>
      <c r="K133" s="27"/>
      <c r="L133" s="27"/>
      <c r="M133" s="110">
        <v>20173.93</v>
      </c>
      <c r="N133" s="27"/>
      <c r="O133" s="27"/>
      <c r="P133" s="27"/>
      <c r="Q133" s="110"/>
      <c r="R133" s="110"/>
      <c r="S133" s="110"/>
      <c r="T133" s="110"/>
      <c r="U133" s="110"/>
      <c r="V133" s="110"/>
      <c r="W133" s="110"/>
      <c r="X133" s="110"/>
      <c r="Y133" s="110"/>
      <c r="Z133" s="110"/>
    </row>
    <row r="134" ht="20.25" customHeight="1" spans="1:26">
      <c r="A134" s="23" t="s">
        <v>70</v>
      </c>
      <c r="B134" s="23" t="s">
        <v>79</v>
      </c>
      <c r="C134" s="23" t="s">
        <v>326</v>
      </c>
      <c r="D134" s="23" t="s">
        <v>247</v>
      </c>
      <c r="E134" s="23" t="s">
        <v>142</v>
      </c>
      <c r="F134" s="23" t="s">
        <v>143</v>
      </c>
      <c r="G134" s="23" t="s">
        <v>254</v>
      </c>
      <c r="H134" s="23" t="s">
        <v>255</v>
      </c>
      <c r="I134" s="110">
        <v>31003.2</v>
      </c>
      <c r="J134" s="110">
        <v>31003.2</v>
      </c>
      <c r="K134" s="27"/>
      <c r="L134" s="27"/>
      <c r="M134" s="110">
        <v>31003.2</v>
      </c>
      <c r="N134" s="27"/>
      <c r="O134" s="27"/>
      <c r="P134" s="27"/>
      <c r="Q134" s="110"/>
      <c r="R134" s="110"/>
      <c r="S134" s="110"/>
      <c r="T134" s="110"/>
      <c r="U134" s="110"/>
      <c r="V134" s="110"/>
      <c r="W134" s="110"/>
      <c r="X134" s="110"/>
      <c r="Y134" s="110"/>
      <c r="Z134" s="110"/>
    </row>
    <row r="135" ht="20.25" customHeight="1" spans="1:26">
      <c r="A135" s="23" t="s">
        <v>70</v>
      </c>
      <c r="B135" s="23" t="s">
        <v>79</v>
      </c>
      <c r="C135" s="23" t="s">
        <v>326</v>
      </c>
      <c r="D135" s="23" t="s">
        <v>247</v>
      </c>
      <c r="E135" s="23" t="s">
        <v>162</v>
      </c>
      <c r="F135" s="23" t="s">
        <v>163</v>
      </c>
      <c r="G135" s="23" t="s">
        <v>254</v>
      </c>
      <c r="H135" s="23" t="s">
        <v>255</v>
      </c>
      <c r="I135" s="110">
        <v>44130.47</v>
      </c>
      <c r="J135" s="110">
        <v>44130.47</v>
      </c>
      <c r="K135" s="27"/>
      <c r="L135" s="27"/>
      <c r="M135" s="110">
        <v>44130.47</v>
      </c>
      <c r="N135" s="27"/>
      <c r="O135" s="27"/>
      <c r="P135" s="27"/>
      <c r="Q135" s="110"/>
      <c r="R135" s="110"/>
      <c r="S135" s="110"/>
      <c r="T135" s="110"/>
      <c r="U135" s="110"/>
      <c r="V135" s="110"/>
      <c r="W135" s="110"/>
      <c r="X135" s="110"/>
      <c r="Y135" s="110"/>
      <c r="Z135" s="110"/>
    </row>
    <row r="136" ht="20.25" customHeight="1" spans="1:26">
      <c r="A136" s="23" t="s">
        <v>70</v>
      </c>
      <c r="B136" s="23" t="s">
        <v>79</v>
      </c>
      <c r="C136" s="23" t="s">
        <v>329</v>
      </c>
      <c r="D136" s="23" t="s">
        <v>171</v>
      </c>
      <c r="E136" s="23" t="s">
        <v>170</v>
      </c>
      <c r="F136" s="23" t="s">
        <v>171</v>
      </c>
      <c r="G136" s="23" t="s">
        <v>257</v>
      </c>
      <c r="H136" s="23" t="s">
        <v>171</v>
      </c>
      <c r="I136" s="110">
        <v>1105002.29</v>
      </c>
      <c r="J136" s="110">
        <v>1105002.29</v>
      </c>
      <c r="K136" s="27"/>
      <c r="L136" s="27"/>
      <c r="M136" s="110">
        <v>1105002.29</v>
      </c>
      <c r="N136" s="27"/>
      <c r="O136" s="27"/>
      <c r="P136" s="27"/>
      <c r="Q136" s="110"/>
      <c r="R136" s="110"/>
      <c r="S136" s="110"/>
      <c r="T136" s="110"/>
      <c r="U136" s="110"/>
      <c r="V136" s="110"/>
      <c r="W136" s="110"/>
      <c r="X136" s="110"/>
      <c r="Y136" s="110"/>
      <c r="Z136" s="110"/>
    </row>
    <row r="137" ht="20.25" customHeight="1" spans="1:26">
      <c r="A137" s="23" t="s">
        <v>70</v>
      </c>
      <c r="B137" s="23" t="s">
        <v>79</v>
      </c>
      <c r="C137" s="23" t="s">
        <v>330</v>
      </c>
      <c r="D137" s="23" t="s">
        <v>282</v>
      </c>
      <c r="E137" s="23" t="s">
        <v>162</v>
      </c>
      <c r="F137" s="23" t="s">
        <v>163</v>
      </c>
      <c r="G137" s="23" t="s">
        <v>283</v>
      </c>
      <c r="H137" s="23" t="s">
        <v>284</v>
      </c>
      <c r="I137" s="110">
        <v>60000</v>
      </c>
      <c r="J137" s="110">
        <v>60000</v>
      </c>
      <c r="K137" s="27"/>
      <c r="L137" s="27"/>
      <c r="M137" s="110">
        <v>60000</v>
      </c>
      <c r="N137" s="27"/>
      <c r="O137" s="27"/>
      <c r="P137" s="27"/>
      <c r="Q137" s="110"/>
      <c r="R137" s="110"/>
      <c r="S137" s="110"/>
      <c r="T137" s="110"/>
      <c r="U137" s="110"/>
      <c r="V137" s="110"/>
      <c r="W137" s="110"/>
      <c r="X137" s="110"/>
      <c r="Y137" s="110"/>
      <c r="Z137" s="110"/>
    </row>
    <row r="138" ht="20.25" customHeight="1" spans="1:26">
      <c r="A138" s="23" t="s">
        <v>70</v>
      </c>
      <c r="B138" s="23" t="s">
        <v>79</v>
      </c>
      <c r="C138" s="23" t="s">
        <v>331</v>
      </c>
      <c r="D138" s="23" t="s">
        <v>215</v>
      </c>
      <c r="E138" s="23" t="s">
        <v>162</v>
      </c>
      <c r="F138" s="23" t="s">
        <v>163</v>
      </c>
      <c r="G138" s="23" t="s">
        <v>259</v>
      </c>
      <c r="H138" s="23" t="s">
        <v>215</v>
      </c>
      <c r="I138" s="110">
        <v>15000</v>
      </c>
      <c r="J138" s="110">
        <v>15000</v>
      </c>
      <c r="K138" s="27"/>
      <c r="L138" s="27"/>
      <c r="M138" s="110">
        <v>15000</v>
      </c>
      <c r="N138" s="27"/>
      <c r="O138" s="27"/>
      <c r="P138" s="27"/>
      <c r="Q138" s="110"/>
      <c r="R138" s="110"/>
      <c r="S138" s="110"/>
      <c r="T138" s="110"/>
      <c r="U138" s="110"/>
      <c r="V138" s="110"/>
      <c r="W138" s="110"/>
      <c r="X138" s="110"/>
      <c r="Y138" s="110"/>
      <c r="Z138" s="110"/>
    </row>
    <row r="139" ht="20.25" customHeight="1" spans="1:26">
      <c r="A139" s="23" t="s">
        <v>70</v>
      </c>
      <c r="B139" s="23" t="s">
        <v>79</v>
      </c>
      <c r="C139" s="23" t="s">
        <v>332</v>
      </c>
      <c r="D139" s="23" t="s">
        <v>265</v>
      </c>
      <c r="E139" s="23" t="s">
        <v>162</v>
      </c>
      <c r="F139" s="23" t="s">
        <v>163</v>
      </c>
      <c r="G139" s="23" t="s">
        <v>266</v>
      </c>
      <c r="H139" s="23" t="s">
        <v>265</v>
      </c>
      <c r="I139" s="110">
        <v>147687.05</v>
      </c>
      <c r="J139" s="110">
        <v>147687.05</v>
      </c>
      <c r="K139" s="27"/>
      <c r="L139" s="27"/>
      <c r="M139" s="110">
        <v>147687.05</v>
      </c>
      <c r="N139" s="27"/>
      <c r="O139" s="27"/>
      <c r="P139" s="27"/>
      <c r="Q139" s="110"/>
      <c r="R139" s="110"/>
      <c r="S139" s="110"/>
      <c r="T139" s="110"/>
      <c r="U139" s="110"/>
      <c r="V139" s="110"/>
      <c r="W139" s="110"/>
      <c r="X139" s="110"/>
      <c r="Y139" s="110"/>
      <c r="Z139" s="110"/>
    </row>
    <row r="140" ht="20.25" customHeight="1" spans="1:26">
      <c r="A140" s="23" t="s">
        <v>70</v>
      </c>
      <c r="B140" s="23" t="s">
        <v>79</v>
      </c>
      <c r="C140" s="23" t="s">
        <v>333</v>
      </c>
      <c r="D140" s="23" t="s">
        <v>268</v>
      </c>
      <c r="E140" s="23" t="s">
        <v>162</v>
      </c>
      <c r="F140" s="23" t="s">
        <v>163</v>
      </c>
      <c r="G140" s="23" t="s">
        <v>269</v>
      </c>
      <c r="H140" s="23" t="s">
        <v>270</v>
      </c>
      <c r="I140" s="110">
        <v>141080</v>
      </c>
      <c r="J140" s="110">
        <v>141080</v>
      </c>
      <c r="K140" s="27"/>
      <c r="L140" s="27"/>
      <c r="M140" s="110">
        <v>141080</v>
      </c>
      <c r="N140" s="27"/>
      <c r="O140" s="27"/>
      <c r="P140" s="27"/>
      <c r="Q140" s="110"/>
      <c r="R140" s="110"/>
      <c r="S140" s="110"/>
      <c r="T140" s="110"/>
      <c r="U140" s="110"/>
      <c r="V140" s="110"/>
      <c r="W140" s="110"/>
      <c r="X140" s="110"/>
      <c r="Y140" s="110"/>
      <c r="Z140" s="110"/>
    </row>
    <row r="141" ht="20.25" customHeight="1" spans="1:26">
      <c r="A141" s="23" t="s">
        <v>70</v>
      </c>
      <c r="B141" s="23" t="s">
        <v>79</v>
      </c>
      <c r="C141" s="23" t="s">
        <v>333</v>
      </c>
      <c r="D141" s="23" t="s">
        <v>268</v>
      </c>
      <c r="E141" s="23" t="s">
        <v>162</v>
      </c>
      <c r="F141" s="23" t="s">
        <v>163</v>
      </c>
      <c r="G141" s="23" t="s">
        <v>269</v>
      </c>
      <c r="H141" s="23" t="s">
        <v>270</v>
      </c>
      <c r="I141" s="110">
        <v>7000</v>
      </c>
      <c r="J141" s="110">
        <v>7000</v>
      </c>
      <c r="K141" s="27"/>
      <c r="L141" s="27"/>
      <c r="M141" s="110">
        <v>7000</v>
      </c>
      <c r="N141" s="27"/>
      <c r="O141" s="27"/>
      <c r="P141" s="27"/>
      <c r="Q141" s="110"/>
      <c r="R141" s="110"/>
      <c r="S141" s="110"/>
      <c r="T141" s="110"/>
      <c r="U141" s="110"/>
      <c r="V141" s="110"/>
      <c r="W141" s="110"/>
      <c r="X141" s="110"/>
      <c r="Y141" s="110"/>
      <c r="Z141" s="110"/>
    </row>
    <row r="142" ht="20.25" customHeight="1" spans="1:26">
      <c r="A142" s="23" t="s">
        <v>70</v>
      </c>
      <c r="B142" s="23" t="s">
        <v>79</v>
      </c>
      <c r="C142" s="23" t="s">
        <v>333</v>
      </c>
      <c r="D142" s="23" t="s">
        <v>268</v>
      </c>
      <c r="E142" s="23" t="s">
        <v>162</v>
      </c>
      <c r="F142" s="23" t="s">
        <v>163</v>
      </c>
      <c r="G142" s="23" t="s">
        <v>273</v>
      </c>
      <c r="H142" s="23" t="s">
        <v>274</v>
      </c>
      <c r="I142" s="110">
        <v>120000</v>
      </c>
      <c r="J142" s="110">
        <v>120000</v>
      </c>
      <c r="K142" s="27"/>
      <c r="L142" s="27"/>
      <c r="M142" s="110">
        <v>120000</v>
      </c>
      <c r="N142" s="27"/>
      <c r="O142" s="27"/>
      <c r="P142" s="27"/>
      <c r="Q142" s="110"/>
      <c r="R142" s="110"/>
      <c r="S142" s="110"/>
      <c r="T142" s="110"/>
      <c r="U142" s="110"/>
      <c r="V142" s="110"/>
      <c r="W142" s="110"/>
      <c r="X142" s="110"/>
      <c r="Y142" s="110"/>
      <c r="Z142" s="110"/>
    </row>
    <row r="143" ht="20.25" customHeight="1" spans="1:26">
      <c r="A143" s="23" t="s">
        <v>70</v>
      </c>
      <c r="B143" s="23" t="s">
        <v>79</v>
      </c>
      <c r="C143" s="23" t="s">
        <v>333</v>
      </c>
      <c r="D143" s="23" t="s">
        <v>268</v>
      </c>
      <c r="E143" s="23" t="s">
        <v>122</v>
      </c>
      <c r="F143" s="23" t="s">
        <v>123</v>
      </c>
      <c r="G143" s="23" t="s">
        <v>279</v>
      </c>
      <c r="H143" s="23" t="s">
        <v>280</v>
      </c>
      <c r="I143" s="110">
        <v>76500</v>
      </c>
      <c r="J143" s="110">
        <v>76500</v>
      </c>
      <c r="K143" s="27"/>
      <c r="L143" s="27"/>
      <c r="M143" s="110">
        <v>76500</v>
      </c>
      <c r="N143" s="27"/>
      <c r="O143" s="27"/>
      <c r="P143" s="27"/>
      <c r="Q143" s="110"/>
      <c r="R143" s="110"/>
      <c r="S143" s="110"/>
      <c r="T143" s="110"/>
      <c r="U143" s="110"/>
      <c r="V143" s="110"/>
      <c r="W143" s="110"/>
      <c r="X143" s="110"/>
      <c r="Y143" s="110"/>
      <c r="Z143" s="110"/>
    </row>
    <row r="144" ht="20.25" customHeight="1" spans="1:26">
      <c r="A144" s="23" t="s">
        <v>70</v>
      </c>
      <c r="B144" s="23" t="s">
        <v>79</v>
      </c>
      <c r="C144" s="23" t="s">
        <v>333</v>
      </c>
      <c r="D144" s="23" t="s">
        <v>268</v>
      </c>
      <c r="E144" s="23" t="s">
        <v>162</v>
      </c>
      <c r="F144" s="23" t="s">
        <v>163</v>
      </c>
      <c r="G144" s="23" t="s">
        <v>279</v>
      </c>
      <c r="H144" s="23" t="s">
        <v>280</v>
      </c>
      <c r="I144" s="110">
        <v>168000</v>
      </c>
      <c r="J144" s="110">
        <v>168000</v>
      </c>
      <c r="K144" s="27"/>
      <c r="L144" s="27"/>
      <c r="M144" s="110">
        <v>168000</v>
      </c>
      <c r="N144" s="27"/>
      <c r="O144" s="27"/>
      <c r="P144" s="27"/>
      <c r="Q144" s="110"/>
      <c r="R144" s="110"/>
      <c r="S144" s="110"/>
      <c r="T144" s="110"/>
      <c r="U144" s="110"/>
      <c r="V144" s="110"/>
      <c r="W144" s="110"/>
      <c r="X144" s="110"/>
      <c r="Y144" s="110"/>
      <c r="Z144" s="110"/>
    </row>
    <row r="145" ht="20.25" customHeight="1" spans="1:26">
      <c r="A145" s="23" t="s">
        <v>70</v>
      </c>
      <c r="B145" s="23" t="s">
        <v>79</v>
      </c>
      <c r="C145" s="23" t="s">
        <v>333</v>
      </c>
      <c r="D145" s="23" t="s">
        <v>268</v>
      </c>
      <c r="E145" s="23" t="s">
        <v>162</v>
      </c>
      <c r="F145" s="23" t="s">
        <v>163</v>
      </c>
      <c r="G145" s="23" t="s">
        <v>334</v>
      </c>
      <c r="H145" s="23" t="s">
        <v>335</v>
      </c>
      <c r="I145" s="110">
        <v>18000</v>
      </c>
      <c r="J145" s="110">
        <v>18000</v>
      </c>
      <c r="K145" s="27"/>
      <c r="L145" s="27"/>
      <c r="M145" s="110">
        <v>18000</v>
      </c>
      <c r="N145" s="27"/>
      <c r="O145" s="27"/>
      <c r="P145" s="27"/>
      <c r="Q145" s="110"/>
      <c r="R145" s="110"/>
      <c r="S145" s="110"/>
      <c r="T145" s="110"/>
      <c r="U145" s="110"/>
      <c r="V145" s="110"/>
      <c r="W145" s="110"/>
      <c r="X145" s="110"/>
      <c r="Y145" s="110"/>
      <c r="Z145" s="110"/>
    </row>
    <row r="146" ht="20.25" customHeight="1" spans="1:26">
      <c r="A146" s="23" t="s">
        <v>70</v>
      </c>
      <c r="B146" s="23" t="s">
        <v>79</v>
      </c>
      <c r="C146" s="23" t="s">
        <v>333</v>
      </c>
      <c r="D146" s="23" t="s">
        <v>268</v>
      </c>
      <c r="E146" s="23" t="s">
        <v>162</v>
      </c>
      <c r="F146" s="23" t="s">
        <v>163</v>
      </c>
      <c r="G146" s="23" t="s">
        <v>334</v>
      </c>
      <c r="H146" s="23" t="s">
        <v>335</v>
      </c>
      <c r="I146" s="110">
        <v>1000</v>
      </c>
      <c r="J146" s="110">
        <v>1000</v>
      </c>
      <c r="K146" s="27"/>
      <c r="L146" s="27"/>
      <c r="M146" s="110">
        <v>1000</v>
      </c>
      <c r="N146" s="27"/>
      <c r="O146" s="27"/>
      <c r="P146" s="27"/>
      <c r="Q146" s="110"/>
      <c r="R146" s="110"/>
      <c r="S146" s="110"/>
      <c r="T146" s="110"/>
      <c r="U146" s="110"/>
      <c r="V146" s="110"/>
      <c r="W146" s="110"/>
      <c r="X146" s="110"/>
      <c r="Y146" s="110"/>
      <c r="Z146" s="110"/>
    </row>
    <row r="147" ht="20.25" customHeight="1" spans="1:26">
      <c r="A147" s="23" t="s">
        <v>70</v>
      </c>
      <c r="B147" s="23" t="s">
        <v>79</v>
      </c>
      <c r="C147" s="23" t="s">
        <v>333</v>
      </c>
      <c r="D147" s="23" t="s">
        <v>268</v>
      </c>
      <c r="E147" s="23" t="s">
        <v>162</v>
      </c>
      <c r="F147" s="23" t="s">
        <v>163</v>
      </c>
      <c r="G147" s="23" t="s">
        <v>334</v>
      </c>
      <c r="H147" s="23" t="s">
        <v>335</v>
      </c>
      <c r="I147" s="110">
        <v>5000</v>
      </c>
      <c r="J147" s="110">
        <v>5000</v>
      </c>
      <c r="K147" s="27"/>
      <c r="L147" s="27"/>
      <c r="M147" s="110">
        <v>5000</v>
      </c>
      <c r="N147" s="27"/>
      <c r="O147" s="27"/>
      <c r="P147" s="27"/>
      <c r="Q147" s="110"/>
      <c r="R147" s="110"/>
      <c r="S147" s="110"/>
      <c r="T147" s="110"/>
      <c r="U147" s="110"/>
      <c r="V147" s="110"/>
      <c r="W147" s="110"/>
      <c r="X147" s="110"/>
      <c r="Y147" s="110"/>
      <c r="Z147" s="110"/>
    </row>
    <row r="148" ht="20.25" customHeight="1" spans="1:26">
      <c r="A148" s="23" t="s">
        <v>70</v>
      </c>
      <c r="B148" s="23" t="s">
        <v>79</v>
      </c>
      <c r="C148" s="23" t="s">
        <v>333</v>
      </c>
      <c r="D148" s="23" t="s">
        <v>268</v>
      </c>
      <c r="E148" s="23" t="s">
        <v>162</v>
      </c>
      <c r="F148" s="23" t="s">
        <v>163</v>
      </c>
      <c r="G148" s="23" t="s">
        <v>334</v>
      </c>
      <c r="H148" s="23" t="s">
        <v>335</v>
      </c>
      <c r="I148" s="110">
        <v>14400</v>
      </c>
      <c r="J148" s="110">
        <v>14400</v>
      </c>
      <c r="K148" s="27"/>
      <c r="L148" s="27"/>
      <c r="M148" s="110">
        <v>14400</v>
      </c>
      <c r="N148" s="27"/>
      <c r="O148" s="27"/>
      <c r="P148" s="27"/>
      <c r="Q148" s="110"/>
      <c r="R148" s="110"/>
      <c r="S148" s="110"/>
      <c r="T148" s="110"/>
      <c r="U148" s="110"/>
      <c r="V148" s="110"/>
      <c r="W148" s="110"/>
      <c r="X148" s="110"/>
      <c r="Y148" s="110"/>
      <c r="Z148" s="110"/>
    </row>
    <row r="149" ht="20.25" customHeight="1" spans="1:26">
      <c r="A149" s="23" t="s">
        <v>70</v>
      </c>
      <c r="B149" s="23" t="s">
        <v>79</v>
      </c>
      <c r="C149" s="23" t="s">
        <v>336</v>
      </c>
      <c r="D149" s="23" t="s">
        <v>286</v>
      </c>
      <c r="E149" s="23" t="s">
        <v>122</v>
      </c>
      <c r="F149" s="23" t="s">
        <v>123</v>
      </c>
      <c r="G149" s="23" t="s">
        <v>287</v>
      </c>
      <c r="H149" s="23" t="s">
        <v>288</v>
      </c>
      <c r="I149" s="110">
        <v>1224000</v>
      </c>
      <c r="J149" s="110">
        <v>1224000</v>
      </c>
      <c r="K149" s="27"/>
      <c r="L149" s="27"/>
      <c r="M149" s="110">
        <v>1224000</v>
      </c>
      <c r="N149" s="27"/>
      <c r="O149" s="27"/>
      <c r="P149" s="27"/>
      <c r="Q149" s="110"/>
      <c r="R149" s="110"/>
      <c r="S149" s="110"/>
      <c r="T149" s="110"/>
      <c r="U149" s="110"/>
      <c r="V149" s="110"/>
      <c r="W149" s="110"/>
      <c r="X149" s="110"/>
      <c r="Y149" s="110"/>
      <c r="Z149" s="110"/>
    </row>
    <row r="150" ht="20.25" customHeight="1" spans="1:26">
      <c r="A150" s="23" t="s">
        <v>70</v>
      </c>
      <c r="B150" s="23" t="s">
        <v>79</v>
      </c>
      <c r="C150" s="23" t="s">
        <v>337</v>
      </c>
      <c r="D150" s="23" t="s">
        <v>307</v>
      </c>
      <c r="E150" s="23" t="s">
        <v>162</v>
      </c>
      <c r="F150" s="23" t="s">
        <v>163</v>
      </c>
      <c r="G150" s="23" t="s">
        <v>244</v>
      </c>
      <c r="H150" s="23" t="s">
        <v>245</v>
      </c>
      <c r="I150" s="110">
        <v>540000</v>
      </c>
      <c r="J150" s="110">
        <v>540000</v>
      </c>
      <c r="K150" s="27"/>
      <c r="L150" s="27"/>
      <c r="M150" s="110">
        <v>540000</v>
      </c>
      <c r="N150" s="27"/>
      <c r="O150" s="27"/>
      <c r="P150" s="27"/>
      <c r="Q150" s="110"/>
      <c r="R150" s="110"/>
      <c r="S150" s="110"/>
      <c r="T150" s="110"/>
      <c r="U150" s="110"/>
      <c r="V150" s="110"/>
      <c r="W150" s="110"/>
      <c r="X150" s="110"/>
      <c r="Y150" s="110"/>
      <c r="Z150" s="110"/>
    </row>
    <row r="151" ht="20.25" customHeight="1" spans="1:26">
      <c r="A151" s="23" t="s">
        <v>70</v>
      </c>
      <c r="B151" s="23" t="s">
        <v>79</v>
      </c>
      <c r="C151" s="23" t="s">
        <v>337</v>
      </c>
      <c r="D151" s="23" t="s">
        <v>307</v>
      </c>
      <c r="E151" s="23" t="s">
        <v>162</v>
      </c>
      <c r="F151" s="23" t="s">
        <v>163</v>
      </c>
      <c r="G151" s="23" t="s">
        <v>297</v>
      </c>
      <c r="H151" s="23" t="s">
        <v>298</v>
      </c>
      <c r="I151" s="110">
        <v>576000</v>
      </c>
      <c r="J151" s="110">
        <v>576000</v>
      </c>
      <c r="K151" s="27"/>
      <c r="L151" s="27"/>
      <c r="M151" s="110">
        <v>576000</v>
      </c>
      <c r="N151" s="27"/>
      <c r="O151" s="27"/>
      <c r="P151" s="27"/>
      <c r="Q151" s="110"/>
      <c r="R151" s="110"/>
      <c r="S151" s="110"/>
      <c r="T151" s="110"/>
      <c r="U151" s="110"/>
      <c r="V151" s="110"/>
      <c r="W151" s="110"/>
      <c r="X151" s="110"/>
      <c r="Y151" s="110"/>
      <c r="Z151" s="110"/>
    </row>
    <row r="152" ht="20.25" customHeight="1" spans="1:26">
      <c r="A152" s="23" t="s">
        <v>70</v>
      </c>
      <c r="B152" s="23" t="s">
        <v>79</v>
      </c>
      <c r="C152" s="23" t="s">
        <v>337</v>
      </c>
      <c r="D152" s="23" t="s">
        <v>307</v>
      </c>
      <c r="E152" s="23" t="s">
        <v>162</v>
      </c>
      <c r="F152" s="23" t="s">
        <v>163</v>
      </c>
      <c r="G152" s="23" t="s">
        <v>297</v>
      </c>
      <c r="H152" s="23" t="s">
        <v>298</v>
      </c>
      <c r="I152" s="110">
        <v>504000</v>
      </c>
      <c r="J152" s="110">
        <v>504000</v>
      </c>
      <c r="K152" s="27"/>
      <c r="L152" s="27"/>
      <c r="M152" s="110">
        <v>504000</v>
      </c>
      <c r="N152" s="27"/>
      <c r="O152" s="27"/>
      <c r="P152" s="27"/>
      <c r="Q152" s="110"/>
      <c r="R152" s="110"/>
      <c r="S152" s="110"/>
      <c r="T152" s="110"/>
      <c r="U152" s="110"/>
      <c r="V152" s="110"/>
      <c r="W152" s="110"/>
      <c r="X152" s="110"/>
      <c r="Y152" s="110"/>
      <c r="Z152" s="110"/>
    </row>
    <row r="153" ht="20.25" customHeight="1" spans="1:26">
      <c r="A153" s="23" t="s">
        <v>70</v>
      </c>
      <c r="B153" s="23" t="s">
        <v>81</v>
      </c>
      <c r="C153" s="23" t="s">
        <v>338</v>
      </c>
      <c r="D153" s="23" t="s">
        <v>296</v>
      </c>
      <c r="E153" s="23" t="s">
        <v>162</v>
      </c>
      <c r="F153" s="23" t="s">
        <v>163</v>
      </c>
      <c r="G153" s="23" t="s">
        <v>240</v>
      </c>
      <c r="H153" s="23" t="s">
        <v>241</v>
      </c>
      <c r="I153" s="110">
        <v>681564</v>
      </c>
      <c r="J153" s="110">
        <v>681564</v>
      </c>
      <c r="K153" s="27"/>
      <c r="L153" s="27"/>
      <c r="M153" s="110">
        <v>681564</v>
      </c>
      <c r="N153" s="27"/>
      <c r="O153" s="27"/>
      <c r="P153" s="27"/>
      <c r="Q153" s="110"/>
      <c r="R153" s="110"/>
      <c r="S153" s="110"/>
      <c r="T153" s="110"/>
      <c r="U153" s="110"/>
      <c r="V153" s="110"/>
      <c r="W153" s="110"/>
      <c r="X153" s="110"/>
      <c r="Y153" s="110"/>
      <c r="Z153" s="110"/>
    </row>
    <row r="154" ht="20.25" customHeight="1" spans="1:26">
      <c r="A154" s="23" t="s">
        <v>70</v>
      </c>
      <c r="B154" s="23" t="s">
        <v>81</v>
      </c>
      <c r="C154" s="23" t="s">
        <v>338</v>
      </c>
      <c r="D154" s="23" t="s">
        <v>296</v>
      </c>
      <c r="E154" s="23" t="s">
        <v>162</v>
      </c>
      <c r="F154" s="23" t="s">
        <v>163</v>
      </c>
      <c r="G154" s="23" t="s">
        <v>242</v>
      </c>
      <c r="H154" s="23" t="s">
        <v>243</v>
      </c>
      <c r="I154" s="110">
        <v>48444</v>
      </c>
      <c r="J154" s="110">
        <v>48444</v>
      </c>
      <c r="K154" s="27"/>
      <c r="L154" s="27"/>
      <c r="M154" s="110">
        <v>48444</v>
      </c>
      <c r="N154" s="27"/>
      <c r="O154" s="27"/>
      <c r="P154" s="27"/>
      <c r="Q154" s="110"/>
      <c r="R154" s="110"/>
      <c r="S154" s="110"/>
      <c r="T154" s="110"/>
      <c r="U154" s="110"/>
      <c r="V154" s="110"/>
      <c r="W154" s="110"/>
      <c r="X154" s="110"/>
      <c r="Y154" s="110"/>
      <c r="Z154" s="110"/>
    </row>
    <row r="155" ht="20.25" customHeight="1" spans="1:26">
      <c r="A155" s="23" t="s">
        <v>70</v>
      </c>
      <c r="B155" s="23" t="s">
        <v>81</v>
      </c>
      <c r="C155" s="23" t="s">
        <v>338</v>
      </c>
      <c r="D155" s="23" t="s">
        <v>296</v>
      </c>
      <c r="E155" s="23" t="s">
        <v>162</v>
      </c>
      <c r="F155" s="23" t="s">
        <v>163</v>
      </c>
      <c r="G155" s="23" t="s">
        <v>244</v>
      </c>
      <c r="H155" s="23" t="s">
        <v>245</v>
      </c>
      <c r="I155" s="110">
        <v>56797</v>
      </c>
      <c r="J155" s="110">
        <v>56797</v>
      </c>
      <c r="K155" s="27"/>
      <c r="L155" s="27"/>
      <c r="M155" s="110">
        <v>56797</v>
      </c>
      <c r="N155" s="27"/>
      <c r="O155" s="27"/>
      <c r="P155" s="27"/>
      <c r="Q155" s="110"/>
      <c r="R155" s="110"/>
      <c r="S155" s="110"/>
      <c r="T155" s="110"/>
      <c r="U155" s="110"/>
      <c r="V155" s="110"/>
      <c r="W155" s="110"/>
      <c r="X155" s="110"/>
      <c r="Y155" s="110"/>
      <c r="Z155" s="110"/>
    </row>
    <row r="156" ht="20.25" customHeight="1" spans="1:26">
      <c r="A156" s="23" t="s">
        <v>70</v>
      </c>
      <c r="B156" s="23" t="s">
        <v>81</v>
      </c>
      <c r="C156" s="23" t="s">
        <v>338</v>
      </c>
      <c r="D156" s="23" t="s">
        <v>296</v>
      </c>
      <c r="E156" s="23" t="s">
        <v>162</v>
      </c>
      <c r="F156" s="23" t="s">
        <v>163</v>
      </c>
      <c r="G156" s="23" t="s">
        <v>297</v>
      </c>
      <c r="H156" s="23" t="s">
        <v>298</v>
      </c>
      <c r="I156" s="110">
        <v>224124</v>
      </c>
      <c r="J156" s="110">
        <v>224124</v>
      </c>
      <c r="K156" s="27"/>
      <c r="L156" s="27"/>
      <c r="M156" s="110">
        <v>224124</v>
      </c>
      <c r="N156" s="27"/>
      <c r="O156" s="27"/>
      <c r="P156" s="27"/>
      <c r="Q156" s="110"/>
      <c r="R156" s="110"/>
      <c r="S156" s="110"/>
      <c r="T156" s="110"/>
      <c r="U156" s="110"/>
      <c r="V156" s="110"/>
      <c r="W156" s="110"/>
      <c r="X156" s="110"/>
      <c r="Y156" s="110"/>
      <c r="Z156" s="110"/>
    </row>
    <row r="157" ht="20.25" customHeight="1" spans="1:26">
      <c r="A157" s="23" t="s">
        <v>70</v>
      </c>
      <c r="B157" s="23" t="s">
        <v>81</v>
      </c>
      <c r="C157" s="23" t="s">
        <v>338</v>
      </c>
      <c r="D157" s="23" t="s">
        <v>296</v>
      </c>
      <c r="E157" s="23" t="s">
        <v>162</v>
      </c>
      <c r="F157" s="23" t="s">
        <v>163</v>
      </c>
      <c r="G157" s="23" t="s">
        <v>297</v>
      </c>
      <c r="H157" s="23" t="s">
        <v>298</v>
      </c>
      <c r="I157" s="110">
        <v>220560</v>
      </c>
      <c r="J157" s="110">
        <v>220560</v>
      </c>
      <c r="K157" s="27"/>
      <c r="L157" s="27"/>
      <c r="M157" s="110">
        <v>220560</v>
      </c>
      <c r="N157" s="27"/>
      <c r="O157" s="27"/>
      <c r="P157" s="27"/>
      <c r="Q157" s="110"/>
      <c r="R157" s="110"/>
      <c r="S157" s="110"/>
      <c r="T157" s="110"/>
      <c r="U157" s="110"/>
      <c r="V157" s="110"/>
      <c r="W157" s="110"/>
      <c r="X157" s="110"/>
      <c r="Y157" s="110"/>
      <c r="Z157" s="110"/>
    </row>
    <row r="158" ht="20.25" customHeight="1" spans="1:26">
      <c r="A158" s="23" t="s">
        <v>70</v>
      </c>
      <c r="B158" s="23" t="s">
        <v>81</v>
      </c>
      <c r="C158" s="23" t="s">
        <v>338</v>
      </c>
      <c r="D158" s="23" t="s">
        <v>296</v>
      </c>
      <c r="E158" s="23" t="s">
        <v>162</v>
      </c>
      <c r="F158" s="23" t="s">
        <v>163</v>
      </c>
      <c r="G158" s="23" t="s">
        <v>297</v>
      </c>
      <c r="H158" s="23" t="s">
        <v>298</v>
      </c>
      <c r="I158" s="110">
        <v>124140</v>
      </c>
      <c r="J158" s="110">
        <v>124140</v>
      </c>
      <c r="K158" s="27"/>
      <c r="L158" s="27"/>
      <c r="M158" s="110">
        <v>124140</v>
      </c>
      <c r="N158" s="27"/>
      <c r="O158" s="27"/>
      <c r="P158" s="27"/>
      <c r="Q158" s="110"/>
      <c r="R158" s="110"/>
      <c r="S158" s="110"/>
      <c r="T158" s="110"/>
      <c r="U158" s="110"/>
      <c r="V158" s="110"/>
      <c r="W158" s="110"/>
      <c r="X158" s="110"/>
      <c r="Y158" s="110"/>
      <c r="Z158" s="110"/>
    </row>
    <row r="159" ht="20.25" customHeight="1" spans="1:26">
      <c r="A159" s="23" t="s">
        <v>70</v>
      </c>
      <c r="B159" s="23" t="s">
        <v>81</v>
      </c>
      <c r="C159" s="23" t="s">
        <v>339</v>
      </c>
      <c r="D159" s="23" t="s">
        <v>247</v>
      </c>
      <c r="E159" s="23" t="s">
        <v>124</v>
      </c>
      <c r="F159" s="23" t="s">
        <v>125</v>
      </c>
      <c r="G159" s="23" t="s">
        <v>248</v>
      </c>
      <c r="H159" s="23" t="s">
        <v>249</v>
      </c>
      <c r="I159" s="110">
        <v>241605.12</v>
      </c>
      <c r="J159" s="110">
        <v>241605.12</v>
      </c>
      <c r="K159" s="27"/>
      <c r="L159" s="27"/>
      <c r="M159" s="110">
        <v>241605.12</v>
      </c>
      <c r="N159" s="27"/>
      <c r="O159" s="27"/>
      <c r="P159" s="27"/>
      <c r="Q159" s="110"/>
      <c r="R159" s="110"/>
      <c r="S159" s="110"/>
      <c r="T159" s="110"/>
      <c r="U159" s="110"/>
      <c r="V159" s="110"/>
      <c r="W159" s="110"/>
      <c r="X159" s="110"/>
      <c r="Y159" s="110"/>
      <c r="Z159" s="110"/>
    </row>
    <row r="160" ht="20.25" customHeight="1" spans="1:26">
      <c r="A160" s="23" t="s">
        <v>70</v>
      </c>
      <c r="B160" s="23" t="s">
        <v>81</v>
      </c>
      <c r="C160" s="23" t="s">
        <v>339</v>
      </c>
      <c r="D160" s="23" t="s">
        <v>247</v>
      </c>
      <c r="E160" s="23" t="s">
        <v>138</v>
      </c>
      <c r="F160" s="23" t="s">
        <v>139</v>
      </c>
      <c r="G160" s="23" t="s">
        <v>250</v>
      </c>
      <c r="H160" s="23" t="s">
        <v>251</v>
      </c>
      <c r="I160" s="110">
        <v>102607.73</v>
      </c>
      <c r="J160" s="110">
        <v>102607.73</v>
      </c>
      <c r="K160" s="27"/>
      <c r="L160" s="27"/>
      <c r="M160" s="110">
        <v>102607.73</v>
      </c>
      <c r="N160" s="27"/>
      <c r="O160" s="27"/>
      <c r="P160" s="27"/>
      <c r="Q160" s="110"/>
      <c r="R160" s="110"/>
      <c r="S160" s="110"/>
      <c r="T160" s="110"/>
      <c r="U160" s="110"/>
      <c r="V160" s="110"/>
      <c r="W160" s="110"/>
      <c r="X160" s="110"/>
      <c r="Y160" s="110"/>
      <c r="Z160" s="110"/>
    </row>
    <row r="161" ht="20.25" customHeight="1" spans="1:26">
      <c r="A161" s="23" t="s">
        <v>70</v>
      </c>
      <c r="B161" s="23" t="s">
        <v>81</v>
      </c>
      <c r="C161" s="23" t="s">
        <v>339</v>
      </c>
      <c r="D161" s="23" t="s">
        <v>247</v>
      </c>
      <c r="E161" s="23" t="s">
        <v>140</v>
      </c>
      <c r="F161" s="23" t="s">
        <v>141</v>
      </c>
      <c r="G161" s="23" t="s">
        <v>252</v>
      </c>
      <c r="H161" s="23" t="s">
        <v>253</v>
      </c>
      <c r="I161" s="110">
        <v>64941.6</v>
      </c>
      <c r="J161" s="110">
        <v>64941.6</v>
      </c>
      <c r="K161" s="27"/>
      <c r="L161" s="27"/>
      <c r="M161" s="110">
        <v>64941.6</v>
      </c>
      <c r="N161" s="27"/>
      <c r="O161" s="27"/>
      <c r="P161" s="27"/>
      <c r="Q161" s="110"/>
      <c r="R161" s="110"/>
      <c r="S161" s="110"/>
      <c r="T161" s="110"/>
      <c r="U161" s="110"/>
      <c r="V161" s="110"/>
      <c r="W161" s="110"/>
      <c r="X161" s="110"/>
      <c r="Y161" s="110"/>
      <c r="Z161" s="110"/>
    </row>
    <row r="162" ht="20.25" customHeight="1" spans="1:26">
      <c r="A162" s="23" t="s">
        <v>70</v>
      </c>
      <c r="B162" s="23" t="s">
        <v>81</v>
      </c>
      <c r="C162" s="23" t="s">
        <v>339</v>
      </c>
      <c r="D162" s="23" t="s">
        <v>247</v>
      </c>
      <c r="E162" s="23" t="s">
        <v>142</v>
      </c>
      <c r="F162" s="23" t="s">
        <v>143</v>
      </c>
      <c r="G162" s="23" t="s">
        <v>254</v>
      </c>
      <c r="H162" s="23" t="s">
        <v>255</v>
      </c>
      <c r="I162" s="110">
        <v>5683.92</v>
      </c>
      <c r="J162" s="110">
        <v>5683.92</v>
      </c>
      <c r="K162" s="27"/>
      <c r="L162" s="27"/>
      <c r="M162" s="110">
        <v>5683.92</v>
      </c>
      <c r="N162" s="27"/>
      <c r="O162" s="27"/>
      <c r="P162" s="27"/>
      <c r="Q162" s="110"/>
      <c r="R162" s="110"/>
      <c r="S162" s="110"/>
      <c r="T162" s="110"/>
      <c r="U162" s="110"/>
      <c r="V162" s="110"/>
      <c r="W162" s="110"/>
      <c r="X162" s="110"/>
      <c r="Y162" s="110"/>
      <c r="Z162" s="110"/>
    </row>
    <row r="163" ht="20.25" customHeight="1" spans="1:26">
      <c r="A163" s="23" t="s">
        <v>70</v>
      </c>
      <c r="B163" s="23" t="s">
        <v>81</v>
      </c>
      <c r="C163" s="23" t="s">
        <v>339</v>
      </c>
      <c r="D163" s="23" t="s">
        <v>247</v>
      </c>
      <c r="E163" s="23" t="s">
        <v>142</v>
      </c>
      <c r="F163" s="23" t="s">
        <v>143</v>
      </c>
      <c r="G163" s="23" t="s">
        <v>254</v>
      </c>
      <c r="H163" s="23" t="s">
        <v>255</v>
      </c>
      <c r="I163" s="110">
        <v>4156.26</v>
      </c>
      <c r="J163" s="110">
        <v>4156.26</v>
      </c>
      <c r="K163" s="27"/>
      <c r="L163" s="27"/>
      <c r="M163" s="110">
        <v>4156.26</v>
      </c>
      <c r="N163" s="27"/>
      <c r="O163" s="27"/>
      <c r="P163" s="27"/>
      <c r="Q163" s="110"/>
      <c r="R163" s="110"/>
      <c r="S163" s="110"/>
      <c r="T163" s="110"/>
      <c r="U163" s="110"/>
      <c r="V163" s="110"/>
      <c r="W163" s="110"/>
      <c r="X163" s="110"/>
      <c r="Y163" s="110"/>
      <c r="Z163" s="110"/>
    </row>
    <row r="164" ht="20.25" customHeight="1" spans="1:26">
      <c r="A164" s="23" t="s">
        <v>70</v>
      </c>
      <c r="B164" s="23" t="s">
        <v>81</v>
      </c>
      <c r="C164" s="23" t="s">
        <v>339</v>
      </c>
      <c r="D164" s="23" t="s">
        <v>247</v>
      </c>
      <c r="E164" s="23" t="s">
        <v>162</v>
      </c>
      <c r="F164" s="23" t="s">
        <v>163</v>
      </c>
      <c r="G164" s="23" t="s">
        <v>254</v>
      </c>
      <c r="H164" s="23" t="s">
        <v>255</v>
      </c>
      <c r="I164" s="110">
        <v>9091.82</v>
      </c>
      <c r="J164" s="110">
        <v>9091.82</v>
      </c>
      <c r="K164" s="27"/>
      <c r="L164" s="27"/>
      <c r="M164" s="110">
        <v>9091.82</v>
      </c>
      <c r="N164" s="27"/>
      <c r="O164" s="27"/>
      <c r="P164" s="27"/>
      <c r="Q164" s="110"/>
      <c r="R164" s="110"/>
      <c r="S164" s="110"/>
      <c r="T164" s="110"/>
      <c r="U164" s="110"/>
      <c r="V164" s="110"/>
      <c r="W164" s="110"/>
      <c r="X164" s="110"/>
      <c r="Y164" s="110"/>
      <c r="Z164" s="110"/>
    </row>
    <row r="165" ht="20.25" customHeight="1" spans="1:26">
      <c r="A165" s="23" t="s">
        <v>70</v>
      </c>
      <c r="B165" s="23" t="s">
        <v>81</v>
      </c>
      <c r="C165" s="23" t="s">
        <v>340</v>
      </c>
      <c r="D165" s="23" t="s">
        <v>215</v>
      </c>
      <c r="E165" s="23" t="s">
        <v>162</v>
      </c>
      <c r="F165" s="23" t="s">
        <v>163</v>
      </c>
      <c r="G165" s="23" t="s">
        <v>259</v>
      </c>
      <c r="H165" s="23" t="s">
        <v>215</v>
      </c>
      <c r="I165" s="110">
        <v>5000</v>
      </c>
      <c r="J165" s="110">
        <v>5000</v>
      </c>
      <c r="K165" s="27"/>
      <c r="L165" s="27"/>
      <c r="M165" s="110">
        <v>5000</v>
      </c>
      <c r="N165" s="27"/>
      <c r="O165" s="27"/>
      <c r="P165" s="27"/>
      <c r="Q165" s="110"/>
      <c r="R165" s="110"/>
      <c r="S165" s="110"/>
      <c r="T165" s="110"/>
      <c r="U165" s="110"/>
      <c r="V165" s="110"/>
      <c r="W165" s="110"/>
      <c r="X165" s="110"/>
      <c r="Y165" s="110"/>
      <c r="Z165" s="110"/>
    </row>
    <row r="166" ht="20.25" customHeight="1" spans="1:26">
      <c r="A166" s="23" t="s">
        <v>70</v>
      </c>
      <c r="B166" s="23" t="s">
        <v>81</v>
      </c>
      <c r="C166" s="23" t="s">
        <v>341</v>
      </c>
      <c r="D166" s="23" t="s">
        <v>265</v>
      </c>
      <c r="E166" s="23" t="s">
        <v>162</v>
      </c>
      <c r="F166" s="23" t="s">
        <v>163</v>
      </c>
      <c r="G166" s="23" t="s">
        <v>266</v>
      </c>
      <c r="H166" s="23" t="s">
        <v>265</v>
      </c>
      <c r="I166" s="110">
        <v>29936.64</v>
      </c>
      <c r="J166" s="110">
        <v>29936.64</v>
      </c>
      <c r="K166" s="27"/>
      <c r="L166" s="27"/>
      <c r="M166" s="110">
        <v>29936.64</v>
      </c>
      <c r="N166" s="27"/>
      <c r="O166" s="27"/>
      <c r="P166" s="27"/>
      <c r="Q166" s="110"/>
      <c r="R166" s="110"/>
      <c r="S166" s="110"/>
      <c r="T166" s="110"/>
      <c r="U166" s="110"/>
      <c r="V166" s="110"/>
      <c r="W166" s="110"/>
      <c r="X166" s="110"/>
      <c r="Y166" s="110"/>
      <c r="Z166" s="110"/>
    </row>
    <row r="167" ht="20.25" customHeight="1" spans="1:26">
      <c r="A167" s="23" t="s">
        <v>70</v>
      </c>
      <c r="B167" s="23" t="s">
        <v>81</v>
      </c>
      <c r="C167" s="23" t="s">
        <v>342</v>
      </c>
      <c r="D167" s="23" t="s">
        <v>268</v>
      </c>
      <c r="E167" s="23" t="s">
        <v>162</v>
      </c>
      <c r="F167" s="23" t="s">
        <v>163</v>
      </c>
      <c r="G167" s="23" t="s">
        <v>269</v>
      </c>
      <c r="H167" s="23" t="s">
        <v>270</v>
      </c>
      <c r="I167" s="110">
        <v>34188</v>
      </c>
      <c r="J167" s="110">
        <v>34188</v>
      </c>
      <c r="K167" s="27"/>
      <c r="L167" s="27"/>
      <c r="M167" s="110">
        <v>34188</v>
      </c>
      <c r="N167" s="27"/>
      <c r="O167" s="27"/>
      <c r="P167" s="27"/>
      <c r="Q167" s="110"/>
      <c r="R167" s="110"/>
      <c r="S167" s="110"/>
      <c r="T167" s="110"/>
      <c r="U167" s="110"/>
      <c r="V167" s="110"/>
      <c r="W167" s="110"/>
      <c r="X167" s="110"/>
      <c r="Y167" s="110"/>
      <c r="Z167" s="110"/>
    </row>
    <row r="168" ht="20.25" customHeight="1" spans="1:26">
      <c r="A168" s="23" t="s">
        <v>70</v>
      </c>
      <c r="B168" s="23" t="s">
        <v>81</v>
      </c>
      <c r="C168" s="23" t="s">
        <v>342</v>
      </c>
      <c r="D168" s="23" t="s">
        <v>268</v>
      </c>
      <c r="E168" s="23" t="s">
        <v>162</v>
      </c>
      <c r="F168" s="23" t="s">
        <v>163</v>
      </c>
      <c r="G168" s="23" t="s">
        <v>273</v>
      </c>
      <c r="H168" s="23" t="s">
        <v>274</v>
      </c>
      <c r="I168" s="110">
        <v>22000</v>
      </c>
      <c r="J168" s="110">
        <v>22000</v>
      </c>
      <c r="K168" s="27"/>
      <c r="L168" s="27"/>
      <c r="M168" s="110">
        <v>22000</v>
      </c>
      <c r="N168" s="27"/>
      <c r="O168" s="27"/>
      <c r="P168" s="27"/>
      <c r="Q168" s="110"/>
      <c r="R168" s="110"/>
      <c r="S168" s="110"/>
      <c r="T168" s="110"/>
      <c r="U168" s="110"/>
      <c r="V168" s="110"/>
      <c r="W168" s="110"/>
      <c r="X168" s="110"/>
      <c r="Y168" s="110"/>
      <c r="Z168" s="110"/>
    </row>
    <row r="169" ht="20.25" customHeight="1" spans="1:26">
      <c r="A169" s="23" t="s">
        <v>70</v>
      </c>
      <c r="B169" s="23" t="s">
        <v>81</v>
      </c>
      <c r="C169" s="23" t="s">
        <v>342</v>
      </c>
      <c r="D169" s="23" t="s">
        <v>268</v>
      </c>
      <c r="E169" s="23" t="s">
        <v>162</v>
      </c>
      <c r="F169" s="23" t="s">
        <v>163</v>
      </c>
      <c r="G169" s="23" t="s">
        <v>279</v>
      </c>
      <c r="H169" s="23" t="s">
        <v>280</v>
      </c>
      <c r="I169" s="110">
        <v>30800</v>
      </c>
      <c r="J169" s="110">
        <v>30800</v>
      </c>
      <c r="K169" s="27"/>
      <c r="L169" s="27"/>
      <c r="M169" s="110">
        <v>30800</v>
      </c>
      <c r="N169" s="27"/>
      <c r="O169" s="27"/>
      <c r="P169" s="27"/>
      <c r="Q169" s="110"/>
      <c r="R169" s="110"/>
      <c r="S169" s="110"/>
      <c r="T169" s="110"/>
      <c r="U169" s="110"/>
      <c r="V169" s="110"/>
      <c r="W169" s="110"/>
      <c r="X169" s="110"/>
      <c r="Y169" s="110"/>
      <c r="Z169" s="110"/>
    </row>
    <row r="170" ht="20.25" customHeight="1" spans="1:26">
      <c r="A170" s="23" t="s">
        <v>70</v>
      </c>
      <c r="B170" s="23" t="s">
        <v>81</v>
      </c>
      <c r="C170" s="23" t="s">
        <v>343</v>
      </c>
      <c r="D170" s="23" t="s">
        <v>171</v>
      </c>
      <c r="E170" s="23" t="s">
        <v>170</v>
      </c>
      <c r="F170" s="23" t="s">
        <v>171</v>
      </c>
      <c r="G170" s="23" t="s">
        <v>257</v>
      </c>
      <c r="H170" s="23" t="s">
        <v>171</v>
      </c>
      <c r="I170" s="110">
        <v>219747.84</v>
      </c>
      <c r="J170" s="110">
        <v>219747.84</v>
      </c>
      <c r="K170" s="27"/>
      <c r="L170" s="27"/>
      <c r="M170" s="110">
        <v>219747.84</v>
      </c>
      <c r="N170" s="27"/>
      <c r="O170" s="27"/>
      <c r="P170" s="27"/>
      <c r="Q170" s="110"/>
      <c r="R170" s="110"/>
      <c r="S170" s="110"/>
      <c r="T170" s="110"/>
      <c r="U170" s="110"/>
      <c r="V170" s="110"/>
      <c r="W170" s="110"/>
      <c r="X170" s="110"/>
      <c r="Y170" s="110"/>
      <c r="Z170" s="110"/>
    </row>
    <row r="171" ht="20.25" customHeight="1" spans="1:26">
      <c r="A171" s="23" t="s">
        <v>70</v>
      </c>
      <c r="B171" s="23" t="s">
        <v>81</v>
      </c>
      <c r="C171" s="23" t="s">
        <v>344</v>
      </c>
      <c r="D171" s="23" t="s">
        <v>307</v>
      </c>
      <c r="E171" s="23" t="s">
        <v>162</v>
      </c>
      <c r="F171" s="23" t="s">
        <v>163</v>
      </c>
      <c r="G171" s="23" t="s">
        <v>244</v>
      </c>
      <c r="H171" s="23" t="s">
        <v>245</v>
      </c>
      <c r="I171" s="110">
        <v>99000</v>
      </c>
      <c r="J171" s="110">
        <v>99000</v>
      </c>
      <c r="K171" s="27"/>
      <c r="L171" s="27"/>
      <c r="M171" s="110">
        <v>99000</v>
      </c>
      <c r="N171" s="27"/>
      <c r="O171" s="27"/>
      <c r="P171" s="27"/>
      <c r="Q171" s="110"/>
      <c r="R171" s="110"/>
      <c r="S171" s="110"/>
      <c r="T171" s="110"/>
      <c r="U171" s="110"/>
      <c r="V171" s="110"/>
      <c r="W171" s="110"/>
      <c r="X171" s="110"/>
      <c r="Y171" s="110"/>
      <c r="Z171" s="110"/>
    </row>
    <row r="172" ht="20.25" customHeight="1" spans="1:26">
      <c r="A172" s="23" t="s">
        <v>70</v>
      </c>
      <c r="B172" s="23" t="s">
        <v>81</v>
      </c>
      <c r="C172" s="23" t="s">
        <v>344</v>
      </c>
      <c r="D172" s="23" t="s">
        <v>307</v>
      </c>
      <c r="E172" s="23" t="s">
        <v>162</v>
      </c>
      <c r="F172" s="23" t="s">
        <v>163</v>
      </c>
      <c r="G172" s="23" t="s">
        <v>297</v>
      </c>
      <c r="H172" s="23" t="s">
        <v>298</v>
      </c>
      <c r="I172" s="110">
        <v>105600</v>
      </c>
      <c r="J172" s="110">
        <v>105600</v>
      </c>
      <c r="K172" s="27"/>
      <c r="L172" s="27"/>
      <c r="M172" s="110">
        <v>105600</v>
      </c>
      <c r="N172" s="27"/>
      <c r="O172" s="27"/>
      <c r="P172" s="27"/>
      <c r="Q172" s="110"/>
      <c r="R172" s="110"/>
      <c r="S172" s="110"/>
      <c r="T172" s="110"/>
      <c r="U172" s="110"/>
      <c r="V172" s="110"/>
      <c r="W172" s="110"/>
      <c r="X172" s="110"/>
      <c r="Y172" s="110"/>
      <c r="Z172" s="110"/>
    </row>
    <row r="173" ht="20.25" customHeight="1" spans="1:26">
      <c r="A173" s="23" t="s">
        <v>70</v>
      </c>
      <c r="B173" s="23" t="s">
        <v>81</v>
      </c>
      <c r="C173" s="23" t="s">
        <v>344</v>
      </c>
      <c r="D173" s="23" t="s">
        <v>307</v>
      </c>
      <c r="E173" s="23" t="s">
        <v>162</v>
      </c>
      <c r="F173" s="23" t="s">
        <v>163</v>
      </c>
      <c r="G173" s="23" t="s">
        <v>297</v>
      </c>
      <c r="H173" s="23" t="s">
        <v>298</v>
      </c>
      <c r="I173" s="110">
        <v>92400</v>
      </c>
      <c r="J173" s="110">
        <v>92400</v>
      </c>
      <c r="K173" s="27"/>
      <c r="L173" s="27"/>
      <c r="M173" s="110">
        <v>92400</v>
      </c>
      <c r="N173" s="27"/>
      <c r="O173" s="27"/>
      <c r="P173" s="27"/>
      <c r="Q173" s="110"/>
      <c r="R173" s="110"/>
      <c r="S173" s="110"/>
      <c r="T173" s="110"/>
      <c r="U173" s="110"/>
      <c r="V173" s="110"/>
      <c r="W173" s="110"/>
      <c r="X173" s="110"/>
      <c r="Y173" s="110"/>
      <c r="Z173" s="110"/>
    </row>
    <row r="174" ht="20.25" customHeight="1" spans="1:26">
      <c r="A174" s="23" t="s">
        <v>70</v>
      </c>
      <c r="B174" s="23" t="s">
        <v>83</v>
      </c>
      <c r="C174" s="23" t="s">
        <v>345</v>
      </c>
      <c r="D174" s="23" t="s">
        <v>296</v>
      </c>
      <c r="E174" s="23" t="s">
        <v>162</v>
      </c>
      <c r="F174" s="23" t="s">
        <v>163</v>
      </c>
      <c r="G174" s="23" t="s">
        <v>240</v>
      </c>
      <c r="H174" s="23" t="s">
        <v>241</v>
      </c>
      <c r="I174" s="110">
        <v>728088</v>
      </c>
      <c r="J174" s="110">
        <v>728088</v>
      </c>
      <c r="K174" s="27"/>
      <c r="L174" s="27"/>
      <c r="M174" s="110">
        <v>728088</v>
      </c>
      <c r="N174" s="27"/>
      <c r="O174" s="27"/>
      <c r="P174" s="27"/>
      <c r="Q174" s="110"/>
      <c r="R174" s="110"/>
      <c r="S174" s="110"/>
      <c r="T174" s="110"/>
      <c r="U174" s="110"/>
      <c r="V174" s="110"/>
      <c r="W174" s="110"/>
      <c r="X174" s="110"/>
      <c r="Y174" s="110"/>
      <c r="Z174" s="110"/>
    </row>
    <row r="175" ht="20.25" customHeight="1" spans="1:26">
      <c r="A175" s="23" t="s">
        <v>70</v>
      </c>
      <c r="B175" s="23" t="s">
        <v>83</v>
      </c>
      <c r="C175" s="23" t="s">
        <v>345</v>
      </c>
      <c r="D175" s="23" t="s">
        <v>296</v>
      </c>
      <c r="E175" s="23" t="s">
        <v>162</v>
      </c>
      <c r="F175" s="23" t="s">
        <v>163</v>
      </c>
      <c r="G175" s="23" t="s">
        <v>242</v>
      </c>
      <c r="H175" s="23" t="s">
        <v>243</v>
      </c>
      <c r="I175" s="110">
        <v>57012</v>
      </c>
      <c r="J175" s="110">
        <v>57012</v>
      </c>
      <c r="K175" s="27"/>
      <c r="L175" s="27"/>
      <c r="M175" s="110">
        <v>57012</v>
      </c>
      <c r="N175" s="27"/>
      <c r="O175" s="27"/>
      <c r="P175" s="27"/>
      <c r="Q175" s="110"/>
      <c r="R175" s="110"/>
      <c r="S175" s="110"/>
      <c r="T175" s="110"/>
      <c r="U175" s="110"/>
      <c r="V175" s="110"/>
      <c r="W175" s="110"/>
      <c r="X175" s="110"/>
      <c r="Y175" s="110"/>
      <c r="Z175" s="110"/>
    </row>
    <row r="176" ht="20.25" customHeight="1" spans="1:26">
      <c r="A176" s="23" t="s">
        <v>70</v>
      </c>
      <c r="B176" s="23" t="s">
        <v>83</v>
      </c>
      <c r="C176" s="23" t="s">
        <v>345</v>
      </c>
      <c r="D176" s="23" t="s">
        <v>296</v>
      </c>
      <c r="E176" s="23" t="s">
        <v>162</v>
      </c>
      <c r="F176" s="23" t="s">
        <v>163</v>
      </c>
      <c r="G176" s="23" t="s">
        <v>244</v>
      </c>
      <c r="H176" s="23" t="s">
        <v>245</v>
      </c>
      <c r="I176" s="110">
        <v>60674</v>
      </c>
      <c r="J176" s="110">
        <v>60674</v>
      </c>
      <c r="K176" s="27"/>
      <c r="L176" s="27"/>
      <c r="M176" s="110">
        <v>60674</v>
      </c>
      <c r="N176" s="27"/>
      <c r="O176" s="27"/>
      <c r="P176" s="27"/>
      <c r="Q176" s="110"/>
      <c r="R176" s="110"/>
      <c r="S176" s="110"/>
      <c r="T176" s="110"/>
      <c r="U176" s="110"/>
      <c r="V176" s="110"/>
      <c r="W176" s="110"/>
      <c r="X176" s="110"/>
      <c r="Y176" s="110"/>
      <c r="Z176" s="110"/>
    </row>
    <row r="177" ht="20.25" customHeight="1" spans="1:26">
      <c r="A177" s="23" t="s">
        <v>70</v>
      </c>
      <c r="B177" s="23" t="s">
        <v>83</v>
      </c>
      <c r="C177" s="23" t="s">
        <v>345</v>
      </c>
      <c r="D177" s="23" t="s">
        <v>296</v>
      </c>
      <c r="E177" s="23" t="s">
        <v>162</v>
      </c>
      <c r="F177" s="23" t="s">
        <v>163</v>
      </c>
      <c r="G177" s="23" t="s">
        <v>297</v>
      </c>
      <c r="H177" s="23" t="s">
        <v>298</v>
      </c>
      <c r="I177" s="110">
        <v>125760</v>
      </c>
      <c r="J177" s="110">
        <v>125760</v>
      </c>
      <c r="K177" s="27"/>
      <c r="L177" s="27"/>
      <c r="M177" s="110">
        <v>125760</v>
      </c>
      <c r="N177" s="27"/>
      <c r="O177" s="27"/>
      <c r="P177" s="27"/>
      <c r="Q177" s="110"/>
      <c r="R177" s="110"/>
      <c r="S177" s="110"/>
      <c r="T177" s="110"/>
      <c r="U177" s="110"/>
      <c r="V177" s="110"/>
      <c r="W177" s="110"/>
      <c r="X177" s="110"/>
      <c r="Y177" s="110"/>
      <c r="Z177" s="110"/>
    </row>
    <row r="178" ht="20.25" customHeight="1" spans="1:26">
      <c r="A178" s="23" t="s">
        <v>70</v>
      </c>
      <c r="B178" s="23" t="s">
        <v>83</v>
      </c>
      <c r="C178" s="23" t="s">
        <v>345</v>
      </c>
      <c r="D178" s="23" t="s">
        <v>296</v>
      </c>
      <c r="E178" s="23" t="s">
        <v>162</v>
      </c>
      <c r="F178" s="23" t="s">
        <v>163</v>
      </c>
      <c r="G178" s="23" t="s">
        <v>297</v>
      </c>
      <c r="H178" s="23" t="s">
        <v>298</v>
      </c>
      <c r="I178" s="110">
        <v>222960</v>
      </c>
      <c r="J178" s="110">
        <v>222960</v>
      </c>
      <c r="K178" s="27"/>
      <c r="L178" s="27"/>
      <c r="M178" s="110">
        <v>222960</v>
      </c>
      <c r="N178" s="27"/>
      <c r="O178" s="27"/>
      <c r="P178" s="27"/>
      <c r="Q178" s="110"/>
      <c r="R178" s="110"/>
      <c r="S178" s="110"/>
      <c r="T178" s="110"/>
      <c r="U178" s="110"/>
      <c r="V178" s="110"/>
      <c r="W178" s="110"/>
      <c r="X178" s="110"/>
      <c r="Y178" s="110"/>
      <c r="Z178" s="110"/>
    </row>
    <row r="179" ht="20.25" customHeight="1" spans="1:26">
      <c r="A179" s="23" t="s">
        <v>70</v>
      </c>
      <c r="B179" s="23" t="s">
        <v>83</v>
      </c>
      <c r="C179" s="23" t="s">
        <v>345</v>
      </c>
      <c r="D179" s="23" t="s">
        <v>296</v>
      </c>
      <c r="E179" s="23" t="s">
        <v>162</v>
      </c>
      <c r="F179" s="23" t="s">
        <v>163</v>
      </c>
      <c r="G179" s="23" t="s">
        <v>297</v>
      </c>
      <c r="H179" s="23" t="s">
        <v>298</v>
      </c>
      <c r="I179" s="110">
        <v>232512</v>
      </c>
      <c r="J179" s="110">
        <v>232512</v>
      </c>
      <c r="K179" s="27"/>
      <c r="L179" s="27"/>
      <c r="M179" s="110">
        <v>232512</v>
      </c>
      <c r="N179" s="27"/>
      <c r="O179" s="27"/>
      <c r="P179" s="27"/>
      <c r="Q179" s="110"/>
      <c r="R179" s="110"/>
      <c r="S179" s="110"/>
      <c r="T179" s="110"/>
      <c r="U179" s="110"/>
      <c r="V179" s="110"/>
      <c r="W179" s="110"/>
      <c r="X179" s="110"/>
      <c r="Y179" s="110"/>
      <c r="Z179" s="110"/>
    </row>
    <row r="180" ht="20.25" customHeight="1" spans="1:26">
      <c r="A180" s="23" t="s">
        <v>70</v>
      </c>
      <c r="B180" s="23" t="s">
        <v>83</v>
      </c>
      <c r="C180" s="23" t="s">
        <v>346</v>
      </c>
      <c r="D180" s="23" t="s">
        <v>247</v>
      </c>
      <c r="E180" s="23" t="s">
        <v>124</v>
      </c>
      <c r="F180" s="23" t="s">
        <v>125</v>
      </c>
      <c r="G180" s="23" t="s">
        <v>248</v>
      </c>
      <c r="H180" s="23" t="s">
        <v>249</v>
      </c>
      <c r="I180" s="110">
        <v>252405.12</v>
      </c>
      <c r="J180" s="110">
        <v>252405.12</v>
      </c>
      <c r="K180" s="27"/>
      <c r="L180" s="27"/>
      <c r="M180" s="110">
        <v>252405.12</v>
      </c>
      <c r="N180" s="27"/>
      <c r="O180" s="27"/>
      <c r="P180" s="27"/>
      <c r="Q180" s="110"/>
      <c r="R180" s="110"/>
      <c r="S180" s="110"/>
      <c r="T180" s="110"/>
      <c r="U180" s="110"/>
      <c r="V180" s="110"/>
      <c r="W180" s="110"/>
      <c r="X180" s="110"/>
      <c r="Y180" s="110"/>
      <c r="Z180" s="110"/>
    </row>
    <row r="181" ht="20.25" customHeight="1" spans="1:26">
      <c r="A181" s="23" t="s">
        <v>70</v>
      </c>
      <c r="B181" s="23" t="s">
        <v>83</v>
      </c>
      <c r="C181" s="23" t="s">
        <v>346</v>
      </c>
      <c r="D181" s="23" t="s">
        <v>247</v>
      </c>
      <c r="E181" s="23" t="s">
        <v>138</v>
      </c>
      <c r="F181" s="23" t="s">
        <v>139</v>
      </c>
      <c r="G181" s="23" t="s">
        <v>250</v>
      </c>
      <c r="H181" s="23" t="s">
        <v>251</v>
      </c>
      <c r="I181" s="110">
        <v>107940.23</v>
      </c>
      <c r="J181" s="110">
        <v>107940.23</v>
      </c>
      <c r="K181" s="27"/>
      <c r="L181" s="27"/>
      <c r="M181" s="110">
        <v>107940.23</v>
      </c>
      <c r="N181" s="27"/>
      <c r="O181" s="27"/>
      <c r="P181" s="27"/>
      <c r="Q181" s="110"/>
      <c r="R181" s="110"/>
      <c r="S181" s="110"/>
      <c r="T181" s="110"/>
      <c r="U181" s="110"/>
      <c r="V181" s="110"/>
      <c r="W181" s="110"/>
      <c r="X181" s="110"/>
      <c r="Y181" s="110"/>
      <c r="Z181" s="110"/>
    </row>
    <row r="182" ht="20.25" customHeight="1" spans="1:26">
      <c r="A182" s="23" t="s">
        <v>70</v>
      </c>
      <c r="B182" s="23" t="s">
        <v>83</v>
      </c>
      <c r="C182" s="23" t="s">
        <v>346</v>
      </c>
      <c r="D182" s="23" t="s">
        <v>247</v>
      </c>
      <c r="E182" s="23" t="s">
        <v>140</v>
      </c>
      <c r="F182" s="23" t="s">
        <v>141</v>
      </c>
      <c r="G182" s="23" t="s">
        <v>252</v>
      </c>
      <c r="H182" s="23" t="s">
        <v>253</v>
      </c>
      <c r="I182" s="110">
        <v>68316.6</v>
      </c>
      <c r="J182" s="110">
        <v>68316.6</v>
      </c>
      <c r="K182" s="27"/>
      <c r="L182" s="27"/>
      <c r="M182" s="110">
        <v>68316.6</v>
      </c>
      <c r="N182" s="27"/>
      <c r="O182" s="27"/>
      <c r="P182" s="27"/>
      <c r="Q182" s="110"/>
      <c r="R182" s="110"/>
      <c r="S182" s="110"/>
      <c r="T182" s="110"/>
      <c r="U182" s="110"/>
      <c r="V182" s="110"/>
      <c r="W182" s="110"/>
      <c r="X182" s="110"/>
      <c r="Y182" s="110"/>
      <c r="Z182" s="110"/>
    </row>
    <row r="183" ht="20.25" customHeight="1" spans="1:26">
      <c r="A183" s="23" t="s">
        <v>70</v>
      </c>
      <c r="B183" s="23" t="s">
        <v>83</v>
      </c>
      <c r="C183" s="23" t="s">
        <v>346</v>
      </c>
      <c r="D183" s="23" t="s">
        <v>247</v>
      </c>
      <c r="E183" s="23" t="s">
        <v>140</v>
      </c>
      <c r="F183" s="23" t="s">
        <v>141</v>
      </c>
      <c r="G183" s="23" t="s">
        <v>252</v>
      </c>
      <c r="H183" s="23" t="s">
        <v>253</v>
      </c>
      <c r="I183" s="110">
        <v>20000</v>
      </c>
      <c r="J183" s="110">
        <v>20000</v>
      </c>
      <c r="K183" s="27"/>
      <c r="L183" s="27"/>
      <c r="M183" s="110">
        <v>20000</v>
      </c>
      <c r="N183" s="27"/>
      <c r="O183" s="27"/>
      <c r="P183" s="27"/>
      <c r="Q183" s="110"/>
      <c r="R183" s="110"/>
      <c r="S183" s="110"/>
      <c r="T183" s="110"/>
      <c r="U183" s="110"/>
      <c r="V183" s="110"/>
      <c r="W183" s="110"/>
      <c r="X183" s="110"/>
      <c r="Y183" s="110"/>
      <c r="Z183" s="110"/>
    </row>
    <row r="184" ht="20.25" customHeight="1" spans="1:26">
      <c r="A184" s="23" t="s">
        <v>70</v>
      </c>
      <c r="B184" s="23" t="s">
        <v>83</v>
      </c>
      <c r="C184" s="23" t="s">
        <v>346</v>
      </c>
      <c r="D184" s="23" t="s">
        <v>247</v>
      </c>
      <c r="E184" s="23" t="s">
        <v>142</v>
      </c>
      <c r="F184" s="23" t="s">
        <v>143</v>
      </c>
      <c r="G184" s="23" t="s">
        <v>254</v>
      </c>
      <c r="H184" s="23" t="s">
        <v>255</v>
      </c>
      <c r="I184" s="110">
        <v>2583.6</v>
      </c>
      <c r="J184" s="110">
        <v>2583.6</v>
      </c>
      <c r="K184" s="27"/>
      <c r="L184" s="27"/>
      <c r="M184" s="110">
        <v>2583.6</v>
      </c>
      <c r="N184" s="27"/>
      <c r="O184" s="27"/>
      <c r="P184" s="27"/>
      <c r="Q184" s="110"/>
      <c r="R184" s="110"/>
      <c r="S184" s="110"/>
      <c r="T184" s="110"/>
      <c r="U184" s="110"/>
      <c r="V184" s="110"/>
      <c r="W184" s="110"/>
      <c r="X184" s="110"/>
      <c r="Y184" s="110"/>
      <c r="Z184" s="110"/>
    </row>
    <row r="185" ht="20.25" customHeight="1" spans="1:26">
      <c r="A185" s="23" t="s">
        <v>70</v>
      </c>
      <c r="B185" s="23" t="s">
        <v>83</v>
      </c>
      <c r="C185" s="23" t="s">
        <v>346</v>
      </c>
      <c r="D185" s="23" t="s">
        <v>247</v>
      </c>
      <c r="E185" s="23" t="s">
        <v>142</v>
      </c>
      <c r="F185" s="23" t="s">
        <v>143</v>
      </c>
      <c r="G185" s="23" t="s">
        <v>254</v>
      </c>
      <c r="H185" s="23" t="s">
        <v>255</v>
      </c>
      <c r="I185" s="110">
        <v>5683.92</v>
      </c>
      <c r="J185" s="110">
        <v>5683.92</v>
      </c>
      <c r="K185" s="27"/>
      <c r="L185" s="27"/>
      <c r="M185" s="110">
        <v>5683.92</v>
      </c>
      <c r="N185" s="27"/>
      <c r="O185" s="27"/>
      <c r="P185" s="27"/>
      <c r="Q185" s="110"/>
      <c r="R185" s="110"/>
      <c r="S185" s="110"/>
      <c r="T185" s="110"/>
      <c r="U185" s="110"/>
      <c r="V185" s="110"/>
      <c r="W185" s="110"/>
      <c r="X185" s="110"/>
      <c r="Y185" s="110"/>
      <c r="Z185" s="110"/>
    </row>
    <row r="186" ht="20.25" customHeight="1" spans="1:26">
      <c r="A186" s="23" t="s">
        <v>70</v>
      </c>
      <c r="B186" s="23" t="s">
        <v>83</v>
      </c>
      <c r="C186" s="23" t="s">
        <v>346</v>
      </c>
      <c r="D186" s="23" t="s">
        <v>247</v>
      </c>
      <c r="E186" s="23" t="s">
        <v>142</v>
      </c>
      <c r="F186" s="23" t="s">
        <v>143</v>
      </c>
      <c r="G186" s="23" t="s">
        <v>254</v>
      </c>
      <c r="H186" s="23" t="s">
        <v>255</v>
      </c>
      <c r="I186" s="110">
        <v>4372.26</v>
      </c>
      <c r="J186" s="110">
        <v>4372.26</v>
      </c>
      <c r="K186" s="27"/>
      <c r="L186" s="27"/>
      <c r="M186" s="110">
        <v>4372.26</v>
      </c>
      <c r="N186" s="27"/>
      <c r="O186" s="27"/>
      <c r="P186" s="27"/>
      <c r="Q186" s="110"/>
      <c r="R186" s="110"/>
      <c r="S186" s="110"/>
      <c r="T186" s="110"/>
      <c r="U186" s="110"/>
      <c r="V186" s="110"/>
      <c r="W186" s="110"/>
      <c r="X186" s="110"/>
      <c r="Y186" s="110"/>
      <c r="Z186" s="110"/>
    </row>
    <row r="187" ht="20.25" customHeight="1" spans="1:26">
      <c r="A187" s="23" t="s">
        <v>70</v>
      </c>
      <c r="B187" s="23" t="s">
        <v>83</v>
      </c>
      <c r="C187" s="23" t="s">
        <v>346</v>
      </c>
      <c r="D187" s="23" t="s">
        <v>247</v>
      </c>
      <c r="E187" s="23" t="s">
        <v>162</v>
      </c>
      <c r="F187" s="23" t="s">
        <v>163</v>
      </c>
      <c r="G187" s="23" t="s">
        <v>254</v>
      </c>
      <c r="H187" s="23" t="s">
        <v>255</v>
      </c>
      <c r="I187" s="110">
        <v>9564.32</v>
      </c>
      <c r="J187" s="110">
        <v>9564.32</v>
      </c>
      <c r="K187" s="27"/>
      <c r="L187" s="27"/>
      <c r="M187" s="110">
        <v>9564.32</v>
      </c>
      <c r="N187" s="27"/>
      <c r="O187" s="27"/>
      <c r="P187" s="27"/>
      <c r="Q187" s="110"/>
      <c r="R187" s="110"/>
      <c r="S187" s="110"/>
      <c r="T187" s="110"/>
      <c r="U187" s="110"/>
      <c r="V187" s="110"/>
      <c r="W187" s="110"/>
      <c r="X187" s="110"/>
      <c r="Y187" s="110"/>
      <c r="Z187" s="110"/>
    </row>
    <row r="188" ht="20.25" customHeight="1" spans="1:26">
      <c r="A188" s="23" t="s">
        <v>70</v>
      </c>
      <c r="B188" s="23" t="s">
        <v>83</v>
      </c>
      <c r="C188" s="23" t="s">
        <v>347</v>
      </c>
      <c r="D188" s="23" t="s">
        <v>171</v>
      </c>
      <c r="E188" s="23" t="s">
        <v>170</v>
      </c>
      <c r="F188" s="23" t="s">
        <v>171</v>
      </c>
      <c r="G188" s="23" t="s">
        <v>257</v>
      </c>
      <c r="H188" s="23" t="s">
        <v>171</v>
      </c>
      <c r="I188" s="110">
        <v>227847.84</v>
      </c>
      <c r="J188" s="110">
        <v>227847.84</v>
      </c>
      <c r="K188" s="27"/>
      <c r="L188" s="27"/>
      <c r="M188" s="110">
        <v>227847.84</v>
      </c>
      <c r="N188" s="27"/>
      <c r="O188" s="27"/>
      <c r="P188" s="27"/>
      <c r="Q188" s="110"/>
      <c r="R188" s="110"/>
      <c r="S188" s="110"/>
      <c r="T188" s="110"/>
      <c r="U188" s="110"/>
      <c r="V188" s="110"/>
      <c r="W188" s="110"/>
      <c r="X188" s="110"/>
      <c r="Y188" s="110"/>
      <c r="Z188" s="110"/>
    </row>
    <row r="189" ht="20.25" customHeight="1" spans="1:26">
      <c r="A189" s="23" t="s">
        <v>70</v>
      </c>
      <c r="B189" s="23" t="s">
        <v>83</v>
      </c>
      <c r="C189" s="23" t="s">
        <v>348</v>
      </c>
      <c r="D189" s="23" t="s">
        <v>265</v>
      </c>
      <c r="E189" s="23" t="s">
        <v>162</v>
      </c>
      <c r="F189" s="23" t="s">
        <v>163</v>
      </c>
      <c r="G189" s="23" t="s">
        <v>266</v>
      </c>
      <c r="H189" s="23" t="s">
        <v>265</v>
      </c>
      <c r="I189" s="110">
        <v>31286.64</v>
      </c>
      <c r="J189" s="110">
        <v>31286.64</v>
      </c>
      <c r="K189" s="27"/>
      <c r="L189" s="27"/>
      <c r="M189" s="110">
        <v>31286.64</v>
      </c>
      <c r="N189" s="27"/>
      <c r="O189" s="27"/>
      <c r="P189" s="27"/>
      <c r="Q189" s="110"/>
      <c r="R189" s="110"/>
      <c r="S189" s="110"/>
      <c r="T189" s="110"/>
      <c r="U189" s="110"/>
      <c r="V189" s="110"/>
      <c r="W189" s="110"/>
      <c r="X189" s="110"/>
      <c r="Y189" s="110"/>
      <c r="Z189" s="110"/>
    </row>
    <row r="190" ht="20.25" customHeight="1" spans="1:26">
      <c r="A190" s="23" t="s">
        <v>70</v>
      </c>
      <c r="B190" s="23" t="s">
        <v>83</v>
      </c>
      <c r="C190" s="23" t="s">
        <v>349</v>
      </c>
      <c r="D190" s="23" t="s">
        <v>268</v>
      </c>
      <c r="E190" s="23" t="s">
        <v>162</v>
      </c>
      <c r="F190" s="23" t="s">
        <v>163</v>
      </c>
      <c r="G190" s="23" t="s">
        <v>269</v>
      </c>
      <c r="H190" s="23" t="s">
        <v>270</v>
      </c>
      <c r="I190" s="110">
        <v>27688</v>
      </c>
      <c r="J190" s="110">
        <v>27688</v>
      </c>
      <c r="K190" s="27"/>
      <c r="L190" s="27"/>
      <c r="M190" s="110">
        <v>27688</v>
      </c>
      <c r="N190" s="27"/>
      <c r="O190" s="27"/>
      <c r="P190" s="27"/>
      <c r="Q190" s="110"/>
      <c r="R190" s="110"/>
      <c r="S190" s="110"/>
      <c r="T190" s="110"/>
      <c r="U190" s="110"/>
      <c r="V190" s="110"/>
      <c r="W190" s="110"/>
      <c r="X190" s="110"/>
      <c r="Y190" s="110"/>
      <c r="Z190" s="110"/>
    </row>
    <row r="191" ht="20.25" customHeight="1" spans="1:26">
      <c r="A191" s="23" t="s">
        <v>70</v>
      </c>
      <c r="B191" s="23" t="s">
        <v>83</v>
      </c>
      <c r="C191" s="23" t="s">
        <v>349</v>
      </c>
      <c r="D191" s="23" t="s">
        <v>268</v>
      </c>
      <c r="E191" s="23" t="s">
        <v>162</v>
      </c>
      <c r="F191" s="23" t="s">
        <v>163</v>
      </c>
      <c r="G191" s="23" t="s">
        <v>350</v>
      </c>
      <c r="H191" s="23" t="s">
        <v>351</v>
      </c>
      <c r="I191" s="110">
        <v>6500</v>
      </c>
      <c r="J191" s="110">
        <v>6500</v>
      </c>
      <c r="K191" s="27"/>
      <c r="L191" s="27"/>
      <c r="M191" s="110">
        <v>6500</v>
      </c>
      <c r="N191" s="27"/>
      <c r="O191" s="27"/>
      <c r="P191" s="27"/>
      <c r="Q191" s="110"/>
      <c r="R191" s="110"/>
      <c r="S191" s="110"/>
      <c r="T191" s="110"/>
      <c r="U191" s="110"/>
      <c r="V191" s="110"/>
      <c r="W191" s="110"/>
      <c r="X191" s="110"/>
      <c r="Y191" s="110"/>
      <c r="Z191" s="110"/>
    </row>
    <row r="192" ht="20.25" customHeight="1" spans="1:26">
      <c r="A192" s="23" t="s">
        <v>70</v>
      </c>
      <c r="B192" s="23" t="s">
        <v>83</v>
      </c>
      <c r="C192" s="23" t="s">
        <v>349</v>
      </c>
      <c r="D192" s="23" t="s">
        <v>268</v>
      </c>
      <c r="E192" s="23" t="s">
        <v>162</v>
      </c>
      <c r="F192" s="23" t="s">
        <v>163</v>
      </c>
      <c r="G192" s="23" t="s">
        <v>273</v>
      </c>
      <c r="H192" s="23" t="s">
        <v>274</v>
      </c>
      <c r="I192" s="110">
        <v>22000</v>
      </c>
      <c r="J192" s="110">
        <v>22000</v>
      </c>
      <c r="K192" s="27"/>
      <c r="L192" s="27"/>
      <c r="M192" s="110">
        <v>22000</v>
      </c>
      <c r="N192" s="27"/>
      <c r="O192" s="27"/>
      <c r="P192" s="27"/>
      <c r="Q192" s="110"/>
      <c r="R192" s="110"/>
      <c r="S192" s="110"/>
      <c r="T192" s="110"/>
      <c r="U192" s="110"/>
      <c r="V192" s="110"/>
      <c r="W192" s="110"/>
      <c r="X192" s="110"/>
      <c r="Y192" s="110"/>
      <c r="Z192" s="110"/>
    </row>
    <row r="193" ht="20.25" customHeight="1" spans="1:26">
      <c r="A193" s="23" t="s">
        <v>70</v>
      </c>
      <c r="B193" s="23" t="s">
        <v>83</v>
      </c>
      <c r="C193" s="23" t="s">
        <v>349</v>
      </c>
      <c r="D193" s="23" t="s">
        <v>268</v>
      </c>
      <c r="E193" s="23" t="s">
        <v>122</v>
      </c>
      <c r="F193" s="23" t="s">
        <v>123</v>
      </c>
      <c r="G193" s="23" t="s">
        <v>279</v>
      </c>
      <c r="H193" s="23" t="s">
        <v>280</v>
      </c>
      <c r="I193" s="110">
        <v>4500</v>
      </c>
      <c r="J193" s="110">
        <v>4500</v>
      </c>
      <c r="K193" s="27"/>
      <c r="L193" s="27"/>
      <c r="M193" s="110">
        <v>4500</v>
      </c>
      <c r="N193" s="27"/>
      <c r="O193" s="27"/>
      <c r="P193" s="27"/>
      <c r="Q193" s="110"/>
      <c r="R193" s="110"/>
      <c r="S193" s="110"/>
      <c r="T193" s="110"/>
      <c r="U193" s="110"/>
      <c r="V193" s="110"/>
      <c r="W193" s="110"/>
      <c r="X193" s="110"/>
      <c r="Y193" s="110"/>
      <c r="Z193" s="110"/>
    </row>
    <row r="194" ht="20.25" customHeight="1" spans="1:26">
      <c r="A194" s="23" t="s">
        <v>70</v>
      </c>
      <c r="B194" s="23" t="s">
        <v>83</v>
      </c>
      <c r="C194" s="23" t="s">
        <v>349</v>
      </c>
      <c r="D194" s="23" t="s">
        <v>268</v>
      </c>
      <c r="E194" s="23" t="s">
        <v>162</v>
      </c>
      <c r="F194" s="23" t="s">
        <v>163</v>
      </c>
      <c r="G194" s="23" t="s">
        <v>279</v>
      </c>
      <c r="H194" s="23" t="s">
        <v>280</v>
      </c>
      <c r="I194" s="110">
        <v>30800</v>
      </c>
      <c r="J194" s="110">
        <v>30800</v>
      </c>
      <c r="K194" s="27"/>
      <c r="L194" s="27"/>
      <c r="M194" s="110">
        <v>30800</v>
      </c>
      <c r="N194" s="27"/>
      <c r="O194" s="27"/>
      <c r="P194" s="27"/>
      <c r="Q194" s="110"/>
      <c r="R194" s="110"/>
      <c r="S194" s="110"/>
      <c r="T194" s="110"/>
      <c r="U194" s="110"/>
      <c r="V194" s="110"/>
      <c r="W194" s="110"/>
      <c r="X194" s="110"/>
      <c r="Y194" s="110"/>
      <c r="Z194" s="110"/>
    </row>
    <row r="195" ht="20.25" customHeight="1" spans="1:26">
      <c r="A195" s="23" t="s">
        <v>70</v>
      </c>
      <c r="B195" s="23" t="s">
        <v>83</v>
      </c>
      <c r="C195" s="23" t="s">
        <v>352</v>
      </c>
      <c r="D195" s="23" t="s">
        <v>215</v>
      </c>
      <c r="E195" s="23" t="s">
        <v>162</v>
      </c>
      <c r="F195" s="23" t="s">
        <v>163</v>
      </c>
      <c r="G195" s="23" t="s">
        <v>259</v>
      </c>
      <c r="H195" s="23" t="s">
        <v>215</v>
      </c>
      <c r="I195" s="110">
        <v>5000</v>
      </c>
      <c r="J195" s="110">
        <v>5000</v>
      </c>
      <c r="K195" s="27"/>
      <c r="L195" s="27"/>
      <c r="M195" s="110">
        <v>5000</v>
      </c>
      <c r="N195" s="27"/>
      <c r="O195" s="27"/>
      <c r="P195" s="27"/>
      <c r="Q195" s="110"/>
      <c r="R195" s="110"/>
      <c r="S195" s="110"/>
      <c r="T195" s="110"/>
      <c r="U195" s="110"/>
      <c r="V195" s="110"/>
      <c r="W195" s="110"/>
      <c r="X195" s="110"/>
      <c r="Y195" s="110"/>
      <c r="Z195" s="110"/>
    </row>
    <row r="196" ht="20.25" customHeight="1" spans="1:26">
      <c r="A196" s="23" t="s">
        <v>70</v>
      </c>
      <c r="B196" s="23" t="s">
        <v>83</v>
      </c>
      <c r="C196" s="23" t="s">
        <v>353</v>
      </c>
      <c r="D196" s="23" t="s">
        <v>286</v>
      </c>
      <c r="E196" s="23" t="s">
        <v>122</v>
      </c>
      <c r="F196" s="23" t="s">
        <v>123</v>
      </c>
      <c r="G196" s="23" t="s">
        <v>287</v>
      </c>
      <c r="H196" s="23" t="s">
        <v>288</v>
      </c>
      <c r="I196" s="110">
        <v>72000</v>
      </c>
      <c r="J196" s="110">
        <v>72000</v>
      </c>
      <c r="K196" s="27"/>
      <c r="L196" s="27"/>
      <c r="M196" s="110">
        <v>72000</v>
      </c>
      <c r="N196" s="27"/>
      <c r="O196" s="27"/>
      <c r="P196" s="27"/>
      <c r="Q196" s="110"/>
      <c r="R196" s="110"/>
      <c r="S196" s="110"/>
      <c r="T196" s="110"/>
      <c r="U196" s="110"/>
      <c r="V196" s="110"/>
      <c r="W196" s="110"/>
      <c r="X196" s="110"/>
      <c r="Y196" s="110"/>
      <c r="Z196" s="110"/>
    </row>
    <row r="197" ht="20.25" customHeight="1" spans="1:26">
      <c r="A197" s="23" t="s">
        <v>70</v>
      </c>
      <c r="B197" s="23" t="s">
        <v>83</v>
      </c>
      <c r="C197" s="23" t="s">
        <v>354</v>
      </c>
      <c r="D197" s="23" t="s">
        <v>282</v>
      </c>
      <c r="E197" s="23" t="s">
        <v>162</v>
      </c>
      <c r="F197" s="23" t="s">
        <v>163</v>
      </c>
      <c r="G197" s="23" t="s">
        <v>283</v>
      </c>
      <c r="H197" s="23" t="s">
        <v>284</v>
      </c>
      <c r="I197" s="110">
        <v>20000</v>
      </c>
      <c r="J197" s="110">
        <v>20000</v>
      </c>
      <c r="K197" s="27"/>
      <c r="L197" s="27"/>
      <c r="M197" s="110">
        <v>20000</v>
      </c>
      <c r="N197" s="27"/>
      <c r="O197" s="27"/>
      <c r="P197" s="27"/>
      <c r="Q197" s="110"/>
      <c r="R197" s="110"/>
      <c r="S197" s="110"/>
      <c r="T197" s="110"/>
      <c r="U197" s="110"/>
      <c r="V197" s="110"/>
      <c r="W197" s="110"/>
      <c r="X197" s="110"/>
      <c r="Y197" s="110"/>
      <c r="Z197" s="110"/>
    </row>
    <row r="198" ht="20.25" customHeight="1" spans="1:26">
      <c r="A198" s="23" t="s">
        <v>70</v>
      </c>
      <c r="B198" s="23" t="s">
        <v>83</v>
      </c>
      <c r="C198" s="23" t="s">
        <v>355</v>
      </c>
      <c r="D198" s="23" t="s">
        <v>307</v>
      </c>
      <c r="E198" s="23" t="s">
        <v>162</v>
      </c>
      <c r="F198" s="23" t="s">
        <v>163</v>
      </c>
      <c r="G198" s="23" t="s">
        <v>244</v>
      </c>
      <c r="H198" s="23" t="s">
        <v>245</v>
      </c>
      <c r="I198" s="110">
        <v>99000</v>
      </c>
      <c r="J198" s="110">
        <v>99000</v>
      </c>
      <c r="K198" s="27"/>
      <c r="L198" s="27"/>
      <c r="M198" s="110">
        <v>99000</v>
      </c>
      <c r="N198" s="27"/>
      <c r="O198" s="27"/>
      <c r="P198" s="27"/>
      <c r="Q198" s="110"/>
      <c r="R198" s="110"/>
      <c r="S198" s="110"/>
      <c r="T198" s="110"/>
      <c r="U198" s="110"/>
      <c r="V198" s="110"/>
      <c r="W198" s="110"/>
      <c r="X198" s="110"/>
      <c r="Y198" s="110"/>
      <c r="Z198" s="110"/>
    </row>
    <row r="199" ht="20.25" customHeight="1" spans="1:26">
      <c r="A199" s="23" t="s">
        <v>70</v>
      </c>
      <c r="B199" s="23" t="s">
        <v>83</v>
      </c>
      <c r="C199" s="23" t="s">
        <v>355</v>
      </c>
      <c r="D199" s="23" t="s">
        <v>307</v>
      </c>
      <c r="E199" s="23" t="s">
        <v>162</v>
      </c>
      <c r="F199" s="23" t="s">
        <v>163</v>
      </c>
      <c r="G199" s="23" t="s">
        <v>297</v>
      </c>
      <c r="H199" s="23" t="s">
        <v>298</v>
      </c>
      <c r="I199" s="110">
        <v>105600</v>
      </c>
      <c r="J199" s="110">
        <v>105600</v>
      </c>
      <c r="K199" s="27"/>
      <c r="L199" s="27"/>
      <c r="M199" s="110">
        <v>105600</v>
      </c>
      <c r="N199" s="27"/>
      <c r="O199" s="27"/>
      <c r="P199" s="27"/>
      <c r="Q199" s="110"/>
      <c r="R199" s="110"/>
      <c r="S199" s="110"/>
      <c r="T199" s="110"/>
      <c r="U199" s="110"/>
      <c r="V199" s="110"/>
      <c r="W199" s="110"/>
      <c r="X199" s="110"/>
      <c r="Y199" s="110"/>
      <c r="Z199" s="110"/>
    </row>
    <row r="200" ht="20.25" customHeight="1" spans="1:26">
      <c r="A200" s="23" t="s">
        <v>70</v>
      </c>
      <c r="B200" s="23" t="s">
        <v>83</v>
      </c>
      <c r="C200" s="23" t="s">
        <v>355</v>
      </c>
      <c r="D200" s="23" t="s">
        <v>307</v>
      </c>
      <c r="E200" s="23" t="s">
        <v>162</v>
      </c>
      <c r="F200" s="23" t="s">
        <v>163</v>
      </c>
      <c r="G200" s="23" t="s">
        <v>297</v>
      </c>
      <c r="H200" s="23" t="s">
        <v>298</v>
      </c>
      <c r="I200" s="110">
        <v>92400</v>
      </c>
      <c r="J200" s="110">
        <v>92400</v>
      </c>
      <c r="K200" s="27"/>
      <c r="L200" s="27"/>
      <c r="M200" s="110">
        <v>92400</v>
      </c>
      <c r="N200" s="27"/>
      <c r="O200" s="27"/>
      <c r="P200" s="27"/>
      <c r="Q200" s="110"/>
      <c r="R200" s="110"/>
      <c r="S200" s="110"/>
      <c r="T200" s="110"/>
      <c r="U200" s="110"/>
      <c r="V200" s="110"/>
      <c r="W200" s="110"/>
      <c r="X200" s="110"/>
      <c r="Y200" s="110"/>
      <c r="Z200" s="110"/>
    </row>
    <row r="201" ht="20.25" customHeight="1" spans="1:26">
      <c r="A201" s="23" t="s">
        <v>70</v>
      </c>
      <c r="B201" s="23" t="s">
        <v>85</v>
      </c>
      <c r="C201" s="23" t="s">
        <v>356</v>
      </c>
      <c r="D201" s="23" t="s">
        <v>296</v>
      </c>
      <c r="E201" s="23" t="s">
        <v>162</v>
      </c>
      <c r="F201" s="23" t="s">
        <v>163</v>
      </c>
      <c r="G201" s="23" t="s">
        <v>240</v>
      </c>
      <c r="H201" s="23" t="s">
        <v>241</v>
      </c>
      <c r="I201" s="110">
        <v>681924</v>
      </c>
      <c r="J201" s="110">
        <v>681924</v>
      </c>
      <c r="K201" s="27"/>
      <c r="L201" s="27"/>
      <c r="M201" s="110">
        <v>681924</v>
      </c>
      <c r="N201" s="27"/>
      <c r="O201" s="27"/>
      <c r="P201" s="27"/>
      <c r="Q201" s="110"/>
      <c r="R201" s="110"/>
      <c r="S201" s="110"/>
      <c r="T201" s="110"/>
      <c r="U201" s="110"/>
      <c r="V201" s="110"/>
      <c r="W201" s="110"/>
      <c r="X201" s="110"/>
      <c r="Y201" s="110"/>
      <c r="Z201" s="110"/>
    </row>
    <row r="202" ht="20.25" customHeight="1" spans="1:26">
      <c r="A202" s="23" t="s">
        <v>70</v>
      </c>
      <c r="B202" s="23" t="s">
        <v>85</v>
      </c>
      <c r="C202" s="23" t="s">
        <v>356</v>
      </c>
      <c r="D202" s="23" t="s">
        <v>296</v>
      </c>
      <c r="E202" s="23" t="s">
        <v>162</v>
      </c>
      <c r="F202" s="23" t="s">
        <v>163</v>
      </c>
      <c r="G202" s="23" t="s">
        <v>242</v>
      </c>
      <c r="H202" s="23" t="s">
        <v>243</v>
      </c>
      <c r="I202" s="110">
        <v>51120</v>
      </c>
      <c r="J202" s="110">
        <v>51120</v>
      </c>
      <c r="K202" s="27"/>
      <c r="L202" s="27"/>
      <c r="M202" s="110">
        <v>51120</v>
      </c>
      <c r="N202" s="27"/>
      <c r="O202" s="27"/>
      <c r="P202" s="27"/>
      <c r="Q202" s="110"/>
      <c r="R202" s="110"/>
      <c r="S202" s="110"/>
      <c r="T202" s="110"/>
      <c r="U202" s="110"/>
      <c r="V202" s="110"/>
      <c r="W202" s="110"/>
      <c r="X202" s="110"/>
      <c r="Y202" s="110"/>
      <c r="Z202" s="110"/>
    </row>
    <row r="203" ht="20.25" customHeight="1" spans="1:26">
      <c r="A203" s="23" t="s">
        <v>70</v>
      </c>
      <c r="B203" s="23" t="s">
        <v>85</v>
      </c>
      <c r="C203" s="23" t="s">
        <v>356</v>
      </c>
      <c r="D203" s="23" t="s">
        <v>296</v>
      </c>
      <c r="E203" s="23" t="s">
        <v>162</v>
      </c>
      <c r="F203" s="23" t="s">
        <v>163</v>
      </c>
      <c r="G203" s="23" t="s">
        <v>244</v>
      </c>
      <c r="H203" s="23" t="s">
        <v>245</v>
      </c>
      <c r="I203" s="110">
        <v>56827</v>
      </c>
      <c r="J203" s="110">
        <v>56827</v>
      </c>
      <c r="K203" s="27"/>
      <c r="L203" s="27"/>
      <c r="M203" s="110">
        <v>56827</v>
      </c>
      <c r="N203" s="27"/>
      <c r="O203" s="27"/>
      <c r="P203" s="27"/>
      <c r="Q203" s="110"/>
      <c r="R203" s="110"/>
      <c r="S203" s="110"/>
      <c r="T203" s="110"/>
      <c r="U203" s="110"/>
      <c r="V203" s="110"/>
      <c r="W203" s="110"/>
      <c r="X203" s="110"/>
      <c r="Y203" s="110"/>
      <c r="Z203" s="110"/>
    </row>
    <row r="204" ht="20.25" customHeight="1" spans="1:26">
      <c r="A204" s="23" t="s">
        <v>70</v>
      </c>
      <c r="B204" s="23" t="s">
        <v>85</v>
      </c>
      <c r="C204" s="23" t="s">
        <v>356</v>
      </c>
      <c r="D204" s="23" t="s">
        <v>296</v>
      </c>
      <c r="E204" s="23" t="s">
        <v>162</v>
      </c>
      <c r="F204" s="23" t="s">
        <v>163</v>
      </c>
      <c r="G204" s="23" t="s">
        <v>297</v>
      </c>
      <c r="H204" s="23" t="s">
        <v>298</v>
      </c>
      <c r="I204" s="110">
        <v>218040</v>
      </c>
      <c r="J204" s="110">
        <v>218040</v>
      </c>
      <c r="K204" s="27"/>
      <c r="L204" s="27"/>
      <c r="M204" s="110">
        <v>218040</v>
      </c>
      <c r="N204" s="27"/>
      <c r="O204" s="27"/>
      <c r="P204" s="27"/>
      <c r="Q204" s="110"/>
      <c r="R204" s="110"/>
      <c r="S204" s="110"/>
      <c r="T204" s="110"/>
      <c r="U204" s="110"/>
      <c r="V204" s="110"/>
      <c r="W204" s="110"/>
      <c r="X204" s="110"/>
      <c r="Y204" s="110"/>
      <c r="Z204" s="110"/>
    </row>
    <row r="205" ht="20.25" customHeight="1" spans="1:26">
      <c r="A205" s="23" t="s">
        <v>70</v>
      </c>
      <c r="B205" s="23" t="s">
        <v>85</v>
      </c>
      <c r="C205" s="23" t="s">
        <v>356</v>
      </c>
      <c r="D205" s="23" t="s">
        <v>296</v>
      </c>
      <c r="E205" s="23" t="s">
        <v>162</v>
      </c>
      <c r="F205" s="23" t="s">
        <v>163</v>
      </c>
      <c r="G205" s="23" t="s">
        <v>297</v>
      </c>
      <c r="H205" s="23" t="s">
        <v>298</v>
      </c>
      <c r="I205" s="110">
        <v>122700</v>
      </c>
      <c r="J205" s="110">
        <v>122700</v>
      </c>
      <c r="K205" s="27"/>
      <c r="L205" s="27"/>
      <c r="M205" s="110">
        <v>122700</v>
      </c>
      <c r="N205" s="27"/>
      <c r="O205" s="27"/>
      <c r="P205" s="27"/>
      <c r="Q205" s="110"/>
      <c r="R205" s="110"/>
      <c r="S205" s="110"/>
      <c r="T205" s="110"/>
      <c r="U205" s="110"/>
      <c r="V205" s="110"/>
      <c r="W205" s="110"/>
      <c r="X205" s="110"/>
      <c r="Y205" s="110"/>
      <c r="Z205" s="110"/>
    </row>
    <row r="206" ht="20.25" customHeight="1" spans="1:26">
      <c r="A206" s="23" t="s">
        <v>70</v>
      </c>
      <c r="B206" s="23" t="s">
        <v>85</v>
      </c>
      <c r="C206" s="23" t="s">
        <v>356</v>
      </c>
      <c r="D206" s="23" t="s">
        <v>296</v>
      </c>
      <c r="E206" s="23" t="s">
        <v>162</v>
      </c>
      <c r="F206" s="23" t="s">
        <v>163</v>
      </c>
      <c r="G206" s="23" t="s">
        <v>297</v>
      </c>
      <c r="H206" s="23" t="s">
        <v>298</v>
      </c>
      <c r="I206" s="110">
        <v>223488</v>
      </c>
      <c r="J206" s="110">
        <v>223488</v>
      </c>
      <c r="K206" s="27"/>
      <c r="L206" s="27"/>
      <c r="M206" s="110">
        <v>223488</v>
      </c>
      <c r="N206" s="27"/>
      <c r="O206" s="27"/>
      <c r="P206" s="27"/>
      <c r="Q206" s="110"/>
      <c r="R206" s="110"/>
      <c r="S206" s="110"/>
      <c r="T206" s="110"/>
      <c r="U206" s="110"/>
      <c r="V206" s="110"/>
      <c r="W206" s="110"/>
      <c r="X206" s="110"/>
      <c r="Y206" s="110"/>
      <c r="Z206" s="110"/>
    </row>
    <row r="207" ht="20.25" customHeight="1" spans="1:26">
      <c r="A207" s="23" t="s">
        <v>70</v>
      </c>
      <c r="B207" s="23" t="s">
        <v>85</v>
      </c>
      <c r="C207" s="23" t="s">
        <v>357</v>
      </c>
      <c r="D207" s="23" t="s">
        <v>247</v>
      </c>
      <c r="E207" s="23" t="s">
        <v>124</v>
      </c>
      <c r="F207" s="23" t="s">
        <v>125</v>
      </c>
      <c r="G207" s="23" t="s">
        <v>248</v>
      </c>
      <c r="H207" s="23" t="s">
        <v>249</v>
      </c>
      <c r="I207" s="110">
        <v>241355.52</v>
      </c>
      <c r="J207" s="110">
        <v>241355.52</v>
      </c>
      <c r="K207" s="27"/>
      <c r="L207" s="27"/>
      <c r="M207" s="110">
        <v>241355.52</v>
      </c>
      <c r="N207" s="27"/>
      <c r="O207" s="27"/>
      <c r="P207" s="27"/>
      <c r="Q207" s="110"/>
      <c r="R207" s="110"/>
      <c r="S207" s="110"/>
      <c r="T207" s="110"/>
      <c r="U207" s="110"/>
      <c r="V207" s="110"/>
      <c r="W207" s="110"/>
      <c r="X207" s="110"/>
      <c r="Y207" s="110"/>
      <c r="Z207" s="110"/>
    </row>
    <row r="208" ht="20.25" customHeight="1" spans="1:26">
      <c r="A208" s="23" t="s">
        <v>70</v>
      </c>
      <c r="B208" s="23" t="s">
        <v>85</v>
      </c>
      <c r="C208" s="23" t="s">
        <v>357</v>
      </c>
      <c r="D208" s="23" t="s">
        <v>247</v>
      </c>
      <c r="E208" s="23" t="s">
        <v>138</v>
      </c>
      <c r="F208" s="23" t="s">
        <v>139</v>
      </c>
      <c r="G208" s="23" t="s">
        <v>250</v>
      </c>
      <c r="H208" s="23" t="s">
        <v>251</v>
      </c>
      <c r="I208" s="110">
        <v>102484.49</v>
      </c>
      <c r="J208" s="110">
        <v>102484.49</v>
      </c>
      <c r="K208" s="27"/>
      <c r="L208" s="27"/>
      <c r="M208" s="110">
        <v>102484.49</v>
      </c>
      <c r="N208" s="27"/>
      <c r="O208" s="27"/>
      <c r="P208" s="27"/>
      <c r="Q208" s="110"/>
      <c r="R208" s="110"/>
      <c r="S208" s="110"/>
      <c r="T208" s="110"/>
      <c r="U208" s="110"/>
      <c r="V208" s="110"/>
      <c r="W208" s="110"/>
      <c r="X208" s="110"/>
      <c r="Y208" s="110"/>
      <c r="Z208" s="110"/>
    </row>
    <row r="209" ht="20.25" customHeight="1" spans="1:26">
      <c r="A209" s="23" t="s">
        <v>70</v>
      </c>
      <c r="B209" s="23" t="s">
        <v>85</v>
      </c>
      <c r="C209" s="23" t="s">
        <v>357</v>
      </c>
      <c r="D209" s="23" t="s">
        <v>247</v>
      </c>
      <c r="E209" s="23" t="s">
        <v>140</v>
      </c>
      <c r="F209" s="23" t="s">
        <v>141</v>
      </c>
      <c r="G209" s="23" t="s">
        <v>252</v>
      </c>
      <c r="H209" s="23" t="s">
        <v>253</v>
      </c>
      <c r="I209" s="110">
        <v>64863.6</v>
      </c>
      <c r="J209" s="110">
        <v>64863.6</v>
      </c>
      <c r="K209" s="27"/>
      <c r="L209" s="27"/>
      <c r="M209" s="110">
        <v>64863.6</v>
      </c>
      <c r="N209" s="27"/>
      <c r="O209" s="27"/>
      <c r="P209" s="27"/>
      <c r="Q209" s="110"/>
      <c r="R209" s="110"/>
      <c r="S209" s="110"/>
      <c r="T209" s="110"/>
      <c r="U209" s="110"/>
      <c r="V209" s="110"/>
      <c r="W209" s="110"/>
      <c r="X209" s="110"/>
      <c r="Y209" s="110"/>
      <c r="Z209" s="110"/>
    </row>
    <row r="210" ht="20.25" customHeight="1" spans="1:26">
      <c r="A210" s="23" t="s">
        <v>70</v>
      </c>
      <c r="B210" s="23" t="s">
        <v>85</v>
      </c>
      <c r="C210" s="23" t="s">
        <v>357</v>
      </c>
      <c r="D210" s="23" t="s">
        <v>247</v>
      </c>
      <c r="E210" s="23" t="s">
        <v>142</v>
      </c>
      <c r="F210" s="23" t="s">
        <v>143</v>
      </c>
      <c r="G210" s="23" t="s">
        <v>254</v>
      </c>
      <c r="H210" s="23" t="s">
        <v>255</v>
      </c>
      <c r="I210" s="110">
        <v>5683.92</v>
      </c>
      <c r="J210" s="110">
        <v>5683.92</v>
      </c>
      <c r="K210" s="27"/>
      <c r="L210" s="27"/>
      <c r="M210" s="110">
        <v>5683.92</v>
      </c>
      <c r="N210" s="27"/>
      <c r="O210" s="27"/>
      <c r="P210" s="27"/>
      <c r="Q210" s="110"/>
      <c r="R210" s="110"/>
      <c r="S210" s="110"/>
      <c r="T210" s="110"/>
      <c r="U210" s="110"/>
      <c r="V210" s="110"/>
      <c r="W210" s="110"/>
      <c r="X210" s="110"/>
      <c r="Y210" s="110"/>
      <c r="Z210" s="110"/>
    </row>
    <row r="211" ht="20.25" customHeight="1" spans="1:26">
      <c r="A211" s="23" t="s">
        <v>70</v>
      </c>
      <c r="B211" s="23" t="s">
        <v>85</v>
      </c>
      <c r="C211" s="23" t="s">
        <v>357</v>
      </c>
      <c r="D211" s="23" t="s">
        <v>247</v>
      </c>
      <c r="E211" s="23" t="s">
        <v>142</v>
      </c>
      <c r="F211" s="23" t="s">
        <v>143</v>
      </c>
      <c r="G211" s="23" t="s">
        <v>254</v>
      </c>
      <c r="H211" s="23" t="s">
        <v>255</v>
      </c>
      <c r="I211" s="110">
        <v>4151.27</v>
      </c>
      <c r="J211" s="110">
        <v>4151.27</v>
      </c>
      <c r="K211" s="27"/>
      <c r="L211" s="27"/>
      <c r="M211" s="110">
        <v>4151.27</v>
      </c>
      <c r="N211" s="27"/>
      <c r="O211" s="27"/>
      <c r="P211" s="27"/>
      <c r="Q211" s="110"/>
      <c r="R211" s="110"/>
      <c r="S211" s="110"/>
      <c r="T211" s="110"/>
      <c r="U211" s="110"/>
      <c r="V211" s="110"/>
      <c r="W211" s="110"/>
      <c r="X211" s="110"/>
      <c r="Y211" s="110"/>
      <c r="Z211" s="110"/>
    </row>
    <row r="212" ht="20.25" customHeight="1" spans="1:26">
      <c r="A212" s="23" t="s">
        <v>70</v>
      </c>
      <c r="B212" s="23" t="s">
        <v>85</v>
      </c>
      <c r="C212" s="23" t="s">
        <v>357</v>
      </c>
      <c r="D212" s="23" t="s">
        <v>247</v>
      </c>
      <c r="E212" s="23" t="s">
        <v>162</v>
      </c>
      <c r="F212" s="23" t="s">
        <v>163</v>
      </c>
      <c r="G212" s="23" t="s">
        <v>254</v>
      </c>
      <c r="H212" s="23" t="s">
        <v>255</v>
      </c>
      <c r="I212" s="110">
        <v>9080.9</v>
      </c>
      <c r="J212" s="110">
        <v>9080.9</v>
      </c>
      <c r="K212" s="27"/>
      <c r="L212" s="27"/>
      <c r="M212" s="110">
        <v>9080.9</v>
      </c>
      <c r="N212" s="27"/>
      <c r="O212" s="27"/>
      <c r="P212" s="27"/>
      <c r="Q212" s="110"/>
      <c r="R212" s="110"/>
      <c r="S212" s="110"/>
      <c r="T212" s="110"/>
      <c r="U212" s="110"/>
      <c r="V212" s="110"/>
      <c r="W212" s="110"/>
      <c r="X212" s="110"/>
      <c r="Y212" s="110"/>
      <c r="Z212" s="110"/>
    </row>
    <row r="213" ht="20.25" customHeight="1" spans="1:26">
      <c r="A213" s="23" t="s">
        <v>70</v>
      </c>
      <c r="B213" s="23" t="s">
        <v>85</v>
      </c>
      <c r="C213" s="23" t="s">
        <v>358</v>
      </c>
      <c r="D213" s="23" t="s">
        <v>171</v>
      </c>
      <c r="E213" s="23" t="s">
        <v>170</v>
      </c>
      <c r="F213" s="23" t="s">
        <v>171</v>
      </c>
      <c r="G213" s="23" t="s">
        <v>257</v>
      </c>
      <c r="H213" s="23" t="s">
        <v>171</v>
      </c>
      <c r="I213" s="110">
        <v>219560.64</v>
      </c>
      <c r="J213" s="110">
        <v>219560.64</v>
      </c>
      <c r="K213" s="27"/>
      <c r="L213" s="27"/>
      <c r="M213" s="110">
        <v>219560.64</v>
      </c>
      <c r="N213" s="27"/>
      <c r="O213" s="27"/>
      <c r="P213" s="27"/>
      <c r="Q213" s="110"/>
      <c r="R213" s="110"/>
      <c r="S213" s="110"/>
      <c r="T213" s="110"/>
      <c r="U213" s="110"/>
      <c r="V213" s="110"/>
      <c r="W213" s="110"/>
      <c r="X213" s="110"/>
      <c r="Y213" s="110"/>
      <c r="Z213" s="110"/>
    </row>
    <row r="214" ht="20.25" customHeight="1" spans="1:26">
      <c r="A214" s="23" t="s">
        <v>70</v>
      </c>
      <c r="B214" s="23" t="s">
        <v>85</v>
      </c>
      <c r="C214" s="23" t="s">
        <v>359</v>
      </c>
      <c r="D214" s="23" t="s">
        <v>215</v>
      </c>
      <c r="E214" s="23" t="s">
        <v>162</v>
      </c>
      <c r="F214" s="23" t="s">
        <v>163</v>
      </c>
      <c r="G214" s="23" t="s">
        <v>259</v>
      </c>
      <c r="H214" s="23" t="s">
        <v>215</v>
      </c>
      <c r="I214" s="110">
        <v>5000</v>
      </c>
      <c r="J214" s="110">
        <v>5000</v>
      </c>
      <c r="K214" s="27"/>
      <c r="L214" s="27"/>
      <c r="M214" s="110">
        <v>5000</v>
      </c>
      <c r="N214" s="27"/>
      <c r="O214" s="27"/>
      <c r="P214" s="27"/>
      <c r="Q214" s="110"/>
      <c r="R214" s="110"/>
      <c r="S214" s="110"/>
      <c r="T214" s="110"/>
      <c r="U214" s="110"/>
      <c r="V214" s="110"/>
      <c r="W214" s="110"/>
      <c r="X214" s="110"/>
      <c r="Y214" s="110"/>
      <c r="Z214" s="110"/>
    </row>
    <row r="215" ht="20.25" customHeight="1" spans="1:26">
      <c r="A215" s="23" t="s">
        <v>70</v>
      </c>
      <c r="B215" s="23" t="s">
        <v>85</v>
      </c>
      <c r="C215" s="23" t="s">
        <v>360</v>
      </c>
      <c r="D215" s="23" t="s">
        <v>265</v>
      </c>
      <c r="E215" s="23" t="s">
        <v>162</v>
      </c>
      <c r="F215" s="23" t="s">
        <v>163</v>
      </c>
      <c r="G215" s="23" t="s">
        <v>266</v>
      </c>
      <c r="H215" s="23" t="s">
        <v>265</v>
      </c>
      <c r="I215" s="110">
        <v>29905.44</v>
      </c>
      <c r="J215" s="110">
        <v>29905.44</v>
      </c>
      <c r="K215" s="27"/>
      <c r="L215" s="27"/>
      <c r="M215" s="110">
        <v>29905.44</v>
      </c>
      <c r="N215" s="27"/>
      <c r="O215" s="27"/>
      <c r="P215" s="27"/>
      <c r="Q215" s="110"/>
      <c r="R215" s="110"/>
      <c r="S215" s="110"/>
      <c r="T215" s="110"/>
      <c r="U215" s="110"/>
      <c r="V215" s="110"/>
      <c r="W215" s="110"/>
      <c r="X215" s="110"/>
      <c r="Y215" s="110"/>
      <c r="Z215" s="110"/>
    </row>
    <row r="216" ht="20.25" customHeight="1" spans="1:26">
      <c r="A216" s="23" t="s">
        <v>70</v>
      </c>
      <c r="B216" s="23" t="s">
        <v>85</v>
      </c>
      <c r="C216" s="23" t="s">
        <v>361</v>
      </c>
      <c r="D216" s="23" t="s">
        <v>268</v>
      </c>
      <c r="E216" s="23" t="s">
        <v>162</v>
      </c>
      <c r="F216" s="23" t="s">
        <v>163</v>
      </c>
      <c r="G216" s="23" t="s">
        <v>269</v>
      </c>
      <c r="H216" s="23" t="s">
        <v>270</v>
      </c>
      <c r="I216" s="110">
        <v>34188</v>
      </c>
      <c r="J216" s="110">
        <v>34188</v>
      </c>
      <c r="K216" s="27"/>
      <c r="L216" s="27"/>
      <c r="M216" s="110">
        <v>34188</v>
      </c>
      <c r="N216" s="27"/>
      <c r="O216" s="27"/>
      <c r="P216" s="27"/>
      <c r="Q216" s="110"/>
      <c r="R216" s="110"/>
      <c r="S216" s="110"/>
      <c r="T216" s="110"/>
      <c r="U216" s="110"/>
      <c r="V216" s="110"/>
      <c r="W216" s="110"/>
      <c r="X216" s="110"/>
      <c r="Y216" s="110"/>
      <c r="Z216" s="110"/>
    </row>
    <row r="217" ht="20.25" customHeight="1" spans="1:26">
      <c r="A217" s="23" t="s">
        <v>70</v>
      </c>
      <c r="B217" s="23" t="s">
        <v>85</v>
      </c>
      <c r="C217" s="23" t="s">
        <v>361</v>
      </c>
      <c r="D217" s="23" t="s">
        <v>268</v>
      </c>
      <c r="E217" s="23" t="s">
        <v>162</v>
      </c>
      <c r="F217" s="23" t="s">
        <v>163</v>
      </c>
      <c r="G217" s="23" t="s">
        <v>273</v>
      </c>
      <c r="H217" s="23" t="s">
        <v>274</v>
      </c>
      <c r="I217" s="110">
        <v>22000</v>
      </c>
      <c r="J217" s="110">
        <v>22000</v>
      </c>
      <c r="K217" s="27"/>
      <c r="L217" s="27"/>
      <c r="M217" s="110">
        <v>22000</v>
      </c>
      <c r="N217" s="27"/>
      <c r="O217" s="27"/>
      <c r="P217" s="27"/>
      <c r="Q217" s="110"/>
      <c r="R217" s="110"/>
      <c r="S217" s="110"/>
      <c r="T217" s="110"/>
      <c r="U217" s="110"/>
      <c r="V217" s="110"/>
      <c r="W217" s="110"/>
      <c r="X217" s="110"/>
      <c r="Y217" s="110"/>
      <c r="Z217" s="110"/>
    </row>
    <row r="218" ht="20.25" customHeight="1" spans="1:26">
      <c r="A218" s="23" t="s">
        <v>70</v>
      </c>
      <c r="B218" s="23" t="s">
        <v>85</v>
      </c>
      <c r="C218" s="23" t="s">
        <v>361</v>
      </c>
      <c r="D218" s="23" t="s">
        <v>268</v>
      </c>
      <c r="E218" s="23" t="s">
        <v>162</v>
      </c>
      <c r="F218" s="23" t="s">
        <v>163</v>
      </c>
      <c r="G218" s="23" t="s">
        <v>279</v>
      </c>
      <c r="H218" s="23" t="s">
        <v>280</v>
      </c>
      <c r="I218" s="110">
        <v>30800</v>
      </c>
      <c r="J218" s="110">
        <v>30800</v>
      </c>
      <c r="K218" s="27"/>
      <c r="L218" s="27"/>
      <c r="M218" s="110">
        <v>30800</v>
      </c>
      <c r="N218" s="27"/>
      <c r="O218" s="27"/>
      <c r="P218" s="27"/>
      <c r="Q218" s="110"/>
      <c r="R218" s="110"/>
      <c r="S218" s="110"/>
      <c r="T218" s="110"/>
      <c r="U218" s="110"/>
      <c r="V218" s="110"/>
      <c r="W218" s="110"/>
      <c r="X218" s="110"/>
      <c r="Y218" s="110"/>
      <c r="Z218" s="110"/>
    </row>
    <row r="219" ht="20.25" customHeight="1" spans="1:26">
      <c r="A219" s="23" t="s">
        <v>70</v>
      </c>
      <c r="B219" s="23" t="s">
        <v>85</v>
      </c>
      <c r="C219" s="23" t="s">
        <v>362</v>
      </c>
      <c r="D219" s="23" t="s">
        <v>307</v>
      </c>
      <c r="E219" s="23" t="s">
        <v>162</v>
      </c>
      <c r="F219" s="23" t="s">
        <v>163</v>
      </c>
      <c r="G219" s="23" t="s">
        <v>244</v>
      </c>
      <c r="H219" s="23" t="s">
        <v>245</v>
      </c>
      <c r="I219" s="110">
        <v>99000</v>
      </c>
      <c r="J219" s="110">
        <v>99000</v>
      </c>
      <c r="K219" s="27"/>
      <c r="L219" s="27"/>
      <c r="M219" s="110">
        <v>99000</v>
      </c>
      <c r="N219" s="27"/>
      <c r="O219" s="27"/>
      <c r="P219" s="27"/>
      <c r="Q219" s="110"/>
      <c r="R219" s="110"/>
      <c r="S219" s="110"/>
      <c r="T219" s="110"/>
      <c r="U219" s="110"/>
      <c r="V219" s="110"/>
      <c r="W219" s="110"/>
      <c r="X219" s="110"/>
      <c r="Y219" s="110"/>
      <c r="Z219" s="110"/>
    </row>
    <row r="220" ht="20.25" customHeight="1" spans="1:26">
      <c r="A220" s="23" t="s">
        <v>70</v>
      </c>
      <c r="B220" s="23" t="s">
        <v>85</v>
      </c>
      <c r="C220" s="23" t="s">
        <v>362</v>
      </c>
      <c r="D220" s="23" t="s">
        <v>307</v>
      </c>
      <c r="E220" s="23" t="s">
        <v>162</v>
      </c>
      <c r="F220" s="23" t="s">
        <v>163</v>
      </c>
      <c r="G220" s="23" t="s">
        <v>297</v>
      </c>
      <c r="H220" s="23" t="s">
        <v>298</v>
      </c>
      <c r="I220" s="110">
        <v>105600</v>
      </c>
      <c r="J220" s="110">
        <v>105600</v>
      </c>
      <c r="K220" s="27"/>
      <c r="L220" s="27"/>
      <c r="M220" s="110">
        <v>105600</v>
      </c>
      <c r="N220" s="27"/>
      <c r="O220" s="27"/>
      <c r="P220" s="27"/>
      <c r="Q220" s="110"/>
      <c r="R220" s="110"/>
      <c r="S220" s="110"/>
      <c r="T220" s="110"/>
      <c r="U220" s="110"/>
      <c r="V220" s="110"/>
      <c r="W220" s="110"/>
      <c r="X220" s="110"/>
      <c r="Y220" s="110"/>
      <c r="Z220" s="110"/>
    </row>
    <row r="221" ht="20.25" customHeight="1" spans="1:26">
      <c r="A221" s="23" t="s">
        <v>70</v>
      </c>
      <c r="B221" s="23" t="s">
        <v>85</v>
      </c>
      <c r="C221" s="23" t="s">
        <v>362</v>
      </c>
      <c r="D221" s="23" t="s">
        <v>307</v>
      </c>
      <c r="E221" s="23" t="s">
        <v>162</v>
      </c>
      <c r="F221" s="23" t="s">
        <v>163</v>
      </c>
      <c r="G221" s="23" t="s">
        <v>297</v>
      </c>
      <c r="H221" s="23" t="s">
        <v>298</v>
      </c>
      <c r="I221" s="110">
        <v>92400</v>
      </c>
      <c r="J221" s="110">
        <v>92400</v>
      </c>
      <c r="K221" s="27"/>
      <c r="L221" s="27"/>
      <c r="M221" s="110">
        <v>92400</v>
      </c>
      <c r="N221" s="27"/>
      <c r="O221" s="27"/>
      <c r="P221" s="27"/>
      <c r="Q221" s="110"/>
      <c r="R221" s="110"/>
      <c r="S221" s="110"/>
      <c r="T221" s="110"/>
      <c r="U221" s="110"/>
      <c r="V221" s="110"/>
      <c r="W221" s="110"/>
      <c r="X221" s="110"/>
      <c r="Y221" s="110"/>
      <c r="Z221" s="110"/>
    </row>
    <row r="222" ht="20.25" customHeight="1" spans="1:26">
      <c r="A222" s="23" t="s">
        <v>70</v>
      </c>
      <c r="B222" s="23" t="s">
        <v>87</v>
      </c>
      <c r="C222" s="23" t="s">
        <v>363</v>
      </c>
      <c r="D222" s="23" t="s">
        <v>296</v>
      </c>
      <c r="E222" s="23" t="s">
        <v>162</v>
      </c>
      <c r="F222" s="23" t="s">
        <v>163</v>
      </c>
      <c r="G222" s="23" t="s">
        <v>240</v>
      </c>
      <c r="H222" s="23" t="s">
        <v>241</v>
      </c>
      <c r="I222" s="110">
        <v>674172</v>
      </c>
      <c r="J222" s="110">
        <v>674172</v>
      </c>
      <c r="K222" s="27"/>
      <c r="L222" s="27"/>
      <c r="M222" s="110">
        <v>674172</v>
      </c>
      <c r="N222" s="27"/>
      <c r="O222" s="27"/>
      <c r="P222" s="27"/>
      <c r="Q222" s="110"/>
      <c r="R222" s="110"/>
      <c r="S222" s="110"/>
      <c r="T222" s="110"/>
      <c r="U222" s="110"/>
      <c r="V222" s="110"/>
      <c r="W222" s="110"/>
      <c r="X222" s="110"/>
      <c r="Y222" s="110"/>
      <c r="Z222" s="110"/>
    </row>
    <row r="223" ht="20.25" customHeight="1" spans="1:26">
      <c r="A223" s="23" t="s">
        <v>70</v>
      </c>
      <c r="B223" s="23" t="s">
        <v>87</v>
      </c>
      <c r="C223" s="23" t="s">
        <v>363</v>
      </c>
      <c r="D223" s="23" t="s">
        <v>296</v>
      </c>
      <c r="E223" s="23" t="s">
        <v>162</v>
      </c>
      <c r="F223" s="23" t="s">
        <v>163</v>
      </c>
      <c r="G223" s="23" t="s">
        <v>242</v>
      </c>
      <c r="H223" s="23" t="s">
        <v>243</v>
      </c>
      <c r="I223" s="110">
        <v>50928</v>
      </c>
      <c r="J223" s="110">
        <v>50928</v>
      </c>
      <c r="K223" s="27"/>
      <c r="L223" s="27"/>
      <c r="M223" s="110">
        <v>50928</v>
      </c>
      <c r="N223" s="27"/>
      <c r="O223" s="27"/>
      <c r="P223" s="27"/>
      <c r="Q223" s="110"/>
      <c r="R223" s="110"/>
      <c r="S223" s="110"/>
      <c r="T223" s="110"/>
      <c r="U223" s="110"/>
      <c r="V223" s="110"/>
      <c r="W223" s="110"/>
      <c r="X223" s="110"/>
      <c r="Y223" s="110"/>
      <c r="Z223" s="110"/>
    </row>
    <row r="224" ht="20.25" customHeight="1" spans="1:26">
      <c r="A224" s="23" t="s">
        <v>70</v>
      </c>
      <c r="B224" s="23" t="s">
        <v>87</v>
      </c>
      <c r="C224" s="23" t="s">
        <v>363</v>
      </c>
      <c r="D224" s="23" t="s">
        <v>296</v>
      </c>
      <c r="E224" s="23" t="s">
        <v>162</v>
      </c>
      <c r="F224" s="23" t="s">
        <v>163</v>
      </c>
      <c r="G224" s="23" t="s">
        <v>244</v>
      </c>
      <c r="H224" s="23" t="s">
        <v>245</v>
      </c>
      <c r="I224" s="110">
        <v>56181</v>
      </c>
      <c r="J224" s="110">
        <v>56181</v>
      </c>
      <c r="K224" s="27"/>
      <c r="L224" s="27"/>
      <c r="M224" s="110">
        <v>56181</v>
      </c>
      <c r="N224" s="27"/>
      <c r="O224" s="27"/>
      <c r="P224" s="27"/>
      <c r="Q224" s="110"/>
      <c r="R224" s="110"/>
      <c r="S224" s="110"/>
      <c r="T224" s="110"/>
      <c r="U224" s="110"/>
      <c r="V224" s="110"/>
      <c r="W224" s="110"/>
      <c r="X224" s="110"/>
      <c r="Y224" s="110"/>
      <c r="Z224" s="110"/>
    </row>
    <row r="225" ht="20.25" customHeight="1" spans="1:26">
      <c r="A225" s="23" t="s">
        <v>70</v>
      </c>
      <c r="B225" s="23" t="s">
        <v>87</v>
      </c>
      <c r="C225" s="23" t="s">
        <v>363</v>
      </c>
      <c r="D225" s="23" t="s">
        <v>296</v>
      </c>
      <c r="E225" s="23" t="s">
        <v>162</v>
      </c>
      <c r="F225" s="23" t="s">
        <v>163</v>
      </c>
      <c r="G225" s="23" t="s">
        <v>297</v>
      </c>
      <c r="H225" s="23" t="s">
        <v>298</v>
      </c>
      <c r="I225" s="110">
        <v>120900</v>
      </c>
      <c r="J225" s="110">
        <v>120900</v>
      </c>
      <c r="K225" s="27"/>
      <c r="L225" s="27"/>
      <c r="M225" s="110">
        <v>120900</v>
      </c>
      <c r="N225" s="27"/>
      <c r="O225" s="27"/>
      <c r="P225" s="27"/>
      <c r="Q225" s="110"/>
      <c r="R225" s="110"/>
      <c r="S225" s="110"/>
      <c r="T225" s="110"/>
      <c r="U225" s="110"/>
      <c r="V225" s="110"/>
      <c r="W225" s="110"/>
      <c r="X225" s="110"/>
      <c r="Y225" s="110"/>
      <c r="Z225" s="110"/>
    </row>
    <row r="226" ht="20.25" customHeight="1" spans="1:26">
      <c r="A226" s="23" t="s">
        <v>70</v>
      </c>
      <c r="B226" s="23" t="s">
        <v>87</v>
      </c>
      <c r="C226" s="23" t="s">
        <v>363</v>
      </c>
      <c r="D226" s="23" t="s">
        <v>296</v>
      </c>
      <c r="E226" s="23" t="s">
        <v>162</v>
      </c>
      <c r="F226" s="23" t="s">
        <v>163</v>
      </c>
      <c r="G226" s="23" t="s">
        <v>297</v>
      </c>
      <c r="H226" s="23" t="s">
        <v>298</v>
      </c>
      <c r="I226" s="110">
        <v>226056</v>
      </c>
      <c r="J226" s="110">
        <v>226056</v>
      </c>
      <c r="K226" s="27"/>
      <c r="L226" s="27"/>
      <c r="M226" s="110">
        <v>226056</v>
      </c>
      <c r="N226" s="27"/>
      <c r="O226" s="27"/>
      <c r="P226" s="27"/>
      <c r="Q226" s="110"/>
      <c r="R226" s="110"/>
      <c r="S226" s="110"/>
      <c r="T226" s="110"/>
      <c r="U226" s="110"/>
      <c r="V226" s="110"/>
      <c r="W226" s="110"/>
      <c r="X226" s="110"/>
      <c r="Y226" s="110"/>
      <c r="Z226" s="110"/>
    </row>
    <row r="227" ht="20.25" customHeight="1" spans="1:26">
      <c r="A227" s="23" t="s">
        <v>70</v>
      </c>
      <c r="B227" s="23" t="s">
        <v>87</v>
      </c>
      <c r="C227" s="23" t="s">
        <v>363</v>
      </c>
      <c r="D227" s="23" t="s">
        <v>296</v>
      </c>
      <c r="E227" s="23" t="s">
        <v>162</v>
      </c>
      <c r="F227" s="23" t="s">
        <v>163</v>
      </c>
      <c r="G227" s="23" t="s">
        <v>297</v>
      </c>
      <c r="H227" s="23" t="s">
        <v>298</v>
      </c>
      <c r="I227" s="110">
        <v>215640</v>
      </c>
      <c r="J227" s="110">
        <v>215640</v>
      </c>
      <c r="K227" s="27"/>
      <c r="L227" s="27"/>
      <c r="M227" s="110">
        <v>215640</v>
      </c>
      <c r="N227" s="27"/>
      <c r="O227" s="27"/>
      <c r="P227" s="27"/>
      <c r="Q227" s="110"/>
      <c r="R227" s="110"/>
      <c r="S227" s="110"/>
      <c r="T227" s="110"/>
      <c r="U227" s="110"/>
      <c r="V227" s="110"/>
      <c r="W227" s="110"/>
      <c r="X227" s="110"/>
      <c r="Y227" s="110"/>
      <c r="Z227" s="110"/>
    </row>
    <row r="228" ht="20.25" customHeight="1" spans="1:26">
      <c r="A228" s="23" t="s">
        <v>70</v>
      </c>
      <c r="B228" s="23" t="s">
        <v>87</v>
      </c>
      <c r="C228" s="23" t="s">
        <v>364</v>
      </c>
      <c r="D228" s="23" t="s">
        <v>247</v>
      </c>
      <c r="E228" s="23" t="s">
        <v>124</v>
      </c>
      <c r="F228" s="23" t="s">
        <v>125</v>
      </c>
      <c r="G228" s="23" t="s">
        <v>248</v>
      </c>
      <c r="H228" s="23" t="s">
        <v>249</v>
      </c>
      <c r="I228" s="110">
        <v>239813.76</v>
      </c>
      <c r="J228" s="110">
        <v>239813.76</v>
      </c>
      <c r="K228" s="27"/>
      <c r="L228" s="27"/>
      <c r="M228" s="110">
        <v>239813.76</v>
      </c>
      <c r="N228" s="27"/>
      <c r="O228" s="27"/>
      <c r="P228" s="27"/>
      <c r="Q228" s="110"/>
      <c r="R228" s="110"/>
      <c r="S228" s="110"/>
      <c r="T228" s="110"/>
      <c r="U228" s="110"/>
      <c r="V228" s="110"/>
      <c r="W228" s="110"/>
      <c r="X228" s="110"/>
      <c r="Y228" s="110"/>
      <c r="Z228" s="110"/>
    </row>
    <row r="229" ht="20.25" customHeight="1" spans="1:26">
      <c r="A229" s="23" t="s">
        <v>70</v>
      </c>
      <c r="B229" s="23" t="s">
        <v>87</v>
      </c>
      <c r="C229" s="23" t="s">
        <v>364</v>
      </c>
      <c r="D229" s="23" t="s">
        <v>247</v>
      </c>
      <c r="E229" s="23" t="s">
        <v>138</v>
      </c>
      <c r="F229" s="23" t="s">
        <v>139</v>
      </c>
      <c r="G229" s="23" t="s">
        <v>250</v>
      </c>
      <c r="H229" s="23" t="s">
        <v>251</v>
      </c>
      <c r="I229" s="110">
        <v>101723.24</v>
      </c>
      <c r="J229" s="110">
        <v>101723.24</v>
      </c>
      <c r="K229" s="27"/>
      <c r="L229" s="27"/>
      <c r="M229" s="110">
        <v>101723.24</v>
      </c>
      <c r="N229" s="27"/>
      <c r="O229" s="27"/>
      <c r="P229" s="27"/>
      <c r="Q229" s="110"/>
      <c r="R229" s="110"/>
      <c r="S229" s="110"/>
      <c r="T229" s="110"/>
      <c r="U229" s="110"/>
      <c r="V229" s="110"/>
      <c r="W229" s="110"/>
      <c r="X229" s="110"/>
      <c r="Y229" s="110"/>
      <c r="Z229" s="110"/>
    </row>
    <row r="230" ht="20.25" customHeight="1" spans="1:26">
      <c r="A230" s="23" t="s">
        <v>70</v>
      </c>
      <c r="B230" s="23" t="s">
        <v>87</v>
      </c>
      <c r="C230" s="23" t="s">
        <v>364</v>
      </c>
      <c r="D230" s="23" t="s">
        <v>247</v>
      </c>
      <c r="E230" s="23" t="s">
        <v>140</v>
      </c>
      <c r="F230" s="23" t="s">
        <v>141</v>
      </c>
      <c r="G230" s="23" t="s">
        <v>252</v>
      </c>
      <c r="H230" s="23" t="s">
        <v>253</v>
      </c>
      <c r="I230" s="110">
        <v>64381.8</v>
      </c>
      <c r="J230" s="110">
        <v>64381.8</v>
      </c>
      <c r="K230" s="27"/>
      <c r="L230" s="27"/>
      <c r="M230" s="110">
        <v>64381.8</v>
      </c>
      <c r="N230" s="27"/>
      <c r="O230" s="27"/>
      <c r="P230" s="27"/>
      <c r="Q230" s="110"/>
      <c r="R230" s="110"/>
      <c r="S230" s="110"/>
      <c r="T230" s="110"/>
      <c r="U230" s="110"/>
      <c r="V230" s="110"/>
      <c r="W230" s="110"/>
      <c r="X230" s="110"/>
      <c r="Y230" s="110"/>
      <c r="Z230" s="110"/>
    </row>
    <row r="231" ht="20.25" customHeight="1" spans="1:26">
      <c r="A231" s="23" t="s">
        <v>70</v>
      </c>
      <c r="B231" s="23" t="s">
        <v>87</v>
      </c>
      <c r="C231" s="23" t="s">
        <v>364</v>
      </c>
      <c r="D231" s="23" t="s">
        <v>247</v>
      </c>
      <c r="E231" s="23" t="s">
        <v>140</v>
      </c>
      <c r="F231" s="23" t="s">
        <v>141</v>
      </c>
      <c r="G231" s="23" t="s">
        <v>252</v>
      </c>
      <c r="H231" s="23" t="s">
        <v>253</v>
      </c>
      <c r="I231" s="110">
        <v>8000</v>
      </c>
      <c r="J231" s="110">
        <v>8000</v>
      </c>
      <c r="K231" s="27"/>
      <c r="L231" s="27"/>
      <c r="M231" s="110">
        <v>8000</v>
      </c>
      <c r="N231" s="27"/>
      <c r="O231" s="27"/>
      <c r="P231" s="27"/>
      <c r="Q231" s="110"/>
      <c r="R231" s="110"/>
      <c r="S231" s="110"/>
      <c r="T231" s="110"/>
      <c r="U231" s="110"/>
      <c r="V231" s="110"/>
      <c r="W231" s="110"/>
      <c r="X231" s="110"/>
      <c r="Y231" s="110"/>
      <c r="Z231" s="110"/>
    </row>
    <row r="232" ht="20.25" customHeight="1" spans="1:26">
      <c r="A232" s="23" t="s">
        <v>70</v>
      </c>
      <c r="B232" s="23" t="s">
        <v>87</v>
      </c>
      <c r="C232" s="23" t="s">
        <v>364</v>
      </c>
      <c r="D232" s="23" t="s">
        <v>247</v>
      </c>
      <c r="E232" s="23" t="s">
        <v>142</v>
      </c>
      <c r="F232" s="23" t="s">
        <v>143</v>
      </c>
      <c r="G232" s="23" t="s">
        <v>254</v>
      </c>
      <c r="H232" s="23" t="s">
        <v>255</v>
      </c>
      <c r="I232" s="110">
        <v>1033.44</v>
      </c>
      <c r="J232" s="110">
        <v>1033.44</v>
      </c>
      <c r="K232" s="27"/>
      <c r="L232" s="27"/>
      <c r="M232" s="110">
        <v>1033.44</v>
      </c>
      <c r="N232" s="27"/>
      <c r="O232" s="27"/>
      <c r="P232" s="27"/>
      <c r="Q232" s="110"/>
      <c r="R232" s="110"/>
      <c r="S232" s="110"/>
      <c r="T232" s="110"/>
      <c r="U232" s="110"/>
      <c r="V232" s="110"/>
      <c r="W232" s="110"/>
      <c r="X232" s="110"/>
      <c r="Y232" s="110"/>
      <c r="Z232" s="110"/>
    </row>
    <row r="233" ht="20.25" customHeight="1" spans="1:26">
      <c r="A233" s="23" t="s">
        <v>70</v>
      </c>
      <c r="B233" s="23" t="s">
        <v>87</v>
      </c>
      <c r="C233" s="23" t="s">
        <v>364</v>
      </c>
      <c r="D233" s="23" t="s">
        <v>247</v>
      </c>
      <c r="E233" s="23" t="s">
        <v>142</v>
      </c>
      <c r="F233" s="23" t="s">
        <v>143</v>
      </c>
      <c r="G233" s="23" t="s">
        <v>254</v>
      </c>
      <c r="H233" s="23" t="s">
        <v>255</v>
      </c>
      <c r="I233" s="110">
        <v>5683.92</v>
      </c>
      <c r="J233" s="110">
        <v>5683.92</v>
      </c>
      <c r="K233" s="27"/>
      <c r="L233" s="27"/>
      <c r="M233" s="110">
        <v>5683.92</v>
      </c>
      <c r="N233" s="27"/>
      <c r="O233" s="27"/>
      <c r="P233" s="27"/>
      <c r="Q233" s="110"/>
      <c r="R233" s="110"/>
      <c r="S233" s="110"/>
      <c r="T233" s="110"/>
      <c r="U233" s="110"/>
      <c r="V233" s="110"/>
      <c r="W233" s="110"/>
      <c r="X233" s="110"/>
      <c r="Y233" s="110"/>
      <c r="Z233" s="110"/>
    </row>
    <row r="234" ht="20.25" customHeight="1" spans="1:26">
      <c r="A234" s="23" t="s">
        <v>70</v>
      </c>
      <c r="B234" s="23" t="s">
        <v>87</v>
      </c>
      <c r="C234" s="23" t="s">
        <v>364</v>
      </c>
      <c r="D234" s="23" t="s">
        <v>247</v>
      </c>
      <c r="E234" s="23" t="s">
        <v>142</v>
      </c>
      <c r="F234" s="23" t="s">
        <v>143</v>
      </c>
      <c r="G234" s="23" t="s">
        <v>254</v>
      </c>
      <c r="H234" s="23" t="s">
        <v>255</v>
      </c>
      <c r="I234" s="110">
        <v>4120.44</v>
      </c>
      <c r="J234" s="110">
        <v>4120.44</v>
      </c>
      <c r="K234" s="27"/>
      <c r="L234" s="27"/>
      <c r="M234" s="110">
        <v>4120.44</v>
      </c>
      <c r="N234" s="27"/>
      <c r="O234" s="27"/>
      <c r="P234" s="27"/>
      <c r="Q234" s="110"/>
      <c r="R234" s="110"/>
      <c r="S234" s="110"/>
      <c r="T234" s="110"/>
      <c r="U234" s="110"/>
      <c r="V234" s="110"/>
      <c r="W234" s="110"/>
      <c r="X234" s="110"/>
      <c r="Y234" s="110"/>
      <c r="Z234" s="110"/>
    </row>
    <row r="235" ht="20.25" customHeight="1" spans="1:26">
      <c r="A235" s="23" t="s">
        <v>70</v>
      </c>
      <c r="B235" s="23" t="s">
        <v>87</v>
      </c>
      <c r="C235" s="23" t="s">
        <v>364</v>
      </c>
      <c r="D235" s="23" t="s">
        <v>247</v>
      </c>
      <c r="E235" s="23" t="s">
        <v>162</v>
      </c>
      <c r="F235" s="23" t="s">
        <v>163</v>
      </c>
      <c r="G235" s="23" t="s">
        <v>254</v>
      </c>
      <c r="H235" s="23" t="s">
        <v>255</v>
      </c>
      <c r="I235" s="110">
        <v>9013.45</v>
      </c>
      <c r="J235" s="110">
        <v>9013.45</v>
      </c>
      <c r="K235" s="27"/>
      <c r="L235" s="27"/>
      <c r="M235" s="110">
        <v>9013.45</v>
      </c>
      <c r="N235" s="27"/>
      <c r="O235" s="27"/>
      <c r="P235" s="27"/>
      <c r="Q235" s="110"/>
      <c r="R235" s="110"/>
      <c r="S235" s="110"/>
      <c r="T235" s="110"/>
      <c r="U235" s="110"/>
      <c r="V235" s="110"/>
      <c r="W235" s="110"/>
      <c r="X235" s="110"/>
      <c r="Y235" s="110"/>
      <c r="Z235" s="110"/>
    </row>
    <row r="236" ht="20.25" customHeight="1" spans="1:26">
      <c r="A236" s="23" t="s">
        <v>70</v>
      </c>
      <c r="B236" s="23" t="s">
        <v>87</v>
      </c>
      <c r="C236" s="23" t="s">
        <v>365</v>
      </c>
      <c r="D236" s="23" t="s">
        <v>171</v>
      </c>
      <c r="E236" s="23" t="s">
        <v>170</v>
      </c>
      <c r="F236" s="23" t="s">
        <v>171</v>
      </c>
      <c r="G236" s="23" t="s">
        <v>257</v>
      </c>
      <c r="H236" s="23" t="s">
        <v>171</v>
      </c>
      <c r="I236" s="110">
        <v>218404.32</v>
      </c>
      <c r="J236" s="110">
        <v>218404.32</v>
      </c>
      <c r="K236" s="27"/>
      <c r="L236" s="27"/>
      <c r="M236" s="110">
        <v>218404.32</v>
      </c>
      <c r="N236" s="27"/>
      <c r="O236" s="27"/>
      <c r="P236" s="27"/>
      <c r="Q236" s="110"/>
      <c r="R236" s="110"/>
      <c r="S236" s="110"/>
      <c r="T236" s="110"/>
      <c r="U236" s="110"/>
      <c r="V236" s="110"/>
      <c r="W236" s="110"/>
      <c r="X236" s="110"/>
      <c r="Y236" s="110"/>
      <c r="Z236" s="110"/>
    </row>
    <row r="237" ht="20.25" customHeight="1" spans="1:26">
      <c r="A237" s="23" t="s">
        <v>70</v>
      </c>
      <c r="B237" s="23" t="s">
        <v>87</v>
      </c>
      <c r="C237" s="23" t="s">
        <v>366</v>
      </c>
      <c r="D237" s="23" t="s">
        <v>215</v>
      </c>
      <c r="E237" s="23" t="s">
        <v>162</v>
      </c>
      <c r="F237" s="23" t="s">
        <v>163</v>
      </c>
      <c r="G237" s="23" t="s">
        <v>259</v>
      </c>
      <c r="H237" s="23" t="s">
        <v>215</v>
      </c>
      <c r="I237" s="110">
        <v>30000</v>
      </c>
      <c r="J237" s="110">
        <v>30000</v>
      </c>
      <c r="K237" s="27"/>
      <c r="L237" s="27"/>
      <c r="M237" s="110">
        <v>30000</v>
      </c>
      <c r="N237" s="27"/>
      <c r="O237" s="27"/>
      <c r="P237" s="27"/>
      <c r="Q237" s="110"/>
      <c r="R237" s="110"/>
      <c r="S237" s="110"/>
      <c r="T237" s="110"/>
      <c r="U237" s="110"/>
      <c r="V237" s="110"/>
      <c r="W237" s="110"/>
      <c r="X237" s="110"/>
      <c r="Y237" s="110"/>
      <c r="Z237" s="110"/>
    </row>
    <row r="238" ht="20.25" customHeight="1" spans="1:26">
      <c r="A238" s="23" t="s">
        <v>70</v>
      </c>
      <c r="B238" s="23" t="s">
        <v>87</v>
      </c>
      <c r="C238" s="23" t="s">
        <v>367</v>
      </c>
      <c r="D238" s="23" t="s">
        <v>265</v>
      </c>
      <c r="E238" s="23" t="s">
        <v>162</v>
      </c>
      <c r="F238" s="23" t="s">
        <v>163</v>
      </c>
      <c r="G238" s="23" t="s">
        <v>266</v>
      </c>
      <c r="H238" s="23" t="s">
        <v>265</v>
      </c>
      <c r="I238" s="110">
        <v>29713.92</v>
      </c>
      <c r="J238" s="110">
        <v>29713.92</v>
      </c>
      <c r="K238" s="27"/>
      <c r="L238" s="27"/>
      <c r="M238" s="110">
        <v>29713.92</v>
      </c>
      <c r="N238" s="27"/>
      <c r="O238" s="27"/>
      <c r="P238" s="27"/>
      <c r="Q238" s="110"/>
      <c r="R238" s="110"/>
      <c r="S238" s="110"/>
      <c r="T238" s="110"/>
      <c r="U238" s="110"/>
      <c r="V238" s="110"/>
      <c r="W238" s="110"/>
      <c r="X238" s="110"/>
      <c r="Y238" s="110"/>
      <c r="Z238" s="110"/>
    </row>
    <row r="239" ht="20.25" customHeight="1" spans="1:26">
      <c r="A239" s="23" t="s">
        <v>70</v>
      </c>
      <c r="B239" s="23" t="s">
        <v>87</v>
      </c>
      <c r="C239" s="23" t="s">
        <v>368</v>
      </c>
      <c r="D239" s="23" t="s">
        <v>268</v>
      </c>
      <c r="E239" s="23" t="s">
        <v>162</v>
      </c>
      <c r="F239" s="23" t="s">
        <v>163</v>
      </c>
      <c r="G239" s="23" t="s">
        <v>269</v>
      </c>
      <c r="H239" s="23" t="s">
        <v>270</v>
      </c>
      <c r="I239" s="110">
        <v>2000</v>
      </c>
      <c r="J239" s="110">
        <v>2000</v>
      </c>
      <c r="K239" s="27"/>
      <c r="L239" s="27"/>
      <c r="M239" s="110">
        <v>2000</v>
      </c>
      <c r="N239" s="27"/>
      <c r="O239" s="27"/>
      <c r="P239" s="27"/>
      <c r="Q239" s="110"/>
      <c r="R239" s="110"/>
      <c r="S239" s="110"/>
      <c r="T239" s="110"/>
      <c r="U239" s="110"/>
      <c r="V239" s="110"/>
      <c r="W239" s="110"/>
      <c r="X239" s="110"/>
      <c r="Y239" s="110"/>
      <c r="Z239" s="110"/>
    </row>
    <row r="240" ht="20.25" customHeight="1" spans="1:26">
      <c r="A240" s="23" t="s">
        <v>70</v>
      </c>
      <c r="B240" s="23" t="s">
        <v>87</v>
      </c>
      <c r="C240" s="23" t="s">
        <v>368</v>
      </c>
      <c r="D240" s="23" t="s">
        <v>268</v>
      </c>
      <c r="E240" s="23" t="s">
        <v>162</v>
      </c>
      <c r="F240" s="23" t="s">
        <v>163</v>
      </c>
      <c r="G240" s="23" t="s">
        <v>269</v>
      </c>
      <c r="H240" s="23" t="s">
        <v>270</v>
      </c>
      <c r="I240" s="110">
        <v>27088</v>
      </c>
      <c r="J240" s="110">
        <v>27088</v>
      </c>
      <c r="K240" s="27"/>
      <c r="L240" s="27"/>
      <c r="M240" s="110">
        <v>27088</v>
      </c>
      <c r="N240" s="27"/>
      <c r="O240" s="27"/>
      <c r="P240" s="27"/>
      <c r="Q240" s="110"/>
      <c r="R240" s="110"/>
      <c r="S240" s="110"/>
      <c r="T240" s="110"/>
      <c r="U240" s="110"/>
      <c r="V240" s="110"/>
      <c r="W240" s="110"/>
      <c r="X240" s="110"/>
      <c r="Y240" s="110"/>
      <c r="Z240" s="110"/>
    </row>
    <row r="241" ht="20.25" customHeight="1" spans="1:26">
      <c r="A241" s="23" t="s">
        <v>70</v>
      </c>
      <c r="B241" s="23" t="s">
        <v>87</v>
      </c>
      <c r="C241" s="23" t="s">
        <v>368</v>
      </c>
      <c r="D241" s="23" t="s">
        <v>268</v>
      </c>
      <c r="E241" s="23" t="s">
        <v>162</v>
      </c>
      <c r="F241" s="23" t="s">
        <v>163</v>
      </c>
      <c r="G241" s="23" t="s">
        <v>271</v>
      </c>
      <c r="H241" s="23" t="s">
        <v>272</v>
      </c>
      <c r="I241" s="110">
        <v>5100</v>
      </c>
      <c r="J241" s="110">
        <v>5100</v>
      </c>
      <c r="K241" s="27"/>
      <c r="L241" s="27"/>
      <c r="M241" s="110">
        <v>5100</v>
      </c>
      <c r="N241" s="27"/>
      <c r="O241" s="27"/>
      <c r="P241" s="27"/>
      <c r="Q241" s="110"/>
      <c r="R241" s="110"/>
      <c r="S241" s="110"/>
      <c r="T241" s="110"/>
      <c r="U241" s="110"/>
      <c r="V241" s="110"/>
      <c r="W241" s="110"/>
      <c r="X241" s="110"/>
      <c r="Y241" s="110"/>
      <c r="Z241" s="110"/>
    </row>
    <row r="242" ht="20.25" customHeight="1" spans="1:26">
      <c r="A242" s="23" t="s">
        <v>70</v>
      </c>
      <c r="B242" s="23" t="s">
        <v>87</v>
      </c>
      <c r="C242" s="23" t="s">
        <v>368</v>
      </c>
      <c r="D242" s="23" t="s">
        <v>268</v>
      </c>
      <c r="E242" s="23" t="s">
        <v>162</v>
      </c>
      <c r="F242" s="23" t="s">
        <v>163</v>
      </c>
      <c r="G242" s="23" t="s">
        <v>273</v>
      </c>
      <c r="H242" s="23" t="s">
        <v>274</v>
      </c>
      <c r="I242" s="110">
        <v>22000</v>
      </c>
      <c r="J242" s="110">
        <v>22000</v>
      </c>
      <c r="K242" s="27"/>
      <c r="L242" s="27"/>
      <c r="M242" s="110">
        <v>22000</v>
      </c>
      <c r="N242" s="27"/>
      <c r="O242" s="27"/>
      <c r="P242" s="27"/>
      <c r="Q242" s="110"/>
      <c r="R242" s="110"/>
      <c r="S242" s="110"/>
      <c r="T242" s="110"/>
      <c r="U242" s="110"/>
      <c r="V242" s="110"/>
      <c r="W242" s="110"/>
      <c r="X242" s="110"/>
      <c r="Y242" s="110"/>
      <c r="Z242" s="110"/>
    </row>
    <row r="243" ht="20.25" customHeight="1" spans="1:26">
      <c r="A243" s="23" t="s">
        <v>70</v>
      </c>
      <c r="B243" s="23" t="s">
        <v>87</v>
      </c>
      <c r="C243" s="23" t="s">
        <v>368</v>
      </c>
      <c r="D243" s="23" t="s">
        <v>268</v>
      </c>
      <c r="E243" s="23" t="s">
        <v>122</v>
      </c>
      <c r="F243" s="23" t="s">
        <v>123</v>
      </c>
      <c r="G243" s="23" t="s">
        <v>279</v>
      </c>
      <c r="H243" s="23" t="s">
        <v>280</v>
      </c>
      <c r="I243" s="110">
        <v>1800</v>
      </c>
      <c r="J243" s="110">
        <v>1800</v>
      </c>
      <c r="K243" s="27"/>
      <c r="L243" s="27"/>
      <c r="M243" s="110">
        <v>1800</v>
      </c>
      <c r="N243" s="27"/>
      <c r="O243" s="27"/>
      <c r="P243" s="27"/>
      <c r="Q243" s="110"/>
      <c r="R243" s="110"/>
      <c r="S243" s="110"/>
      <c r="T243" s="110"/>
      <c r="U243" s="110"/>
      <c r="V243" s="110"/>
      <c r="W243" s="110"/>
      <c r="X243" s="110"/>
      <c r="Y243" s="110"/>
      <c r="Z243" s="110"/>
    </row>
    <row r="244" ht="20.25" customHeight="1" spans="1:26">
      <c r="A244" s="23" t="s">
        <v>70</v>
      </c>
      <c r="B244" s="23" t="s">
        <v>87</v>
      </c>
      <c r="C244" s="23" t="s">
        <v>368</v>
      </c>
      <c r="D244" s="23" t="s">
        <v>268</v>
      </c>
      <c r="E244" s="23" t="s">
        <v>162</v>
      </c>
      <c r="F244" s="23" t="s">
        <v>163</v>
      </c>
      <c r="G244" s="23" t="s">
        <v>279</v>
      </c>
      <c r="H244" s="23" t="s">
        <v>280</v>
      </c>
      <c r="I244" s="110">
        <v>30800</v>
      </c>
      <c r="J244" s="110">
        <v>30800</v>
      </c>
      <c r="K244" s="27"/>
      <c r="L244" s="27"/>
      <c r="M244" s="110">
        <v>30800</v>
      </c>
      <c r="N244" s="27"/>
      <c r="O244" s="27"/>
      <c r="P244" s="27"/>
      <c r="Q244" s="110"/>
      <c r="R244" s="110"/>
      <c r="S244" s="110"/>
      <c r="T244" s="110"/>
      <c r="U244" s="110"/>
      <c r="V244" s="110"/>
      <c r="W244" s="110"/>
      <c r="X244" s="110"/>
      <c r="Y244" s="110"/>
      <c r="Z244" s="110"/>
    </row>
    <row r="245" ht="20.25" customHeight="1" spans="1:26">
      <c r="A245" s="23" t="s">
        <v>70</v>
      </c>
      <c r="B245" s="23" t="s">
        <v>87</v>
      </c>
      <c r="C245" s="23" t="s">
        <v>369</v>
      </c>
      <c r="D245" s="23" t="s">
        <v>286</v>
      </c>
      <c r="E245" s="23" t="s">
        <v>122</v>
      </c>
      <c r="F245" s="23" t="s">
        <v>123</v>
      </c>
      <c r="G245" s="23" t="s">
        <v>287</v>
      </c>
      <c r="H245" s="23" t="s">
        <v>288</v>
      </c>
      <c r="I245" s="110">
        <v>28800</v>
      </c>
      <c r="J245" s="110">
        <v>28800</v>
      </c>
      <c r="K245" s="27"/>
      <c r="L245" s="27"/>
      <c r="M245" s="110">
        <v>28800</v>
      </c>
      <c r="N245" s="27"/>
      <c r="O245" s="27"/>
      <c r="P245" s="27"/>
      <c r="Q245" s="110"/>
      <c r="R245" s="110"/>
      <c r="S245" s="110"/>
      <c r="T245" s="110"/>
      <c r="U245" s="110"/>
      <c r="V245" s="110"/>
      <c r="W245" s="110"/>
      <c r="X245" s="110"/>
      <c r="Y245" s="110"/>
      <c r="Z245" s="110"/>
    </row>
    <row r="246" ht="20.25" customHeight="1" spans="1:26">
      <c r="A246" s="23" t="s">
        <v>70</v>
      </c>
      <c r="B246" s="23" t="s">
        <v>87</v>
      </c>
      <c r="C246" s="23" t="s">
        <v>370</v>
      </c>
      <c r="D246" s="23" t="s">
        <v>307</v>
      </c>
      <c r="E246" s="23" t="s">
        <v>162</v>
      </c>
      <c r="F246" s="23" t="s">
        <v>163</v>
      </c>
      <c r="G246" s="23" t="s">
        <v>244</v>
      </c>
      <c r="H246" s="23" t="s">
        <v>245</v>
      </c>
      <c r="I246" s="110">
        <v>99000</v>
      </c>
      <c r="J246" s="110">
        <v>99000</v>
      </c>
      <c r="K246" s="27"/>
      <c r="L246" s="27"/>
      <c r="M246" s="110">
        <v>99000</v>
      </c>
      <c r="N246" s="27"/>
      <c r="O246" s="27"/>
      <c r="P246" s="27"/>
      <c r="Q246" s="110"/>
      <c r="R246" s="110"/>
      <c r="S246" s="110"/>
      <c r="T246" s="110"/>
      <c r="U246" s="110"/>
      <c r="V246" s="110"/>
      <c r="W246" s="110"/>
      <c r="X246" s="110"/>
      <c r="Y246" s="110"/>
      <c r="Z246" s="110"/>
    </row>
    <row r="247" ht="20.25" customHeight="1" spans="1:26">
      <c r="A247" s="23" t="s">
        <v>70</v>
      </c>
      <c r="B247" s="23" t="s">
        <v>87</v>
      </c>
      <c r="C247" s="23" t="s">
        <v>370</v>
      </c>
      <c r="D247" s="23" t="s">
        <v>307</v>
      </c>
      <c r="E247" s="23" t="s">
        <v>162</v>
      </c>
      <c r="F247" s="23" t="s">
        <v>163</v>
      </c>
      <c r="G247" s="23" t="s">
        <v>297</v>
      </c>
      <c r="H247" s="23" t="s">
        <v>298</v>
      </c>
      <c r="I247" s="110">
        <v>105600</v>
      </c>
      <c r="J247" s="110">
        <v>105600</v>
      </c>
      <c r="K247" s="27"/>
      <c r="L247" s="27"/>
      <c r="M247" s="110">
        <v>105600</v>
      </c>
      <c r="N247" s="27"/>
      <c r="O247" s="27"/>
      <c r="P247" s="27"/>
      <c r="Q247" s="110"/>
      <c r="R247" s="110"/>
      <c r="S247" s="110"/>
      <c r="T247" s="110"/>
      <c r="U247" s="110"/>
      <c r="V247" s="110"/>
      <c r="W247" s="110"/>
      <c r="X247" s="110"/>
      <c r="Y247" s="110"/>
      <c r="Z247" s="110"/>
    </row>
    <row r="248" ht="20.25" customHeight="1" spans="1:26">
      <c r="A248" s="23" t="s">
        <v>70</v>
      </c>
      <c r="B248" s="23" t="s">
        <v>87</v>
      </c>
      <c r="C248" s="23" t="s">
        <v>370</v>
      </c>
      <c r="D248" s="23" t="s">
        <v>307</v>
      </c>
      <c r="E248" s="23" t="s">
        <v>162</v>
      </c>
      <c r="F248" s="23" t="s">
        <v>163</v>
      </c>
      <c r="G248" s="23" t="s">
        <v>297</v>
      </c>
      <c r="H248" s="23" t="s">
        <v>298</v>
      </c>
      <c r="I248" s="110">
        <v>92400</v>
      </c>
      <c r="J248" s="110">
        <v>92400</v>
      </c>
      <c r="K248" s="27"/>
      <c r="L248" s="27"/>
      <c r="M248" s="110">
        <v>92400</v>
      </c>
      <c r="N248" s="27"/>
      <c r="O248" s="27"/>
      <c r="P248" s="27"/>
      <c r="Q248" s="110"/>
      <c r="R248" s="110"/>
      <c r="S248" s="110"/>
      <c r="T248" s="110"/>
      <c r="U248" s="110"/>
      <c r="V248" s="110"/>
      <c r="W248" s="110"/>
      <c r="X248" s="110"/>
      <c r="Y248" s="110"/>
      <c r="Z248" s="110"/>
    </row>
    <row r="249" ht="20.25" customHeight="1" spans="1:26">
      <c r="A249" s="23" t="s">
        <v>70</v>
      </c>
      <c r="B249" s="23" t="s">
        <v>89</v>
      </c>
      <c r="C249" s="23" t="s">
        <v>371</v>
      </c>
      <c r="D249" s="23" t="s">
        <v>296</v>
      </c>
      <c r="E249" s="23" t="s">
        <v>162</v>
      </c>
      <c r="F249" s="23" t="s">
        <v>163</v>
      </c>
      <c r="G249" s="23" t="s">
        <v>240</v>
      </c>
      <c r="H249" s="23" t="s">
        <v>241</v>
      </c>
      <c r="I249" s="110">
        <v>378912</v>
      </c>
      <c r="J249" s="110">
        <v>378912</v>
      </c>
      <c r="K249" s="27"/>
      <c r="L249" s="27"/>
      <c r="M249" s="110">
        <v>378912</v>
      </c>
      <c r="N249" s="27"/>
      <c r="O249" s="27"/>
      <c r="P249" s="27"/>
      <c r="Q249" s="110"/>
      <c r="R249" s="110"/>
      <c r="S249" s="110"/>
      <c r="T249" s="110"/>
      <c r="U249" s="110"/>
      <c r="V249" s="110"/>
      <c r="W249" s="110"/>
      <c r="X249" s="110"/>
      <c r="Y249" s="110"/>
      <c r="Z249" s="110"/>
    </row>
    <row r="250" ht="20.25" customHeight="1" spans="1:26">
      <c r="A250" s="23" t="s">
        <v>70</v>
      </c>
      <c r="B250" s="23" t="s">
        <v>89</v>
      </c>
      <c r="C250" s="23" t="s">
        <v>371</v>
      </c>
      <c r="D250" s="23" t="s">
        <v>296</v>
      </c>
      <c r="E250" s="23" t="s">
        <v>162</v>
      </c>
      <c r="F250" s="23" t="s">
        <v>163</v>
      </c>
      <c r="G250" s="23" t="s">
        <v>242</v>
      </c>
      <c r="H250" s="23" t="s">
        <v>243</v>
      </c>
      <c r="I250" s="110">
        <v>29448</v>
      </c>
      <c r="J250" s="110">
        <v>29448</v>
      </c>
      <c r="K250" s="27"/>
      <c r="L250" s="27"/>
      <c r="M250" s="110">
        <v>29448</v>
      </c>
      <c r="N250" s="27"/>
      <c r="O250" s="27"/>
      <c r="P250" s="27"/>
      <c r="Q250" s="110"/>
      <c r="R250" s="110"/>
      <c r="S250" s="110"/>
      <c r="T250" s="110"/>
      <c r="U250" s="110"/>
      <c r="V250" s="110"/>
      <c r="W250" s="110"/>
      <c r="X250" s="110"/>
      <c r="Y250" s="110"/>
      <c r="Z250" s="110"/>
    </row>
    <row r="251" ht="20.25" customHeight="1" spans="1:26">
      <c r="A251" s="23" t="s">
        <v>70</v>
      </c>
      <c r="B251" s="23" t="s">
        <v>89</v>
      </c>
      <c r="C251" s="23" t="s">
        <v>371</v>
      </c>
      <c r="D251" s="23" t="s">
        <v>296</v>
      </c>
      <c r="E251" s="23" t="s">
        <v>162</v>
      </c>
      <c r="F251" s="23" t="s">
        <v>163</v>
      </c>
      <c r="G251" s="23" t="s">
        <v>244</v>
      </c>
      <c r="H251" s="23" t="s">
        <v>245</v>
      </c>
      <c r="I251" s="110">
        <v>31576</v>
      </c>
      <c r="J251" s="110">
        <v>31576</v>
      </c>
      <c r="K251" s="27"/>
      <c r="L251" s="27"/>
      <c r="M251" s="110">
        <v>31576</v>
      </c>
      <c r="N251" s="27"/>
      <c r="O251" s="27"/>
      <c r="P251" s="27"/>
      <c r="Q251" s="110"/>
      <c r="R251" s="110"/>
      <c r="S251" s="110"/>
      <c r="T251" s="110"/>
      <c r="U251" s="110"/>
      <c r="V251" s="110"/>
      <c r="W251" s="110"/>
      <c r="X251" s="110"/>
      <c r="Y251" s="110"/>
      <c r="Z251" s="110"/>
    </row>
    <row r="252" ht="20.25" customHeight="1" spans="1:26">
      <c r="A252" s="23" t="s">
        <v>70</v>
      </c>
      <c r="B252" s="23" t="s">
        <v>89</v>
      </c>
      <c r="C252" s="23" t="s">
        <v>371</v>
      </c>
      <c r="D252" s="23" t="s">
        <v>296</v>
      </c>
      <c r="E252" s="23" t="s">
        <v>162</v>
      </c>
      <c r="F252" s="23" t="s">
        <v>163</v>
      </c>
      <c r="G252" s="23" t="s">
        <v>297</v>
      </c>
      <c r="H252" s="23" t="s">
        <v>298</v>
      </c>
      <c r="I252" s="110">
        <v>87420</v>
      </c>
      <c r="J252" s="110">
        <v>87420</v>
      </c>
      <c r="K252" s="27"/>
      <c r="L252" s="27"/>
      <c r="M252" s="110">
        <v>87420</v>
      </c>
      <c r="N252" s="27"/>
      <c r="O252" s="27"/>
      <c r="P252" s="27"/>
      <c r="Q252" s="110"/>
      <c r="R252" s="110"/>
      <c r="S252" s="110"/>
      <c r="T252" s="110"/>
      <c r="U252" s="110"/>
      <c r="V252" s="110"/>
      <c r="W252" s="110"/>
      <c r="X252" s="110"/>
      <c r="Y252" s="110"/>
      <c r="Z252" s="110"/>
    </row>
    <row r="253" ht="20.25" customHeight="1" spans="1:26">
      <c r="A253" s="23" t="s">
        <v>70</v>
      </c>
      <c r="B253" s="23" t="s">
        <v>89</v>
      </c>
      <c r="C253" s="23" t="s">
        <v>371</v>
      </c>
      <c r="D253" s="23" t="s">
        <v>296</v>
      </c>
      <c r="E253" s="23" t="s">
        <v>162</v>
      </c>
      <c r="F253" s="23" t="s">
        <v>163</v>
      </c>
      <c r="G253" s="23" t="s">
        <v>297</v>
      </c>
      <c r="H253" s="23" t="s">
        <v>298</v>
      </c>
      <c r="I253" s="110">
        <v>175944</v>
      </c>
      <c r="J253" s="110">
        <v>175944</v>
      </c>
      <c r="K253" s="27"/>
      <c r="L253" s="27"/>
      <c r="M253" s="110">
        <v>175944</v>
      </c>
      <c r="N253" s="27"/>
      <c r="O253" s="27"/>
      <c r="P253" s="27"/>
      <c r="Q253" s="110"/>
      <c r="R253" s="110"/>
      <c r="S253" s="110"/>
      <c r="T253" s="110"/>
      <c r="U253" s="110"/>
      <c r="V253" s="110"/>
      <c r="W253" s="110"/>
      <c r="X253" s="110"/>
      <c r="Y253" s="110"/>
      <c r="Z253" s="110"/>
    </row>
    <row r="254" ht="20.25" customHeight="1" spans="1:26">
      <c r="A254" s="23" t="s">
        <v>70</v>
      </c>
      <c r="B254" s="23" t="s">
        <v>89</v>
      </c>
      <c r="C254" s="23" t="s">
        <v>371</v>
      </c>
      <c r="D254" s="23" t="s">
        <v>296</v>
      </c>
      <c r="E254" s="23" t="s">
        <v>162</v>
      </c>
      <c r="F254" s="23" t="s">
        <v>163</v>
      </c>
      <c r="G254" s="23" t="s">
        <v>297</v>
      </c>
      <c r="H254" s="23" t="s">
        <v>298</v>
      </c>
      <c r="I254" s="110">
        <v>164880</v>
      </c>
      <c r="J254" s="110">
        <v>164880</v>
      </c>
      <c r="K254" s="27"/>
      <c r="L254" s="27"/>
      <c r="M254" s="110">
        <v>164880</v>
      </c>
      <c r="N254" s="27"/>
      <c r="O254" s="27"/>
      <c r="P254" s="27"/>
      <c r="Q254" s="110"/>
      <c r="R254" s="110"/>
      <c r="S254" s="110"/>
      <c r="T254" s="110"/>
      <c r="U254" s="110"/>
      <c r="V254" s="110"/>
      <c r="W254" s="110"/>
      <c r="X254" s="110"/>
      <c r="Y254" s="110"/>
      <c r="Z254" s="110"/>
    </row>
    <row r="255" ht="20.25" customHeight="1" spans="1:26">
      <c r="A255" s="23" t="s">
        <v>70</v>
      </c>
      <c r="B255" s="23" t="s">
        <v>89</v>
      </c>
      <c r="C255" s="23" t="s">
        <v>372</v>
      </c>
      <c r="D255" s="23" t="s">
        <v>247</v>
      </c>
      <c r="E255" s="23" t="s">
        <v>124</v>
      </c>
      <c r="F255" s="23" t="s">
        <v>125</v>
      </c>
      <c r="G255" s="23" t="s">
        <v>248</v>
      </c>
      <c r="H255" s="23" t="s">
        <v>249</v>
      </c>
      <c r="I255" s="110">
        <v>161504.64</v>
      </c>
      <c r="J255" s="110">
        <v>161504.64</v>
      </c>
      <c r="K255" s="27"/>
      <c r="L255" s="27"/>
      <c r="M255" s="110">
        <v>161504.64</v>
      </c>
      <c r="N255" s="27"/>
      <c r="O255" s="27"/>
      <c r="P255" s="27"/>
      <c r="Q255" s="110"/>
      <c r="R255" s="110"/>
      <c r="S255" s="110"/>
      <c r="T255" s="110"/>
      <c r="U255" s="110"/>
      <c r="V255" s="110"/>
      <c r="W255" s="110"/>
      <c r="X255" s="110"/>
      <c r="Y255" s="110"/>
      <c r="Z255" s="110"/>
    </row>
    <row r="256" ht="20.25" customHeight="1" spans="1:26">
      <c r="A256" s="23" t="s">
        <v>70</v>
      </c>
      <c r="B256" s="23" t="s">
        <v>89</v>
      </c>
      <c r="C256" s="23" t="s">
        <v>372</v>
      </c>
      <c r="D256" s="23" t="s">
        <v>247</v>
      </c>
      <c r="E256" s="23" t="s">
        <v>138</v>
      </c>
      <c r="F256" s="23" t="s">
        <v>139</v>
      </c>
      <c r="G256" s="23" t="s">
        <v>250</v>
      </c>
      <c r="H256" s="23" t="s">
        <v>251</v>
      </c>
      <c r="I256" s="110">
        <v>66091.72</v>
      </c>
      <c r="J256" s="110">
        <v>66091.72</v>
      </c>
      <c r="K256" s="27"/>
      <c r="L256" s="27"/>
      <c r="M256" s="110">
        <v>66091.72</v>
      </c>
      <c r="N256" s="27"/>
      <c r="O256" s="27"/>
      <c r="P256" s="27"/>
      <c r="Q256" s="110"/>
      <c r="R256" s="110"/>
      <c r="S256" s="110"/>
      <c r="T256" s="110"/>
      <c r="U256" s="110"/>
      <c r="V256" s="110"/>
      <c r="W256" s="110"/>
      <c r="X256" s="110"/>
      <c r="Y256" s="110"/>
      <c r="Z256" s="110"/>
    </row>
    <row r="257" ht="20.25" customHeight="1" spans="1:26">
      <c r="A257" s="23" t="s">
        <v>70</v>
      </c>
      <c r="B257" s="23" t="s">
        <v>89</v>
      </c>
      <c r="C257" s="23" t="s">
        <v>372</v>
      </c>
      <c r="D257" s="23" t="s">
        <v>247</v>
      </c>
      <c r="E257" s="23" t="s">
        <v>140</v>
      </c>
      <c r="F257" s="23" t="s">
        <v>141</v>
      </c>
      <c r="G257" s="23" t="s">
        <v>252</v>
      </c>
      <c r="H257" s="23" t="s">
        <v>253</v>
      </c>
      <c r="I257" s="110">
        <v>41830.2</v>
      </c>
      <c r="J257" s="110">
        <v>41830.2</v>
      </c>
      <c r="K257" s="27"/>
      <c r="L257" s="27"/>
      <c r="M257" s="110">
        <v>41830.2</v>
      </c>
      <c r="N257" s="27"/>
      <c r="O257" s="27"/>
      <c r="P257" s="27"/>
      <c r="Q257" s="110"/>
      <c r="R257" s="110"/>
      <c r="S257" s="110"/>
      <c r="T257" s="110"/>
      <c r="U257" s="110"/>
      <c r="V257" s="110"/>
      <c r="W257" s="110"/>
      <c r="X257" s="110"/>
      <c r="Y257" s="110"/>
      <c r="Z257" s="110"/>
    </row>
    <row r="258" ht="20.25" customHeight="1" spans="1:26">
      <c r="A258" s="23" t="s">
        <v>70</v>
      </c>
      <c r="B258" s="23" t="s">
        <v>89</v>
      </c>
      <c r="C258" s="23" t="s">
        <v>372</v>
      </c>
      <c r="D258" s="23" t="s">
        <v>247</v>
      </c>
      <c r="E258" s="23" t="s">
        <v>142</v>
      </c>
      <c r="F258" s="23" t="s">
        <v>143</v>
      </c>
      <c r="G258" s="23" t="s">
        <v>254</v>
      </c>
      <c r="H258" s="23" t="s">
        <v>255</v>
      </c>
      <c r="I258" s="110">
        <v>4650.48</v>
      </c>
      <c r="J258" s="110">
        <v>4650.48</v>
      </c>
      <c r="K258" s="27"/>
      <c r="L258" s="27"/>
      <c r="M258" s="110">
        <v>4650.48</v>
      </c>
      <c r="N258" s="27"/>
      <c r="O258" s="27"/>
      <c r="P258" s="27"/>
      <c r="Q258" s="110"/>
      <c r="R258" s="110"/>
      <c r="S258" s="110"/>
      <c r="T258" s="110"/>
      <c r="U258" s="110"/>
      <c r="V258" s="110"/>
      <c r="W258" s="110"/>
      <c r="X258" s="110"/>
      <c r="Y258" s="110"/>
      <c r="Z258" s="110"/>
    </row>
    <row r="259" ht="20.25" customHeight="1" spans="1:26">
      <c r="A259" s="23" t="s">
        <v>70</v>
      </c>
      <c r="B259" s="23" t="s">
        <v>89</v>
      </c>
      <c r="C259" s="23" t="s">
        <v>372</v>
      </c>
      <c r="D259" s="23" t="s">
        <v>247</v>
      </c>
      <c r="E259" s="23" t="s">
        <v>142</v>
      </c>
      <c r="F259" s="23" t="s">
        <v>143</v>
      </c>
      <c r="G259" s="23" t="s">
        <v>254</v>
      </c>
      <c r="H259" s="23" t="s">
        <v>255</v>
      </c>
      <c r="I259" s="110">
        <v>2677.13</v>
      </c>
      <c r="J259" s="110">
        <v>2677.13</v>
      </c>
      <c r="K259" s="27"/>
      <c r="L259" s="27"/>
      <c r="M259" s="110">
        <v>2677.13</v>
      </c>
      <c r="N259" s="27"/>
      <c r="O259" s="27"/>
      <c r="P259" s="27"/>
      <c r="Q259" s="110"/>
      <c r="R259" s="110"/>
      <c r="S259" s="110"/>
      <c r="T259" s="110"/>
      <c r="U259" s="110"/>
      <c r="V259" s="110"/>
      <c r="W259" s="110"/>
      <c r="X259" s="110"/>
      <c r="Y259" s="110"/>
      <c r="Z259" s="110"/>
    </row>
    <row r="260" ht="20.25" customHeight="1" spans="1:26">
      <c r="A260" s="23" t="s">
        <v>70</v>
      </c>
      <c r="B260" s="23" t="s">
        <v>89</v>
      </c>
      <c r="C260" s="23" t="s">
        <v>372</v>
      </c>
      <c r="D260" s="23" t="s">
        <v>247</v>
      </c>
      <c r="E260" s="23" t="s">
        <v>162</v>
      </c>
      <c r="F260" s="23" t="s">
        <v>163</v>
      </c>
      <c r="G260" s="23" t="s">
        <v>254</v>
      </c>
      <c r="H260" s="23" t="s">
        <v>255</v>
      </c>
      <c r="I260" s="110">
        <v>5856.23</v>
      </c>
      <c r="J260" s="110">
        <v>5856.23</v>
      </c>
      <c r="K260" s="27"/>
      <c r="L260" s="27"/>
      <c r="M260" s="110">
        <v>5856.23</v>
      </c>
      <c r="N260" s="27"/>
      <c r="O260" s="27"/>
      <c r="P260" s="27"/>
      <c r="Q260" s="110"/>
      <c r="R260" s="110"/>
      <c r="S260" s="110"/>
      <c r="T260" s="110"/>
      <c r="U260" s="110"/>
      <c r="V260" s="110"/>
      <c r="W260" s="110"/>
      <c r="X260" s="110"/>
      <c r="Y260" s="110"/>
      <c r="Z260" s="110"/>
    </row>
    <row r="261" ht="20.25" customHeight="1" spans="1:26">
      <c r="A261" s="23" t="s">
        <v>70</v>
      </c>
      <c r="B261" s="23" t="s">
        <v>89</v>
      </c>
      <c r="C261" s="23" t="s">
        <v>373</v>
      </c>
      <c r="D261" s="23" t="s">
        <v>171</v>
      </c>
      <c r="E261" s="23" t="s">
        <v>170</v>
      </c>
      <c r="F261" s="23" t="s">
        <v>171</v>
      </c>
      <c r="G261" s="23" t="s">
        <v>257</v>
      </c>
      <c r="H261" s="23" t="s">
        <v>171</v>
      </c>
      <c r="I261" s="110">
        <v>152664.48</v>
      </c>
      <c r="J261" s="110">
        <v>152664.48</v>
      </c>
      <c r="K261" s="27"/>
      <c r="L261" s="27"/>
      <c r="M261" s="110">
        <v>152664.48</v>
      </c>
      <c r="N261" s="27"/>
      <c r="O261" s="27"/>
      <c r="P261" s="27"/>
      <c r="Q261" s="110"/>
      <c r="R261" s="110"/>
      <c r="S261" s="110"/>
      <c r="T261" s="110"/>
      <c r="U261" s="110"/>
      <c r="V261" s="110"/>
      <c r="W261" s="110"/>
      <c r="X261" s="110"/>
      <c r="Y261" s="110"/>
      <c r="Z261" s="110"/>
    </row>
    <row r="262" ht="20.25" customHeight="1" spans="1:26">
      <c r="A262" s="23" t="s">
        <v>70</v>
      </c>
      <c r="B262" s="23" t="s">
        <v>89</v>
      </c>
      <c r="C262" s="23" t="s">
        <v>374</v>
      </c>
      <c r="D262" s="23" t="s">
        <v>268</v>
      </c>
      <c r="E262" s="23" t="s">
        <v>162</v>
      </c>
      <c r="F262" s="23" t="s">
        <v>163</v>
      </c>
      <c r="G262" s="23" t="s">
        <v>269</v>
      </c>
      <c r="H262" s="23" t="s">
        <v>270</v>
      </c>
      <c r="I262" s="110">
        <v>1800</v>
      </c>
      <c r="J262" s="110">
        <v>1800</v>
      </c>
      <c r="K262" s="27"/>
      <c r="L262" s="27"/>
      <c r="M262" s="110">
        <v>1800</v>
      </c>
      <c r="N262" s="27"/>
      <c r="O262" s="27"/>
      <c r="P262" s="27"/>
      <c r="Q262" s="110"/>
      <c r="R262" s="110"/>
      <c r="S262" s="110"/>
      <c r="T262" s="110"/>
      <c r="U262" s="110"/>
      <c r="V262" s="110"/>
      <c r="W262" s="110"/>
      <c r="X262" s="110"/>
      <c r="Y262" s="110"/>
      <c r="Z262" s="110"/>
    </row>
    <row r="263" ht="20.25" customHeight="1" spans="1:26">
      <c r="A263" s="23" t="s">
        <v>70</v>
      </c>
      <c r="B263" s="23" t="s">
        <v>89</v>
      </c>
      <c r="C263" s="23" t="s">
        <v>374</v>
      </c>
      <c r="D263" s="23" t="s">
        <v>268</v>
      </c>
      <c r="E263" s="23" t="s">
        <v>162</v>
      </c>
      <c r="F263" s="23" t="s">
        <v>163</v>
      </c>
      <c r="G263" s="23" t="s">
        <v>269</v>
      </c>
      <c r="H263" s="23" t="s">
        <v>270</v>
      </c>
      <c r="I263" s="110">
        <v>21172</v>
      </c>
      <c r="J263" s="110">
        <v>21172</v>
      </c>
      <c r="K263" s="27"/>
      <c r="L263" s="27"/>
      <c r="M263" s="110">
        <v>21172</v>
      </c>
      <c r="N263" s="27"/>
      <c r="O263" s="27"/>
      <c r="P263" s="27"/>
      <c r="Q263" s="110"/>
      <c r="R263" s="110"/>
      <c r="S263" s="110"/>
      <c r="T263" s="110"/>
      <c r="U263" s="110"/>
      <c r="V263" s="110"/>
      <c r="W263" s="110"/>
      <c r="X263" s="110"/>
      <c r="Y263" s="110"/>
      <c r="Z263" s="110"/>
    </row>
    <row r="264" ht="20.25" customHeight="1" spans="1:26">
      <c r="A264" s="23" t="s">
        <v>70</v>
      </c>
      <c r="B264" s="23" t="s">
        <v>89</v>
      </c>
      <c r="C264" s="23" t="s">
        <v>374</v>
      </c>
      <c r="D264" s="23" t="s">
        <v>268</v>
      </c>
      <c r="E264" s="23" t="s">
        <v>162</v>
      </c>
      <c r="F264" s="23" t="s">
        <v>163</v>
      </c>
      <c r="G264" s="23" t="s">
        <v>271</v>
      </c>
      <c r="H264" s="23" t="s">
        <v>272</v>
      </c>
      <c r="I264" s="110">
        <v>5000</v>
      </c>
      <c r="J264" s="110">
        <v>5000</v>
      </c>
      <c r="K264" s="27"/>
      <c r="L264" s="27"/>
      <c r="M264" s="110">
        <v>5000</v>
      </c>
      <c r="N264" s="27"/>
      <c r="O264" s="27"/>
      <c r="P264" s="27"/>
      <c r="Q264" s="110"/>
      <c r="R264" s="110"/>
      <c r="S264" s="110"/>
      <c r="T264" s="110"/>
      <c r="U264" s="110"/>
      <c r="V264" s="110"/>
      <c r="W264" s="110"/>
      <c r="X264" s="110"/>
      <c r="Y264" s="110"/>
      <c r="Z264" s="110"/>
    </row>
    <row r="265" ht="20.25" customHeight="1" spans="1:26">
      <c r="A265" s="23" t="s">
        <v>70</v>
      </c>
      <c r="B265" s="23" t="s">
        <v>89</v>
      </c>
      <c r="C265" s="23" t="s">
        <v>374</v>
      </c>
      <c r="D265" s="23" t="s">
        <v>268</v>
      </c>
      <c r="E265" s="23" t="s">
        <v>162</v>
      </c>
      <c r="F265" s="23" t="s">
        <v>163</v>
      </c>
      <c r="G265" s="23" t="s">
        <v>273</v>
      </c>
      <c r="H265" s="23" t="s">
        <v>274</v>
      </c>
      <c r="I265" s="110">
        <v>18000</v>
      </c>
      <c r="J265" s="110">
        <v>18000</v>
      </c>
      <c r="K265" s="27"/>
      <c r="L265" s="27"/>
      <c r="M265" s="110">
        <v>18000</v>
      </c>
      <c r="N265" s="27"/>
      <c r="O265" s="27"/>
      <c r="P265" s="27"/>
      <c r="Q265" s="110"/>
      <c r="R265" s="110"/>
      <c r="S265" s="110"/>
      <c r="T265" s="110"/>
      <c r="U265" s="110"/>
      <c r="V265" s="110"/>
      <c r="W265" s="110"/>
      <c r="X265" s="110"/>
      <c r="Y265" s="110"/>
      <c r="Z265" s="110"/>
    </row>
    <row r="266" ht="20.25" customHeight="1" spans="1:26">
      <c r="A266" s="23" t="s">
        <v>70</v>
      </c>
      <c r="B266" s="23" t="s">
        <v>89</v>
      </c>
      <c r="C266" s="23" t="s">
        <v>374</v>
      </c>
      <c r="D266" s="23" t="s">
        <v>268</v>
      </c>
      <c r="E266" s="23" t="s">
        <v>162</v>
      </c>
      <c r="F266" s="23" t="s">
        <v>163</v>
      </c>
      <c r="G266" s="23" t="s">
        <v>279</v>
      </c>
      <c r="H266" s="23" t="s">
        <v>280</v>
      </c>
      <c r="I266" s="110">
        <v>25200</v>
      </c>
      <c r="J266" s="110">
        <v>25200</v>
      </c>
      <c r="K266" s="27"/>
      <c r="L266" s="27"/>
      <c r="M266" s="110">
        <v>25200</v>
      </c>
      <c r="N266" s="27"/>
      <c r="O266" s="27"/>
      <c r="P266" s="27"/>
      <c r="Q266" s="110"/>
      <c r="R266" s="110"/>
      <c r="S266" s="110"/>
      <c r="T266" s="110"/>
      <c r="U266" s="110"/>
      <c r="V266" s="110"/>
      <c r="W266" s="110"/>
      <c r="X266" s="110"/>
      <c r="Y266" s="110"/>
      <c r="Z266" s="110"/>
    </row>
    <row r="267" ht="20.25" customHeight="1" spans="1:26">
      <c r="A267" s="23" t="s">
        <v>70</v>
      </c>
      <c r="B267" s="23" t="s">
        <v>89</v>
      </c>
      <c r="C267" s="23" t="s">
        <v>375</v>
      </c>
      <c r="D267" s="23" t="s">
        <v>265</v>
      </c>
      <c r="E267" s="23" t="s">
        <v>162</v>
      </c>
      <c r="F267" s="23" t="s">
        <v>163</v>
      </c>
      <c r="G267" s="23" t="s">
        <v>266</v>
      </c>
      <c r="H267" s="23" t="s">
        <v>265</v>
      </c>
      <c r="I267" s="110">
        <v>19972.08</v>
      </c>
      <c r="J267" s="110">
        <v>19972.08</v>
      </c>
      <c r="K267" s="27"/>
      <c r="L267" s="27"/>
      <c r="M267" s="110">
        <v>19972.08</v>
      </c>
      <c r="N267" s="27"/>
      <c r="O267" s="27"/>
      <c r="P267" s="27"/>
      <c r="Q267" s="110"/>
      <c r="R267" s="110"/>
      <c r="S267" s="110"/>
      <c r="T267" s="110"/>
      <c r="U267" s="110"/>
      <c r="V267" s="110"/>
      <c r="W267" s="110"/>
      <c r="X267" s="110"/>
      <c r="Y267" s="110"/>
      <c r="Z267" s="110"/>
    </row>
    <row r="268" ht="20.25" customHeight="1" spans="1:26">
      <c r="A268" s="23" t="s">
        <v>70</v>
      </c>
      <c r="B268" s="23" t="s">
        <v>89</v>
      </c>
      <c r="C268" s="23" t="s">
        <v>376</v>
      </c>
      <c r="D268" s="23" t="s">
        <v>215</v>
      </c>
      <c r="E268" s="23" t="s">
        <v>162</v>
      </c>
      <c r="F268" s="23" t="s">
        <v>163</v>
      </c>
      <c r="G268" s="23" t="s">
        <v>259</v>
      </c>
      <c r="H268" s="23" t="s">
        <v>215</v>
      </c>
      <c r="I268" s="110">
        <v>8000</v>
      </c>
      <c r="J268" s="110">
        <v>8000</v>
      </c>
      <c r="K268" s="27"/>
      <c r="L268" s="27"/>
      <c r="M268" s="110">
        <v>8000</v>
      </c>
      <c r="N268" s="27"/>
      <c r="O268" s="27"/>
      <c r="P268" s="27"/>
      <c r="Q268" s="110"/>
      <c r="R268" s="110"/>
      <c r="S268" s="110"/>
      <c r="T268" s="110"/>
      <c r="U268" s="110"/>
      <c r="V268" s="110"/>
      <c r="W268" s="110"/>
      <c r="X268" s="110"/>
      <c r="Y268" s="110"/>
      <c r="Z268" s="110"/>
    </row>
    <row r="269" ht="20.25" customHeight="1" spans="1:26">
      <c r="A269" s="23" t="s">
        <v>70</v>
      </c>
      <c r="B269" s="23" t="s">
        <v>89</v>
      </c>
      <c r="C269" s="23" t="s">
        <v>377</v>
      </c>
      <c r="D269" s="23" t="s">
        <v>307</v>
      </c>
      <c r="E269" s="23" t="s">
        <v>162</v>
      </c>
      <c r="F269" s="23" t="s">
        <v>163</v>
      </c>
      <c r="G269" s="23" t="s">
        <v>244</v>
      </c>
      <c r="H269" s="23" t="s">
        <v>245</v>
      </c>
      <c r="I269" s="110">
        <v>81000</v>
      </c>
      <c r="J269" s="110">
        <v>81000</v>
      </c>
      <c r="K269" s="27"/>
      <c r="L269" s="27"/>
      <c r="M269" s="110">
        <v>81000</v>
      </c>
      <c r="N269" s="27"/>
      <c r="O269" s="27"/>
      <c r="P269" s="27"/>
      <c r="Q269" s="110"/>
      <c r="R269" s="110"/>
      <c r="S269" s="110"/>
      <c r="T269" s="110"/>
      <c r="U269" s="110"/>
      <c r="V269" s="110"/>
      <c r="W269" s="110"/>
      <c r="X269" s="110"/>
      <c r="Y269" s="110"/>
      <c r="Z269" s="110"/>
    </row>
    <row r="270" ht="20.25" customHeight="1" spans="1:26">
      <c r="A270" s="23" t="s">
        <v>70</v>
      </c>
      <c r="B270" s="23" t="s">
        <v>89</v>
      </c>
      <c r="C270" s="23" t="s">
        <v>377</v>
      </c>
      <c r="D270" s="23" t="s">
        <v>307</v>
      </c>
      <c r="E270" s="23" t="s">
        <v>162</v>
      </c>
      <c r="F270" s="23" t="s">
        <v>163</v>
      </c>
      <c r="G270" s="23" t="s">
        <v>297</v>
      </c>
      <c r="H270" s="23" t="s">
        <v>298</v>
      </c>
      <c r="I270" s="110">
        <v>75600</v>
      </c>
      <c r="J270" s="110">
        <v>75600</v>
      </c>
      <c r="K270" s="27"/>
      <c r="L270" s="27"/>
      <c r="M270" s="110">
        <v>75600</v>
      </c>
      <c r="N270" s="27"/>
      <c r="O270" s="27"/>
      <c r="P270" s="27"/>
      <c r="Q270" s="110"/>
      <c r="R270" s="110"/>
      <c r="S270" s="110"/>
      <c r="T270" s="110"/>
      <c r="U270" s="110"/>
      <c r="V270" s="110"/>
      <c r="W270" s="110"/>
      <c r="X270" s="110"/>
      <c r="Y270" s="110"/>
      <c r="Z270" s="110"/>
    </row>
    <row r="271" ht="20.25" customHeight="1" spans="1:26">
      <c r="A271" s="23" t="s">
        <v>70</v>
      </c>
      <c r="B271" s="23" t="s">
        <v>89</v>
      </c>
      <c r="C271" s="23" t="s">
        <v>377</v>
      </c>
      <c r="D271" s="23" t="s">
        <v>307</v>
      </c>
      <c r="E271" s="23" t="s">
        <v>162</v>
      </c>
      <c r="F271" s="23" t="s">
        <v>163</v>
      </c>
      <c r="G271" s="23" t="s">
        <v>297</v>
      </c>
      <c r="H271" s="23" t="s">
        <v>298</v>
      </c>
      <c r="I271" s="110">
        <v>86400</v>
      </c>
      <c r="J271" s="110">
        <v>86400</v>
      </c>
      <c r="K271" s="27"/>
      <c r="L271" s="27"/>
      <c r="M271" s="110">
        <v>86400</v>
      </c>
      <c r="N271" s="27"/>
      <c r="O271" s="27"/>
      <c r="P271" s="27"/>
      <c r="Q271" s="110"/>
      <c r="R271" s="110"/>
      <c r="S271" s="110"/>
      <c r="T271" s="110"/>
      <c r="U271" s="110"/>
      <c r="V271" s="110"/>
      <c r="W271" s="110"/>
      <c r="X271" s="110"/>
      <c r="Y271" s="110"/>
      <c r="Z271" s="110"/>
    </row>
    <row r="272" ht="17.25" customHeight="1" spans="1:26">
      <c r="A272" s="69">
        <v>39978056.17</v>
      </c>
      <c r="B272" s="70"/>
      <c r="C272" s="181"/>
      <c r="D272" s="181"/>
      <c r="E272" s="181"/>
      <c r="F272" s="181"/>
      <c r="G272" s="181"/>
      <c r="H272" s="182"/>
      <c r="I272" s="110">
        <v>39978056.17</v>
      </c>
      <c r="J272" s="110">
        <v>39978056.17</v>
      </c>
      <c r="K272" s="110"/>
      <c r="L272" s="110"/>
      <c r="M272" s="110">
        <v>39978056.17</v>
      </c>
      <c r="N272" s="110"/>
      <c r="O272" s="110"/>
      <c r="P272" s="110"/>
      <c r="Q272" s="110"/>
      <c r="R272" s="110"/>
      <c r="S272" s="110"/>
      <c r="T272" s="110"/>
      <c r="U272" s="110"/>
      <c r="V272" s="110"/>
      <c r="W272" s="110"/>
      <c r="X272" s="110"/>
      <c r="Y272" s="110"/>
      <c r="Z272" s="110"/>
    </row>
  </sheetData>
  <mergeCells count="34">
    <mergeCell ref="A2:Z2"/>
    <mergeCell ref="A3:H3"/>
    <mergeCell ref="I4:Z4"/>
    <mergeCell ref="J5:N5"/>
    <mergeCell ref="Q5:S5"/>
    <mergeCell ref="U5:Z5"/>
    <mergeCell ref="A272:H272"/>
    <mergeCell ref="A272:H272"/>
    <mergeCell ref="A4:A7"/>
    <mergeCell ref="B4:B7"/>
    <mergeCell ref="C4:C7"/>
    <mergeCell ref="D4:D7"/>
    <mergeCell ref="E4:E7"/>
    <mergeCell ref="F4:F7"/>
    <mergeCell ref="G4:G7"/>
    <mergeCell ref="H4:H7"/>
    <mergeCell ref="I5:I7"/>
    <mergeCell ref="J6:J7"/>
    <mergeCell ref="K6:K7"/>
    <mergeCell ref="L6:L7"/>
    <mergeCell ref="M6:M7"/>
    <mergeCell ref="N6:N7"/>
    <mergeCell ref="O5:O7"/>
    <mergeCell ref="P5:P7"/>
    <mergeCell ref="Q6:Q7"/>
    <mergeCell ref="R6:R7"/>
    <mergeCell ref="S6:S7"/>
    <mergeCell ref="T5:T7"/>
    <mergeCell ref="U6:U7"/>
    <mergeCell ref="V6:V7"/>
    <mergeCell ref="W6:W7"/>
    <mergeCell ref="X6:X7"/>
    <mergeCell ref="Y6:Y7"/>
    <mergeCell ref="Z6:Z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5"/>
  <sheetViews>
    <sheetView showZeros="0" workbookViewId="0">
      <selection activeCell="D18" sqref="D18"/>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67"/>
      <c r="E1" s="44"/>
      <c r="F1" s="44"/>
      <c r="G1" s="44"/>
      <c r="H1" s="44"/>
      <c r="U1" s="167"/>
      <c r="W1" s="172" t="s">
        <v>378</v>
      </c>
    </row>
    <row r="2" ht="46.5" customHeight="1" spans="1:23">
      <c r="A2" s="46" t="str">
        <f>"2026"&amp;"年部门项目支出预算表"</f>
        <v>2026年部门项目支出预算表</v>
      </c>
      <c r="B2" s="46"/>
      <c r="C2" s="46"/>
      <c r="D2" s="46"/>
      <c r="E2" s="46"/>
      <c r="F2" s="46"/>
      <c r="G2" s="46"/>
      <c r="H2" s="46"/>
      <c r="I2" s="46"/>
      <c r="J2" s="46"/>
      <c r="K2" s="46"/>
      <c r="L2" s="46"/>
      <c r="M2" s="46"/>
      <c r="N2" s="46"/>
      <c r="O2" s="46"/>
      <c r="P2" s="46"/>
      <c r="Q2" s="46"/>
      <c r="R2" s="46"/>
      <c r="S2" s="46"/>
      <c r="T2" s="46"/>
      <c r="U2" s="46"/>
      <c r="V2" s="46"/>
      <c r="W2" s="46"/>
    </row>
    <row r="3" ht="13.5" customHeight="1" spans="1:23">
      <c r="A3" s="47" t="str">
        <f>"单位名称："&amp;"昆明市晋宁区水务局"</f>
        <v>单位名称：昆明市晋宁区水务局</v>
      </c>
      <c r="B3" s="48"/>
      <c r="C3" s="48"/>
      <c r="D3" s="48"/>
      <c r="E3" s="48"/>
      <c r="F3" s="48"/>
      <c r="G3" s="48"/>
      <c r="H3" s="48"/>
      <c r="I3" s="49"/>
      <c r="J3" s="49"/>
      <c r="K3" s="49"/>
      <c r="L3" s="49"/>
      <c r="M3" s="49"/>
      <c r="N3" s="49"/>
      <c r="O3" s="49"/>
      <c r="P3" s="49"/>
      <c r="Q3" s="49"/>
      <c r="U3" s="167"/>
      <c r="W3" s="148" t="s">
        <v>1</v>
      </c>
    </row>
    <row r="4" ht="21.75" customHeight="1" spans="1:23">
      <c r="A4" s="51" t="s">
        <v>379</v>
      </c>
      <c r="B4" s="52" t="s">
        <v>221</v>
      </c>
      <c r="C4" s="51" t="s">
        <v>222</v>
      </c>
      <c r="D4" s="51" t="s">
        <v>380</v>
      </c>
      <c r="E4" s="52" t="s">
        <v>223</v>
      </c>
      <c r="F4" s="52" t="s">
        <v>224</v>
      </c>
      <c r="G4" s="52" t="s">
        <v>381</v>
      </c>
      <c r="H4" s="52" t="s">
        <v>382</v>
      </c>
      <c r="I4" s="65" t="s">
        <v>55</v>
      </c>
      <c r="J4" s="14" t="s">
        <v>383</v>
      </c>
      <c r="K4" s="15"/>
      <c r="L4" s="15"/>
      <c r="M4" s="39"/>
      <c r="N4" s="14" t="s">
        <v>230</v>
      </c>
      <c r="O4" s="15"/>
      <c r="P4" s="39"/>
      <c r="Q4" s="52" t="s">
        <v>61</v>
      </c>
      <c r="R4" s="14" t="s">
        <v>62</v>
      </c>
      <c r="S4" s="15"/>
      <c r="T4" s="15"/>
      <c r="U4" s="15"/>
      <c r="V4" s="15"/>
      <c r="W4" s="39"/>
    </row>
    <row r="5" ht="21.75" customHeight="1" spans="1:23">
      <c r="A5" s="53"/>
      <c r="B5" s="66"/>
      <c r="C5" s="53"/>
      <c r="D5" s="53"/>
      <c r="E5" s="54"/>
      <c r="F5" s="54"/>
      <c r="G5" s="54"/>
      <c r="H5" s="54"/>
      <c r="I5" s="66"/>
      <c r="J5" s="168" t="s">
        <v>58</v>
      </c>
      <c r="K5" s="169"/>
      <c r="L5" s="52" t="s">
        <v>59</v>
      </c>
      <c r="M5" s="52" t="s">
        <v>60</v>
      </c>
      <c r="N5" s="52" t="s">
        <v>58</v>
      </c>
      <c r="O5" s="52" t="s">
        <v>59</v>
      </c>
      <c r="P5" s="52" t="s">
        <v>60</v>
      </c>
      <c r="Q5" s="54"/>
      <c r="R5" s="52" t="s">
        <v>57</v>
      </c>
      <c r="S5" s="52" t="s">
        <v>64</v>
      </c>
      <c r="T5" s="52" t="s">
        <v>236</v>
      </c>
      <c r="U5" s="52" t="s">
        <v>66</v>
      </c>
      <c r="V5" s="52" t="s">
        <v>67</v>
      </c>
      <c r="W5" s="52" t="s">
        <v>68</v>
      </c>
    </row>
    <row r="6" ht="21" customHeight="1" spans="1:23">
      <c r="A6" s="66"/>
      <c r="B6" s="66"/>
      <c r="C6" s="66"/>
      <c r="D6" s="66"/>
      <c r="E6" s="66"/>
      <c r="F6" s="66"/>
      <c r="G6" s="66"/>
      <c r="H6" s="66"/>
      <c r="I6" s="66"/>
      <c r="J6" s="170" t="s">
        <v>57</v>
      </c>
      <c r="K6" s="171"/>
      <c r="L6" s="66"/>
      <c r="M6" s="66"/>
      <c r="N6" s="66"/>
      <c r="O6" s="66"/>
      <c r="P6" s="66"/>
      <c r="Q6" s="66"/>
      <c r="R6" s="66"/>
      <c r="S6" s="66"/>
      <c r="T6" s="66"/>
      <c r="U6" s="66"/>
      <c r="V6" s="66"/>
      <c r="W6" s="66"/>
    </row>
    <row r="7" ht="39.75" customHeight="1" spans="1:23">
      <c r="A7" s="56"/>
      <c r="B7" s="58"/>
      <c r="C7" s="56"/>
      <c r="D7" s="56"/>
      <c r="E7" s="57"/>
      <c r="F7" s="57"/>
      <c r="G7" s="57"/>
      <c r="H7" s="57"/>
      <c r="I7" s="58"/>
      <c r="J7" s="19" t="s">
        <v>57</v>
      </c>
      <c r="K7" s="19" t="s">
        <v>384</v>
      </c>
      <c r="L7" s="57"/>
      <c r="M7" s="57"/>
      <c r="N7" s="57"/>
      <c r="O7" s="57"/>
      <c r="P7" s="57"/>
      <c r="Q7" s="57"/>
      <c r="R7" s="57"/>
      <c r="S7" s="57"/>
      <c r="T7" s="57"/>
      <c r="U7" s="58"/>
      <c r="V7" s="57"/>
      <c r="W7" s="57"/>
    </row>
    <row r="8" ht="15" customHeight="1" spans="1:23">
      <c r="A8" s="59">
        <v>1</v>
      </c>
      <c r="B8" s="59">
        <v>2</v>
      </c>
      <c r="C8" s="59">
        <v>3</v>
      </c>
      <c r="D8" s="59">
        <v>4</v>
      </c>
      <c r="E8" s="59">
        <v>5</v>
      </c>
      <c r="F8" s="59">
        <v>6</v>
      </c>
      <c r="G8" s="59">
        <v>7</v>
      </c>
      <c r="H8" s="59">
        <v>8</v>
      </c>
      <c r="I8" s="59">
        <v>9</v>
      </c>
      <c r="J8" s="59">
        <v>10</v>
      </c>
      <c r="K8" s="59">
        <v>11</v>
      </c>
      <c r="L8" s="72">
        <v>12</v>
      </c>
      <c r="M8" s="72">
        <v>13</v>
      </c>
      <c r="N8" s="72">
        <v>14</v>
      </c>
      <c r="O8" s="72">
        <v>15</v>
      </c>
      <c r="P8" s="72">
        <v>16</v>
      </c>
      <c r="Q8" s="72">
        <v>17</v>
      </c>
      <c r="R8" s="72">
        <v>18</v>
      </c>
      <c r="S8" s="72">
        <v>19</v>
      </c>
      <c r="T8" s="72">
        <v>20</v>
      </c>
      <c r="U8" s="59">
        <v>21</v>
      </c>
      <c r="V8" s="72">
        <v>22</v>
      </c>
      <c r="W8" s="59">
        <v>23</v>
      </c>
    </row>
    <row r="9" ht="21.75" customHeight="1" spans="1:23">
      <c r="A9" s="101" t="s">
        <v>385</v>
      </c>
      <c r="B9" s="101" t="s">
        <v>386</v>
      </c>
      <c r="C9" s="101" t="s">
        <v>387</v>
      </c>
      <c r="D9" s="101" t="s">
        <v>70</v>
      </c>
      <c r="E9" s="101" t="s">
        <v>130</v>
      </c>
      <c r="F9" s="101" t="s">
        <v>131</v>
      </c>
      <c r="G9" s="101" t="s">
        <v>287</v>
      </c>
      <c r="H9" s="101" t="s">
        <v>288</v>
      </c>
      <c r="I9" s="110">
        <v>58032</v>
      </c>
      <c r="J9" s="110">
        <v>58032</v>
      </c>
      <c r="K9" s="110">
        <v>58032</v>
      </c>
      <c r="L9" s="110"/>
      <c r="M9" s="110"/>
      <c r="N9" s="110"/>
      <c r="O9" s="110"/>
      <c r="P9" s="110"/>
      <c r="Q9" s="110"/>
      <c r="R9" s="110"/>
      <c r="S9" s="110"/>
      <c r="T9" s="110"/>
      <c r="U9" s="110"/>
      <c r="V9" s="110"/>
      <c r="W9" s="110"/>
    </row>
    <row r="10" ht="21.75" customHeight="1" spans="1:23">
      <c r="A10" s="101" t="s">
        <v>388</v>
      </c>
      <c r="B10" s="101" t="s">
        <v>389</v>
      </c>
      <c r="C10" s="101" t="s">
        <v>390</v>
      </c>
      <c r="D10" s="101" t="s">
        <v>70</v>
      </c>
      <c r="E10" s="101" t="s">
        <v>156</v>
      </c>
      <c r="F10" s="101" t="s">
        <v>157</v>
      </c>
      <c r="G10" s="101" t="s">
        <v>277</v>
      </c>
      <c r="H10" s="101" t="s">
        <v>278</v>
      </c>
      <c r="I10" s="110">
        <v>219680.99</v>
      </c>
      <c r="J10" s="110"/>
      <c r="K10" s="110"/>
      <c r="L10" s="110"/>
      <c r="M10" s="110"/>
      <c r="N10" s="110"/>
      <c r="O10" s="110"/>
      <c r="P10" s="110"/>
      <c r="Q10" s="110"/>
      <c r="R10" s="110">
        <v>219680.99</v>
      </c>
      <c r="S10" s="110"/>
      <c r="T10" s="110"/>
      <c r="U10" s="110"/>
      <c r="V10" s="110"/>
      <c r="W10" s="110">
        <v>219680.99</v>
      </c>
    </row>
    <row r="11" ht="21.75" customHeight="1" spans="1:23">
      <c r="A11" s="101" t="s">
        <v>388</v>
      </c>
      <c r="B11" s="101" t="s">
        <v>391</v>
      </c>
      <c r="C11" s="101" t="s">
        <v>392</v>
      </c>
      <c r="D11" s="101" t="s">
        <v>70</v>
      </c>
      <c r="E11" s="101" t="s">
        <v>156</v>
      </c>
      <c r="F11" s="101" t="s">
        <v>157</v>
      </c>
      <c r="G11" s="101" t="s">
        <v>277</v>
      </c>
      <c r="H11" s="101" t="s">
        <v>278</v>
      </c>
      <c r="I11" s="110">
        <v>2285913.1</v>
      </c>
      <c r="J11" s="110"/>
      <c r="K11" s="110"/>
      <c r="L11" s="110"/>
      <c r="M11" s="110"/>
      <c r="N11" s="110"/>
      <c r="O11" s="110"/>
      <c r="P11" s="110"/>
      <c r="Q11" s="110"/>
      <c r="R11" s="110">
        <v>2285913.1</v>
      </c>
      <c r="S11" s="110"/>
      <c r="T11" s="110"/>
      <c r="U11" s="110"/>
      <c r="V11" s="110"/>
      <c r="W11" s="110">
        <v>2285913.1</v>
      </c>
    </row>
    <row r="12" ht="21.75" customHeight="1" spans="1:23">
      <c r="A12" s="101" t="s">
        <v>388</v>
      </c>
      <c r="B12" s="101" t="s">
        <v>393</v>
      </c>
      <c r="C12" s="101" t="s">
        <v>394</v>
      </c>
      <c r="D12" s="101" t="s">
        <v>70</v>
      </c>
      <c r="E12" s="101" t="s">
        <v>156</v>
      </c>
      <c r="F12" s="101" t="s">
        <v>157</v>
      </c>
      <c r="G12" s="101" t="s">
        <v>277</v>
      </c>
      <c r="H12" s="101" t="s">
        <v>278</v>
      </c>
      <c r="I12" s="110">
        <v>1563795</v>
      </c>
      <c r="J12" s="110"/>
      <c r="K12" s="110"/>
      <c r="L12" s="110"/>
      <c r="M12" s="110"/>
      <c r="N12" s="110"/>
      <c r="O12" s="110"/>
      <c r="P12" s="110"/>
      <c r="Q12" s="110"/>
      <c r="R12" s="110">
        <v>1563795</v>
      </c>
      <c r="S12" s="110"/>
      <c r="T12" s="110"/>
      <c r="U12" s="110">
        <v>1563795</v>
      </c>
      <c r="V12" s="110"/>
      <c r="W12" s="110"/>
    </row>
    <row r="13" ht="21.75" customHeight="1" spans="1:23">
      <c r="A13" s="101" t="s">
        <v>388</v>
      </c>
      <c r="B13" s="101" t="s">
        <v>395</v>
      </c>
      <c r="C13" s="101" t="s">
        <v>396</v>
      </c>
      <c r="D13" s="101" t="s">
        <v>70</v>
      </c>
      <c r="E13" s="101" t="s">
        <v>156</v>
      </c>
      <c r="F13" s="101" t="s">
        <v>157</v>
      </c>
      <c r="G13" s="101" t="s">
        <v>277</v>
      </c>
      <c r="H13" s="101" t="s">
        <v>278</v>
      </c>
      <c r="I13" s="110">
        <v>65680.84</v>
      </c>
      <c r="J13" s="110"/>
      <c r="K13" s="110"/>
      <c r="L13" s="110"/>
      <c r="M13" s="110"/>
      <c r="N13" s="110"/>
      <c r="O13" s="110"/>
      <c r="P13" s="110"/>
      <c r="Q13" s="110"/>
      <c r="R13" s="110">
        <v>65680.84</v>
      </c>
      <c r="S13" s="110"/>
      <c r="T13" s="110"/>
      <c r="U13" s="110"/>
      <c r="V13" s="110"/>
      <c r="W13" s="110">
        <v>65680.84</v>
      </c>
    </row>
    <row r="14" ht="21.75" customHeight="1" spans="1:23">
      <c r="A14" s="101" t="s">
        <v>388</v>
      </c>
      <c r="B14" s="101" t="s">
        <v>397</v>
      </c>
      <c r="C14" s="101" t="s">
        <v>398</v>
      </c>
      <c r="D14" s="101" t="s">
        <v>70</v>
      </c>
      <c r="E14" s="101" t="s">
        <v>156</v>
      </c>
      <c r="F14" s="101" t="s">
        <v>157</v>
      </c>
      <c r="G14" s="101" t="s">
        <v>277</v>
      </c>
      <c r="H14" s="101" t="s">
        <v>278</v>
      </c>
      <c r="I14" s="110">
        <v>30000</v>
      </c>
      <c r="J14" s="110"/>
      <c r="K14" s="110"/>
      <c r="L14" s="110"/>
      <c r="M14" s="110"/>
      <c r="N14" s="110"/>
      <c r="O14" s="110"/>
      <c r="P14" s="110"/>
      <c r="Q14" s="110"/>
      <c r="R14" s="110">
        <v>30000</v>
      </c>
      <c r="S14" s="110"/>
      <c r="T14" s="110"/>
      <c r="U14" s="110"/>
      <c r="V14" s="110"/>
      <c r="W14" s="110">
        <v>30000</v>
      </c>
    </row>
    <row r="15" ht="21.75" customHeight="1" spans="1:23">
      <c r="A15" s="101" t="s">
        <v>388</v>
      </c>
      <c r="B15" s="101" t="s">
        <v>399</v>
      </c>
      <c r="C15" s="101" t="s">
        <v>400</v>
      </c>
      <c r="D15" s="101" t="s">
        <v>70</v>
      </c>
      <c r="E15" s="101" t="s">
        <v>156</v>
      </c>
      <c r="F15" s="101" t="s">
        <v>157</v>
      </c>
      <c r="G15" s="101" t="s">
        <v>277</v>
      </c>
      <c r="H15" s="101" t="s">
        <v>278</v>
      </c>
      <c r="I15" s="110">
        <v>2913335.37</v>
      </c>
      <c r="J15" s="110"/>
      <c r="K15" s="110"/>
      <c r="L15" s="110"/>
      <c r="M15" s="110"/>
      <c r="N15" s="110"/>
      <c r="O15" s="110"/>
      <c r="P15" s="110"/>
      <c r="Q15" s="110"/>
      <c r="R15" s="110">
        <v>2913335.37</v>
      </c>
      <c r="S15" s="110"/>
      <c r="T15" s="110"/>
      <c r="U15" s="110"/>
      <c r="V15" s="110"/>
      <c r="W15" s="110">
        <v>2913335.37</v>
      </c>
    </row>
    <row r="16" ht="21.75" customHeight="1" spans="1:23">
      <c r="A16" s="101" t="s">
        <v>388</v>
      </c>
      <c r="B16" s="101" t="s">
        <v>401</v>
      </c>
      <c r="C16" s="101" t="s">
        <v>402</v>
      </c>
      <c r="D16" s="101" t="s">
        <v>70</v>
      </c>
      <c r="E16" s="101" t="s">
        <v>156</v>
      </c>
      <c r="F16" s="101" t="s">
        <v>157</v>
      </c>
      <c r="G16" s="101" t="s">
        <v>277</v>
      </c>
      <c r="H16" s="101" t="s">
        <v>278</v>
      </c>
      <c r="I16" s="110">
        <v>18099.23</v>
      </c>
      <c r="J16" s="110"/>
      <c r="K16" s="110"/>
      <c r="L16" s="110"/>
      <c r="M16" s="110"/>
      <c r="N16" s="110"/>
      <c r="O16" s="110"/>
      <c r="P16" s="110"/>
      <c r="Q16" s="110"/>
      <c r="R16" s="110">
        <v>18099.23</v>
      </c>
      <c r="S16" s="110"/>
      <c r="T16" s="110"/>
      <c r="U16" s="110"/>
      <c r="V16" s="110"/>
      <c r="W16" s="110">
        <v>18099.23</v>
      </c>
    </row>
    <row r="17" ht="21.75" customHeight="1" spans="1:23">
      <c r="A17" s="101" t="s">
        <v>388</v>
      </c>
      <c r="B17" s="101" t="s">
        <v>403</v>
      </c>
      <c r="C17" s="101" t="s">
        <v>404</v>
      </c>
      <c r="D17" s="101" t="s">
        <v>70</v>
      </c>
      <c r="E17" s="101" t="s">
        <v>156</v>
      </c>
      <c r="F17" s="101" t="s">
        <v>157</v>
      </c>
      <c r="G17" s="101" t="s">
        <v>277</v>
      </c>
      <c r="H17" s="101" t="s">
        <v>278</v>
      </c>
      <c r="I17" s="110">
        <v>50000</v>
      </c>
      <c r="J17" s="110">
        <v>50000</v>
      </c>
      <c r="K17" s="110">
        <v>50000</v>
      </c>
      <c r="L17" s="110"/>
      <c r="M17" s="110"/>
      <c r="N17" s="110"/>
      <c r="O17" s="110"/>
      <c r="P17" s="110"/>
      <c r="Q17" s="110"/>
      <c r="R17" s="110"/>
      <c r="S17" s="110"/>
      <c r="T17" s="110"/>
      <c r="U17" s="110"/>
      <c r="V17" s="110"/>
      <c r="W17" s="110"/>
    </row>
    <row r="18" ht="21.75" customHeight="1" spans="1:23">
      <c r="A18" s="101" t="s">
        <v>388</v>
      </c>
      <c r="B18" s="101" t="s">
        <v>405</v>
      </c>
      <c r="C18" s="101" t="s">
        <v>406</v>
      </c>
      <c r="D18" s="101" t="s">
        <v>70</v>
      </c>
      <c r="E18" s="101" t="s">
        <v>156</v>
      </c>
      <c r="F18" s="101" t="s">
        <v>157</v>
      </c>
      <c r="G18" s="101" t="s">
        <v>277</v>
      </c>
      <c r="H18" s="101" t="s">
        <v>278</v>
      </c>
      <c r="I18" s="110">
        <v>250000</v>
      </c>
      <c r="J18" s="110">
        <v>250000</v>
      </c>
      <c r="K18" s="110">
        <v>250000</v>
      </c>
      <c r="L18" s="110"/>
      <c r="M18" s="110"/>
      <c r="N18" s="110"/>
      <c r="O18" s="110"/>
      <c r="P18" s="110"/>
      <c r="Q18" s="110"/>
      <c r="R18" s="110"/>
      <c r="S18" s="110"/>
      <c r="T18" s="110"/>
      <c r="U18" s="110"/>
      <c r="V18" s="110"/>
      <c r="W18" s="110"/>
    </row>
    <row r="19" ht="21.75" customHeight="1" spans="1:23">
      <c r="A19" s="101" t="s">
        <v>388</v>
      </c>
      <c r="B19" s="101" t="s">
        <v>407</v>
      </c>
      <c r="C19" s="101" t="s">
        <v>408</v>
      </c>
      <c r="D19" s="101" t="s">
        <v>70</v>
      </c>
      <c r="E19" s="101" t="s">
        <v>156</v>
      </c>
      <c r="F19" s="101" t="s">
        <v>157</v>
      </c>
      <c r="G19" s="101" t="s">
        <v>277</v>
      </c>
      <c r="H19" s="101" t="s">
        <v>278</v>
      </c>
      <c r="I19" s="110">
        <v>100000</v>
      </c>
      <c r="J19" s="110">
        <v>100000</v>
      </c>
      <c r="K19" s="110">
        <v>100000</v>
      </c>
      <c r="L19" s="110"/>
      <c r="M19" s="110"/>
      <c r="N19" s="110"/>
      <c r="O19" s="110"/>
      <c r="P19" s="110"/>
      <c r="Q19" s="110"/>
      <c r="R19" s="110"/>
      <c r="S19" s="110"/>
      <c r="T19" s="110"/>
      <c r="U19" s="110"/>
      <c r="V19" s="110"/>
      <c r="W19" s="110"/>
    </row>
    <row r="20" ht="21.75" customHeight="1" spans="1:23">
      <c r="A20" s="101" t="s">
        <v>388</v>
      </c>
      <c r="B20" s="101" t="s">
        <v>409</v>
      </c>
      <c r="C20" s="101" t="s">
        <v>410</v>
      </c>
      <c r="D20" s="101" t="s">
        <v>70</v>
      </c>
      <c r="E20" s="101" t="s">
        <v>156</v>
      </c>
      <c r="F20" s="101" t="s">
        <v>157</v>
      </c>
      <c r="G20" s="101" t="s">
        <v>277</v>
      </c>
      <c r="H20" s="101" t="s">
        <v>278</v>
      </c>
      <c r="I20" s="110">
        <v>400000</v>
      </c>
      <c r="J20" s="110">
        <v>400000</v>
      </c>
      <c r="K20" s="110">
        <v>400000</v>
      </c>
      <c r="L20" s="110"/>
      <c r="M20" s="110"/>
      <c r="N20" s="110"/>
      <c r="O20" s="110"/>
      <c r="P20" s="110"/>
      <c r="Q20" s="110"/>
      <c r="R20" s="110"/>
      <c r="S20" s="110"/>
      <c r="T20" s="110"/>
      <c r="U20" s="110"/>
      <c r="V20" s="110"/>
      <c r="W20" s="110"/>
    </row>
    <row r="21" ht="21.75" customHeight="1" spans="1:23">
      <c r="A21" s="101" t="s">
        <v>388</v>
      </c>
      <c r="B21" s="101" t="s">
        <v>411</v>
      </c>
      <c r="C21" s="101" t="s">
        <v>412</v>
      </c>
      <c r="D21" s="101" t="s">
        <v>70</v>
      </c>
      <c r="E21" s="101" t="s">
        <v>413</v>
      </c>
      <c r="F21" s="101" t="s">
        <v>148</v>
      </c>
      <c r="G21" s="101" t="s">
        <v>414</v>
      </c>
      <c r="H21" s="101" t="s">
        <v>415</v>
      </c>
      <c r="I21" s="110">
        <v>5000000</v>
      </c>
      <c r="J21" s="110"/>
      <c r="K21" s="110"/>
      <c r="L21" s="110">
        <v>5000000</v>
      </c>
      <c r="M21" s="110"/>
      <c r="N21" s="110"/>
      <c r="O21" s="110"/>
      <c r="P21" s="110"/>
      <c r="Q21" s="110"/>
      <c r="R21" s="110"/>
      <c r="S21" s="110"/>
      <c r="T21" s="110"/>
      <c r="U21" s="110"/>
      <c r="V21" s="110"/>
      <c r="W21" s="110"/>
    </row>
    <row r="22" ht="21.75" customHeight="1" spans="1:23">
      <c r="A22" s="101" t="s">
        <v>416</v>
      </c>
      <c r="B22" s="101" t="s">
        <v>417</v>
      </c>
      <c r="C22" s="101" t="s">
        <v>418</v>
      </c>
      <c r="D22" s="101" t="s">
        <v>70</v>
      </c>
      <c r="E22" s="101" t="s">
        <v>156</v>
      </c>
      <c r="F22" s="101" t="s">
        <v>157</v>
      </c>
      <c r="G22" s="101" t="s">
        <v>277</v>
      </c>
      <c r="H22" s="101" t="s">
        <v>278</v>
      </c>
      <c r="I22" s="110">
        <v>1255126.5</v>
      </c>
      <c r="J22" s="110"/>
      <c r="K22" s="110"/>
      <c r="L22" s="110"/>
      <c r="M22" s="110"/>
      <c r="N22" s="110"/>
      <c r="O22" s="110"/>
      <c r="P22" s="110"/>
      <c r="Q22" s="110"/>
      <c r="R22" s="110">
        <v>1255126.5</v>
      </c>
      <c r="S22" s="110"/>
      <c r="T22" s="110"/>
      <c r="U22" s="110"/>
      <c r="V22" s="110"/>
      <c r="W22" s="110">
        <v>1255126.5</v>
      </c>
    </row>
    <row r="23" ht="21.75" customHeight="1" spans="1:23">
      <c r="A23" s="101" t="s">
        <v>385</v>
      </c>
      <c r="B23" s="101" t="s">
        <v>419</v>
      </c>
      <c r="C23" s="101" t="s">
        <v>387</v>
      </c>
      <c r="D23" s="101" t="s">
        <v>73</v>
      </c>
      <c r="E23" s="101" t="s">
        <v>130</v>
      </c>
      <c r="F23" s="101" t="s">
        <v>131</v>
      </c>
      <c r="G23" s="101" t="s">
        <v>287</v>
      </c>
      <c r="H23" s="101" t="s">
        <v>288</v>
      </c>
      <c r="I23" s="110">
        <v>8736</v>
      </c>
      <c r="J23" s="110">
        <v>8736</v>
      </c>
      <c r="K23" s="110">
        <v>8736</v>
      </c>
      <c r="L23" s="110"/>
      <c r="M23" s="110"/>
      <c r="N23" s="110"/>
      <c r="O23" s="110"/>
      <c r="P23" s="110"/>
      <c r="Q23" s="110"/>
      <c r="R23" s="110"/>
      <c r="S23" s="110"/>
      <c r="T23" s="110"/>
      <c r="U23" s="110"/>
      <c r="V23" s="110"/>
      <c r="W23" s="110"/>
    </row>
    <row r="24" ht="21.75" customHeight="1" spans="1:23">
      <c r="A24" s="101" t="s">
        <v>388</v>
      </c>
      <c r="B24" s="101" t="s">
        <v>420</v>
      </c>
      <c r="C24" s="101" t="s">
        <v>421</v>
      </c>
      <c r="D24" s="101" t="s">
        <v>73</v>
      </c>
      <c r="E24" s="101" t="s">
        <v>156</v>
      </c>
      <c r="F24" s="101" t="s">
        <v>157</v>
      </c>
      <c r="G24" s="101" t="s">
        <v>277</v>
      </c>
      <c r="H24" s="101" t="s">
        <v>278</v>
      </c>
      <c r="I24" s="110">
        <v>18099.23</v>
      </c>
      <c r="J24" s="110"/>
      <c r="K24" s="110"/>
      <c r="L24" s="110"/>
      <c r="M24" s="110"/>
      <c r="N24" s="110"/>
      <c r="O24" s="110"/>
      <c r="P24" s="110"/>
      <c r="Q24" s="110"/>
      <c r="R24" s="110">
        <v>18099.23</v>
      </c>
      <c r="S24" s="110"/>
      <c r="T24" s="110"/>
      <c r="U24" s="110">
        <v>18099.23</v>
      </c>
      <c r="V24" s="110"/>
      <c r="W24" s="110"/>
    </row>
    <row r="25" ht="21.75" customHeight="1" spans="1:23">
      <c r="A25" s="101" t="s">
        <v>385</v>
      </c>
      <c r="B25" s="101" t="s">
        <v>422</v>
      </c>
      <c r="C25" s="101" t="s">
        <v>423</v>
      </c>
      <c r="D25" s="101" t="s">
        <v>75</v>
      </c>
      <c r="E25" s="101" t="s">
        <v>130</v>
      </c>
      <c r="F25" s="101" t="s">
        <v>131</v>
      </c>
      <c r="G25" s="101" t="s">
        <v>287</v>
      </c>
      <c r="H25" s="101" t="s">
        <v>288</v>
      </c>
      <c r="I25" s="110">
        <v>8736</v>
      </c>
      <c r="J25" s="110">
        <v>8736</v>
      </c>
      <c r="K25" s="110">
        <v>8736</v>
      </c>
      <c r="L25" s="110"/>
      <c r="M25" s="110"/>
      <c r="N25" s="110"/>
      <c r="O25" s="110"/>
      <c r="P25" s="110"/>
      <c r="Q25" s="110"/>
      <c r="R25" s="110"/>
      <c r="S25" s="110"/>
      <c r="T25" s="110"/>
      <c r="U25" s="110"/>
      <c r="V25" s="110"/>
      <c r="W25" s="110"/>
    </row>
    <row r="26" ht="21.75" customHeight="1" spans="1:23">
      <c r="A26" s="101" t="s">
        <v>388</v>
      </c>
      <c r="B26" s="101" t="s">
        <v>424</v>
      </c>
      <c r="C26" s="101" t="s">
        <v>425</v>
      </c>
      <c r="D26" s="101" t="s">
        <v>75</v>
      </c>
      <c r="E26" s="101" t="s">
        <v>160</v>
      </c>
      <c r="F26" s="101" t="s">
        <v>161</v>
      </c>
      <c r="G26" s="101" t="s">
        <v>277</v>
      </c>
      <c r="H26" s="101" t="s">
        <v>278</v>
      </c>
      <c r="I26" s="110">
        <v>200000</v>
      </c>
      <c r="J26" s="110"/>
      <c r="K26" s="110"/>
      <c r="L26" s="110"/>
      <c r="M26" s="110"/>
      <c r="N26" s="110"/>
      <c r="O26" s="110"/>
      <c r="P26" s="110"/>
      <c r="Q26" s="110"/>
      <c r="R26" s="110">
        <v>200000</v>
      </c>
      <c r="S26" s="110"/>
      <c r="T26" s="110"/>
      <c r="U26" s="110"/>
      <c r="V26" s="110"/>
      <c r="W26" s="110">
        <v>200000</v>
      </c>
    </row>
    <row r="27" ht="21.75" customHeight="1" spans="1:23">
      <c r="A27" s="101" t="s">
        <v>388</v>
      </c>
      <c r="B27" s="101" t="s">
        <v>426</v>
      </c>
      <c r="C27" s="101" t="s">
        <v>398</v>
      </c>
      <c r="D27" s="101" t="s">
        <v>75</v>
      </c>
      <c r="E27" s="101" t="s">
        <v>154</v>
      </c>
      <c r="F27" s="101" t="s">
        <v>155</v>
      </c>
      <c r="G27" s="101" t="s">
        <v>427</v>
      </c>
      <c r="H27" s="101" t="s">
        <v>428</v>
      </c>
      <c r="I27" s="110">
        <v>200</v>
      </c>
      <c r="J27" s="110"/>
      <c r="K27" s="110"/>
      <c r="L27" s="110"/>
      <c r="M27" s="110"/>
      <c r="N27" s="110"/>
      <c r="O27" s="110"/>
      <c r="P27" s="110"/>
      <c r="Q27" s="110"/>
      <c r="R27" s="110">
        <v>200</v>
      </c>
      <c r="S27" s="110"/>
      <c r="T27" s="110"/>
      <c r="U27" s="110"/>
      <c r="V27" s="110"/>
      <c r="W27" s="110">
        <v>200</v>
      </c>
    </row>
    <row r="28" ht="21.75" customHeight="1" spans="1:23">
      <c r="A28" s="101" t="s">
        <v>388</v>
      </c>
      <c r="B28" s="101" t="s">
        <v>429</v>
      </c>
      <c r="C28" s="101" t="s">
        <v>430</v>
      </c>
      <c r="D28" s="101" t="s">
        <v>77</v>
      </c>
      <c r="E28" s="101" t="s">
        <v>162</v>
      </c>
      <c r="F28" s="101" t="s">
        <v>163</v>
      </c>
      <c r="G28" s="101" t="s">
        <v>277</v>
      </c>
      <c r="H28" s="101" t="s">
        <v>278</v>
      </c>
      <c r="I28" s="110">
        <v>210000</v>
      </c>
      <c r="J28" s="110">
        <v>210000</v>
      </c>
      <c r="K28" s="110">
        <v>210000</v>
      </c>
      <c r="L28" s="110"/>
      <c r="M28" s="110"/>
      <c r="N28" s="110"/>
      <c r="O28" s="110"/>
      <c r="P28" s="110"/>
      <c r="Q28" s="110"/>
      <c r="R28" s="110"/>
      <c r="S28" s="110"/>
      <c r="T28" s="110"/>
      <c r="U28" s="110"/>
      <c r="V28" s="110"/>
      <c r="W28" s="110"/>
    </row>
    <row r="29" ht="21.75" customHeight="1" spans="1:23">
      <c r="A29" s="101" t="s">
        <v>388</v>
      </c>
      <c r="B29" s="101" t="s">
        <v>431</v>
      </c>
      <c r="C29" s="101" t="s">
        <v>418</v>
      </c>
      <c r="D29" s="101" t="s">
        <v>77</v>
      </c>
      <c r="E29" s="101" t="s">
        <v>162</v>
      </c>
      <c r="F29" s="101" t="s">
        <v>163</v>
      </c>
      <c r="G29" s="101" t="s">
        <v>277</v>
      </c>
      <c r="H29" s="101" t="s">
        <v>278</v>
      </c>
      <c r="I29" s="110">
        <v>1089892.02</v>
      </c>
      <c r="J29" s="110"/>
      <c r="K29" s="110"/>
      <c r="L29" s="110"/>
      <c r="M29" s="110"/>
      <c r="N29" s="110"/>
      <c r="O29" s="110"/>
      <c r="P29" s="110"/>
      <c r="Q29" s="110"/>
      <c r="R29" s="110">
        <v>1089892.02</v>
      </c>
      <c r="S29" s="110"/>
      <c r="T29" s="110"/>
      <c r="U29" s="110">
        <v>1089892.02</v>
      </c>
      <c r="V29" s="110"/>
      <c r="W29" s="110"/>
    </row>
    <row r="30" ht="21.75" customHeight="1" spans="1:23">
      <c r="A30" s="101" t="s">
        <v>388</v>
      </c>
      <c r="B30" s="101" t="s">
        <v>432</v>
      </c>
      <c r="C30" s="101" t="s">
        <v>433</v>
      </c>
      <c r="D30" s="101" t="s">
        <v>77</v>
      </c>
      <c r="E30" s="101" t="s">
        <v>162</v>
      </c>
      <c r="F30" s="101" t="s">
        <v>163</v>
      </c>
      <c r="G30" s="101" t="s">
        <v>277</v>
      </c>
      <c r="H30" s="101" t="s">
        <v>278</v>
      </c>
      <c r="I30" s="110">
        <v>30000</v>
      </c>
      <c r="J30" s="110"/>
      <c r="K30" s="110"/>
      <c r="L30" s="110"/>
      <c r="M30" s="110"/>
      <c r="N30" s="110"/>
      <c r="O30" s="110"/>
      <c r="P30" s="110"/>
      <c r="Q30" s="110"/>
      <c r="R30" s="110">
        <v>30000</v>
      </c>
      <c r="S30" s="110"/>
      <c r="T30" s="110"/>
      <c r="U30" s="110">
        <v>30000</v>
      </c>
      <c r="V30" s="110"/>
      <c r="W30" s="110"/>
    </row>
    <row r="31" ht="21.75" customHeight="1" spans="1:23">
      <c r="A31" s="101" t="s">
        <v>385</v>
      </c>
      <c r="B31" s="101" t="s">
        <v>434</v>
      </c>
      <c r="C31" s="101" t="s">
        <v>387</v>
      </c>
      <c r="D31" s="101" t="s">
        <v>79</v>
      </c>
      <c r="E31" s="101" t="s">
        <v>130</v>
      </c>
      <c r="F31" s="101" t="s">
        <v>131</v>
      </c>
      <c r="G31" s="101" t="s">
        <v>287</v>
      </c>
      <c r="H31" s="101" t="s">
        <v>288</v>
      </c>
      <c r="I31" s="110">
        <v>139651.2</v>
      </c>
      <c r="J31" s="110">
        <v>139651.2</v>
      </c>
      <c r="K31" s="110">
        <v>139651.2</v>
      </c>
      <c r="L31" s="110"/>
      <c r="M31" s="110"/>
      <c r="N31" s="110"/>
      <c r="O31" s="110"/>
      <c r="P31" s="110"/>
      <c r="Q31" s="110"/>
      <c r="R31" s="110"/>
      <c r="S31" s="110"/>
      <c r="T31" s="110"/>
      <c r="U31" s="110"/>
      <c r="V31" s="110"/>
      <c r="W31" s="110"/>
    </row>
    <row r="32" ht="21.75" customHeight="1" spans="1:23">
      <c r="A32" s="101" t="s">
        <v>388</v>
      </c>
      <c r="B32" s="101" t="s">
        <v>435</v>
      </c>
      <c r="C32" s="101" t="s">
        <v>436</v>
      </c>
      <c r="D32" s="101" t="s">
        <v>79</v>
      </c>
      <c r="E32" s="101" t="s">
        <v>158</v>
      </c>
      <c r="F32" s="101" t="s">
        <v>159</v>
      </c>
      <c r="G32" s="101" t="s">
        <v>269</v>
      </c>
      <c r="H32" s="101" t="s">
        <v>270</v>
      </c>
      <c r="I32" s="110">
        <v>500000</v>
      </c>
      <c r="J32" s="110">
        <v>500000</v>
      </c>
      <c r="K32" s="110">
        <v>500000</v>
      </c>
      <c r="L32" s="110"/>
      <c r="M32" s="110"/>
      <c r="N32" s="110"/>
      <c r="O32" s="110"/>
      <c r="P32" s="110"/>
      <c r="Q32" s="110"/>
      <c r="R32" s="110"/>
      <c r="S32" s="110"/>
      <c r="T32" s="110"/>
      <c r="U32" s="110"/>
      <c r="V32" s="110"/>
      <c r="W32" s="110"/>
    </row>
    <row r="33" ht="21.75" customHeight="1" spans="1:23">
      <c r="A33" s="101" t="s">
        <v>388</v>
      </c>
      <c r="B33" s="101" t="s">
        <v>437</v>
      </c>
      <c r="C33" s="101" t="s">
        <v>438</v>
      </c>
      <c r="D33" s="101" t="s">
        <v>79</v>
      </c>
      <c r="E33" s="101" t="s">
        <v>162</v>
      </c>
      <c r="F33" s="101" t="s">
        <v>163</v>
      </c>
      <c r="G33" s="101" t="s">
        <v>427</v>
      </c>
      <c r="H33" s="101" t="s">
        <v>428</v>
      </c>
      <c r="I33" s="110">
        <v>1673118.95</v>
      </c>
      <c r="J33" s="110"/>
      <c r="K33" s="110"/>
      <c r="L33" s="110"/>
      <c r="M33" s="110"/>
      <c r="N33" s="110"/>
      <c r="O33" s="110"/>
      <c r="P33" s="110"/>
      <c r="Q33" s="110"/>
      <c r="R33" s="110">
        <v>1673118.95</v>
      </c>
      <c r="S33" s="110"/>
      <c r="T33" s="110"/>
      <c r="U33" s="110"/>
      <c r="V33" s="110"/>
      <c r="W33" s="110">
        <v>1673118.95</v>
      </c>
    </row>
    <row r="34" ht="21.75" customHeight="1" spans="1:23">
      <c r="A34" s="101" t="s">
        <v>388</v>
      </c>
      <c r="B34" s="101" t="s">
        <v>439</v>
      </c>
      <c r="C34" s="101" t="s">
        <v>440</v>
      </c>
      <c r="D34" s="101" t="s">
        <v>79</v>
      </c>
      <c r="E34" s="101" t="s">
        <v>162</v>
      </c>
      <c r="F34" s="101" t="s">
        <v>163</v>
      </c>
      <c r="G34" s="101" t="s">
        <v>269</v>
      </c>
      <c r="H34" s="101" t="s">
        <v>270</v>
      </c>
      <c r="I34" s="110">
        <v>10000</v>
      </c>
      <c r="J34" s="110"/>
      <c r="K34" s="110"/>
      <c r="L34" s="110"/>
      <c r="M34" s="110"/>
      <c r="N34" s="110"/>
      <c r="O34" s="110"/>
      <c r="P34" s="110"/>
      <c r="Q34" s="110"/>
      <c r="R34" s="110">
        <v>10000</v>
      </c>
      <c r="S34" s="110"/>
      <c r="T34" s="110"/>
      <c r="U34" s="110"/>
      <c r="V34" s="110"/>
      <c r="W34" s="110">
        <v>10000</v>
      </c>
    </row>
    <row r="35" ht="21.75" customHeight="1" spans="1:23">
      <c r="A35" s="101" t="s">
        <v>388</v>
      </c>
      <c r="B35" s="101" t="s">
        <v>441</v>
      </c>
      <c r="C35" s="101" t="s">
        <v>442</v>
      </c>
      <c r="D35" s="101" t="s">
        <v>81</v>
      </c>
      <c r="E35" s="101" t="s">
        <v>162</v>
      </c>
      <c r="F35" s="101" t="s">
        <v>163</v>
      </c>
      <c r="G35" s="101" t="s">
        <v>277</v>
      </c>
      <c r="H35" s="101" t="s">
        <v>278</v>
      </c>
      <c r="I35" s="110">
        <v>10000</v>
      </c>
      <c r="J35" s="110">
        <v>10000</v>
      </c>
      <c r="K35" s="110">
        <v>10000</v>
      </c>
      <c r="L35" s="110"/>
      <c r="M35" s="110"/>
      <c r="N35" s="110"/>
      <c r="O35" s="110"/>
      <c r="P35" s="110"/>
      <c r="Q35" s="110"/>
      <c r="R35" s="110"/>
      <c r="S35" s="110"/>
      <c r="T35" s="110"/>
      <c r="U35" s="110"/>
      <c r="V35" s="110"/>
      <c r="W35" s="110"/>
    </row>
    <row r="36" ht="21.75" customHeight="1" spans="1:23">
      <c r="A36" s="101" t="s">
        <v>385</v>
      </c>
      <c r="B36" s="101" t="s">
        <v>443</v>
      </c>
      <c r="C36" s="101" t="s">
        <v>444</v>
      </c>
      <c r="D36" s="101" t="s">
        <v>83</v>
      </c>
      <c r="E36" s="101" t="s">
        <v>130</v>
      </c>
      <c r="F36" s="101" t="s">
        <v>131</v>
      </c>
      <c r="G36" s="101" t="s">
        <v>287</v>
      </c>
      <c r="H36" s="101" t="s">
        <v>288</v>
      </c>
      <c r="I36" s="110">
        <v>11606.4</v>
      </c>
      <c r="J36" s="110">
        <v>11606.4</v>
      </c>
      <c r="K36" s="110">
        <v>11606.4</v>
      </c>
      <c r="L36" s="110"/>
      <c r="M36" s="110"/>
      <c r="N36" s="110"/>
      <c r="O36" s="110"/>
      <c r="P36" s="110"/>
      <c r="Q36" s="110"/>
      <c r="R36" s="110"/>
      <c r="S36" s="110"/>
      <c r="T36" s="110"/>
      <c r="U36" s="110"/>
      <c r="V36" s="110"/>
      <c r="W36" s="110"/>
    </row>
    <row r="37" ht="21.75" customHeight="1" spans="1:23">
      <c r="A37" s="101" t="s">
        <v>388</v>
      </c>
      <c r="B37" s="101" t="s">
        <v>445</v>
      </c>
      <c r="C37" s="101" t="s">
        <v>446</v>
      </c>
      <c r="D37" s="101" t="s">
        <v>85</v>
      </c>
      <c r="E37" s="101" t="s">
        <v>164</v>
      </c>
      <c r="F37" s="101" t="s">
        <v>165</v>
      </c>
      <c r="G37" s="101" t="s">
        <v>447</v>
      </c>
      <c r="H37" s="101" t="s">
        <v>415</v>
      </c>
      <c r="I37" s="110">
        <v>473547.16</v>
      </c>
      <c r="J37" s="110"/>
      <c r="K37" s="110"/>
      <c r="L37" s="110"/>
      <c r="M37" s="110"/>
      <c r="N37" s="110"/>
      <c r="O37" s="110"/>
      <c r="P37" s="110"/>
      <c r="Q37" s="110"/>
      <c r="R37" s="110">
        <v>473547.16</v>
      </c>
      <c r="S37" s="110"/>
      <c r="T37" s="110"/>
      <c r="U37" s="110"/>
      <c r="V37" s="110"/>
      <c r="W37" s="110">
        <v>473547.16</v>
      </c>
    </row>
    <row r="38" ht="21.75" customHeight="1" spans="1:23">
      <c r="A38" s="101" t="s">
        <v>388</v>
      </c>
      <c r="B38" s="101" t="s">
        <v>448</v>
      </c>
      <c r="C38" s="101" t="s">
        <v>449</v>
      </c>
      <c r="D38" s="101" t="s">
        <v>85</v>
      </c>
      <c r="E38" s="101" t="s">
        <v>164</v>
      </c>
      <c r="F38" s="101" t="s">
        <v>165</v>
      </c>
      <c r="G38" s="101" t="s">
        <v>269</v>
      </c>
      <c r="H38" s="101" t="s">
        <v>270</v>
      </c>
      <c r="I38" s="110">
        <v>49657</v>
      </c>
      <c r="J38" s="110"/>
      <c r="K38" s="110"/>
      <c r="L38" s="110"/>
      <c r="M38" s="110"/>
      <c r="N38" s="110"/>
      <c r="O38" s="110"/>
      <c r="P38" s="110"/>
      <c r="Q38" s="110"/>
      <c r="R38" s="110">
        <v>49657</v>
      </c>
      <c r="S38" s="110"/>
      <c r="T38" s="110"/>
      <c r="U38" s="110"/>
      <c r="V38" s="110"/>
      <c r="W38" s="110">
        <v>49657</v>
      </c>
    </row>
    <row r="39" ht="21.75" customHeight="1" spans="1:23">
      <c r="A39" s="101" t="s">
        <v>388</v>
      </c>
      <c r="B39" s="101" t="s">
        <v>448</v>
      </c>
      <c r="C39" s="101" t="s">
        <v>449</v>
      </c>
      <c r="D39" s="101" t="s">
        <v>85</v>
      </c>
      <c r="E39" s="101" t="s">
        <v>164</v>
      </c>
      <c r="F39" s="101" t="s">
        <v>165</v>
      </c>
      <c r="G39" s="101" t="s">
        <v>277</v>
      </c>
      <c r="H39" s="101" t="s">
        <v>278</v>
      </c>
      <c r="I39" s="110">
        <v>150000</v>
      </c>
      <c r="J39" s="110"/>
      <c r="K39" s="110"/>
      <c r="L39" s="110"/>
      <c r="M39" s="110"/>
      <c r="N39" s="110"/>
      <c r="O39" s="110"/>
      <c r="P39" s="110"/>
      <c r="Q39" s="110"/>
      <c r="R39" s="110">
        <v>150000</v>
      </c>
      <c r="S39" s="110"/>
      <c r="T39" s="110"/>
      <c r="U39" s="110"/>
      <c r="V39" s="110"/>
      <c r="W39" s="110">
        <v>150000</v>
      </c>
    </row>
    <row r="40" ht="21.75" customHeight="1" spans="1:23">
      <c r="A40" s="101" t="s">
        <v>388</v>
      </c>
      <c r="B40" s="101" t="s">
        <v>450</v>
      </c>
      <c r="C40" s="101" t="s">
        <v>451</v>
      </c>
      <c r="D40" s="101" t="s">
        <v>87</v>
      </c>
      <c r="E40" s="101" t="s">
        <v>162</v>
      </c>
      <c r="F40" s="101" t="s">
        <v>163</v>
      </c>
      <c r="G40" s="101" t="s">
        <v>277</v>
      </c>
      <c r="H40" s="101" t="s">
        <v>278</v>
      </c>
      <c r="I40" s="110">
        <v>80000</v>
      </c>
      <c r="J40" s="110">
        <v>80000</v>
      </c>
      <c r="K40" s="110">
        <v>80000</v>
      </c>
      <c r="L40" s="110"/>
      <c r="M40" s="110"/>
      <c r="N40" s="110"/>
      <c r="O40" s="110"/>
      <c r="P40" s="110"/>
      <c r="Q40" s="110"/>
      <c r="R40" s="110"/>
      <c r="S40" s="110"/>
      <c r="T40" s="110"/>
      <c r="U40" s="110"/>
      <c r="V40" s="110"/>
      <c r="W40" s="110"/>
    </row>
    <row r="41" ht="21.75" customHeight="1" spans="1:23">
      <c r="A41" s="101" t="s">
        <v>388</v>
      </c>
      <c r="B41" s="101" t="s">
        <v>452</v>
      </c>
      <c r="C41" s="101" t="s">
        <v>390</v>
      </c>
      <c r="D41" s="101" t="s">
        <v>87</v>
      </c>
      <c r="E41" s="101" t="s">
        <v>162</v>
      </c>
      <c r="F41" s="101" t="s">
        <v>163</v>
      </c>
      <c r="G41" s="101" t="s">
        <v>277</v>
      </c>
      <c r="H41" s="101" t="s">
        <v>278</v>
      </c>
      <c r="I41" s="110">
        <v>2279919.7</v>
      </c>
      <c r="J41" s="110"/>
      <c r="K41" s="110"/>
      <c r="L41" s="110"/>
      <c r="M41" s="110"/>
      <c r="N41" s="110"/>
      <c r="O41" s="110"/>
      <c r="P41" s="110"/>
      <c r="Q41" s="110"/>
      <c r="R41" s="110">
        <v>2279919.7</v>
      </c>
      <c r="S41" s="110"/>
      <c r="T41" s="110"/>
      <c r="U41" s="110">
        <v>2279919.7</v>
      </c>
      <c r="V41" s="110"/>
      <c r="W41" s="110"/>
    </row>
    <row r="42" ht="21.75" customHeight="1" spans="1:23">
      <c r="A42" s="101" t="s">
        <v>388</v>
      </c>
      <c r="B42" s="101" t="s">
        <v>453</v>
      </c>
      <c r="C42" s="101" t="s">
        <v>398</v>
      </c>
      <c r="D42" s="101" t="s">
        <v>89</v>
      </c>
      <c r="E42" s="101" t="s">
        <v>162</v>
      </c>
      <c r="F42" s="101" t="s">
        <v>163</v>
      </c>
      <c r="G42" s="101" t="s">
        <v>427</v>
      </c>
      <c r="H42" s="101" t="s">
        <v>428</v>
      </c>
      <c r="I42" s="110">
        <v>1000</v>
      </c>
      <c r="J42" s="110"/>
      <c r="K42" s="110"/>
      <c r="L42" s="110"/>
      <c r="M42" s="110"/>
      <c r="N42" s="110"/>
      <c r="O42" s="110"/>
      <c r="P42" s="110"/>
      <c r="Q42" s="110"/>
      <c r="R42" s="110">
        <v>1000</v>
      </c>
      <c r="S42" s="110"/>
      <c r="T42" s="110"/>
      <c r="U42" s="110"/>
      <c r="V42" s="110"/>
      <c r="W42" s="110">
        <v>1000</v>
      </c>
    </row>
    <row r="43" ht="21.75" customHeight="1" spans="1:23">
      <c r="A43" s="101" t="s">
        <v>388</v>
      </c>
      <c r="B43" s="101" t="s">
        <v>454</v>
      </c>
      <c r="C43" s="101" t="s">
        <v>455</v>
      </c>
      <c r="D43" s="101" t="s">
        <v>89</v>
      </c>
      <c r="E43" s="101" t="s">
        <v>456</v>
      </c>
      <c r="F43" s="101" t="s">
        <v>149</v>
      </c>
      <c r="G43" s="101" t="s">
        <v>287</v>
      </c>
      <c r="H43" s="101" t="s">
        <v>288</v>
      </c>
      <c r="I43" s="110">
        <v>7233885.17</v>
      </c>
      <c r="J43" s="110"/>
      <c r="K43" s="110"/>
      <c r="L43" s="110">
        <v>7233885.17</v>
      </c>
      <c r="M43" s="110"/>
      <c r="N43" s="110"/>
      <c r="O43" s="110"/>
      <c r="P43" s="110"/>
      <c r="Q43" s="110"/>
      <c r="R43" s="110"/>
      <c r="S43" s="110"/>
      <c r="T43" s="110"/>
      <c r="U43" s="110"/>
      <c r="V43" s="110"/>
      <c r="W43" s="110"/>
    </row>
    <row r="44" ht="21.75" customHeight="1" spans="1:23">
      <c r="A44" s="101" t="s">
        <v>388</v>
      </c>
      <c r="B44" s="101" t="s">
        <v>457</v>
      </c>
      <c r="C44" s="101" t="s">
        <v>458</v>
      </c>
      <c r="D44" s="101" t="s">
        <v>89</v>
      </c>
      <c r="E44" s="101" t="s">
        <v>162</v>
      </c>
      <c r="F44" s="101" t="s">
        <v>163</v>
      </c>
      <c r="G44" s="101" t="s">
        <v>277</v>
      </c>
      <c r="H44" s="101" t="s">
        <v>278</v>
      </c>
      <c r="I44" s="110">
        <v>20000</v>
      </c>
      <c r="J44" s="110">
        <v>20000</v>
      </c>
      <c r="K44" s="110">
        <v>20000</v>
      </c>
      <c r="L44" s="110"/>
      <c r="M44" s="110"/>
      <c r="N44" s="110"/>
      <c r="O44" s="110"/>
      <c r="P44" s="110"/>
      <c r="Q44" s="110"/>
      <c r="R44" s="110"/>
      <c r="S44" s="110"/>
      <c r="T44" s="110"/>
      <c r="U44" s="110"/>
      <c r="V44" s="110"/>
      <c r="W44" s="110"/>
    </row>
    <row r="45" ht="18.75" customHeight="1" spans="1:23">
      <c r="A45" s="69" t="s">
        <v>210</v>
      </c>
      <c r="B45" s="70"/>
      <c r="C45" s="70"/>
      <c r="D45" s="70"/>
      <c r="E45" s="70"/>
      <c r="F45" s="70"/>
      <c r="G45" s="70"/>
      <c r="H45" s="71"/>
      <c r="I45" s="110">
        <v>28407711.86</v>
      </c>
      <c r="J45" s="110">
        <v>1846761.6</v>
      </c>
      <c r="K45" s="110">
        <v>1846761.6</v>
      </c>
      <c r="L45" s="110">
        <v>12233885.17</v>
      </c>
      <c r="M45" s="110"/>
      <c r="N45" s="110"/>
      <c r="O45" s="110"/>
      <c r="P45" s="110"/>
      <c r="Q45" s="110"/>
      <c r="R45" s="110">
        <v>14327065.09</v>
      </c>
      <c r="S45" s="110"/>
      <c r="T45" s="110"/>
      <c r="U45" s="110">
        <v>4981705.95</v>
      </c>
      <c r="V45" s="110"/>
      <c r="W45" s="110">
        <v>9345359.14</v>
      </c>
    </row>
  </sheetData>
  <mergeCells count="28">
    <mergeCell ref="A2:W2"/>
    <mergeCell ref="A3:H3"/>
    <mergeCell ref="J4:M4"/>
    <mergeCell ref="N4:P4"/>
    <mergeCell ref="R4:W4"/>
    <mergeCell ref="A45:H4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78"/>
  <sheetViews>
    <sheetView showZeros="0" workbookViewId="0">
      <selection activeCell="F86" sqref="F86"/>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45" t="s">
        <v>459</v>
      </c>
    </row>
    <row r="2" ht="39.75" customHeight="1" spans="1:10">
      <c r="A2" s="98" t="str">
        <f>"2026"&amp;"年部门项目支出绩效目标表"</f>
        <v>2026年部门项目支出绩效目标表</v>
      </c>
      <c r="B2" s="46"/>
      <c r="C2" s="46"/>
      <c r="D2" s="46"/>
      <c r="E2" s="46"/>
      <c r="F2" s="99"/>
      <c r="G2" s="46"/>
      <c r="H2" s="99"/>
      <c r="I2" s="99"/>
      <c r="J2" s="46"/>
    </row>
    <row r="3" ht="17.25" customHeight="1" spans="1:1">
      <c r="A3" s="47" t="str">
        <f>"单位名称："&amp;"昆明市晋宁区水务局"</f>
        <v>单位名称：昆明市晋宁区水务局</v>
      </c>
    </row>
    <row r="4" ht="44.25" customHeight="1" spans="1:10">
      <c r="A4" s="19" t="s">
        <v>222</v>
      </c>
      <c r="B4" s="19" t="s">
        <v>460</v>
      </c>
      <c r="C4" s="19" t="s">
        <v>461</v>
      </c>
      <c r="D4" s="19" t="s">
        <v>462</v>
      </c>
      <c r="E4" s="19" t="s">
        <v>463</v>
      </c>
      <c r="F4" s="100" t="s">
        <v>464</v>
      </c>
      <c r="G4" s="19" t="s">
        <v>465</v>
      </c>
      <c r="H4" s="100" t="s">
        <v>466</v>
      </c>
      <c r="I4" s="100" t="s">
        <v>467</v>
      </c>
      <c r="J4" s="19" t="s">
        <v>468</v>
      </c>
    </row>
    <row r="5" ht="18.75" customHeight="1" spans="1:10">
      <c r="A5" s="164">
        <v>1</v>
      </c>
      <c r="B5" s="164">
        <v>2</v>
      </c>
      <c r="C5" s="164">
        <v>3</v>
      </c>
      <c r="D5" s="164">
        <v>4</v>
      </c>
      <c r="E5" s="164">
        <v>5</v>
      </c>
      <c r="F5" s="72">
        <v>6</v>
      </c>
      <c r="G5" s="164">
        <v>7</v>
      </c>
      <c r="H5" s="72">
        <v>8</v>
      </c>
      <c r="I5" s="72">
        <v>9</v>
      </c>
      <c r="J5" s="164">
        <v>10</v>
      </c>
    </row>
    <row r="6" ht="42" customHeight="1" spans="1:10">
      <c r="A6" s="20" t="s">
        <v>70</v>
      </c>
      <c r="B6" s="101"/>
      <c r="C6" s="101"/>
      <c r="D6" s="101"/>
      <c r="E6" s="35"/>
      <c r="F6" s="102"/>
      <c r="G6" s="35"/>
      <c r="H6" s="102"/>
      <c r="I6" s="102"/>
      <c r="J6" s="35"/>
    </row>
    <row r="7" ht="42" customHeight="1" spans="1:10">
      <c r="A7" s="165" t="s">
        <v>85</v>
      </c>
      <c r="B7" s="34"/>
      <c r="C7" s="34"/>
      <c r="D7" s="34"/>
      <c r="E7" s="20"/>
      <c r="F7" s="34"/>
      <c r="G7" s="20"/>
      <c r="H7" s="34"/>
      <c r="I7" s="34"/>
      <c r="J7" s="20"/>
    </row>
    <row r="8" ht="42" customHeight="1" spans="1:10">
      <c r="A8" s="166" t="s">
        <v>446</v>
      </c>
      <c r="B8" s="34" t="s">
        <v>469</v>
      </c>
      <c r="C8" s="34" t="s">
        <v>470</v>
      </c>
      <c r="D8" s="34" t="s">
        <v>471</v>
      </c>
      <c r="E8" s="20" t="s">
        <v>472</v>
      </c>
      <c r="F8" s="34" t="s">
        <v>473</v>
      </c>
      <c r="G8" s="20" t="s">
        <v>102</v>
      </c>
      <c r="H8" s="34" t="s">
        <v>474</v>
      </c>
      <c r="I8" s="34" t="s">
        <v>475</v>
      </c>
      <c r="J8" s="20" t="s">
        <v>476</v>
      </c>
    </row>
    <row r="9" ht="42" customHeight="1" spans="1:10">
      <c r="A9" s="166" t="s">
        <v>446</v>
      </c>
      <c r="B9" s="34" t="s">
        <v>469</v>
      </c>
      <c r="C9" s="34" t="s">
        <v>470</v>
      </c>
      <c r="D9" s="34" t="s">
        <v>477</v>
      </c>
      <c r="E9" s="20" t="s">
        <v>478</v>
      </c>
      <c r="F9" s="34" t="s">
        <v>473</v>
      </c>
      <c r="G9" s="20" t="s">
        <v>479</v>
      </c>
      <c r="H9" s="34" t="s">
        <v>480</v>
      </c>
      <c r="I9" s="34" t="s">
        <v>475</v>
      </c>
      <c r="J9" s="20" t="s">
        <v>481</v>
      </c>
    </row>
    <row r="10" ht="42" customHeight="1" spans="1:10">
      <c r="A10" s="166" t="s">
        <v>446</v>
      </c>
      <c r="B10" s="34" t="s">
        <v>469</v>
      </c>
      <c r="C10" s="34" t="s">
        <v>482</v>
      </c>
      <c r="D10" s="34" t="s">
        <v>483</v>
      </c>
      <c r="E10" s="20" t="s">
        <v>484</v>
      </c>
      <c r="F10" s="34" t="s">
        <v>485</v>
      </c>
      <c r="G10" s="20" t="s">
        <v>486</v>
      </c>
      <c r="H10" s="34" t="s">
        <v>480</v>
      </c>
      <c r="I10" s="34" t="s">
        <v>475</v>
      </c>
      <c r="J10" s="20" t="s">
        <v>487</v>
      </c>
    </row>
    <row r="11" ht="42" customHeight="1" spans="1:10">
      <c r="A11" s="166" t="s">
        <v>446</v>
      </c>
      <c r="B11" s="34" t="s">
        <v>469</v>
      </c>
      <c r="C11" s="34" t="s">
        <v>488</v>
      </c>
      <c r="D11" s="34" t="s">
        <v>489</v>
      </c>
      <c r="E11" s="20" t="s">
        <v>490</v>
      </c>
      <c r="F11" s="34" t="s">
        <v>485</v>
      </c>
      <c r="G11" s="20" t="s">
        <v>486</v>
      </c>
      <c r="H11" s="34" t="s">
        <v>480</v>
      </c>
      <c r="I11" s="34" t="s">
        <v>475</v>
      </c>
      <c r="J11" s="20" t="s">
        <v>491</v>
      </c>
    </row>
    <row r="12" ht="42" customHeight="1" spans="1:10">
      <c r="A12" s="166" t="s">
        <v>449</v>
      </c>
      <c r="B12" s="34" t="s">
        <v>492</v>
      </c>
      <c r="C12" s="34" t="s">
        <v>470</v>
      </c>
      <c r="D12" s="34" t="s">
        <v>471</v>
      </c>
      <c r="E12" s="20" t="s">
        <v>493</v>
      </c>
      <c r="F12" s="34" t="s">
        <v>473</v>
      </c>
      <c r="G12" s="20" t="s">
        <v>494</v>
      </c>
      <c r="H12" s="34" t="s">
        <v>495</v>
      </c>
      <c r="I12" s="34" t="s">
        <v>475</v>
      </c>
      <c r="J12" s="20" t="s">
        <v>496</v>
      </c>
    </row>
    <row r="13" ht="42" customHeight="1" spans="1:10">
      <c r="A13" s="166" t="s">
        <v>449</v>
      </c>
      <c r="B13" s="34" t="s">
        <v>492</v>
      </c>
      <c r="C13" s="34" t="s">
        <v>482</v>
      </c>
      <c r="D13" s="34" t="s">
        <v>483</v>
      </c>
      <c r="E13" s="20" t="s">
        <v>497</v>
      </c>
      <c r="F13" s="34" t="s">
        <v>485</v>
      </c>
      <c r="G13" s="20" t="s">
        <v>486</v>
      </c>
      <c r="H13" s="34" t="s">
        <v>480</v>
      </c>
      <c r="I13" s="34" t="s">
        <v>475</v>
      </c>
      <c r="J13" s="20" t="s">
        <v>498</v>
      </c>
    </row>
    <row r="14" ht="42" customHeight="1" spans="1:10">
      <c r="A14" s="166" t="s">
        <v>449</v>
      </c>
      <c r="B14" s="34" t="s">
        <v>492</v>
      </c>
      <c r="C14" s="34" t="s">
        <v>488</v>
      </c>
      <c r="D14" s="34" t="s">
        <v>489</v>
      </c>
      <c r="E14" s="20" t="s">
        <v>499</v>
      </c>
      <c r="F14" s="34" t="s">
        <v>485</v>
      </c>
      <c r="G14" s="20" t="s">
        <v>486</v>
      </c>
      <c r="H14" s="34" t="s">
        <v>480</v>
      </c>
      <c r="I14" s="34" t="s">
        <v>475</v>
      </c>
      <c r="J14" s="20" t="s">
        <v>500</v>
      </c>
    </row>
    <row r="15" ht="42" customHeight="1" spans="1:10">
      <c r="A15" s="165" t="s">
        <v>83</v>
      </c>
      <c r="B15" s="27"/>
      <c r="C15" s="27"/>
      <c r="D15" s="27"/>
      <c r="E15" s="27"/>
      <c r="F15" s="27"/>
      <c r="G15" s="27"/>
      <c r="H15" s="27"/>
      <c r="I15" s="27"/>
      <c r="J15" s="27"/>
    </row>
    <row r="16" ht="42" customHeight="1" spans="1:10">
      <c r="A16" s="166" t="s">
        <v>444</v>
      </c>
      <c r="B16" s="34" t="s">
        <v>501</v>
      </c>
      <c r="C16" s="34" t="s">
        <v>470</v>
      </c>
      <c r="D16" s="34" t="s">
        <v>502</v>
      </c>
      <c r="E16" s="20" t="s">
        <v>503</v>
      </c>
      <c r="F16" s="34" t="s">
        <v>473</v>
      </c>
      <c r="G16" s="20" t="s">
        <v>479</v>
      </c>
      <c r="H16" s="34" t="s">
        <v>480</v>
      </c>
      <c r="I16" s="34" t="s">
        <v>475</v>
      </c>
      <c r="J16" s="20" t="s">
        <v>503</v>
      </c>
    </row>
    <row r="17" ht="42" customHeight="1" spans="1:10">
      <c r="A17" s="166" t="s">
        <v>444</v>
      </c>
      <c r="B17" s="34" t="s">
        <v>501</v>
      </c>
      <c r="C17" s="34" t="s">
        <v>482</v>
      </c>
      <c r="D17" s="34" t="s">
        <v>483</v>
      </c>
      <c r="E17" s="20" t="s">
        <v>504</v>
      </c>
      <c r="F17" s="34" t="s">
        <v>473</v>
      </c>
      <c r="G17" s="20" t="s">
        <v>479</v>
      </c>
      <c r="H17" s="34" t="s">
        <v>480</v>
      </c>
      <c r="I17" s="34" t="s">
        <v>505</v>
      </c>
      <c r="J17" s="20" t="s">
        <v>504</v>
      </c>
    </row>
    <row r="18" ht="42" customHeight="1" spans="1:10">
      <c r="A18" s="166" t="s">
        <v>444</v>
      </c>
      <c r="B18" s="34" t="s">
        <v>501</v>
      </c>
      <c r="C18" s="34" t="s">
        <v>488</v>
      </c>
      <c r="D18" s="34" t="s">
        <v>489</v>
      </c>
      <c r="E18" s="20" t="s">
        <v>489</v>
      </c>
      <c r="F18" s="34" t="s">
        <v>473</v>
      </c>
      <c r="G18" s="20" t="s">
        <v>479</v>
      </c>
      <c r="H18" s="34" t="s">
        <v>480</v>
      </c>
      <c r="I18" s="34" t="s">
        <v>505</v>
      </c>
      <c r="J18" s="20" t="s">
        <v>506</v>
      </c>
    </row>
    <row r="19" ht="42" customHeight="1" spans="1:10">
      <c r="A19" s="165" t="s">
        <v>70</v>
      </c>
      <c r="B19" s="27"/>
      <c r="C19" s="27"/>
      <c r="D19" s="27"/>
      <c r="E19" s="27"/>
      <c r="F19" s="27"/>
      <c r="G19" s="27"/>
      <c r="H19" s="27"/>
      <c r="I19" s="27"/>
      <c r="J19" s="27"/>
    </row>
    <row r="20" ht="42" customHeight="1" spans="1:10">
      <c r="A20" s="166" t="s">
        <v>507</v>
      </c>
      <c r="B20" s="34" t="s">
        <v>508</v>
      </c>
      <c r="C20" s="34" t="s">
        <v>470</v>
      </c>
      <c r="D20" s="34" t="s">
        <v>471</v>
      </c>
      <c r="E20" s="20" t="s">
        <v>509</v>
      </c>
      <c r="F20" s="34" t="s">
        <v>473</v>
      </c>
      <c r="G20" s="20" t="s">
        <v>510</v>
      </c>
      <c r="H20" s="34" t="s">
        <v>511</v>
      </c>
      <c r="I20" s="34" t="s">
        <v>475</v>
      </c>
      <c r="J20" s="20" t="s">
        <v>512</v>
      </c>
    </row>
    <row r="21" ht="42" customHeight="1" spans="1:10">
      <c r="A21" s="166" t="s">
        <v>507</v>
      </c>
      <c r="B21" s="34" t="s">
        <v>508</v>
      </c>
      <c r="C21" s="34" t="s">
        <v>470</v>
      </c>
      <c r="D21" s="34" t="s">
        <v>477</v>
      </c>
      <c r="E21" s="20" t="s">
        <v>513</v>
      </c>
      <c r="F21" s="34" t="s">
        <v>473</v>
      </c>
      <c r="G21" s="20" t="s">
        <v>479</v>
      </c>
      <c r="H21" s="34" t="s">
        <v>480</v>
      </c>
      <c r="I21" s="34" t="s">
        <v>475</v>
      </c>
      <c r="J21" s="20" t="s">
        <v>512</v>
      </c>
    </row>
    <row r="22" ht="42" customHeight="1" spans="1:10">
      <c r="A22" s="166" t="s">
        <v>507</v>
      </c>
      <c r="B22" s="34" t="s">
        <v>508</v>
      </c>
      <c r="C22" s="34" t="s">
        <v>470</v>
      </c>
      <c r="D22" s="34" t="s">
        <v>477</v>
      </c>
      <c r="E22" s="20" t="s">
        <v>514</v>
      </c>
      <c r="F22" s="34" t="s">
        <v>473</v>
      </c>
      <c r="G22" s="20" t="s">
        <v>479</v>
      </c>
      <c r="H22" s="34" t="s">
        <v>480</v>
      </c>
      <c r="I22" s="34" t="s">
        <v>475</v>
      </c>
      <c r="J22" s="20" t="s">
        <v>512</v>
      </c>
    </row>
    <row r="23" ht="42" customHeight="1" spans="1:10">
      <c r="A23" s="166" t="s">
        <v>507</v>
      </c>
      <c r="B23" s="34" t="s">
        <v>508</v>
      </c>
      <c r="C23" s="34" t="s">
        <v>470</v>
      </c>
      <c r="D23" s="34" t="s">
        <v>477</v>
      </c>
      <c r="E23" s="20" t="s">
        <v>515</v>
      </c>
      <c r="F23" s="34" t="s">
        <v>473</v>
      </c>
      <c r="G23" s="20" t="s">
        <v>516</v>
      </c>
      <c r="H23" s="34" t="s">
        <v>517</v>
      </c>
      <c r="I23" s="34" t="s">
        <v>505</v>
      </c>
      <c r="J23" s="20" t="s">
        <v>512</v>
      </c>
    </row>
    <row r="24" ht="42" customHeight="1" spans="1:10">
      <c r="A24" s="166" t="s">
        <v>507</v>
      </c>
      <c r="B24" s="34" t="s">
        <v>508</v>
      </c>
      <c r="C24" s="34" t="s">
        <v>470</v>
      </c>
      <c r="D24" s="34" t="s">
        <v>502</v>
      </c>
      <c r="E24" s="20" t="s">
        <v>518</v>
      </c>
      <c r="F24" s="34" t="s">
        <v>485</v>
      </c>
      <c r="G24" s="20" t="s">
        <v>519</v>
      </c>
      <c r="H24" s="34" t="s">
        <v>480</v>
      </c>
      <c r="I24" s="34" t="s">
        <v>475</v>
      </c>
      <c r="J24" s="20" t="s">
        <v>512</v>
      </c>
    </row>
    <row r="25" ht="42" customHeight="1" spans="1:10">
      <c r="A25" s="166" t="s">
        <v>507</v>
      </c>
      <c r="B25" s="34" t="s">
        <v>508</v>
      </c>
      <c r="C25" s="34" t="s">
        <v>470</v>
      </c>
      <c r="D25" s="34" t="s">
        <v>502</v>
      </c>
      <c r="E25" s="20" t="s">
        <v>520</v>
      </c>
      <c r="F25" s="34" t="s">
        <v>473</v>
      </c>
      <c r="G25" s="20" t="s">
        <v>479</v>
      </c>
      <c r="H25" s="34" t="s">
        <v>480</v>
      </c>
      <c r="I25" s="34" t="s">
        <v>475</v>
      </c>
      <c r="J25" s="20" t="s">
        <v>512</v>
      </c>
    </row>
    <row r="26" ht="42" customHeight="1" spans="1:10">
      <c r="A26" s="166" t="s">
        <v>507</v>
      </c>
      <c r="B26" s="34" t="s">
        <v>508</v>
      </c>
      <c r="C26" s="34" t="s">
        <v>482</v>
      </c>
      <c r="D26" s="34" t="s">
        <v>483</v>
      </c>
      <c r="E26" s="20" t="s">
        <v>521</v>
      </c>
      <c r="F26" s="34" t="s">
        <v>473</v>
      </c>
      <c r="G26" s="20" t="s">
        <v>522</v>
      </c>
      <c r="H26" s="34" t="s">
        <v>523</v>
      </c>
      <c r="I26" s="34" t="s">
        <v>475</v>
      </c>
      <c r="J26" s="20" t="s">
        <v>512</v>
      </c>
    </row>
    <row r="27" ht="42" customHeight="1" spans="1:10">
      <c r="A27" s="166" t="s">
        <v>507</v>
      </c>
      <c r="B27" s="34" t="s">
        <v>508</v>
      </c>
      <c r="C27" s="34" t="s">
        <v>482</v>
      </c>
      <c r="D27" s="34" t="s">
        <v>524</v>
      </c>
      <c r="E27" s="20" t="s">
        <v>525</v>
      </c>
      <c r="F27" s="34" t="s">
        <v>473</v>
      </c>
      <c r="G27" s="20" t="s">
        <v>526</v>
      </c>
      <c r="H27" s="34" t="s">
        <v>517</v>
      </c>
      <c r="I27" s="34" t="s">
        <v>505</v>
      </c>
      <c r="J27" s="20" t="s">
        <v>512</v>
      </c>
    </row>
    <row r="28" ht="42" customHeight="1" spans="1:10">
      <c r="A28" s="166" t="s">
        <v>507</v>
      </c>
      <c r="B28" s="34" t="s">
        <v>508</v>
      </c>
      <c r="C28" s="34" t="s">
        <v>482</v>
      </c>
      <c r="D28" s="34" t="s">
        <v>524</v>
      </c>
      <c r="E28" s="20" t="s">
        <v>527</v>
      </c>
      <c r="F28" s="34" t="s">
        <v>473</v>
      </c>
      <c r="G28" s="20" t="s">
        <v>526</v>
      </c>
      <c r="H28" s="34" t="s">
        <v>517</v>
      </c>
      <c r="I28" s="34" t="s">
        <v>505</v>
      </c>
      <c r="J28" s="20" t="s">
        <v>512</v>
      </c>
    </row>
    <row r="29" ht="42" customHeight="1" spans="1:10">
      <c r="A29" s="166" t="s">
        <v>507</v>
      </c>
      <c r="B29" s="34" t="s">
        <v>508</v>
      </c>
      <c r="C29" s="34" t="s">
        <v>488</v>
      </c>
      <c r="D29" s="34" t="s">
        <v>489</v>
      </c>
      <c r="E29" s="20" t="s">
        <v>528</v>
      </c>
      <c r="F29" s="34" t="s">
        <v>485</v>
      </c>
      <c r="G29" s="20" t="s">
        <v>486</v>
      </c>
      <c r="H29" s="34" t="s">
        <v>480</v>
      </c>
      <c r="I29" s="34" t="s">
        <v>475</v>
      </c>
      <c r="J29" s="20" t="s">
        <v>512</v>
      </c>
    </row>
    <row r="30" ht="42" customHeight="1" spans="1:10">
      <c r="A30" s="166" t="s">
        <v>410</v>
      </c>
      <c r="B30" s="34" t="s">
        <v>529</v>
      </c>
      <c r="C30" s="34" t="s">
        <v>470</v>
      </c>
      <c r="D30" s="34" t="s">
        <v>471</v>
      </c>
      <c r="E30" s="20" t="s">
        <v>530</v>
      </c>
      <c r="F30" s="34" t="s">
        <v>473</v>
      </c>
      <c r="G30" s="20">
        <v>302.71</v>
      </c>
      <c r="H30" s="34" t="s">
        <v>531</v>
      </c>
      <c r="I30" s="34" t="s">
        <v>475</v>
      </c>
      <c r="J30" s="20" t="s">
        <v>532</v>
      </c>
    </row>
    <row r="31" ht="42" customHeight="1" spans="1:10">
      <c r="A31" s="166" t="s">
        <v>410</v>
      </c>
      <c r="B31" s="34" t="s">
        <v>529</v>
      </c>
      <c r="C31" s="34" t="s">
        <v>482</v>
      </c>
      <c r="D31" s="34" t="s">
        <v>533</v>
      </c>
      <c r="E31" s="20" t="s">
        <v>534</v>
      </c>
      <c r="F31" s="34" t="s">
        <v>473</v>
      </c>
      <c r="G31" s="20" t="s">
        <v>535</v>
      </c>
      <c r="H31" s="34" t="s">
        <v>536</v>
      </c>
      <c r="I31" s="34" t="s">
        <v>475</v>
      </c>
      <c r="J31" s="20" t="s">
        <v>537</v>
      </c>
    </row>
    <row r="32" ht="42" customHeight="1" spans="1:10">
      <c r="A32" s="166" t="s">
        <v>410</v>
      </c>
      <c r="B32" s="34" t="s">
        <v>529</v>
      </c>
      <c r="C32" s="34" t="s">
        <v>482</v>
      </c>
      <c r="D32" s="34" t="s">
        <v>533</v>
      </c>
      <c r="E32" s="20" t="s">
        <v>538</v>
      </c>
      <c r="F32" s="34" t="s">
        <v>473</v>
      </c>
      <c r="G32" s="20" t="s">
        <v>539</v>
      </c>
      <c r="H32" s="34" t="s">
        <v>536</v>
      </c>
      <c r="I32" s="34" t="s">
        <v>475</v>
      </c>
      <c r="J32" s="20" t="s">
        <v>540</v>
      </c>
    </row>
    <row r="33" ht="42" customHeight="1" spans="1:10">
      <c r="A33" s="166" t="s">
        <v>410</v>
      </c>
      <c r="B33" s="34" t="s">
        <v>529</v>
      </c>
      <c r="C33" s="34" t="s">
        <v>482</v>
      </c>
      <c r="D33" s="34" t="s">
        <v>533</v>
      </c>
      <c r="E33" s="20" t="s">
        <v>541</v>
      </c>
      <c r="F33" s="34" t="s">
        <v>473</v>
      </c>
      <c r="G33" s="20" t="s">
        <v>542</v>
      </c>
      <c r="H33" s="34" t="s">
        <v>543</v>
      </c>
      <c r="I33" s="34" t="s">
        <v>475</v>
      </c>
      <c r="J33" s="20" t="s">
        <v>544</v>
      </c>
    </row>
    <row r="34" ht="42" customHeight="1" spans="1:10">
      <c r="A34" s="166" t="s">
        <v>410</v>
      </c>
      <c r="B34" s="34" t="s">
        <v>529</v>
      </c>
      <c r="C34" s="34" t="s">
        <v>488</v>
      </c>
      <c r="D34" s="34" t="s">
        <v>489</v>
      </c>
      <c r="E34" s="20" t="s">
        <v>489</v>
      </c>
      <c r="F34" s="34" t="s">
        <v>485</v>
      </c>
      <c r="G34" s="20" t="s">
        <v>486</v>
      </c>
      <c r="H34" s="34" t="s">
        <v>480</v>
      </c>
      <c r="I34" s="34" t="s">
        <v>475</v>
      </c>
      <c r="J34" s="20" t="s">
        <v>545</v>
      </c>
    </row>
    <row r="35" ht="42" customHeight="1" spans="1:10">
      <c r="A35" s="166" t="s">
        <v>406</v>
      </c>
      <c r="B35" s="34" t="s">
        <v>546</v>
      </c>
      <c r="C35" s="34" t="s">
        <v>470</v>
      </c>
      <c r="D35" s="34" t="s">
        <v>471</v>
      </c>
      <c r="E35" s="20" t="s">
        <v>547</v>
      </c>
      <c r="F35" s="34" t="s">
        <v>485</v>
      </c>
      <c r="G35" s="20" t="s">
        <v>486</v>
      </c>
      <c r="H35" s="34" t="s">
        <v>480</v>
      </c>
      <c r="I35" s="34" t="s">
        <v>475</v>
      </c>
      <c r="J35" s="20" t="s">
        <v>548</v>
      </c>
    </row>
    <row r="36" ht="42" customHeight="1" spans="1:10">
      <c r="A36" s="166" t="s">
        <v>406</v>
      </c>
      <c r="B36" s="34" t="s">
        <v>546</v>
      </c>
      <c r="C36" s="34" t="s">
        <v>470</v>
      </c>
      <c r="D36" s="34" t="s">
        <v>471</v>
      </c>
      <c r="E36" s="20" t="s">
        <v>549</v>
      </c>
      <c r="F36" s="34" t="s">
        <v>550</v>
      </c>
      <c r="G36" s="20" t="s">
        <v>551</v>
      </c>
      <c r="H36" s="34" t="s">
        <v>552</v>
      </c>
      <c r="I36" s="34" t="s">
        <v>475</v>
      </c>
      <c r="J36" s="20" t="s">
        <v>553</v>
      </c>
    </row>
    <row r="37" ht="42" customHeight="1" spans="1:10">
      <c r="A37" s="166" t="s">
        <v>406</v>
      </c>
      <c r="B37" s="34" t="s">
        <v>546</v>
      </c>
      <c r="C37" s="34" t="s">
        <v>482</v>
      </c>
      <c r="D37" s="34" t="s">
        <v>533</v>
      </c>
      <c r="E37" s="20" t="s">
        <v>554</v>
      </c>
      <c r="F37" s="34" t="s">
        <v>550</v>
      </c>
      <c r="G37" s="20" t="s">
        <v>486</v>
      </c>
      <c r="H37" s="34" t="s">
        <v>480</v>
      </c>
      <c r="I37" s="34" t="s">
        <v>475</v>
      </c>
      <c r="J37" s="20" t="s">
        <v>555</v>
      </c>
    </row>
    <row r="38" ht="42" customHeight="1" spans="1:10">
      <c r="A38" s="166" t="s">
        <v>406</v>
      </c>
      <c r="B38" s="34" t="s">
        <v>546</v>
      </c>
      <c r="C38" s="34" t="s">
        <v>488</v>
      </c>
      <c r="D38" s="34" t="s">
        <v>489</v>
      </c>
      <c r="E38" s="20" t="s">
        <v>556</v>
      </c>
      <c r="F38" s="34" t="s">
        <v>485</v>
      </c>
      <c r="G38" s="20" t="s">
        <v>486</v>
      </c>
      <c r="H38" s="34" t="s">
        <v>480</v>
      </c>
      <c r="I38" s="34" t="s">
        <v>475</v>
      </c>
      <c r="J38" s="20" t="s">
        <v>557</v>
      </c>
    </row>
    <row r="39" ht="42" customHeight="1" spans="1:10">
      <c r="A39" s="166" t="s">
        <v>400</v>
      </c>
      <c r="B39" s="34" t="s">
        <v>558</v>
      </c>
      <c r="C39" s="34" t="s">
        <v>470</v>
      </c>
      <c r="D39" s="34" t="s">
        <v>471</v>
      </c>
      <c r="E39" s="20" t="s">
        <v>559</v>
      </c>
      <c r="F39" s="34" t="s">
        <v>485</v>
      </c>
      <c r="G39" s="20" t="s">
        <v>560</v>
      </c>
      <c r="H39" s="34" t="s">
        <v>480</v>
      </c>
      <c r="I39" s="34" t="s">
        <v>475</v>
      </c>
      <c r="J39" s="20" t="s">
        <v>543</v>
      </c>
    </row>
    <row r="40" ht="42" customHeight="1" spans="1:10">
      <c r="A40" s="166" t="s">
        <v>400</v>
      </c>
      <c r="B40" s="34" t="s">
        <v>558</v>
      </c>
      <c r="C40" s="34" t="s">
        <v>470</v>
      </c>
      <c r="D40" s="34" t="s">
        <v>477</v>
      </c>
      <c r="E40" s="20" t="s">
        <v>561</v>
      </c>
      <c r="F40" s="34" t="s">
        <v>473</v>
      </c>
      <c r="G40" s="20" t="s">
        <v>479</v>
      </c>
      <c r="H40" s="34" t="s">
        <v>480</v>
      </c>
      <c r="I40" s="34" t="s">
        <v>475</v>
      </c>
      <c r="J40" s="20" t="s">
        <v>543</v>
      </c>
    </row>
    <row r="41" ht="42" customHeight="1" spans="1:10">
      <c r="A41" s="166" t="s">
        <v>400</v>
      </c>
      <c r="B41" s="34" t="s">
        <v>558</v>
      </c>
      <c r="C41" s="34" t="s">
        <v>470</v>
      </c>
      <c r="D41" s="34" t="s">
        <v>502</v>
      </c>
      <c r="E41" s="20" t="s">
        <v>562</v>
      </c>
      <c r="F41" s="34" t="s">
        <v>473</v>
      </c>
      <c r="G41" s="20" t="s">
        <v>563</v>
      </c>
      <c r="H41" s="34"/>
      <c r="I41" s="34" t="s">
        <v>505</v>
      </c>
      <c r="J41" s="20" t="s">
        <v>543</v>
      </c>
    </row>
    <row r="42" ht="42" customHeight="1" spans="1:10">
      <c r="A42" s="166" t="s">
        <v>400</v>
      </c>
      <c r="B42" s="34" t="s">
        <v>558</v>
      </c>
      <c r="C42" s="34" t="s">
        <v>470</v>
      </c>
      <c r="D42" s="34" t="s">
        <v>502</v>
      </c>
      <c r="E42" s="20" t="s">
        <v>564</v>
      </c>
      <c r="F42" s="34" t="s">
        <v>473</v>
      </c>
      <c r="G42" s="20" t="s">
        <v>565</v>
      </c>
      <c r="H42" s="34"/>
      <c r="I42" s="34" t="s">
        <v>505</v>
      </c>
      <c r="J42" s="20" t="s">
        <v>543</v>
      </c>
    </row>
    <row r="43" ht="42" customHeight="1" spans="1:10">
      <c r="A43" s="166" t="s">
        <v>400</v>
      </c>
      <c r="B43" s="34" t="s">
        <v>558</v>
      </c>
      <c r="C43" s="34" t="s">
        <v>482</v>
      </c>
      <c r="D43" s="34" t="s">
        <v>533</v>
      </c>
      <c r="E43" s="20" t="s">
        <v>566</v>
      </c>
      <c r="F43" s="34" t="s">
        <v>473</v>
      </c>
      <c r="G43" s="20" t="s">
        <v>567</v>
      </c>
      <c r="H43" s="34"/>
      <c r="I43" s="34" t="s">
        <v>505</v>
      </c>
      <c r="J43" s="20" t="s">
        <v>543</v>
      </c>
    </row>
    <row r="44" ht="42" customHeight="1" spans="1:10">
      <c r="A44" s="166" t="s">
        <v>400</v>
      </c>
      <c r="B44" s="34" t="s">
        <v>558</v>
      </c>
      <c r="C44" s="34" t="s">
        <v>488</v>
      </c>
      <c r="D44" s="34" t="s">
        <v>489</v>
      </c>
      <c r="E44" s="20" t="s">
        <v>528</v>
      </c>
      <c r="F44" s="34" t="s">
        <v>485</v>
      </c>
      <c r="G44" s="20" t="s">
        <v>486</v>
      </c>
      <c r="H44" s="34" t="s">
        <v>480</v>
      </c>
      <c r="I44" s="34" t="s">
        <v>475</v>
      </c>
      <c r="J44" s="20" t="s">
        <v>543</v>
      </c>
    </row>
    <row r="45" ht="42" customHeight="1" spans="1:10">
      <c r="A45" s="166" t="s">
        <v>568</v>
      </c>
      <c r="B45" s="34" t="s">
        <v>508</v>
      </c>
      <c r="C45" s="34" t="s">
        <v>470</v>
      </c>
      <c r="D45" s="34" t="s">
        <v>471</v>
      </c>
      <c r="E45" s="20" t="s">
        <v>569</v>
      </c>
      <c r="F45" s="34" t="s">
        <v>473</v>
      </c>
      <c r="G45" s="20" t="s">
        <v>106</v>
      </c>
      <c r="H45" s="34" t="s">
        <v>570</v>
      </c>
      <c r="I45" s="34" t="s">
        <v>475</v>
      </c>
      <c r="J45" s="20" t="s">
        <v>512</v>
      </c>
    </row>
    <row r="46" ht="42" customHeight="1" spans="1:10">
      <c r="A46" s="166" t="s">
        <v>568</v>
      </c>
      <c r="B46" s="34" t="s">
        <v>508</v>
      </c>
      <c r="C46" s="34" t="s">
        <v>470</v>
      </c>
      <c r="D46" s="34" t="s">
        <v>477</v>
      </c>
      <c r="E46" s="20" t="s">
        <v>513</v>
      </c>
      <c r="F46" s="34" t="s">
        <v>473</v>
      </c>
      <c r="G46" s="20" t="s">
        <v>479</v>
      </c>
      <c r="H46" s="34" t="s">
        <v>480</v>
      </c>
      <c r="I46" s="34" t="s">
        <v>475</v>
      </c>
      <c r="J46" s="20" t="s">
        <v>571</v>
      </c>
    </row>
    <row r="47" ht="42" customHeight="1" spans="1:10">
      <c r="A47" s="166" t="s">
        <v>568</v>
      </c>
      <c r="B47" s="34" t="s">
        <v>508</v>
      </c>
      <c r="C47" s="34" t="s">
        <v>470</v>
      </c>
      <c r="D47" s="34" t="s">
        <v>477</v>
      </c>
      <c r="E47" s="20" t="s">
        <v>514</v>
      </c>
      <c r="F47" s="34" t="s">
        <v>473</v>
      </c>
      <c r="G47" s="20" t="s">
        <v>479</v>
      </c>
      <c r="H47" s="34" t="s">
        <v>480</v>
      </c>
      <c r="I47" s="34" t="s">
        <v>475</v>
      </c>
      <c r="J47" s="20" t="s">
        <v>512</v>
      </c>
    </row>
    <row r="48" ht="42" customHeight="1" spans="1:10">
      <c r="A48" s="166" t="s">
        <v>568</v>
      </c>
      <c r="B48" s="34" t="s">
        <v>508</v>
      </c>
      <c r="C48" s="34" t="s">
        <v>470</v>
      </c>
      <c r="D48" s="34" t="s">
        <v>477</v>
      </c>
      <c r="E48" s="20" t="s">
        <v>515</v>
      </c>
      <c r="F48" s="34" t="s">
        <v>473</v>
      </c>
      <c r="G48" s="20" t="s">
        <v>516</v>
      </c>
      <c r="H48" s="34" t="s">
        <v>517</v>
      </c>
      <c r="I48" s="34" t="s">
        <v>505</v>
      </c>
      <c r="J48" s="20" t="s">
        <v>512</v>
      </c>
    </row>
    <row r="49" ht="42" customHeight="1" spans="1:10">
      <c r="A49" s="166" t="s">
        <v>568</v>
      </c>
      <c r="B49" s="34" t="s">
        <v>508</v>
      </c>
      <c r="C49" s="34" t="s">
        <v>470</v>
      </c>
      <c r="D49" s="34" t="s">
        <v>502</v>
      </c>
      <c r="E49" s="20" t="s">
        <v>518</v>
      </c>
      <c r="F49" s="34" t="s">
        <v>485</v>
      </c>
      <c r="G49" s="20" t="s">
        <v>519</v>
      </c>
      <c r="H49" s="34" t="s">
        <v>480</v>
      </c>
      <c r="I49" s="34" t="s">
        <v>475</v>
      </c>
      <c r="J49" s="20" t="s">
        <v>512</v>
      </c>
    </row>
    <row r="50" ht="42" customHeight="1" spans="1:10">
      <c r="A50" s="166" t="s">
        <v>568</v>
      </c>
      <c r="B50" s="34" t="s">
        <v>508</v>
      </c>
      <c r="C50" s="34" t="s">
        <v>470</v>
      </c>
      <c r="D50" s="34" t="s">
        <v>502</v>
      </c>
      <c r="E50" s="20" t="s">
        <v>520</v>
      </c>
      <c r="F50" s="34" t="s">
        <v>473</v>
      </c>
      <c r="G50" s="20" t="s">
        <v>479</v>
      </c>
      <c r="H50" s="34" t="s">
        <v>480</v>
      </c>
      <c r="I50" s="34" t="s">
        <v>475</v>
      </c>
      <c r="J50" s="20" t="s">
        <v>512</v>
      </c>
    </row>
    <row r="51" ht="42" customHeight="1" spans="1:10">
      <c r="A51" s="166" t="s">
        <v>568</v>
      </c>
      <c r="B51" s="34" t="s">
        <v>508</v>
      </c>
      <c r="C51" s="34" t="s">
        <v>482</v>
      </c>
      <c r="D51" s="34" t="s">
        <v>483</v>
      </c>
      <c r="E51" s="20" t="s">
        <v>572</v>
      </c>
      <c r="F51" s="34" t="s">
        <v>473</v>
      </c>
      <c r="G51" s="20" t="s">
        <v>573</v>
      </c>
      <c r="H51" s="34" t="s">
        <v>523</v>
      </c>
      <c r="I51" s="34" t="s">
        <v>475</v>
      </c>
      <c r="J51" s="20" t="s">
        <v>512</v>
      </c>
    </row>
    <row r="52" ht="42" customHeight="1" spans="1:10">
      <c r="A52" s="166" t="s">
        <v>568</v>
      </c>
      <c r="B52" s="34" t="s">
        <v>508</v>
      </c>
      <c r="C52" s="34" t="s">
        <v>482</v>
      </c>
      <c r="D52" s="34" t="s">
        <v>524</v>
      </c>
      <c r="E52" s="20" t="s">
        <v>525</v>
      </c>
      <c r="F52" s="34" t="s">
        <v>473</v>
      </c>
      <c r="G52" s="20" t="s">
        <v>526</v>
      </c>
      <c r="H52" s="34" t="s">
        <v>517</v>
      </c>
      <c r="I52" s="34" t="s">
        <v>505</v>
      </c>
      <c r="J52" s="20" t="s">
        <v>512</v>
      </c>
    </row>
    <row r="53" ht="42" customHeight="1" spans="1:10">
      <c r="A53" s="166" t="s">
        <v>568</v>
      </c>
      <c r="B53" s="34" t="s">
        <v>508</v>
      </c>
      <c r="C53" s="34" t="s">
        <v>482</v>
      </c>
      <c r="D53" s="34" t="s">
        <v>524</v>
      </c>
      <c r="E53" s="20" t="s">
        <v>527</v>
      </c>
      <c r="F53" s="34" t="s">
        <v>473</v>
      </c>
      <c r="G53" s="20" t="s">
        <v>526</v>
      </c>
      <c r="H53" s="34" t="s">
        <v>517</v>
      </c>
      <c r="I53" s="34" t="s">
        <v>505</v>
      </c>
      <c r="J53" s="20" t="s">
        <v>512</v>
      </c>
    </row>
    <row r="54" ht="42" customHeight="1" spans="1:10">
      <c r="A54" s="166" t="s">
        <v>568</v>
      </c>
      <c r="B54" s="34" t="s">
        <v>508</v>
      </c>
      <c r="C54" s="34" t="s">
        <v>488</v>
      </c>
      <c r="D54" s="34" t="s">
        <v>489</v>
      </c>
      <c r="E54" s="20" t="s">
        <v>528</v>
      </c>
      <c r="F54" s="34" t="s">
        <v>485</v>
      </c>
      <c r="G54" s="20" t="s">
        <v>486</v>
      </c>
      <c r="H54" s="34" t="s">
        <v>480</v>
      </c>
      <c r="I54" s="34" t="s">
        <v>475</v>
      </c>
      <c r="J54" s="20" t="s">
        <v>512</v>
      </c>
    </row>
    <row r="55" ht="42" customHeight="1" spans="1:10">
      <c r="A55" s="166" t="s">
        <v>387</v>
      </c>
      <c r="B55" s="34" t="s">
        <v>574</v>
      </c>
      <c r="C55" s="34" t="s">
        <v>470</v>
      </c>
      <c r="D55" s="34" t="s">
        <v>471</v>
      </c>
      <c r="E55" s="20" t="s">
        <v>574</v>
      </c>
      <c r="F55" s="34" t="s">
        <v>473</v>
      </c>
      <c r="G55" s="20" t="s">
        <v>526</v>
      </c>
      <c r="H55" s="34" t="s">
        <v>517</v>
      </c>
      <c r="I55" s="34" t="s">
        <v>505</v>
      </c>
      <c r="J55" s="20" t="s">
        <v>574</v>
      </c>
    </row>
    <row r="56" ht="42" customHeight="1" spans="1:10">
      <c r="A56" s="166" t="s">
        <v>387</v>
      </c>
      <c r="B56" s="34" t="s">
        <v>574</v>
      </c>
      <c r="C56" s="34" t="s">
        <v>482</v>
      </c>
      <c r="D56" s="34" t="s">
        <v>483</v>
      </c>
      <c r="E56" s="20" t="s">
        <v>574</v>
      </c>
      <c r="F56" s="34" t="s">
        <v>473</v>
      </c>
      <c r="G56" s="20" t="s">
        <v>526</v>
      </c>
      <c r="H56" s="34" t="s">
        <v>517</v>
      </c>
      <c r="I56" s="34" t="s">
        <v>505</v>
      </c>
      <c r="J56" s="20" t="s">
        <v>574</v>
      </c>
    </row>
    <row r="57" ht="42" customHeight="1" spans="1:10">
      <c r="A57" s="166" t="s">
        <v>387</v>
      </c>
      <c r="B57" s="34" t="s">
        <v>574</v>
      </c>
      <c r="C57" s="34" t="s">
        <v>488</v>
      </c>
      <c r="D57" s="34" t="s">
        <v>489</v>
      </c>
      <c r="E57" s="20" t="s">
        <v>489</v>
      </c>
      <c r="F57" s="34" t="s">
        <v>485</v>
      </c>
      <c r="G57" s="20" t="s">
        <v>486</v>
      </c>
      <c r="H57" s="34" t="s">
        <v>480</v>
      </c>
      <c r="I57" s="34" t="s">
        <v>475</v>
      </c>
      <c r="J57" s="20" t="s">
        <v>574</v>
      </c>
    </row>
    <row r="58" ht="42" customHeight="1" spans="1:10">
      <c r="A58" s="166" t="s">
        <v>392</v>
      </c>
      <c r="B58" s="34" t="s">
        <v>529</v>
      </c>
      <c r="C58" s="34" t="s">
        <v>470</v>
      </c>
      <c r="D58" s="34" t="s">
        <v>477</v>
      </c>
      <c r="E58" s="20" t="s">
        <v>529</v>
      </c>
      <c r="F58" s="34" t="s">
        <v>485</v>
      </c>
      <c r="G58" s="20" t="s">
        <v>575</v>
      </c>
      <c r="H58" s="34" t="s">
        <v>536</v>
      </c>
      <c r="I58" s="34" t="s">
        <v>475</v>
      </c>
      <c r="J58" s="20" t="s">
        <v>575</v>
      </c>
    </row>
    <row r="59" ht="42" customHeight="1" spans="1:10">
      <c r="A59" s="166" t="s">
        <v>392</v>
      </c>
      <c r="B59" s="34" t="s">
        <v>529</v>
      </c>
      <c r="C59" s="34" t="s">
        <v>482</v>
      </c>
      <c r="D59" s="34" t="s">
        <v>533</v>
      </c>
      <c r="E59" s="20" t="s">
        <v>529</v>
      </c>
      <c r="F59" s="34" t="s">
        <v>485</v>
      </c>
      <c r="G59" s="20" t="s">
        <v>576</v>
      </c>
      <c r="H59" s="34" t="s">
        <v>577</v>
      </c>
      <c r="I59" s="34" t="s">
        <v>475</v>
      </c>
      <c r="J59" s="20" t="s">
        <v>578</v>
      </c>
    </row>
    <row r="60" ht="42" customHeight="1" spans="1:10">
      <c r="A60" s="166" t="s">
        <v>392</v>
      </c>
      <c r="B60" s="34" t="s">
        <v>529</v>
      </c>
      <c r="C60" s="34" t="s">
        <v>488</v>
      </c>
      <c r="D60" s="34" t="s">
        <v>489</v>
      </c>
      <c r="E60" s="20" t="s">
        <v>490</v>
      </c>
      <c r="F60" s="34" t="s">
        <v>485</v>
      </c>
      <c r="G60" s="20" t="s">
        <v>486</v>
      </c>
      <c r="H60" s="34" t="s">
        <v>480</v>
      </c>
      <c r="I60" s="34" t="s">
        <v>475</v>
      </c>
      <c r="J60" s="20" t="s">
        <v>491</v>
      </c>
    </row>
    <row r="61" ht="42" customHeight="1" spans="1:10">
      <c r="A61" s="166" t="s">
        <v>402</v>
      </c>
      <c r="B61" s="34" t="s">
        <v>579</v>
      </c>
      <c r="C61" s="34" t="s">
        <v>470</v>
      </c>
      <c r="D61" s="34" t="s">
        <v>471</v>
      </c>
      <c r="E61" s="20" t="s">
        <v>579</v>
      </c>
      <c r="F61" s="34" t="s">
        <v>473</v>
      </c>
      <c r="G61" s="20" t="s">
        <v>580</v>
      </c>
      <c r="H61" s="34" t="s">
        <v>581</v>
      </c>
      <c r="I61" s="34" t="s">
        <v>475</v>
      </c>
      <c r="J61" s="20" t="s">
        <v>543</v>
      </c>
    </row>
    <row r="62" ht="42" customHeight="1" spans="1:10">
      <c r="A62" s="166" t="s">
        <v>402</v>
      </c>
      <c r="B62" s="34" t="s">
        <v>579</v>
      </c>
      <c r="C62" s="34" t="s">
        <v>482</v>
      </c>
      <c r="D62" s="34" t="s">
        <v>582</v>
      </c>
      <c r="E62" s="20" t="s">
        <v>579</v>
      </c>
      <c r="F62" s="34" t="s">
        <v>473</v>
      </c>
      <c r="G62" s="20" t="s">
        <v>580</v>
      </c>
      <c r="H62" s="34" t="s">
        <v>581</v>
      </c>
      <c r="I62" s="34" t="s">
        <v>475</v>
      </c>
      <c r="J62" s="20" t="s">
        <v>543</v>
      </c>
    </row>
    <row r="63" ht="42" customHeight="1" spans="1:10">
      <c r="A63" s="166" t="s">
        <v>402</v>
      </c>
      <c r="B63" s="34" t="s">
        <v>579</v>
      </c>
      <c r="C63" s="34" t="s">
        <v>488</v>
      </c>
      <c r="D63" s="34" t="s">
        <v>489</v>
      </c>
      <c r="E63" s="20" t="s">
        <v>489</v>
      </c>
      <c r="F63" s="34" t="s">
        <v>485</v>
      </c>
      <c r="G63" s="20" t="s">
        <v>486</v>
      </c>
      <c r="H63" s="34" t="s">
        <v>480</v>
      </c>
      <c r="I63" s="34" t="s">
        <v>475</v>
      </c>
      <c r="J63" s="20" t="s">
        <v>543</v>
      </c>
    </row>
    <row r="64" ht="42" customHeight="1" spans="1:10">
      <c r="A64" s="166" t="s">
        <v>394</v>
      </c>
      <c r="B64" s="34" t="s">
        <v>583</v>
      </c>
      <c r="C64" s="34" t="s">
        <v>470</v>
      </c>
      <c r="D64" s="34" t="s">
        <v>471</v>
      </c>
      <c r="E64" s="20" t="s">
        <v>584</v>
      </c>
      <c r="F64" s="34" t="s">
        <v>485</v>
      </c>
      <c r="G64" s="20" t="s">
        <v>105</v>
      </c>
      <c r="H64" s="34" t="s">
        <v>511</v>
      </c>
      <c r="I64" s="34" t="s">
        <v>475</v>
      </c>
      <c r="J64" s="20" t="s">
        <v>585</v>
      </c>
    </row>
    <row r="65" ht="42" customHeight="1" spans="1:10">
      <c r="A65" s="166" t="s">
        <v>394</v>
      </c>
      <c r="B65" s="34" t="s">
        <v>583</v>
      </c>
      <c r="C65" s="34" t="s">
        <v>470</v>
      </c>
      <c r="D65" s="34" t="s">
        <v>502</v>
      </c>
      <c r="E65" s="20" t="s">
        <v>586</v>
      </c>
      <c r="F65" s="34" t="s">
        <v>485</v>
      </c>
      <c r="G65" s="20" t="s">
        <v>519</v>
      </c>
      <c r="H65" s="34" t="s">
        <v>480</v>
      </c>
      <c r="I65" s="34" t="s">
        <v>475</v>
      </c>
      <c r="J65" s="20" t="s">
        <v>587</v>
      </c>
    </row>
    <row r="66" ht="42" customHeight="1" spans="1:10">
      <c r="A66" s="166" t="s">
        <v>394</v>
      </c>
      <c r="B66" s="34" t="s">
        <v>583</v>
      </c>
      <c r="C66" s="34" t="s">
        <v>482</v>
      </c>
      <c r="D66" s="34" t="s">
        <v>533</v>
      </c>
      <c r="E66" s="20" t="s">
        <v>529</v>
      </c>
      <c r="F66" s="34" t="s">
        <v>485</v>
      </c>
      <c r="G66" s="20" t="s">
        <v>575</v>
      </c>
      <c r="H66" s="34" t="s">
        <v>536</v>
      </c>
      <c r="I66" s="34" t="s">
        <v>475</v>
      </c>
      <c r="J66" s="20" t="s">
        <v>588</v>
      </c>
    </row>
    <row r="67" ht="42" customHeight="1" spans="1:10">
      <c r="A67" s="166" t="s">
        <v>394</v>
      </c>
      <c r="B67" s="34" t="s">
        <v>583</v>
      </c>
      <c r="C67" s="34" t="s">
        <v>488</v>
      </c>
      <c r="D67" s="34" t="s">
        <v>489</v>
      </c>
      <c r="E67" s="20" t="s">
        <v>490</v>
      </c>
      <c r="F67" s="34" t="s">
        <v>485</v>
      </c>
      <c r="G67" s="20" t="s">
        <v>486</v>
      </c>
      <c r="H67" s="34" t="s">
        <v>480</v>
      </c>
      <c r="I67" s="34" t="s">
        <v>475</v>
      </c>
      <c r="J67" s="20" t="s">
        <v>491</v>
      </c>
    </row>
    <row r="68" ht="42" customHeight="1" spans="1:10">
      <c r="A68" s="166" t="s">
        <v>396</v>
      </c>
      <c r="B68" s="34" t="s">
        <v>589</v>
      </c>
      <c r="C68" s="34" t="s">
        <v>470</v>
      </c>
      <c r="D68" s="34" t="s">
        <v>471</v>
      </c>
      <c r="E68" s="20" t="s">
        <v>590</v>
      </c>
      <c r="F68" s="34" t="s">
        <v>473</v>
      </c>
      <c r="G68" s="20" t="s">
        <v>590</v>
      </c>
      <c r="H68" s="34"/>
      <c r="I68" s="34" t="s">
        <v>505</v>
      </c>
      <c r="J68" s="20" t="s">
        <v>543</v>
      </c>
    </row>
    <row r="69" ht="42" customHeight="1" spans="1:10">
      <c r="A69" s="166" t="s">
        <v>396</v>
      </c>
      <c r="B69" s="34" t="s">
        <v>589</v>
      </c>
      <c r="C69" s="34" t="s">
        <v>482</v>
      </c>
      <c r="D69" s="34" t="s">
        <v>533</v>
      </c>
      <c r="E69" s="20" t="s">
        <v>591</v>
      </c>
      <c r="F69" s="34" t="s">
        <v>473</v>
      </c>
      <c r="G69" s="20" t="s">
        <v>591</v>
      </c>
      <c r="H69" s="34"/>
      <c r="I69" s="34" t="s">
        <v>505</v>
      </c>
      <c r="J69" s="20" t="s">
        <v>543</v>
      </c>
    </row>
    <row r="70" ht="42" customHeight="1" spans="1:10">
      <c r="A70" s="166" t="s">
        <v>396</v>
      </c>
      <c r="B70" s="34" t="s">
        <v>589</v>
      </c>
      <c r="C70" s="34" t="s">
        <v>488</v>
      </c>
      <c r="D70" s="34" t="s">
        <v>489</v>
      </c>
      <c r="E70" s="20" t="s">
        <v>489</v>
      </c>
      <c r="F70" s="34" t="s">
        <v>485</v>
      </c>
      <c r="G70" s="20" t="s">
        <v>486</v>
      </c>
      <c r="H70" s="34" t="s">
        <v>480</v>
      </c>
      <c r="I70" s="34" t="s">
        <v>475</v>
      </c>
      <c r="J70" s="20" t="s">
        <v>489</v>
      </c>
    </row>
    <row r="71" ht="42" customHeight="1" spans="1:10">
      <c r="A71" s="166" t="s">
        <v>412</v>
      </c>
      <c r="B71" s="34" t="s">
        <v>592</v>
      </c>
      <c r="C71" s="34" t="s">
        <v>470</v>
      </c>
      <c r="D71" s="34" t="s">
        <v>471</v>
      </c>
      <c r="E71" s="20" t="s">
        <v>593</v>
      </c>
      <c r="F71" s="34" t="s">
        <v>473</v>
      </c>
      <c r="G71" s="20" t="s">
        <v>594</v>
      </c>
      <c r="H71" s="34" t="s">
        <v>595</v>
      </c>
      <c r="I71" s="34" t="s">
        <v>475</v>
      </c>
      <c r="J71" s="20" t="s">
        <v>596</v>
      </c>
    </row>
    <row r="72" ht="42" customHeight="1" spans="1:10">
      <c r="A72" s="166" t="s">
        <v>412</v>
      </c>
      <c r="B72" s="34" t="s">
        <v>592</v>
      </c>
      <c r="C72" s="34" t="s">
        <v>470</v>
      </c>
      <c r="D72" s="34" t="s">
        <v>477</v>
      </c>
      <c r="E72" s="20" t="s">
        <v>597</v>
      </c>
      <c r="F72" s="34" t="s">
        <v>473</v>
      </c>
      <c r="G72" s="20" t="s">
        <v>598</v>
      </c>
      <c r="H72" s="34" t="s">
        <v>543</v>
      </c>
      <c r="I72" s="34" t="s">
        <v>505</v>
      </c>
      <c r="J72" s="20" t="s">
        <v>596</v>
      </c>
    </row>
    <row r="73" ht="42" customHeight="1" spans="1:10">
      <c r="A73" s="166" t="s">
        <v>412</v>
      </c>
      <c r="B73" s="34" t="s">
        <v>592</v>
      </c>
      <c r="C73" s="34" t="s">
        <v>470</v>
      </c>
      <c r="D73" s="34" t="s">
        <v>502</v>
      </c>
      <c r="E73" s="20" t="s">
        <v>599</v>
      </c>
      <c r="F73" s="34" t="s">
        <v>600</v>
      </c>
      <c r="G73" s="20" t="s">
        <v>601</v>
      </c>
      <c r="H73" s="34" t="s">
        <v>543</v>
      </c>
      <c r="I73" s="34" t="s">
        <v>475</v>
      </c>
      <c r="J73" s="20" t="s">
        <v>596</v>
      </c>
    </row>
    <row r="74" ht="42" customHeight="1" spans="1:10">
      <c r="A74" s="166" t="s">
        <v>412</v>
      </c>
      <c r="B74" s="34" t="s">
        <v>592</v>
      </c>
      <c r="C74" s="34" t="s">
        <v>482</v>
      </c>
      <c r="D74" s="34" t="s">
        <v>483</v>
      </c>
      <c r="E74" s="20" t="s">
        <v>602</v>
      </c>
      <c r="F74" s="34" t="s">
        <v>473</v>
      </c>
      <c r="G74" s="20" t="s">
        <v>594</v>
      </c>
      <c r="H74" s="34" t="s">
        <v>595</v>
      </c>
      <c r="I74" s="34" t="s">
        <v>475</v>
      </c>
      <c r="J74" s="20" t="s">
        <v>596</v>
      </c>
    </row>
    <row r="75" ht="42" customHeight="1" spans="1:10">
      <c r="A75" s="166" t="s">
        <v>412</v>
      </c>
      <c r="B75" s="34" t="s">
        <v>592</v>
      </c>
      <c r="C75" s="34" t="s">
        <v>482</v>
      </c>
      <c r="D75" s="34" t="s">
        <v>483</v>
      </c>
      <c r="E75" s="20" t="s">
        <v>603</v>
      </c>
      <c r="F75" s="34" t="s">
        <v>473</v>
      </c>
      <c r="G75" s="20" t="s">
        <v>604</v>
      </c>
      <c r="H75" s="34" t="s">
        <v>605</v>
      </c>
      <c r="I75" s="34" t="s">
        <v>475</v>
      </c>
      <c r="J75" s="20" t="s">
        <v>596</v>
      </c>
    </row>
    <row r="76" ht="42" customHeight="1" spans="1:10">
      <c r="A76" s="166" t="s">
        <v>412</v>
      </c>
      <c r="B76" s="34" t="s">
        <v>592</v>
      </c>
      <c r="C76" s="34" t="s">
        <v>488</v>
      </c>
      <c r="D76" s="34" t="s">
        <v>489</v>
      </c>
      <c r="E76" s="20" t="s">
        <v>606</v>
      </c>
      <c r="F76" s="34" t="s">
        <v>485</v>
      </c>
      <c r="G76" s="20" t="s">
        <v>486</v>
      </c>
      <c r="H76" s="34" t="s">
        <v>480</v>
      </c>
      <c r="I76" s="34" t="s">
        <v>475</v>
      </c>
      <c r="J76" s="20" t="s">
        <v>596</v>
      </c>
    </row>
    <row r="77" ht="42" customHeight="1" spans="1:10">
      <c r="A77" s="166" t="s">
        <v>412</v>
      </c>
      <c r="B77" s="34" t="s">
        <v>592</v>
      </c>
      <c r="C77" s="34" t="s">
        <v>488</v>
      </c>
      <c r="D77" s="34" t="s">
        <v>489</v>
      </c>
      <c r="E77" s="20" t="s">
        <v>607</v>
      </c>
      <c r="F77" s="34" t="s">
        <v>485</v>
      </c>
      <c r="G77" s="20" t="s">
        <v>486</v>
      </c>
      <c r="H77" s="34" t="s">
        <v>480</v>
      </c>
      <c r="I77" s="34" t="s">
        <v>475</v>
      </c>
      <c r="J77" s="20" t="s">
        <v>596</v>
      </c>
    </row>
    <row r="78" ht="42" customHeight="1" spans="1:10">
      <c r="A78" s="166" t="s">
        <v>404</v>
      </c>
      <c r="B78" s="34" t="s">
        <v>608</v>
      </c>
      <c r="C78" s="34" t="s">
        <v>470</v>
      </c>
      <c r="D78" s="34" t="s">
        <v>471</v>
      </c>
      <c r="E78" s="20" t="s">
        <v>609</v>
      </c>
      <c r="F78" s="34" t="s">
        <v>473</v>
      </c>
      <c r="G78" s="20" t="s">
        <v>112</v>
      </c>
      <c r="H78" s="34" t="s">
        <v>610</v>
      </c>
      <c r="I78" s="34" t="s">
        <v>475</v>
      </c>
      <c r="J78" s="20" t="s">
        <v>611</v>
      </c>
    </row>
    <row r="79" ht="42" customHeight="1" spans="1:10">
      <c r="A79" s="166" t="s">
        <v>404</v>
      </c>
      <c r="B79" s="34" t="s">
        <v>608</v>
      </c>
      <c r="C79" s="34" t="s">
        <v>470</v>
      </c>
      <c r="D79" s="34" t="s">
        <v>477</v>
      </c>
      <c r="E79" s="20" t="s">
        <v>612</v>
      </c>
      <c r="F79" s="34" t="s">
        <v>473</v>
      </c>
      <c r="G79" s="20" t="s">
        <v>479</v>
      </c>
      <c r="H79" s="34" t="s">
        <v>480</v>
      </c>
      <c r="I79" s="34" t="s">
        <v>475</v>
      </c>
      <c r="J79" s="20" t="s">
        <v>613</v>
      </c>
    </row>
    <row r="80" ht="42" customHeight="1" spans="1:10">
      <c r="A80" s="166" t="s">
        <v>404</v>
      </c>
      <c r="B80" s="34" t="s">
        <v>608</v>
      </c>
      <c r="C80" s="34" t="s">
        <v>482</v>
      </c>
      <c r="D80" s="34" t="s">
        <v>582</v>
      </c>
      <c r="E80" s="20" t="s">
        <v>614</v>
      </c>
      <c r="F80" s="34" t="s">
        <v>473</v>
      </c>
      <c r="G80" s="20" t="s">
        <v>615</v>
      </c>
      <c r="H80" s="34" t="s">
        <v>581</v>
      </c>
      <c r="I80" s="34" t="s">
        <v>475</v>
      </c>
      <c r="J80" s="20" t="s">
        <v>616</v>
      </c>
    </row>
    <row r="81" ht="42" customHeight="1" spans="1:10">
      <c r="A81" s="166" t="s">
        <v>404</v>
      </c>
      <c r="B81" s="34" t="s">
        <v>608</v>
      </c>
      <c r="C81" s="34" t="s">
        <v>488</v>
      </c>
      <c r="D81" s="34" t="s">
        <v>489</v>
      </c>
      <c r="E81" s="20" t="s">
        <v>617</v>
      </c>
      <c r="F81" s="34" t="s">
        <v>473</v>
      </c>
      <c r="G81" s="20" t="s">
        <v>560</v>
      </c>
      <c r="H81" s="34" t="s">
        <v>480</v>
      </c>
      <c r="I81" s="34" t="s">
        <v>475</v>
      </c>
      <c r="J81" s="20" t="s">
        <v>618</v>
      </c>
    </row>
    <row r="82" ht="42" customHeight="1" spans="1:10">
      <c r="A82" s="166" t="s">
        <v>408</v>
      </c>
      <c r="B82" s="34" t="s">
        <v>619</v>
      </c>
      <c r="C82" s="34" t="s">
        <v>470</v>
      </c>
      <c r="D82" s="34" t="s">
        <v>471</v>
      </c>
      <c r="E82" s="20" t="s">
        <v>620</v>
      </c>
      <c r="F82" s="34" t="s">
        <v>473</v>
      </c>
      <c r="G82" s="20" t="s">
        <v>621</v>
      </c>
      <c r="H82" s="34" t="s">
        <v>511</v>
      </c>
      <c r="I82" s="34" t="s">
        <v>475</v>
      </c>
      <c r="J82" s="20" t="s">
        <v>622</v>
      </c>
    </row>
    <row r="83" ht="42" customHeight="1" spans="1:10">
      <c r="A83" s="166" t="s">
        <v>408</v>
      </c>
      <c r="B83" s="34" t="s">
        <v>619</v>
      </c>
      <c r="C83" s="34" t="s">
        <v>482</v>
      </c>
      <c r="D83" s="34" t="s">
        <v>533</v>
      </c>
      <c r="E83" s="20" t="s">
        <v>590</v>
      </c>
      <c r="F83" s="34" t="s">
        <v>473</v>
      </c>
      <c r="G83" s="20" t="s">
        <v>623</v>
      </c>
      <c r="H83" s="34" t="s">
        <v>552</v>
      </c>
      <c r="I83" s="34" t="s">
        <v>505</v>
      </c>
      <c r="J83" s="20" t="s">
        <v>590</v>
      </c>
    </row>
    <row r="84" ht="42" customHeight="1" spans="1:10">
      <c r="A84" s="166" t="s">
        <v>408</v>
      </c>
      <c r="B84" s="34" t="s">
        <v>619</v>
      </c>
      <c r="C84" s="34" t="s">
        <v>488</v>
      </c>
      <c r="D84" s="34" t="s">
        <v>489</v>
      </c>
      <c r="E84" s="20" t="s">
        <v>489</v>
      </c>
      <c r="F84" s="34" t="s">
        <v>485</v>
      </c>
      <c r="G84" s="20" t="s">
        <v>486</v>
      </c>
      <c r="H84" s="34" t="s">
        <v>480</v>
      </c>
      <c r="I84" s="34" t="s">
        <v>475</v>
      </c>
      <c r="J84" s="20" t="s">
        <v>624</v>
      </c>
    </row>
    <row r="85" ht="42" customHeight="1" spans="1:10">
      <c r="A85" s="166" t="s">
        <v>398</v>
      </c>
      <c r="B85" s="34" t="s">
        <v>625</v>
      </c>
      <c r="C85" s="34" t="s">
        <v>470</v>
      </c>
      <c r="D85" s="34" t="s">
        <v>471</v>
      </c>
      <c r="E85" s="20" t="s">
        <v>626</v>
      </c>
      <c r="F85" s="34" t="s">
        <v>473</v>
      </c>
      <c r="G85" s="20" t="s">
        <v>627</v>
      </c>
      <c r="H85" s="34" t="s">
        <v>581</v>
      </c>
      <c r="I85" s="34" t="s">
        <v>475</v>
      </c>
      <c r="J85" s="20" t="s">
        <v>543</v>
      </c>
    </row>
    <row r="86" ht="42" customHeight="1" spans="1:10">
      <c r="A86" s="166" t="s">
        <v>398</v>
      </c>
      <c r="B86" s="34" t="s">
        <v>625</v>
      </c>
      <c r="C86" s="34" t="s">
        <v>482</v>
      </c>
      <c r="D86" s="34" t="s">
        <v>582</v>
      </c>
      <c r="E86" s="20" t="s">
        <v>626</v>
      </c>
      <c r="F86" s="34" t="s">
        <v>473</v>
      </c>
      <c r="G86" s="20" t="s">
        <v>627</v>
      </c>
      <c r="H86" s="34" t="s">
        <v>581</v>
      </c>
      <c r="I86" s="34" t="s">
        <v>475</v>
      </c>
      <c r="J86" s="20" t="s">
        <v>543</v>
      </c>
    </row>
    <row r="87" ht="42" customHeight="1" spans="1:10">
      <c r="A87" s="166" t="s">
        <v>398</v>
      </c>
      <c r="B87" s="34" t="s">
        <v>625</v>
      </c>
      <c r="C87" s="34" t="s">
        <v>488</v>
      </c>
      <c r="D87" s="34" t="s">
        <v>489</v>
      </c>
      <c r="E87" s="20" t="s">
        <v>489</v>
      </c>
      <c r="F87" s="34" t="s">
        <v>485</v>
      </c>
      <c r="G87" s="20" t="s">
        <v>486</v>
      </c>
      <c r="H87" s="34" t="s">
        <v>480</v>
      </c>
      <c r="I87" s="34" t="s">
        <v>475</v>
      </c>
      <c r="J87" s="20" t="s">
        <v>543</v>
      </c>
    </row>
    <row r="88" ht="42" customHeight="1" spans="1:10">
      <c r="A88" s="166" t="s">
        <v>390</v>
      </c>
      <c r="B88" s="34" t="s">
        <v>628</v>
      </c>
      <c r="C88" s="34" t="s">
        <v>470</v>
      </c>
      <c r="D88" s="34" t="s">
        <v>471</v>
      </c>
      <c r="E88" s="20" t="s">
        <v>629</v>
      </c>
      <c r="F88" s="34" t="s">
        <v>485</v>
      </c>
      <c r="G88" s="20" t="s">
        <v>486</v>
      </c>
      <c r="H88" s="34" t="s">
        <v>480</v>
      </c>
      <c r="I88" s="34" t="s">
        <v>475</v>
      </c>
      <c r="J88" s="20" t="s">
        <v>630</v>
      </c>
    </row>
    <row r="89" ht="42" customHeight="1" spans="1:10">
      <c r="A89" s="166" t="s">
        <v>390</v>
      </c>
      <c r="B89" s="34" t="s">
        <v>628</v>
      </c>
      <c r="C89" s="34" t="s">
        <v>470</v>
      </c>
      <c r="D89" s="34" t="s">
        <v>477</v>
      </c>
      <c r="E89" s="20" t="s">
        <v>631</v>
      </c>
      <c r="F89" s="34" t="s">
        <v>485</v>
      </c>
      <c r="G89" s="20" t="s">
        <v>486</v>
      </c>
      <c r="H89" s="34" t="s">
        <v>480</v>
      </c>
      <c r="I89" s="34" t="s">
        <v>475</v>
      </c>
      <c r="J89" s="20" t="s">
        <v>632</v>
      </c>
    </row>
    <row r="90" ht="42" customHeight="1" spans="1:10">
      <c r="A90" s="166" t="s">
        <v>390</v>
      </c>
      <c r="B90" s="34" t="s">
        <v>628</v>
      </c>
      <c r="C90" s="34" t="s">
        <v>482</v>
      </c>
      <c r="D90" s="34" t="s">
        <v>533</v>
      </c>
      <c r="E90" s="20" t="s">
        <v>633</v>
      </c>
      <c r="F90" s="34" t="s">
        <v>485</v>
      </c>
      <c r="G90" s="20" t="s">
        <v>519</v>
      </c>
      <c r="H90" s="34" t="s">
        <v>480</v>
      </c>
      <c r="I90" s="34" t="s">
        <v>475</v>
      </c>
      <c r="J90" s="20" t="s">
        <v>634</v>
      </c>
    </row>
    <row r="91" ht="42" customHeight="1" spans="1:10">
      <c r="A91" s="166" t="s">
        <v>390</v>
      </c>
      <c r="B91" s="34" t="s">
        <v>628</v>
      </c>
      <c r="C91" s="34" t="s">
        <v>488</v>
      </c>
      <c r="D91" s="34" t="s">
        <v>489</v>
      </c>
      <c r="E91" s="20" t="s">
        <v>490</v>
      </c>
      <c r="F91" s="34" t="s">
        <v>485</v>
      </c>
      <c r="G91" s="20" t="s">
        <v>560</v>
      </c>
      <c r="H91" s="34" t="s">
        <v>480</v>
      </c>
      <c r="I91" s="34" t="s">
        <v>475</v>
      </c>
      <c r="J91" s="20" t="s">
        <v>491</v>
      </c>
    </row>
    <row r="92" ht="42" customHeight="1" spans="1:10">
      <c r="A92" s="166" t="s">
        <v>418</v>
      </c>
      <c r="B92" s="34" t="s">
        <v>635</v>
      </c>
      <c r="C92" s="34" t="s">
        <v>470</v>
      </c>
      <c r="D92" s="34" t="s">
        <v>471</v>
      </c>
      <c r="E92" s="20" t="s">
        <v>636</v>
      </c>
      <c r="F92" s="34" t="s">
        <v>485</v>
      </c>
      <c r="G92" s="20" t="s">
        <v>519</v>
      </c>
      <c r="H92" s="34" t="s">
        <v>480</v>
      </c>
      <c r="I92" s="34" t="s">
        <v>475</v>
      </c>
      <c r="J92" s="20" t="s">
        <v>637</v>
      </c>
    </row>
    <row r="93" ht="42" customHeight="1" spans="1:10">
      <c r="A93" s="166" t="s">
        <v>418</v>
      </c>
      <c r="B93" s="34" t="s">
        <v>635</v>
      </c>
      <c r="C93" s="34" t="s">
        <v>470</v>
      </c>
      <c r="D93" s="34" t="s">
        <v>502</v>
      </c>
      <c r="E93" s="20" t="s">
        <v>638</v>
      </c>
      <c r="F93" s="34" t="s">
        <v>600</v>
      </c>
      <c r="G93" s="20" t="s">
        <v>107</v>
      </c>
      <c r="H93" s="34" t="s">
        <v>639</v>
      </c>
      <c r="I93" s="34" t="s">
        <v>475</v>
      </c>
      <c r="J93" s="20" t="s">
        <v>640</v>
      </c>
    </row>
    <row r="94" ht="42" customHeight="1" spans="1:10">
      <c r="A94" s="166" t="s">
        <v>418</v>
      </c>
      <c r="B94" s="34" t="s">
        <v>635</v>
      </c>
      <c r="C94" s="34" t="s">
        <v>482</v>
      </c>
      <c r="D94" s="34" t="s">
        <v>533</v>
      </c>
      <c r="E94" s="20" t="s">
        <v>529</v>
      </c>
      <c r="F94" s="34" t="s">
        <v>485</v>
      </c>
      <c r="G94" s="20" t="s">
        <v>575</v>
      </c>
      <c r="H94" s="34" t="s">
        <v>536</v>
      </c>
      <c r="I94" s="34" t="s">
        <v>475</v>
      </c>
      <c r="J94" s="20" t="s">
        <v>641</v>
      </c>
    </row>
    <row r="95" ht="42" customHeight="1" spans="1:10">
      <c r="A95" s="166" t="s">
        <v>418</v>
      </c>
      <c r="B95" s="34" t="s">
        <v>635</v>
      </c>
      <c r="C95" s="34" t="s">
        <v>488</v>
      </c>
      <c r="D95" s="34" t="s">
        <v>489</v>
      </c>
      <c r="E95" s="20" t="s">
        <v>490</v>
      </c>
      <c r="F95" s="34" t="s">
        <v>485</v>
      </c>
      <c r="G95" s="20" t="s">
        <v>486</v>
      </c>
      <c r="H95" s="34" t="s">
        <v>480</v>
      </c>
      <c r="I95" s="34" t="s">
        <v>475</v>
      </c>
      <c r="J95" s="20" t="s">
        <v>491</v>
      </c>
    </row>
    <row r="96" ht="42" customHeight="1" spans="1:10">
      <c r="A96" s="165" t="s">
        <v>79</v>
      </c>
      <c r="B96" s="27"/>
      <c r="C96" s="27"/>
      <c r="D96" s="27"/>
      <c r="E96" s="27"/>
      <c r="F96" s="27"/>
      <c r="G96" s="27"/>
      <c r="H96" s="27"/>
      <c r="I96" s="27"/>
      <c r="J96" s="27"/>
    </row>
    <row r="97" ht="42" customHeight="1" spans="1:10">
      <c r="A97" s="166" t="s">
        <v>642</v>
      </c>
      <c r="B97" s="34" t="s">
        <v>643</v>
      </c>
      <c r="C97" s="34" t="s">
        <v>470</v>
      </c>
      <c r="D97" s="34" t="s">
        <v>471</v>
      </c>
      <c r="E97" s="20" t="s">
        <v>644</v>
      </c>
      <c r="F97" s="34" t="s">
        <v>485</v>
      </c>
      <c r="G97" s="20" t="s">
        <v>645</v>
      </c>
      <c r="H97" s="34" t="s">
        <v>646</v>
      </c>
      <c r="I97" s="34" t="s">
        <v>475</v>
      </c>
      <c r="J97" s="20" t="s">
        <v>647</v>
      </c>
    </row>
    <row r="98" ht="42" customHeight="1" spans="1:10">
      <c r="A98" s="166" t="s">
        <v>642</v>
      </c>
      <c r="B98" s="34" t="s">
        <v>643</v>
      </c>
      <c r="C98" s="34" t="s">
        <v>470</v>
      </c>
      <c r="D98" s="34" t="s">
        <v>477</v>
      </c>
      <c r="E98" s="20" t="s">
        <v>514</v>
      </c>
      <c r="F98" s="34" t="s">
        <v>485</v>
      </c>
      <c r="G98" s="20" t="s">
        <v>479</v>
      </c>
      <c r="H98" s="34" t="s">
        <v>480</v>
      </c>
      <c r="I98" s="34" t="s">
        <v>505</v>
      </c>
      <c r="J98" s="20" t="s">
        <v>647</v>
      </c>
    </row>
    <row r="99" ht="42" customHeight="1" spans="1:10">
      <c r="A99" s="166" t="s">
        <v>642</v>
      </c>
      <c r="B99" s="34" t="s">
        <v>643</v>
      </c>
      <c r="C99" s="34" t="s">
        <v>470</v>
      </c>
      <c r="D99" s="34" t="s">
        <v>502</v>
      </c>
      <c r="E99" s="20" t="s">
        <v>648</v>
      </c>
      <c r="F99" s="34" t="s">
        <v>485</v>
      </c>
      <c r="G99" s="20" t="s">
        <v>519</v>
      </c>
      <c r="H99" s="34" t="s">
        <v>480</v>
      </c>
      <c r="I99" s="34" t="s">
        <v>505</v>
      </c>
      <c r="J99" s="20" t="s">
        <v>647</v>
      </c>
    </row>
    <row r="100" ht="42" customHeight="1" spans="1:10">
      <c r="A100" s="166" t="s">
        <v>642</v>
      </c>
      <c r="B100" s="34" t="s">
        <v>643</v>
      </c>
      <c r="C100" s="34" t="s">
        <v>482</v>
      </c>
      <c r="D100" s="34" t="s">
        <v>524</v>
      </c>
      <c r="E100" s="20" t="s">
        <v>525</v>
      </c>
      <c r="F100" s="34" t="s">
        <v>473</v>
      </c>
      <c r="G100" s="20" t="s">
        <v>526</v>
      </c>
      <c r="H100" s="34" t="s">
        <v>517</v>
      </c>
      <c r="I100" s="34" t="s">
        <v>505</v>
      </c>
      <c r="J100" s="20" t="s">
        <v>647</v>
      </c>
    </row>
    <row r="101" ht="42" customHeight="1" spans="1:10">
      <c r="A101" s="166" t="s">
        <v>642</v>
      </c>
      <c r="B101" s="34" t="s">
        <v>643</v>
      </c>
      <c r="C101" s="34" t="s">
        <v>482</v>
      </c>
      <c r="D101" s="34" t="s">
        <v>524</v>
      </c>
      <c r="E101" s="20" t="s">
        <v>528</v>
      </c>
      <c r="F101" s="34" t="s">
        <v>485</v>
      </c>
      <c r="G101" s="20" t="s">
        <v>486</v>
      </c>
      <c r="H101" s="34" t="s">
        <v>480</v>
      </c>
      <c r="I101" s="34" t="s">
        <v>505</v>
      </c>
      <c r="J101" s="20" t="s">
        <v>647</v>
      </c>
    </row>
    <row r="102" ht="42" customHeight="1" spans="1:10">
      <c r="A102" s="166" t="s">
        <v>438</v>
      </c>
      <c r="B102" s="34" t="s">
        <v>649</v>
      </c>
      <c r="C102" s="34" t="s">
        <v>470</v>
      </c>
      <c r="D102" s="34" t="s">
        <v>471</v>
      </c>
      <c r="E102" s="20" t="s">
        <v>650</v>
      </c>
      <c r="F102" s="34" t="s">
        <v>473</v>
      </c>
      <c r="G102" s="20" t="s">
        <v>651</v>
      </c>
      <c r="H102" s="34" t="s">
        <v>595</v>
      </c>
      <c r="I102" s="34" t="s">
        <v>475</v>
      </c>
      <c r="J102" s="20" t="s">
        <v>652</v>
      </c>
    </row>
    <row r="103" ht="42" customHeight="1" spans="1:10">
      <c r="A103" s="166" t="s">
        <v>438</v>
      </c>
      <c r="B103" s="34" t="s">
        <v>649</v>
      </c>
      <c r="C103" s="34" t="s">
        <v>470</v>
      </c>
      <c r="D103" s="34" t="s">
        <v>471</v>
      </c>
      <c r="E103" s="20" t="s">
        <v>653</v>
      </c>
      <c r="F103" s="34" t="s">
        <v>473</v>
      </c>
      <c r="G103" s="20" t="s">
        <v>654</v>
      </c>
      <c r="H103" s="34" t="s">
        <v>655</v>
      </c>
      <c r="I103" s="34" t="s">
        <v>475</v>
      </c>
      <c r="J103" s="20" t="s">
        <v>656</v>
      </c>
    </row>
    <row r="104" ht="42" customHeight="1" spans="1:10">
      <c r="A104" s="166" t="s">
        <v>438</v>
      </c>
      <c r="B104" s="34" t="s">
        <v>649</v>
      </c>
      <c r="C104" s="34" t="s">
        <v>482</v>
      </c>
      <c r="D104" s="34" t="s">
        <v>483</v>
      </c>
      <c r="E104" s="20" t="s">
        <v>657</v>
      </c>
      <c r="F104" s="34" t="s">
        <v>473</v>
      </c>
      <c r="G104" s="20" t="s">
        <v>658</v>
      </c>
      <c r="H104" s="34" t="s">
        <v>577</v>
      </c>
      <c r="I104" s="34" t="s">
        <v>505</v>
      </c>
      <c r="J104" s="20" t="s">
        <v>659</v>
      </c>
    </row>
    <row r="105" ht="42" customHeight="1" spans="1:10">
      <c r="A105" s="166" t="s">
        <v>438</v>
      </c>
      <c r="B105" s="34" t="s">
        <v>649</v>
      </c>
      <c r="C105" s="34" t="s">
        <v>482</v>
      </c>
      <c r="D105" s="34" t="s">
        <v>524</v>
      </c>
      <c r="E105" s="20" t="s">
        <v>660</v>
      </c>
      <c r="F105" s="34" t="s">
        <v>473</v>
      </c>
      <c r="G105" s="20" t="s">
        <v>661</v>
      </c>
      <c r="H105" s="34"/>
      <c r="I105" s="34" t="s">
        <v>505</v>
      </c>
      <c r="J105" s="20" t="s">
        <v>662</v>
      </c>
    </row>
    <row r="106" ht="42" customHeight="1" spans="1:10">
      <c r="A106" s="166" t="s">
        <v>438</v>
      </c>
      <c r="B106" s="34" t="s">
        <v>649</v>
      </c>
      <c r="C106" s="34" t="s">
        <v>488</v>
      </c>
      <c r="D106" s="34" t="s">
        <v>489</v>
      </c>
      <c r="E106" s="20" t="s">
        <v>663</v>
      </c>
      <c r="F106" s="34" t="s">
        <v>473</v>
      </c>
      <c r="G106" s="20" t="s">
        <v>560</v>
      </c>
      <c r="H106" s="34" t="s">
        <v>480</v>
      </c>
      <c r="I106" s="34" t="s">
        <v>505</v>
      </c>
      <c r="J106" s="20" t="s">
        <v>663</v>
      </c>
    </row>
    <row r="107" ht="42" customHeight="1" spans="1:10">
      <c r="A107" s="166" t="s">
        <v>387</v>
      </c>
      <c r="B107" s="34" t="s">
        <v>664</v>
      </c>
      <c r="C107" s="34" t="s">
        <v>470</v>
      </c>
      <c r="D107" s="34" t="s">
        <v>471</v>
      </c>
      <c r="E107" s="20" t="s">
        <v>665</v>
      </c>
      <c r="F107" s="34" t="s">
        <v>485</v>
      </c>
      <c r="G107" s="20" t="s">
        <v>112</v>
      </c>
      <c r="H107" s="34" t="s">
        <v>666</v>
      </c>
      <c r="I107" s="34" t="s">
        <v>475</v>
      </c>
      <c r="J107" s="20" t="s">
        <v>667</v>
      </c>
    </row>
    <row r="108" ht="42" customHeight="1" spans="1:10">
      <c r="A108" s="166" t="s">
        <v>387</v>
      </c>
      <c r="B108" s="34" t="s">
        <v>664</v>
      </c>
      <c r="C108" s="34" t="s">
        <v>482</v>
      </c>
      <c r="D108" s="34" t="s">
        <v>483</v>
      </c>
      <c r="E108" s="20" t="s">
        <v>668</v>
      </c>
      <c r="F108" s="34" t="s">
        <v>485</v>
      </c>
      <c r="G108" s="20" t="s">
        <v>669</v>
      </c>
      <c r="H108" s="34"/>
      <c r="I108" s="34" t="s">
        <v>505</v>
      </c>
      <c r="J108" s="20" t="s">
        <v>670</v>
      </c>
    </row>
    <row r="109" ht="42" customHeight="1" spans="1:10">
      <c r="A109" s="166" t="s">
        <v>387</v>
      </c>
      <c r="B109" s="34" t="s">
        <v>664</v>
      </c>
      <c r="C109" s="34" t="s">
        <v>488</v>
      </c>
      <c r="D109" s="34" t="s">
        <v>489</v>
      </c>
      <c r="E109" s="20" t="s">
        <v>671</v>
      </c>
      <c r="F109" s="34" t="s">
        <v>485</v>
      </c>
      <c r="G109" s="20" t="s">
        <v>486</v>
      </c>
      <c r="H109" s="34" t="s">
        <v>480</v>
      </c>
      <c r="I109" s="34" t="s">
        <v>505</v>
      </c>
      <c r="J109" s="20" t="s">
        <v>672</v>
      </c>
    </row>
    <row r="110" ht="42" customHeight="1" spans="1:10">
      <c r="A110" s="166" t="s">
        <v>440</v>
      </c>
      <c r="B110" s="34" t="s">
        <v>673</v>
      </c>
      <c r="C110" s="34" t="s">
        <v>470</v>
      </c>
      <c r="D110" s="34" t="s">
        <v>471</v>
      </c>
      <c r="E110" s="20" t="s">
        <v>674</v>
      </c>
      <c r="F110" s="34" t="s">
        <v>485</v>
      </c>
      <c r="G110" s="20" t="s">
        <v>675</v>
      </c>
      <c r="H110" s="34" t="s">
        <v>646</v>
      </c>
      <c r="I110" s="34" t="s">
        <v>505</v>
      </c>
      <c r="J110" s="20" t="s">
        <v>676</v>
      </c>
    </row>
    <row r="111" ht="42" customHeight="1" spans="1:10">
      <c r="A111" s="166" t="s">
        <v>440</v>
      </c>
      <c r="B111" s="34" t="s">
        <v>673</v>
      </c>
      <c r="C111" s="34" t="s">
        <v>470</v>
      </c>
      <c r="D111" s="34" t="s">
        <v>477</v>
      </c>
      <c r="E111" s="20" t="s">
        <v>477</v>
      </c>
      <c r="F111" s="34" t="s">
        <v>473</v>
      </c>
      <c r="G111" s="20" t="s">
        <v>677</v>
      </c>
      <c r="H111" s="34" t="s">
        <v>577</v>
      </c>
      <c r="I111" s="34" t="s">
        <v>505</v>
      </c>
      <c r="J111" s="20" t="s">
        <v>678</v>
      </c>
    </row>
    <row r="112" ht="42" customHeight="1" spans="1:10">
      <c r="A112" s="166" t="s">
        <v>440</v>
      </c>
      <c r="B112" s="34" t="s">
        <v>673</v>
      </c>
      <c r="C112" s="34" t="s">
        <v>482</v>
      </c>
      <c r="D112" s="34" t="s">
        <v>483</v>
      </c>
      <c r="E112" s="20" t="s">
        <v>679</v>
      </c>
      <c r="F112" s="34" t="s">
        <v>485</v>
      </c>
      <c r="G112" s="20" t="s">
        <v>680</v>
      </c>
      <c r="H112" s="34" t="s">
        <v>666</v>
      </c>
      <c r="I112" s="34" t="s">
        <v>505</v>
      </c>
      <c r="J112" s="20" t="s">
        <v>681</v>
      </c>
    </row>
    <row r="113" ht="42" customHeight="1" spans="1:10">
      <c r="A113" s="166" t="s">
        <v>440</v>
      </c>
      <c r="B113" s="34" t="s">
        <v>673</v>
      </c>
      <c r="C113" s="34" t="s">
        <v>488</v>
      </c>
      <c r="D113" s="34" t="s">
        <v>489</v>
      </c>
      <c r="E113" s="20" t="s">
        <v>557</v>
      </c>
      <c r="F113" s="34" t="s">
        <v>485</v>
      </c>
      <c r="G113" s="20" t="s">
        <v>486</v>
      </c>
      <c r="H113" s="34" t="s">
        <v>480</v>
      </c>
      <c r="I113" s="34" t="s">
        <v>505</v>
      </c>
      <c r="J113" s="20" t="s">
        <v>682</v>
      </c>
    </row>
    <row r="114" ht="42" customHeight="1" spans="1:10">
      <c r="A114" s="166" t="s">
        <v>436</v>
      </c>
      <c r="B114" s="34" t="s">
        <v>683</v>
      </c>
      <c r="C114" s="34" t="s">
        <v>470</v>
      </c>
      <c r="D114" s="34" t="s">
        <v>471</v>
      </c>
      <c r="E114" s="20" t="s">
        <v>674</v>
      </c>
      <c r="F114" s="34" t="s">
        <v>473</v>
      </c>
      <c r="G114" s="20" t="s">
        <v>684</v>
      </c>
      <c r="H114" s="34" t="s">
        <v>646</v>
      </c>
      <c r="I114" s="34" t="s">
        <v>505</v>
      </c>
      <c r="J114" s="20" t="s">
        <v>684</v>
      </c>
    </row>
    <row r="115" ht="42" customHeight="1" spans="1:10">
      <c r="A115" s="166" t="s">
        <v>436</v>
      </c>
      <c r="B115" s="34" t="s">
        <v>683</v>
      </c>
      <c r="C115" s="34" t="s">
        <v>470</v>
      </c>
      <c r="D115" s="34" t="s">
        <v>471</v>
      </c>
      <c r="E115" s="20" t="s">
        <v>685</v>
      </c>
      <c r="F115" s="34" t="s">
        <v>485</v>
      </c>
      <c r="G115" s="20" t="s">
        <v>686</v>
      </c>
      <c r="H115" s="34" t="s">
        <v>605</v>
      </c>
      <c r="I115" s="34" t="s">
        <v>475</v>
      </c>
      <c r="J115" s="20" t="s">
        <v>687</v>
      </c>
    </row>
    <row r="116" ht="42" customHeight="1" spans="1:10">
      <c r="A116" s="166" t="s">
        <v>436</v>
      </c>
      <c r="B116" s="34" t="s">
        <v>683</v>
      </c>
      <c r="C116" s="34" t="s">
        <v>470</v>
      </c>
      <c r="D116" s="34" t="s">
        <v>477</v>
      </c>
      <c r="E116" s="20" t="s">
        <v>677</v>
      </c>
      <c r="F116" s="34" t="s">
        <v>473</v>
      </c>
      <c r="G116" s="20" t="s">
        <v>688</v>
      </c>
      <c r="H116" s="34" t="s">
        <v>577</v>
      </c>
      <c r="I116" s="34" t="s">
        <v>505</v>
      </c>
      <c r="J116" s="20" t="s">
        <v>689</v>
      </c>
    </row>
    <row r="117" ht="42" customHeight="1" spans="1:10">
      <c r="A117" s="166" t="s">
        <v>436</v>
      </c>
      <c r="B117" s="34" t="s">
        <v>683</v>
      </c>
      <c r="C117" s="34" t="s">
        <v>470</v>
      </c>
      <c r="D117" s="34" t="s">
        <v>477</v>
      </c>
      <c r="E117" s="20" t="s">
        <v>690</v>
      </c>
      <c r="F117" s="34" t="s">
        <v>473</v>
      </c>
      <c r="G117" s="20" t="s">
        <v>479</v>
      </c>
      <c r="H117" s="34" t="s">
        <v>480</v>
      </c>
      <c r="I117" s="34" t="s">
        <v>475</v>
      </c>
      <c r="J117" s="20" t="s">
        <v>691</v>
      </c>
    </row>
    <row r="118" ht="42" customHeight="1" spans="1:10">
      <c r="A118" s="166" t="s">
        <v>436</v>
      </c>
      <c r="B118" s="34" t="s">
        <v>683</v>
      </c>
      <c r="C118" s="34" t="s">
        <v>470</v>
      </c>
      <c r="D118" s="34" t="s">
        <v>477</v>
      </c>
      <c r="E118" s="20" t="s">
        <v>692</v>
      </c>
      <c r="F118" s="34" t="s">
        <v>485</v>
      </c>
      <c r="G118" s="20" t="s">
        <v>479</v>
      </c>
      <c r="H118" s="34" t="s">
        <v>480</v>
      </c>
      <c r="I118" s="34" t="s">
        <v>475</v>
      </c>
      <c r="J118" s="20" t="s">
        <v>693</v>
      </c>
    </row>
    <row r="119" ht="42" customHeight="1" spans="1:10">
      <c r="A119" s="166" t="s">
        <v>436</v>
      </c>
      <c r="B119" s="34" t="s">
        <v>683</v>
      </c>
      <c r="C119" s="34" t="s">
        <v>470</v>
      </c>
      <c r="D119" s="34" t="s">
        <v>502</v>
      </c>
      <c r="E119" s="20" t="s">
        <v>694</v>
      </c>
      <c r="F119" s="34" t="s">
        <v>473</v>
      </c>
      <c r="G119" s="20" t="s">
        <v>479</v>
      </c>
      <c r="H119" s="34" t="s">
        <v>480</v>
      </c>
      <c r="I119" s="34" t="s">
        <v>475</v>
      </c>
      <c r="J119" s="20" t="s">
        <v>695</v>
      </c>
    </row>
    <row r="120" ht="42" customHeight="1" spans="1:10">
      <c r="A120" s="166" t="s">
        <v>436</v>
      </c>
      <c r="B120" s="34" t="s">
        <v>683</v>
      </c>
      <c r="C120" s="34" t="s">
        <v>482</v>
      </c>
      <c r="D120" s="34" t="s">
        <v>582</v>
      </c>
      <c r="E120" s="20" t="s">
        <v>696</v>
      </c>
      <c r="F120" s="34" t="s">
        <v>485</v>
      </c>
      <c r="G120" s="20" t="s">
        <v>697</v>
      </c>
      <c r="H120" s="34" t="s">
        <v>698</v>
      </c>
      <c r="I120" s="34" t="s">
        <v>475</v>
      </c>
      <c r="J120" s="20" t="s">
        <v>699</v>
      </c>
    </row>
    <row r="121" ht="42" customHeight="1" spans="1:10">
      <c r="A121" s="166" t="s">
        <v>436</v>
      </c>
      <c r="B121" s="34" t="s">
        <v>683</v>
      </c>
      <c r="C121" s="34" t="s">
        <v>482</v>
      </c>
      <c r="D121" s="34" t="s">
        <v>483</v>
      </c>
      <c r="E121" s="20" t="s">
        <v>680</v>
      </c>
      <c r="F121" s="34" t="s">
        <v>473</v>
      </c>
      <c r="G121" s="20" t="s">
        <v>680</v>
      </c>
      <c r="H121" s="34" t="s">
        <v>666</v>
      </c>
      <c r="I121" s="34" t="s">
        <v>505</v>
      </c>
      <c r="J121" s="20" t="s">
        <v>700</v>
      </c>
    </row>
    <row r="122" ht="42" customHeight="1" spans="1:10">
      <c r="A122" s="166" t="s">
        <v>436</v>
      </c>
      <c r="B122" s="34" t="s">
        <v>683</v>
      </c>
      <c r="C122" s="34" t="s">
        <v>482</v>
      </c>
      <c r="D122" s="34" t="s">
        <v>483</v>
      </c>
      <c r="E122" s="20" t="s">
        <v>701</v>
      </c>
      <c r="F122" s="34" t="s">
        <v>473</v>
      </c>
      <c r="G122" s="20" t="s">
        <v>702</v>
      </c>
      <c r="H122" s="34" t="s">
        <v>666</v>
      </c>
      <c r="I122" s="34" t="s">
        <v>505</v>
      </c>
      <c r="J122" s="20" t="s">
        <v>703</v>
      </c>
    </row>
    <row r="123" ht="42" customHeight="1" spans="1:10">
      <c r="A123" s="166" t="s">
        <v>436</v>
      </c>
      <c r="B123" s="34" t="s">
        <v>683</v>
      </c>
      <c r="C123" s="34" t="s">
        <v>482</v>
      </c>
      <c r="D123" s="34" t="s">
        <v>533</v>
      </c>
      <c r="E123" s="20" t="s">
        <v>704</v>
      </c>
      <c r="F123" s="34" t="s">
        <v>473</v>
      </c>
      <c r="G123" s="20" t="s">
        <v>705</v>
      </c>
      <c r="H123" s="34" t="s">
        <v>542</v>
      </c>
      <c r="I123" s="34" t="s">
        <v>505</v>
      </c>
      <c r="J123" s="20" t="s">
        <v>706</v>
      </c>
    </row>
    <row r="124" ht="42" customHeight="1" spans="1:10">
      <c r="A124" s="166" t="s">
        <v>436</v>
      </c>
      <c r="B124" s="34" t="s">
        <v>683</v>
      </c>
      <c r="C124" s="34" t="s">
        <v>482</v>
      </c>
      <c r="D124" s="34" t="s">
        <v>524</v>
      </c>
      <c r="E124" s="20" t="s">
        <v>707</v>
      </c>
      <c r="F124" s="34" t="s">
        <v>473</v>
      </c>
      <c r="G124" s="20" t="s">
        <v>708</v>
      </c>
      <c r="H124" s="34" t="s">
        <v>542</v>
      </c>
      <c r="I124" s="34" t="s">
        <v>505</v>
      </c>
      <c r="J124" s="20" t="s">
        <v>708</v>
      </c>
    </row>
    <row r="125" ht="42" customHeight="1" spans="1:10">
      <c r="A125" s="166" t="s">
        <v>436</v>
      </c>
      <c r="B125" s="34" t="s">
        <v>683</v>
      </c>
      <c r="C125" s="34" t="s">
        <v>488</v>
      </c>
      <c r="D125" s="34" t="s">
        <v>489</v>
      </c>
      <c r="E125" s="20" t="s">
        <v>557</v>
      </c>
      <c r="F125" s="34" t="s">
        <v>473</v>
      </c>
      <c r="G125" s="20" t="s">
        <v>560</v>
      </c>
      <c r="H125" s="34" t="s">
        <v>480</v>
      </c>
      <c r="I125" s="34" t="s">
        <v>475</v>
      </c>
      <c r="J125" s="20" t="s">
        <v>709</v>
      </c>
    </row>
    <row r="126" ht="42" customHeight="1" spans="1:10">
      <c r="A126" s="165" t="s">
        <v>73</v>
      </c>
      <c r="B126" s="27"/>
      <c r="C126" s="27"/>
      <c r="D126" s="27"/>
      <c r="E126" s="27"/>
      <c r="F126" s="27"/>
      <c r="G126" s="27"/>
      <c r="H126" s="27"/>
      <c r="I126" s="27"/>
      <c r="J126" s="27"/>
    </row>
    <row r="127" ht="42" customHeight="1" spans="1:10">
      <c r="A127" s="166" t="s">
        <v>387</v>
      </c>
      <c r="B127" s="34" t="s">
        <v>574</v>
      </c>
      <c r="C127" s="34" t="s">
        <v>470</v>
      </c>
      <c r="D127" s="34" t="s">
        <v>471</v>
      </c>
      <c r="E127" s="20" t="s">
        <v>574</v>
      </c>
      <c r="F127" s="34" t="s">
        <v>473</v>
      </c>
      <c r="G127" s="20" t="s">
        <v>526</v>
      </c>
      <c r="H127" s="34" t="s">
        <v>517</v>
      </c>
      <c r="I127" s="34" t="s">
        <v>505</v>
      </c>
      <c r="J127" s="20" t="s">
        <v>574</v>
      </c>
    </row>
    <row r="128" ht="42" customHeight="1" spans="1:10">
      <c r="A128" s="166" t="s">
        <v>387</v>
      </c>
      <c r="B128" s="34" t="s">
        <v>574</v>
      </c>
      <c r="C128" s="34" t="s">
        <v>482</v>
      </c>
      <c r="D128" s="34" t="s">
        <v>483</v>
      </c>
      <c r="E128" s="20" t="s">
        <v>574</v>
      </c>
      <c r="F128" s="34" t="s">
        <v>473</v>
      </c>
      <c r="G128" s="20" t="s">
        <v>526</v>
      </c>
      <c r="H128" s="34" t="s">
        <v>517</v>
      </c>
      <c r="I128" s="34" t="s">
        <v>505</v>
      </c>
      <c r="J128" s="20" t="s">
        <v>574</v>
      </c>
    </row>
    <row r="129" ht="42" customHeight="1" spans="1:10">
      <c r="A129" s="166" t="s">
        <v>387</v>
      </c>
      <c r="B129" s="34" t="s">
        <v>574</v>
      </c>
      <c r="C129" s="34" t="s">
        <v>488</v>
      </c>
      <c r="D129" s="34" t="s">
        <v>489</v>
      </c>
      <c r="E129" s="20" t="s">
        <v>489</v>
      </c>
      <c r="F129" s="34" t="s">
        <v>485</v>
      </c>
      <c r="G129" s="20" t="s">
        <v>486</v>
      </c>
      <c r="H129" s="34" t="s">
        <v>480</v>
      </c>
      <c r="I129" s="34" t="s">
        <v>475</v>
      </c>
      <c r="J129" s="20" t="s">
        <v>574</v>
      </c>
    </row>
    <row r="130" ht="42" customHeight="1" spans="1:10">
      <c r="A130" s="166" t="s">
        <v>421</v>
      </c>
      <c r="B130" s="34" t="s">
        <v>710</v>
      </c>
      <c r="C130" s="34" t="s">
        <v>470</v>
      </c>
      <c r="D130" s="34" t="s">
        <v>471</v>
      </c>
      <c r="E130" s="20" t="s">
        <v>711</v>
      </c>
      <c r="F130" s="34" t="s">
        <v>485</v>
      </c>
      <c r="G130" s="20" t="s">
        <v>551</v>
      </c>
      <c r="H130" s="34" t="s">
        <v>712</v>
      </c>
      <c r="I130" s="34" t="s">
        <v>475</v>
      </c>
      <c r="J130" s="20" t="s">
        <v>713</v>
      </c>
    </row>
    <row r="131" ht="42" customHeight="1" spans="1:10">
      <c r="A131" s="166" t="s">
        <v>421</v>
      </c>
      <c r="B131" s="34" t="s">
        <v>710</v>
      </c>
      <c r="C131" s="34" t="s">
        <v>482</v>
      </c>
      <c r="D131" s="34" t="s">
        <v>533</v>
      </c>
      <c r="E131" s="20" t="s">
        <v>714</v>
      </c>
      <c r="F131" s="34" t="s">
        <v>550</v>
      </c>
      <c r="G131" s="20" t="s">
        <v>519</v>
      </c>
      <c r="H131" s="34" t="s">
        <v>480</v>
      </c>
      <c r="I131" s="34" t="s">
        <v>475</v>
      </c>
      <c r="J131" s="20" t="s">
        <v>715</v>
      </c>
    </row>
    <row r="132" ht="42" customHeight="1" spans="1:10">
      <c r="A132" s="166" t="s">
        <v>421</v>
      </c>
      <c r="B132" s="34" t="s">
        <v>710</v>
      </c>
      <c r="C132" s="34" t="s">
        <v>488</v>
      </c>
      <c r="D132" s="34" t="s">
        <v>489</v>
      </c>
      <c r="E132" s="20" t="s">
        <v>556</v>
      </c>
      <c r="F132" s="34" t="s">
        <v>550</v>
      </c>
      <c r="G132" s="20" t="s">
        <v>486</v>
      </c>
      <c r="H132" s="34" t="s">
        <v>480</v>
      </c>
      <c r="I132" s="34" t="s">
        <v>475</v>
      </c>
      <c r="J132" s="20" t="s">
        <v>557</v>
      </c>
    </row>
    <row r="133" ht="42" customHeight="1" spans="1:10">
      <c r="A133" s="165" t="s">
        <v>75</v>
      </c>
      <c r="B133" s="27"/>
      <c r="C133" s="27"/>
      <c r="D133" s="27"/>
      <c r="E133" s="27"/>
      <c r="F133" s="27"/>
      <c r="G133" s="27"/>
      <c r="H133" s="27"/>
      <c r="I133" s="27"/>
      <c r="J133" s="27"/>
    </row>
    <row r="134" ht="42" customHeight="1" spans="1:10">
      <c r="A134" s="166" t="s">
        <v>423</v>
      </c>
      <c r="B134" s="34" t="s">
        <v>501</v>
      </c>
      <c r="C134" s="34" t="s">
        <v>470</v>
      </c>
      <c r="D134" s="34" t="s">
        <v>502</v>
      </c>
      <c r="E134" s="20" t="s">
        <v>503</v>
      </c>
      <c r="F134" s="34" t="s">
        <v>473</v>
      </c>
      <c r="G134" s="20" t="s">
        <v>479</v>
      </c>
      <c r="H134" s="34" t="s">
        <v>480</v>
      </c>
      <c r="I134" s="34" t="s">
        <v>505</v>
      </c>
      <c r="J134" s="20" t="s">
        <v>503</v>
      </c>
    </row>
    <row r="135" ht="42" customHeight="1" spans="1:10">
      <c r="A135" s="166" t="s">
        <v>423</v>
      </c>
      <c r="B135" s="34" t="s">
        <v>501</v>
      </c>
      <c r="C135" s="34" t="s">
        <v>482</v>
      </c>
      <c r="D135" s="34" t="s">
        <v>524</v>
      </c>
      <c r="E135" s="20" t="s">
        <v>504</v>
      </c>
      <c r="F135" s="34" t="s">
        <v>473</v>
      </c>
      <c r="G135" s="20" t="s">
        <v>479</v>
      </c>
      <c r="H135" s="34" t="s">
        <v>480</v>
      </c>
      <c r="I135" s="34" t="s">
        <v>505</v>
      </c>
      <c r="J135" s="20" t="s">
        <v>504</v>
      </c>
    </row>
    <row r="136" ht="42" customHeight="1" spans="1:10">
      <c r="A136" s="166" t="s">
        <v>423</v>
      </c>
      <c r="B136" s="34" t="s">
        <v>501</v>
      </c>
      <c r="C136" s="34" t="s">
        <v>488</v>
      </c>
      <c r="D136" s="34" t="s">
        <v>489</v>
      </c>
      <c r="E136" s="20" t="s">
        <v>489</v>
      </c>
      <c r="F136" s="34" t="s">
        <v>473</v>
      </c>
      <c r="G136" s="20" t="s">
        <v>479</v>
      </c>
      <c r="H136" s="34" t="s">
        <v>480</v>
      </c>
      <c r="I136" s="34" t="s">
        <v>505</v>
      </c>
      <c r="J136" s="20" t="s">
        <v>716</v>
      </c>
    </row>
    <row r="137" ht="42" customHeight="1" spans="1:10">
      <c r="A137" s="166" t="s">
        <v>398</v>
      </c>
      <c r="B137" s="34" t="s">
        <v>717</v>
      </c>
      <c r="C137" s="34" t="s">
        <v>470</v>
      </c>
      <c r="D137" s="34" t="s">
        <v>502</v>
      </c>
      <c r="E137" s="20" t="s">
        <v>718</v>
      </c>
      <c r="F137" s="34" t="s">
        <v>473</v>
      </c>
      <c r="G137" s="20" t="s">
        <v>479</v>
      </c>
      <c r="H137" s="34" t="s">
        <v>480</v>
      </c>
      <c r="I137" s="34" t="s">
        <v>505</v>
      </c>
      <c r="J137" s="20" t="s">
        <v>719</v>
      </c>
    </row>
    <row r="138" ht="42" customHeight="1" spans="1:10">
      <c r="A138" s="166" t="s">
        <v>398</v>
      </c>
      <c r="B138" s="34" t="s">
        <v>717</v>
      </c>
      <c r="C138" s="34" t="s">
        <v>482</v>
      </c>
      <c r="D138" s="34" t="s">
        <v>524</v>
      </c>
      <c r="E138" s="20" t="s">
        <v>718</v>
      </c>
      <c r="F138" s="34" t="s">
        <v>473</v>
      </c>
      <c r="G138" s="20" t="s">
        <v>479</v>
      </c>
      <c r="H138" s="34" t="s">
        <v>480</v>
      </c>
      <c r="I138" s="34" t="s">
        <v>505</v>
      </c>
      <c r="J138" s="20" t="s">
        <v>719</v>
      </c>
    </row>
    <row r="139" ht="42" customHeight="1" spans="1:10">
      <c r="A139" s="166" t="s">
        <v>398</v>
      </c>
      <c r="B139" s="34" t="s">
        <v>717</v>
      </c>
      <c r="C139" s="34" t="s">
        <v>488</v>
      </c>
      <c r="D139" s="34" t="s">
        <v>489</v>
      </c>
      <c r="E139" s="20" t="s">
        <v>489</v>
      </c>
      <c r="F139" s="34" t="s">
        <v>485</v>
      </c>
      <c r="G139" s="20" t="s">
        <v>486</v>
      </c>
      <c r="H139" s="34" t="s">
        <v>480</v>
      </c>
      <c r="I139" s="34" t="s">
        <v>505</v>
      </c>
      <c r="J139" s="20" t="s">
        <v>720</v>
      </c>
    </row>
    <row r="140" ht="42" customHeight="1" spans="1:10">
      <c r="A140" s="166" t="s">
        <v>425</v>
      </c>
      <c r="B140" s="34" t="s">
        <v>721</v>
      </c>
      <c r="C140" s="34" t="s">
        <v>470</v>
      </c>
      <c r="D140" s="34" t="s">
        <v>477</v>
      </c>
      <c r="E140" s="20" t="s">
        <v>722</v>
      </c>
      <c r="F140" s="34" t="s">
        <v>473</v>
      </c>
      <c r="G140" s="20" t="s">
        <v>479</v>
      </c>
      <c r="H140" s="34" t="s">
        <v>480</v>
      </c>
      <c r="I140" s="34" t="s">
        <v>505</v>
      </c>
      <c r="J140" s="20" t="s">
        <v>723</v>
      </c>
    </row>
    <row r="141" ht="42" customHeight="1" spans="1:10">
      <c r="A141" s="166" t="s">
        <v>425</v>
      </c>
      <c r="B141" s="34" t="s">
        <v>721</v>
      </c>
      <c r="C141" s="34" t="s">
        <v>482</v>
      </c>
      <c r="D141" s="34" t="s">
        <v>483</v>
      </c>
      <c r="E141" s="20" t="s">
        <v>724</v>
      </c>
      <c r="F141" s="34" t="s">
        <v>473</v>
      </c>
      <c r="G141" s="20" t="s">
        <v>479</v>
      </c>
      <c r="H141" s="34" t="s">
        <v>480</v>
      </c>
      <c r="I141" s="34" t="s">
        <v>505</v>
      </c>
      <c r="J141" s="20" t="s">
        <v>725</v>
      </c>
    </row>
    <row r="142" ht="42" customHeight="1" spans="1:10">
      <c r="A142" s="166" t="s">
        <v>425</v>
      </c>
      <c r="B142" s="34" t="s">
        <v>721</v>
      </c>
      <c r="C142" s="34" t="s">
        <v>488</v>
      </c>
      <c r="D142" s="34" t="s">
        <v>489</v>
      </c>
      <c r="E142" s="20" t="s">
        <v>489</v>
      </c>
      <c r="F142" s="34" t="s">
        <v>485</v>
      </c>
      <c r="G142" s="20" t="s">
        <v>486</v>
      </c>
      <c r="H142" s="34" t="s">
        <v>480</v>
      </c>
      <c r="I142" s="34" t="s">
        <v>505</v>
      </c>
      <c r="J142" s="20" t="s">
        <v>726</v>
      </c>
    </row>
    <row r="143" ht="42" customHeight="1" spans="1:10">
      <c r="A143" s="165" t="s">
        <v>87</v>
      </c>
      <c r="B143" s="27"/>
      <c r="C143" s="27"/>
      <c r="D143" s="27"/>
      <c r="E143" s="27"/>
      <c r="F143" s="27"/>
      <c r="G143" s="27"/>
      <c r="H143" s="27"/>
      <c r="I143" s="27"/>
      <c r="J143" s="27"/>
    </row>
    <row r="144" ht="42" customHeight="1" spans="1:10">
      <c r="A144" s="166" t="s">
        <v>451</v>
      </c>
      <c r="B144" s="34" t="s">
        <v>727</v>
      </c>
      <c r="C144" s="34" t="s">
        <v>470</v>
      </c>
      <c r="D144" s="34" t="s">
        <v>471</v>
      </c>
      <c r="E144" s="20" t="s">
        <v>728</v>
      </c>
      <c r="F144" s="34" t="s">
        <v>473</v>
      </c>
      <c r="G144" s="20" t="s">
        <v>729</v>
      </c>
      <c r="H144" s="34" t="s">
        <v>511</v>
      </c>
      <c r="I144" s="34" t="s">
        <v>475</v>
      </c>
      <c r="J144" s="20" t="s">
        <v>730</v>
      </c>
    </row>
    <row r="145" ht="42" customHeight="1" spans="1:10">
      <c r="A145" s="166" t="s">
        <v>451</v>
      </c>
      <c r="B145" s="34" t="s">
        <v>727</v>
      </c>
      <c r="C145" s="34" t="s">
        <v>482</v>
      </c>
      <c r="D145" s="34" t="s">
        <v>533</v>
      </c>
      <c r="E145" s="20" t="s">
        <v>731</v>
      </c>
      <c r="F145" s="34" t="s">
        <v>600</v>
      </c>
      <c r="G145" s="20" t="s">
        <v>732</v>
      </c>
      <c r="H145" s="34" t="s">
        <v>733</v>
      </c>
      <c r="I145" s="34" t="s">
        <v>505</v>
      </c>
      <c r="J145" s="20" t="s">
        <v>734</v>
      </c>
    </row>
    <row r="146" ht="42" customHeight="1" spans="1:10">
      <c r="A146" s="166" t="s">
        <v>451</v>
      </c>
      <c r="B146" s="34" t="s">
        <v>727</v>
      </c>
      <c r="C146" s="34" t="s">
        <v>488</v>
      </c>
      <c r="D146" s="34" t="s">
        <v>489</v>
      </c>
      <c r="E146" s="20" t="s">
        <v>735</v>
      </c>
      <c r="F146" s="34" t="s">
        <v>600</v>
      </c>
      <c r="G146" s="20" t="s">
        <v>732</v>
      </c>
      <c r="H146" s="34" t="s">
        <v>733</v>
      </c>
      <c r="I146" s="34" t="s">
        <v>505</v>
      </c>
      <c r="J146" s="20" t="s">
        <v>736</v>
      </c>
    </row>
    <row r="147" ht="42" customHeight="1" spans="1:10">
      <c r="A147" s="166" t="s">
        <v>390</v>
      </c>
      <c r="B147" s="34" t="s">
        <v>737</v>
      </c>
      <c r="C147" s="34" t="s">
        <v>470</v>
      </c>
      <c r="D147" s="34" t="s">
        <v>471</v>
      </c>
      <c r="E147" s="20" t="s">
        <v>629</v>
      </c>
      <c r="F147" s="34" t="s">
        <v>485</v>
      </c>
      <c r="G147" s="20" t="s">
        <v>486</v>
      </c>
      <c r="H147" s="34" t="s">
        <v>480</v>
      </c>
      <c r="I147" s="34" t="s">
        <v>475</v>
      </c>
      <c r="J147" s="20" t="s">
        <v>738</v>
      </c>
    </row>
    <row r="148" ht="42" customHeight="1" spans="1:10">
      <c r="A148" s="166" t="s">
        <v>390</v>
      </c>
      <c r="B148" s="34" t="s">
        <v>737</v>
      </c>
      <c r="C148" s="34" t="s">
        <v>470</v>
      </c>
      <c r="D148" s="34" t="s">
        <v>477</v>
      </c>
      <c r="E148" s="20" t="s">
        <v>631</v>
      </c>
      <c r="F148" s="34" t="s">
        <v>485</v>
      </c>
      <c r="G148" s="20" t="s">
        <v>486</v>
      </c>
      <c r="H148" s="34" t="s">
        <v>480</v>
      </c>
      <c r="I148" s="34" t="s">
        <v>475</v>
      </c>
      <c r="J148" s="20" t="s">
        <v>739</v>
      </c>
    </row>
    <row r="149" ht="42" customHeight="1" spans="1:10">
      <c r="A149" s="166" t="s">
        <v>390</v>
      </c>
      <c r="B149" s="34" t="s">
        <v>737</v>
      </c>
      <c r="C149" s="34" t="s">
        <v>482</v>
      </c>
      <c r="D149" s="34" t="s">
        <v>533</v>
      </c>
      <c r="E149" s="20" t="s">
        <v>633</v>
      </c>
      <c r="F149" s="34" t="s">
        <v>485</v>
      </c>
      <c r="G149" s="20" t="s">
        <v>519</v>
      </c>
      <c r="H149" s="34" t="s">
        <v>480</v>
      </c>
      <c r="I149" s="34" t="s">
        <v>475</v>
      </c>
      <c r="J149" s="20" t="s">
        <v>740</v>
      </c>
    </row>
    <row r="150" ht="42" customHeight="1" spans="1:10">
      <c r="A150" s="166" t="s">
        <v>390</v>
      </c>
      <c r="B150" s="34" t="s">
        <v>737</v>
      </c>
      <c r="C150" s="34" t="s">
        <v>488</v>
      </c>
      <c r="D150" s="34" t="s">
        <v>489</v>
      </c>
      <c r="E150" s="20" t="s">
        <v>528</v>
      </c>
      <c r="F150" s="34" t="s">
        <v>485</v>
      </c>
      <c r="G150" s="20" t="s">
        <v>486</v>
      </c>
      <c r="H150" s="34" t="s">
        <v>480</v>
      </c>
      <c r="I150" s="34" t="s">
        <v>505</v>
      </c>
      <c r="J150" s="20" t="s">
        <v>741</v>
      </c>
    </row>
    <row r="151" ht="42" customHeight="1" spans="1:10">
      <c r="A151" s="165" t="s">
        <v>81</v>
      </c>
      <c r="B151" s="27"/>
      <c r="C151" s="27"/>
      <c r="D151" s="27"/>
      <c r="E151" s="27"/>
      <c r="F151" s="27"/>
      <c r="G151" s="27"/>
      <c r="H151" s="27"/>
      <c r="I151" s="27"/>
      <c r="J151" s="27"/>
    </row>
    <row r="152" ht="42" customHeight="1" spans="1:10">
      <c r="A152" s="166" t="s">
        <v>442</v>
      </c>
      <c r="B152" s="34" t="s">
        <v>742</v>
      </c>
      <c r="C152" s="34" t="s">
        <v>470</v>
      </c>
      <c r="D152" s="34" t="s">
        <v>477</v>
      </c>
      <c r="E152" s="20" t="s">
        <v>743</v>
      </c>
      <c r="F152" s="34" t="s">
        <v>473</v>
      </c>
      <c r="G152" s="20" t="s">
        <v>479</v>
      </c>
      <c r="H152" s="34" t="s">
        <v>480</v>
      </c>
      <c r="I152" s="34" t="s">
        <v>505</v>
      </c>
      <c r="J152" s="20" t="s">
        <v>744</v>
      </c>
    </row>
    <row r="153" ht="42" customHeight="1" spans="1:10">
      <c r="A153" s="166" t="s">
        <v>442</v>
      </c>
      <c r="B153" s="34" t="s">
        <v>742</v>
      </c>
      <c r="C153" s="34" t="s">
        <v>482</v>
      </c>
      <c r="D153" s="34" t="s">
        <v>483</v>
      </c>
      <c r="E153" s="20" t="s">
        <v>745</v>
      </c>
      <c r="F153" s="34" t="s">
        <v>473</v>
      </c>
      <c r="G153" s="20" t="s">
        <v>479</v>
      </c>
      <c r="H153" s="34" t="s">
        <v>480</v>
      </c>
      <c r="I153" s="34" t="s">
        <v>505</v>
      </c>
      <c r="J153" s="20" t="s">
        <v>744</v>
      </c>
    </row>
    <row r="154" ht="42" customHeight="1" spans="1:10">
      <c r="A154" s="166" t="s">
        <v>442</v>
      </c>
      <c r="B154" s="34" t="s">
        <v>742</v>
      </c>
      <c r="C154" s="34" t="s">
        <v>488</v>
      </c>
      <c r="D154" s="34" t="s">
        <v>489</v>
      </c>
      <c r="E154" s="20" t="s">
        <v>489</v>
      </c>
      <c r="F154" s="34" t="s">
        <v>485</v>
      </c>
      <c r="G154" s="20" t="s">
        <v>486</v>
      </c>
      <c r="H154" s="34" t="s">
        <v>480</v>
      </c>
      <c r="I154" s="34" t="s">
        <v>505</v>
      </c>
      <c r="J154" s="20" t="s">
        <v>746</v>
      </c>
    </row>
    <row r="155" ht="42" customHeight="1" spans="1:10">
      <c r="A155" s="165" t="s">
        <v>77</v>
      </c>
      <c r="B155" s="27"/>
      <c r="C155" s="27"/>
      <c r="D155" s="27"/>
      <c r="E155" s="27"/>
      <c r="F155" s="27"/>
      <c r="G155" s="27"/>
      <c r="H155" s="27"/>
      <c r="I155" s="27"/>
      <c r="J155" s="27"/>
    </row>
    <row r="156" ht="42" customHeight="1" spans="1:10">
      <c r="A156" s="166" t="s">
        <v>747</v>
      </c>
      <c r="B156" s="34" t="s">
        <v>748</v>
      </c>
      <c r="C156" s="34" t="s">
        <v>470</v>
      </c>
      <c r="D156" s="34" t="s">
        <v>471</v>
      </c>
      <c r="E156" s="20" t="s">
        <v>509</v>
      </c>
      <c r="F156" s="34" t="s">
        <v>473</v>
      </c>
      <c r="G156" s="20" t="s">
        <v>732</v>
      </c>
      <c r="H156" s="34" t="s">
        <v>511</v>
      </c>
      <c r="I156" s="34" t="s">
        <v>475</v>
      </c>
      <c r="J156" s="20" t="s">
        <v>749</v>
      </c>
    </row>
    <row r="157" ht="42" customHeight="1" spans="1:10">
      <c r="A157" s="166" t="s">
        <v>747</v>
      </c>
      <c r="B157" s="34" t="s">
        <v>748</v>
      </c>
      <c r="C157" s="34" t="s">
        <v>482</v>
      </c>
      <c r="D157" s="34" t="s">
        <v>483</v>
      </c>
      <c r="E157" s="20" t="s">
        <v>521</v>
      </c>
      <c r="F157" s="34" t="s">
        <v>485</v>
      </c>
      <c r="G157" s="20" t="s">
        <v>573</v>
      </c>
      <c r="H157" s="34" t="s">
        <v>750</v>
      </c>
      <c r="I157" s="34" t="s">
        <v>475</v>
      </c>
      <c r="J157" s="20" t="s">
        <v>751</v>
      </c>
    </row>
    <row r="158" ht="42" customHeight="1" spans="1:10">
      <c r="A158" s="166" t="s">
        <v>747</v>
      </c>
      <c r="B158" s="34" t="s">
        <v>748</v>
      </c>
      <c r="C158" s="34" t="s">
        <v>488</v>
      </c>
      <c r="D158" s="34" t="s">
        <v>489</v>
      </c>
      <c r="E158" s="20" t="s">
        <v>528</v>
      </c>
      <c r="F158" s="34" t="s">
        <v>485</v>
      </c>
      <c r="G158" s="20" t="s">
        <v>486</v>
      </c>
      <c r="H158" s="34" t="s">
        <v>480</v>
      </c>
      <c r="I158" s="34" t="s">
        <v>505</v>
      </c>
      <c r="J158" s="20" t="s">
        <v>752</v>
      </c>
    </row>
    <row r="159" ht="42" customHeight="1" spans="1:10">
      <c r="A159" s="166" t="s">
        <v>433</v>
      </c>
      <c r="B159" s="34" t="s">
        <v>753</v>
      </c>
      <c r="C159" s="34" t="s">
        <v>470</v>
      </c>
      <c r="D159" s="34" t="s">
        <v>477</v>
      </c>
      <c r="E159" s="20" t="s">
        <v>754</v>
      </c>
      <c r="F159" s="34" t="s">
        <v>485</v>
      </c>
      <c r="G159" s="20" t="s">
        <v>486</v>
      </c>
      <c r="H159" s="34" t="s">
        <v>480</v>
      </c>
      <c r="I159" s="34" t="s">
        <v>505</v>
      </c>
      <c r="J159" s="20" t="s">
        <v>755</v>
      </c>
    </row>
    <row r="160" ht="42" customHeight="1" spans="1:10">
      <c r="A160" s="166" t="s">
        <v>433</v>
      </c>
      <c r="B160" s="34" t="s">
        <v>753</v>
      </c>
      <c r="C160" s="34" t="s">
        <v>482</v>
      </c>
      <c r="D160" s="34" t="s">
        <v>483</v>
      </c>
      <c r="E160" s="20" t="s">
        <v>756</v>
      </c>
      <c r="F160" s="34" t="s">
        <v>485</v>
      </c>
      <c r="G160" s="20" t="s">
        <v>486</v>
      </c>
      <c r="H160" s="34" t="s">
        <v>480</v>
      </c>
      <c r="I160" s="34" t="s">
        <v>475</v>
      </c>
      <c r="J160" s="20" t="s">
        <v>757</v>
      </c>
    </row>
    <row r="161" ht="42" customHeight="1" spans="1:10">
      <c r="A161" s="166" t="s">
        <v>433</v>
      </c>
      <c r="B161" s="34" t="s">
        <v>753</v>
      </c>
      <c r="C161" s="34" t="s">
        <v>488</v>
      </c>
      <c r="D161" s="34" t="s">
        <v>489</v>
      </c>
      <c r="E161" s="20" t="s">
        <v>489</v>
      </c>
      <c r="F161" s="34" t="s">
        <v>485</v>
      </c>
      <c r="G161" s="20" t="s">
        <v>486</v>
      </c>
      <c r="H161" s="34" t="s">
        <v>480</v>
      </c>
      <c r="I161" s="34" t="s">
        <v>505</v>
      </c>
      <c r="J161" s="20" t="s">
        <v>758</v>
      </c>
    </row>
    <row r="162" ht="42" customHeight="1" spans="1:10">
      <c r="A162" s="166" t="s">
        <v>430</v>
      </c>
      <c r="B162" s="34" t="s">
        <v>759</v>
      </c>
      <c r="C162" s="34" t="s">
        <v>470</v>
      </c>
      <c r="D162" s="34" t="s">
        <v>471</v>
      </c>
      <c r="E162" s="20" t="s">
        <v>760</v>
      </c>
      <c r="F162" s="34" t="s">
        <v>473</v>
      </c>
      <c r="G162" s="20" t="s">
        <v>761</v>
      </c>
      <c r="H162" s="34" t="s">
        <v>511</v>
      </c>
      <c r="I162" s="34" t="s">
        <v>475</v>
      </c>
      <c r="J162" s="20" t="s">
        <v>762</v>
      </c>
    </row>
    <row r="163" ht="42" customHeight="1" spans="1:10">
      <c r="A163" s="166" t="s">
        <v>430</v>
      </c>
      <c r="B163" s="34" t="s">
        <v>759</v>
      </c>
      <c r="C163" s="34" t="s">
        <v>482</v>
      </c>
      <c r="D163" s="34" t="s">
        <v>483</v>
      </c>
      <c r="E163" s="20" t="s">
        <v>763</v>
      </c>
      <c r="F163" s="34" t="s">
        <v>473</v>
      </c>
      <c r="G163" s="20" t="s">
        <v>764</v>
      </c>
      <c r="H163" s="34" t="s">
        <v>666</v>
      </c>
      <c r="I163" s="34" t="s">
        <v>475</v>
      </c>
      <c r="J163" s="20" t="s">
        <v>765</v>
      </c>
    </row>
    <row r="164" ht="42" customHeight="1" spans="1:10">
      <c r="A164" s="166" t="s">
        <v>430</v>
      </c>
      <c r="B164" s="34" t="s">
        <v>759</v>
      </c>
      <c r="C164" s="34" t="s">
        <v>488</v>
      </c>
      <c r="D164" s="34" t="s">
        <v>489</v>
      </c>
      <c r="E164" s="20" t="s">
        <v>557</v>
      </c>
      <c r="F164" s="34" t="s">
        <v>473</v>
      </c>
      <c r="G164" s="20" t="s">
        <v>486</v>
      </c>
      <c r="H164" s="34" t="s">
        <v>480</v>
      </c>
      <c r="I164" s="34" t="s">
        <v>505</v>
      </c>
      <c r="J164" s="20" t="s">
        <v>766</v>
      </c>
    </row>
    <row r="165" ht="42" customHeight="1" spans="1:10">
      <c r="A165" s="166" t="s">
        <v>418</v>
      </c>
      <c r="B165" s="34" t="s">
        <v>767</v>
      </c>
      <c r="C165" s="34" t="s">
        <v>470</v>
      </c>
      <c r="D165" s="34" t="s">
        <v>471</v>
      </c>
      <c r="E165" s="20" t="s">
        <v>636</v>
      </c>
      <c r="F165" s="34" t="s">
        <v>485</v>
      </c>
      <c r="G165" s="20" t="s">
        <v>519</v>
      </c>
      <c r="H165" s="34" t="s">
        <v>480</v>
      </c>
      <c r="I165" s="34" t="s">
        <v>475</v>
      </c>
      <c r="J165" s="20" t="s">
        <v>768</v>
      </c>
    </row>
    <row r="166" ht="42" customHeight="1" spans="1:10">
      <c r="A166" s="166" t="s">
        <v>418</v>
      </c>
      <c r="B166" s="34" t="s">
        <v>767</v>
      </c>
      <c r="C166" s="34" t="s">
        <v>482</v>
      </c>
      <c r="D166" s="34" t="s">
        <v>533</v>
      </c>
      <c r="E166" s="20" t="s">
        <v>769</v>
      </c>
      <c r="F166" s="34" t="s">
        <v>485</v>
      </c>
      <c r="G166" s="20" t="s">
        <v>770</v>
      </c>
      <c r="H166" s="34" t="s">
        <v>536</v>
      </c>
      <c r="I166" s="34" t="s">
        <v>475</v>
      </c>
      <c r="J166" s="20" t="s">
        <v>771</v>
      </c>
    </row>
    <row r="167" ht="42" customHeight="1" spans="1:10">
      <c r="A167" s="166" t="s">
        <v>418</v>
      </c>
      <c r="B167" s="34" t="s">
        <v>767</v>
      </c>
      <c r="C167" s="34" t="s">
        <v>488</v>
      </c>
      <c r="D167" s="34" t="s">
        <v>489</v>
      </c>
      <c r="E167" s="20" t="s">
        <v>528</v>
      </c>
      <c r="F167" s="34" t="s">
        <v>485</v>
      </c>
      <c r="G167" s="20" t="s">
        <v>486</v>
      </c>
      <c r="H167" s="34" t="s">
        <v>480</v>
      </c>
      <c r="I167" s="34" t="s">
        <v>505</v>
      </c>
      <c r="J167" s="20" t="s">
        <v>772</v>
      </c>
    </row>
    <row r="168" ht="42" customHeight="1" spans="1:10">
      <c r="A168" s="165" t="s">
        <v>89</v>
      </c>
      <c r="B168" s="27"/>
      <c r="C168" s="27"/>
      <c r="D168" s="27"/>
      <c r="E168" s="27"/>
      <c r="F168" s="27"/>
      <c r="G168" s="27"/>
      <c r="H168" s="27"/>
      <c r="I168" s="27"/>
      <c r="J168" s="27"/>
    </row>
    <row r="169" ht="42" customHeight="1" spans="1:10">
      <c r="A169" s="166" t="s">
        <v>398</v>
      </c>
      <c r="B169" s="34" t="s">
        <v>773</v>
      </c>
      <c r="C169" s="34" t="s">
        <v>470</v>
      </c>
      <c r="D169" s="34" t="s">
        <v>471</v>
      </c>
      <c r="E169" s="20" t="s">
        <v>774</v>
      </c>
      <c r="F169" s="34" t="s">
        <v>473</v>
      </c>
      <c r="G169" s="20" t="s">
        <v>775</v>
      </c>
      <c r="H169" s="34" t="s">
        <v>581</v>
      </c>
      <c r="I169" s="34" t="s">
        <v>475</v>
      </c>
      <c r="J169" s="20" t="s">
        <v>543</v>
      </c>
    </row>
    <row r="170" ht="42" customHeight="1" spans="1:10">
      <c r="A170" s="166" t="s">
        <v>398</v>
      </c>
      <c r="B170" s="34" t="s">
        <v>773</v>
      </c>
      <c r="C170" s="34" t="s">
        <v>482</v>
      </c>
      <c r="D170" s="34" t="s">
        <v>582</v>
      </c>
      <c r="E170" s="20" t="s">
        <v>776</v>
      </c>
      <c r="F170" s="34" t="s">
        <v>473</v>
      </c>
      <c r="G170" s="20" t="s">
        <v>775</v>
      </c>
      <c r="H170" s="34" t="s">
        <v>581</v>
      </c>
      <c r="I170" s="34" t="s">
        <v>475</v>
      </c>
      <c r="J170" s="20" t="s">
        <v>543</v>
      </c>
    </row>
    <row r="171" ht="42" customHeight="1" spans="1:10">
      <c r="A171" s="166" t="s">
        <v>398</v>
      </c>
      <c r="B171" s="34" t="s">
        <v>773</v>
      </c>
      <c r="C171" s="34" t="s">
        <v>488</v>
      </c>
      <c r="D171" s="34" t="s">
        <v>489</v>
      </c>
      <c r="E171" s="20" t="s">
        <v>489</v>
      </c>
      <c r="F171" s="34" t="s">
        <v>485</v>
      </c>
      <c r="G171" s="20" t="s">
        <v>486</v>
      </c>
      <c r="H171" s="34" t="s">
        <v>480</v>
      </c>
      <c r="I171" s="34" t="s">
        <v>475</v>
      </c>
      <c r="J171" s="20" t="s">
        <v>543</v>
      </c>
    </row>
    <row r="172" ht="42" customHeight="1" spans="1:10">
      <c r="A172" s="166" t="s">
        <v>455</v>
      </c>
      <c r="B172" s="34" t="s">
        <v>777</v>
      </c>
      <c r="C172" s="34" t="s">
        <v>470</v>
      </c>
      <c r="D172" s="34" t="s">
        <v>471</v>
      </c>
      <c r="E172" s="20" t="s">
        <v>778</v>
      </c>
      <c r="F172" s="34" t="s">
        <v>473</v>
      </c>
      <c r="G172" s="20" t="s">
        <v>779</v>
      </c>
      <c r="H172" s="34" t="s">
        <v>581</v>
      </c>
      <c r="I172" s="34" t="s">
        <v>475</v>
      </c>
      <c r="J172" s="20" t="s">
        <v>780</v>
      </c>
    </row>
    <row r="173" ht="42" customHeight="1" spans="1:10">
      <c r="A173" s="166" t="s">
        <v>455</v>
      </c>
      <c r="B173" s="34" t="s">
        <v>777</v>
      </c>
      <c r="C173" s="34" t="s">
        <v>482</v>
      </c>
      <c r="D173" s="34" t="s">
        <v>483</v>
      </c>
      <c r="E173" s="20" t="s">
        <v>781</v>
      </c>
      <c r="F173" s="34" t="s">
        <v>473</v>
      </c>
      <c r="G173" s="20" t="s">
        <v>782</v>
      </c>
      <c r="H173" s="34" t="s">
        <v>511</v>
      </c>
      <c r="I173" s="34" t="s">
        <v>505</v>
      </c>
      <c r="J173" s="20" t="s">
        <v>783</v>
      </c>
    </row>
    <row r="174" ht="42" customHeight="1" spans="1:10">
      <c r="A174" s="166" t="s">
        <v>455</v>
      </c>
      <c r="B174" s="34" t="s">
        <v>777</v>
      </c>
      <c r="C174" s="34" t="s">
        <v>482</v>
      </c>
      <c r="D174" s="34" t="s">
        <v>483</v>
      </c>
      <c r="E174" s="20" t="s">
        <v>784</v>
      </c>
      <c r="F174" s="34" t="s">
        <v>473</v>
      </c>
      <c r="G174" s="20" t="s">
        <v>785</v>
      </c>
      <c r="H174" s="34" t="s">
        <v>536</v>
      </c>
      <c r="I174" s="34" t="s">
        <v>475</v>
      </c>
      <c r="J174" s="20" t="s">
        <v>786</v>
      </c>
    </row>
    <row r="175" ht="42" customHeight="1" spans="1:10">
      <c r="A175" s="166" t="s">
        <v>455</v>
      </c>
      <c r="B175" s="34" t="s">
        <v>777</v>
      </c>
      <c r="C175" s="34" t="s">
        <v>488</v>
      </c>
      <c r="D175" s="34" t="s">
        <v>489</v>
      </c>
      <c r="E175" s="20" t="s">
        <v>489</v>
      </c>
      <c r="F175" s="34" t="s">
        <v>473</v>
      </c>
      <c r="G175" s="20" t="s">
        <v>486</v>
      </c>
      <c r="H175" s="34" t="s">
        <v>480</v>
      </c>
      <c r="I175" s="34" t="s">
        <v>475</v>
      </c>
      <c r="J175" s="20" t="s">
        <v>787</v>
      </c>
    </row>
    <row r="176" ht="42" customHeight="1" spans="1:10">
      <c r="A176" s="166" t="s">
        <v>458</v>
      </c>
      <c r="B176" s="34" t="s">
        <v>788</v>
      </c>
      <c r="C176" s="34" t="s">
        <v>470</v>
      </c>
      <c r="D176" s="34" t="s">
        <v>471</v>
      </c>
      <c r="E176" s="20" t="s">
        <v>789</v>
      </c>
      <c r="F176" s="34" t="s">
        <v>473</v>
      </c>
      <c r="G176" s="20" t="s">
        <v>104</v>
      </c>
      <c r="H176" s="34" t="s">
        <v>511</v>
      </c>
      <c r="I176" s="34" t="s">
        <v>475</v>
      </c>
      <c r="J176" s="20" t="s">
        <v>790</v>
      </c>
    </row>
    <row r="177" ht="42" customHeight="1" spans="1:10">
      <c r="A177" s="166" t="s">
        <v>458</v>
      </c>
      <c r="B177" s="34" t="s">
        <v>788</v>
      </c>
      <c r="C177" s="34" t="s">
        <v>482</v>
      </c>
      <c r="D177" s="34" t="s">
        <v>533</v>
      </c>
      <c r="E177" s="20" t="s">
        <v>791</v>
      </c>
      <c r="F177" s="34" t="s">
        <v>473</v>
      </c>
      <c r="G177" s="20" t="s">
        <v>792</v>
      </c>
      <c r="H177" s="34" t="s">
        <v>542</v>
      </c>
      <c r="I177" s="34" t="s">
        <v>505</v>
      </c>
      <c r="J177" s="20" t="s">
        <v>793</v>
      </c>
    </row>
    <row r="178" ht="42" customHeight="1" spans="1:10">
      <c r="A178" s="166" t="s">
        <v>458</v>
      </c>
      <c r="B178" s="34" t="s">
        <v>788</v>
      </c>
      <c r="C178" s="34" t="s">
        <v>488</v>
      </c>
      <c r="D178" s="34" t="s">
        <v>489</v>
      </c>
      <c r="E178" s="20" t="s">
        <v>556</v>
      </c>
      <c r="F178" s="34" t="s">
        <v>485</v>
      </c>
      <c r="G178" s="20" t="s">
        <v>486</v>
      </c>
      <c r="H178" s="34" t="s">
        <v>480</v>
      </c>
      <c r="I178" s="34" t="s">
        <v>475</v>
      </c>
      <c r="J178" s="20" t="s">
        <v>794</v>
      </c>
    </row>
  </sheetData>
  <mergeCells count="80">
    <mergeCell ref="A2:J2"/>
    <mergeCell ref="A3:H3"/>
    <mergeCell ref="A8:A11"/>
    <mergeCell ref="A12:A14"/>
    <mergeCell ref="A16:A18"/>
    <mergeCell ref="A20:A29"/>
    <mergeCell ref="A30:A34"/>
    <mergeCell ref="A35:A38"/>
    <mergeCell ref="A39:A44"/>
    <mergeCell ref="A45:A54"/>
    <mergeCell ref="A55:A57"/>
    <mergeCell ref="A58:A60"/>
    <mergeCell ref="A61:A63"/>
    <mergeCell ref="A64:A67"/>
    <mergeCell ref="A68:A70"/>
    <mergeCell ref="A71:A77"/>
    <mergeCell ref="A78:A81"/>
    <mergeCell ref="A82:A84"/>
    <mergeCell ref="A85:A87"/>
    <mergeCell ref="A88:A91"/>
    <mergeCell ref="A92:A95"/>
    <mergeCell ref="A97:A101"/>
    <mergeCell ref="A102:A106"/>
    <mergeCell ref="A107:A109"/>
    <mergeCell ref="A110:A113"/>
    <mergeCell ref="A114:A125"/>
    <mergeCell ref="A127:A129"/>
    <mergeCell ref="A130:A132"/>
    <mergeCell ref="A134:A136"/>
    <mergeCell ref="A137:A139"/>
    <mergeCell ref="A140:A142"/>
    <mergeCell ref="A144:A146"/>
    <mergeCell ref="A147:A150"/>
    <mergeCell ref="A152:A154"/>
    <mergeCell ref="A156:A158"/>
    <mergeCell ref="A159:A161"/>
    <mergeCell ref="A162:A164"/>
    <mergeCell ref="A165:A167"/>
    <mergeCell ref="A169:A171"/>
    <mergeCell ref="A172:A175"/>
    <mergeCell ref="A176:A178"/>
    <mergeCell ref="B8:B11"/>
    <mergeCell ref="B12:B14"/>
    <mergeCell ref="B16:B18"/>
    <mergeCell ref="B20:B29"/>
    <mergeCell ref="B30:B34"/>
    <mergeCell ref="B35:B38"/>
    <mergeCell ref="B39:B44"/>
    <mergeCell ref="B45:B54"/>
    <mergeCell ref="B55:B57"/>
    <mergeCell ref="B58:B60"/>
    <mergeCell ref="B61:B63"/>
    <mergeCell ref="B64:B67"/>
    <mergeCell ref="B68:B70"/>
    <mergeCell ref="B71:B77"/>
    <mergeCell ref="B78:B81"/>
    <mergeCell ref="B82:B84"/>
    <mergeCell ref="B85:B87"/>
    <mergeCell ref="B88:B91"/>
    <mergeCell ref="B92:B95"/>
    <mergeCell ref="B97:B101"/>
    <mergeCell ref="B102:B106"/>
    <mergeCell ref="B107:B109"/>
    <mergeCell ref="B110:B113"/>
    <mergeCell ref="B114:B125"/>
    <mergeCell ref="B127:B129"/>
    <mergeCell ref="B130:B132"/>
    <mergeCell ref="B134:B136"/>
    <mergeCell ref="B137:B139"/>
    <mergeCell ref="B140:B142"/>
    <mergeCell ref="B144:B146"/>
    <mergeCell ref="B147:B150"/>
    <mergeCell ref="B152:B154"/>
    <mergeCell ref="B156:B158"/>
    <mergeCell ref="B159:B161"/>
    <mergeCell ref="B162:B164"/>
    <mergeCell ref="B165:B167"/>
    <mergeCell ref="B169:B171"/>
    <mergeCell ref="B172:B175"/>
    <mergeCell ref="B176:B178"/>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凉的雨</cp:lastModifiedBy>
  <dcterms:created xsi:type="dcterms:W3CDTF">2026-03-24T01:21:00Z</dcterms:created>
  <dcterms:modified xsi:type="dcterms:W3CDTF">2026-03-30T12:18:35Z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