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  <sheet name="Sheet1" sheetId="19" r:id="rId19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<sst xmlns="http://schemas.openxmlformats.org/spreadsheetml/2006/main" count="1065" uniqueCount="420">
  <si>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</si>
  <si>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</si>
  <si>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</si>
  <si>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</si>
  <si>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</si>
  <si>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</si>
  <si>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</si>
  <si>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</si>
  <si>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</si>
  <si>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</si>
  <si>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</si>
  <si>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</si>
  <si>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</si>
  <si>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</si>
  <si>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</si>
  <si>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</si>
  <si>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</si>
  <si>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</si>
  <si>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</si>
  <si>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</si>
  <si>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</si>
  <si>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</si>
  <si>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</si>
  <si>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</si>
  <si>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</si>
  <si>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</si>
  <si>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</si>
  <si>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</si>
  <si>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</si>
  <si>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</si>
  <si>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</si>
  <si>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</si>
  <si>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</si>
  <si>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</si>
  <si>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</si>
  <si>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</si>
  <si>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</si>
  <si>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</si>
  <si>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</si>
  <si>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</si>
  <si>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</si>
  <si>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</si>
  <si>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</si>
  <si>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</si>
  <si>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</si>
  <si>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</si>
  <si>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</si>
  <si>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</si>
  <si>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</si>
  <si>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</si>
  <si>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</si>
  <si>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</si>
  <si>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</si>
  <si>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</si>
  <si>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</si>
  <si>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</si>
  <si>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</si>
  <si>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</si>
  <si>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</si>
  <si>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</si>
  <si>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</si>
  <si>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</si>
  <si>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</si>
  <si>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</si>
  <si>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</si>
  <si>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</si>
  <si>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</si>
  <si>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</si>
  <si>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</si>
  <si>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</t>
  </si>
  <si>
    <t>昆明市晋宁区总工会</t>
  </si>
  <si>
    <t>201001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</si>
  <si>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</si>
  <si>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</si>
  <si>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</si>
  <si>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</si>
  <si>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</si>
  <si>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</si>
  <si>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</si>
  <si>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</si>
  <si>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</si>
  <si>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</si>
  <si>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</si>
  <si>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</si>
  <si>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</si>
  <si>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</si>
  <si>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</si>
  <si>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</si>
  <si>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</si>
  <si>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</si>
  <si>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</si>
  <si>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</si>
  <si>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</si>
  <si>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</si>
  <si>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</si>
  <si>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</si>
  <si>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</si>
  <si>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</si>
  <si>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一般公共服务支出</t>
  </si>
  <si>
    <t>20129</t>
  </si>
  <si>
    <t>群众团体事务</t>
  </si>
  <si>
    <t>2012901</t>
  </si>
  <si>
    <t>行政运行</t>
  </si>
  <si>
    <t>2012950</t>
  </si>
  <si>
    <t>事业运行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</si>
  <si>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</si>
  <si>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</si>
  <si>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</si>
  <si>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</si>
  <si>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</si>
  <si>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</si>
  <si>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</si>
  <si>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</si>
  <si>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</si>
  <si>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</si>
  <si>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</si>
  <si>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</si>
  <si>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</si>
  <si>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</si>
  <si>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</si>
  <si>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</si>
  <si>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</si>
  <si>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</si>
  <si>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</si>
  <si>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</si>
  <si>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</si>
  <si>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</si>
  <si>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</si>
  <si>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</si>
  <si>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</si>
  <si>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</si>
  <si>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</si>
  <si>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</si>
  <si>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</si>
  <si>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</si>
  <si>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</si>
  <si>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</si>
  <si>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</si>
  <si>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</si>
  <si>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</si>
  <si>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</si>
  <si>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</si>
  <si>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</si>
  <si>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</si>
  <si>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</si>
  <si>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</si>
  <si>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</si>
  <si>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</si>
  <si>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</si>
  <si>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</si>
  <si>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</si>
  <si>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</si>
  <si>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</si>
  <si>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</si>
  <si>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</si>
  <si>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</si>
  <si>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</si>
  <si>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</si>
  <si>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</si>
  <si>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</si>
  <si>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</si>
  <si>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</si>
  <si>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</si>
  <si>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</si>
  <si>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</si>
  <si>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</si>
  <si>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</si>
  <si>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</si>
  <si>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</si>
  <si>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</si>
  <si>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</si>
  <si>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</si>
  <si>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</si>
  <si>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</si>
  <si>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</si>
  <si>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</si>
  <si>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</si>
  <si>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</si>
  <si>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</si>
  <si>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</si>
  <si>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</si>
  <si>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</si>
  <si>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</si>
  <si>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</si>
  <si>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</si>
  <si>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</si>
  <si>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</si>
  <si>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</si>
  <si>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</si>
  <si>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</si>
  <si>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</si>
  <si>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</si>
  <si>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</si>
  <si>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</si>
  <si>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</si>
  <si>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</si>
  <si>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</si>
  <si>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</si>
  <si>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</si>
  <si>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</si>
  <si>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</si>
  <si>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530122210000000002183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</si>
  <si>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</si>
  <si>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</si>
  <si>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</si>
  <si>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</si>
  <si>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</si>
  <si>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</si>
  <si>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</si>
  <si>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530122210000000002185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</si>
  <si>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</si>
  <si>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</si>
  <si>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</si>
  <si>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</si>
  <si>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</si>
  <si>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</si>
  <si>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</si>
  <si>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</si>
  <si>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</si>
  <si>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530122210000000002189</t>
  </si>
  <si>
    <t>30217</t>
  </si>
  <si>
    <t>530122210000000002191</t>
  </si>
  <si>
    <t>公务交通补贴</t>
  </si>
  <si>
    <t>30239</t>
  </si>
  <si>
    <t>其他交通费用</t>
  </si>
  <si>
    <t>530122210000000002192</t>
  </si>
  <si>
    <t>工会经费</t>
  </si>
  <si>
    <t>30228</t>
  </si>
  <si>
    <t>530122210000000002193</t>
  </si>
  <si>
    <t>一般公用经费</t>
  </si>
  <si>
    <t>30201</t>
  </si>
  <si>
    <t>办公费</t>
  </si>
  <si>
    <t>30211</t>
  </si>
  <si>
    <t>差旅费</t>
  </si>
  <si>
    <t>30215</t>
  </si>
  <si>
    <t>会议费</t>
  </si>
  <si>
    <t>30299</t>
  </si>
  <si>
    <t>其他商品和服务支出</t>
  </si>
  <si>
    <t>530122210000000003688</t>
  </si>
  <si>
    <t>30113</t>
  </si>
  <si>
    <t>530122231100001226825</t>
  </si>
  <si>
    <t>事业人员支出工资</t>
  </si>
  <si>
    <t>30107</t>
  </si>
  <si>
    <t>绩效工资</t>
  </si>
  <si>
    <t>530122231100001226826</t>
  </si>
  <si>
    <t>离退休人员支出</t>
  </si>
  <si>
    <t>30305</t>
  </si>
  <si>
    <t>生活补助</t>
  </si>
  <si>
    <t>530122231100001436066</t>
  </si>
  <si>
    <t>事业人员绩效奖励</t>
  </si>
  <si>
    <t>530122231100001436086</t>
  </si>
  <si>
    <t>行政人员绩效奖励</t>
  </si>
  <si>
    <t>530122241100002266745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</si>
  <si>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</si>
  <si>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</si>
  <si>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</si>
  <si>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</si>
  <si>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</si>
  <si>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</si>
  <si>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</si>
  <si>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</si>
  <si>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</si>
  <si>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</si>
  <si>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</si>
  <si>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530122241100002280541</t>
  </si>
  <si>
    <t>（收支专户）贷免扶补、创业担保贷款资金</t>
  </si>
  <si>
    <t>530122241100002280609</t>
  </si>
  <si>
    <t>（收支专户）银行利息资金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</si>
  <si>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</si>
  <si>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</si>
  <si>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</si>
  <si>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</si>
  <si>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</si>
  <si>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</si>
  <si>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</si>
  <si>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</si>
  <si>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</si>
  <si>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</si>
  <si>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（收支专户）贷免扶补、创业担保贷款资金利息收入。</t>
  </si>
  <si>
    <t>产出指标</t>
  </si>
  <si>
    <t>数量指标</t>
  </si>
  <si>
    <t>每季度利息收入</t>
  </si>
  <si>
    <t>=</t>
  </si>
  <si>
    <t>银行每个季度利息单上实际金额</t>
  </si>
  <si>
    <t>元</t>
  </si>
  <si>
    <t>定量指标</t>
  </si>
  <si>
    <t>反应每个季度银行利息单上实际金额</t>
  </si>
  <si>
    <t>效益指标</t>
  </si>
  <si>
    <t>经济效益</t>
  </si>
  <si>
    <t>增加储蓄、适当调节经济运行</t>
  </si>
  <si>
    <t>利息收入支出</t>
  </si>
  <si>
    <t>反应年度利息收入支出情况</t>
  </si>
  <si>
    <t>满意度指标</t>
  </si>
  <si>
    <t>服务对象满意度</t>
  </si>
  <si>
    <t>&gt;=</t>
  </si>
  <si>
    <t>95</t>
  </si>
  <si>
    <t>%</t>
  </si>
  <si>
    <t>反应服务对象满意度</t>
  </si>
  <si>
    <t>规范和加强贷免扶补、创业担保贷款资金的使用和管理，认真组织开展贷免扶补、创业担保贷款宣传、入户调查、培训、会议及贷后回访等工作。</t>
  </si>
  <si>
    <t>每年完成贷免扶补、创业担保贷款数量</t>
  </si>
  <si>
    <t>上级下达年度指标值</t>
  </si>
  <si>
    <t>户</t>
  </si>
  <si>
    <t>反应每年度完成贷款户数</t>
  </si>
  <si>
    <t>社会效益</t>
  </si>
  <si>
    <t>贷免扶补、创业担保贷款人员对政策的知晓率</t>
  </si>
  <si>
    <t>100</t>
  </si>
  <si>
    <t>反应通过加大宣传，贷免扶补、创业担保贷款人员对政策知晓率是否达到100</t>
  </si>
  <si>
    <t>贷免扶补、创业担保贷款人员满意度</t>
  </si>
  <si>
    <t>反应贷免扶补、创业担保贷款人员满意度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</si>
  <si>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</si>
  <si>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</si>
  <si>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</si>
  <si>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</si>
  <si>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</si>
  <si>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</si>
  <si>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</si>
  <si>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</si>
  <si>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</si>
  <si>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</si>
  <si>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</si>
  <si>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</si>
  <si>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</si>
  <si>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</si>
  <si>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</si>
  <si>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</si>
  <si>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</si>
  <si>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</si>
  <si>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</si>
  <si>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</si>
  <si>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</si>
  <si>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</si>
  <si>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</si>
  <si>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备注：因没有符合政府购买服务的支出项目，我单位无政府购买服务预算相关内容，该表以空表进行公开。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</si>
  <si>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</si>
  <si>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</si>
  <si>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</si>
  <si>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</si>
  <si>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</si>
  <si>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</si>
  <si>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</si>
  <si>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</si>
  <si>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</si>
  <si>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</si>
  <si>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</si>
  <si>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</si>
  <si>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</si>
  <si>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</si>
  <si>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</si>
  <si>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</si>
  <si>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A02021118 扫描仪</t>
  </si>
  <si>
    <t>专用扫描仪</t>
  </si>
  <si>
    <t>台</t>
  </si>
  <si>
    <t>A05 家具和用品</t>
  </si>
  <si>
    <t>A05010505 茶水柜</t>
  </si>
  <si>
    <t>茶水柜</t>
  </si>
  <si>
    <t>个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</si>
  <si>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</si>
  <si>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</si>
  <si>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</si>
  <si>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</si>
  <si>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</si>
  <si>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</si>
  <si>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</si>
  <si>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</si>
  <si>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</si>
  <si>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</si>
  <si>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</si>
  <si>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</si>
  <si>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</si>
  <si>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工会是中国共产党领导的职工自愿结合的工人阶级群众组织，是中国共产党联系职工群众的桥梁和纽带，是会员和职工合法权益的代表，晋宁区总工会在区委、区政府和市总工会的领导下，依据《中华人民共和国工会法》和《中国工会章程》开展以下工作:
1.依据党的路线、方针、政策和工运方针，按照区委、区政府和市总工会的工作部署，围绕全区工作大局，贯彻执行全区工会代表大会和全委会确定的任务和作出的决议，领导全区工会工作。
2.依照法律和《中国工会章程》，坚持党全心全意依靠工人阶级根本指导方针，进一步突出和履行维护职能，最大限度地保护、调动和发挥广大职工的积极性、主动性和创造性。
3.对有关职工合法权益的重大问题进行调查研究，向区委、区政府和市总工会反映职工群众思想愿望和要求，提出意见和建议；参与全区涉及职工切身利益的有关政策、措施、制度和法律、法规草案的拟定；对侵犯职工合法权益的重大事件进行调查并提出处理意见；依法维护女职工权益；参与职工伤亡事故的调查处理。
4.加强工会理论政策研究，贯彻执行工会的组织制度和民主制度，检查和监督全区各级工会贯彻执行《中华人民共和国工会法》和《中国工会章程》；研究指导工会自身建设；指导下级工会组织开展以职工代表大会为基本制度的民主选举、民主决策、民主管理、民主参与和民主监督工作，推动平等协商，签订集体合同制度和监督保证机制的建立和完善。
5.协助各乡镇（街道）党委和区直有关部门管理好工会领导班子，监督、检查区总工会机关党员干部党风廉政建设情况；研究制定工会干部的管理制度和培训规划，负责全区工会干部的培训工作。
6.协助市总工会、区委、区政府做劳动模范的推荐、评选工作；负责各级劳模管理工作。
7.负责全区工会经费和工会资产的管理、审查、审计工作；积极参与研究制定涉及职工切身利益的相关制度和规定。
8.承办区委、区政府和市总工会交办的其他工作。</t>
  </si>
  <si>
    <t>根据三定方案归纳</t>
  </si>
  <si>
    <t>严格按照全总、省总、市总工会的总体要求及区委、区政府的整体部署，坚持以职工为中心，围绕工会“维护、参与、建设、教育”四项职能开展各项工作。一是持续抓实职工思想引及工会干部培训教育，二是持续推进产业工人队伍建设改革走深走实，三是持续夯实工会组织及阵地建设基础，四是持续做好维权帮扶工作。</t>
  </si>
  <si>
    <t>根据部门职责，中长期规划，各级党委，各级政府要求归纳</t>
  </si>
  <si>
    <t>部门年度目标</t>
  </si>
  <si>
    <t>严格按照全总、省总、市总工会的总体要求及区委、区政府的整体部署，坚持以职工为中心，围绕工会“维护、参与、建设、教育”四项职能开展各项工作。一是强化思想政治引领。深入开展宣传教育及工会干部培训，深化先进典型选树培育，做优工会特色品牌活动。二是深入推进产业工人队伍建设改革。做好产改提质扩面工作，广泛开展劳动和技能竞赛，激励职工群众开展创新活动。三是稳步推进组织阵地建设。夯实工会组织建设，持续抓好阵地建设。四是做实做细维权服务保障。持续提升普惠工作成效，扎实开展维权帮扶工作。五是持续提升经审监督效能，落实安全生产监督职责。</t>
  </si>
  <si>
    <t>部门年度重点工作任务对应的目标或措施预计的产出和效果。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</si>
  <si>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</si>
  <si>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</si>
  <si>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</si>
  <si>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</si>
  <si>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</si>
  <si>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</si>
  <si>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</si>
  <si>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</si>
  <si>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机构正常运转经费</t>
  </si>
  <si>
    <t>员基本工资、津贴补贴、社会保障缴费、住房公积金及机构正常运行经费。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</si>
  <si>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</si>
  <si>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</si>
  <si>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</si>
  <si>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</si>
  <si>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</si>
  <si>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工会干部开展能力提升培训</t>
  </si>
  <si>
    <t>200</t>
  </si>
  <si>
    <t>人次（个）</t>
  </si>
  <si>
    <t>培训次数</t>
  </si>
  <si>
    <t>反应组织培训的次数</t>
  </si>
  <si>
    <t>依据、数据来源：培训通知、培训总结</t>
  </si>
  <si>
    <t>开展劳动和技能竞赛</t>
  </si>
  <si>
    <t>人次</t>
  </si>
  <si>
    <t>开展劳动和技能竞赛次数</t>
  </si>
  <si>
    <t>全区开展劳动技能竞赛参赛单位数</t>
  </si>
  <si>
    <t>依据：《云南省基层工会经费收支管理实施细则》数据来源：职工技术技能竞赛活动方案、通知、总结</t>
  </si>
  <si>
    <t>基本支出保障金额</t>
  </si>
  <si>
    <t>232</t>
  </si>
  <si>
    <t>万元</t>
  </si>
  <si>
    <t>反应基本支出保障金额</t>
  </si>
  <si>
    <t>依据、数据来源：年度工作计划，单位人员情况</t>
  </si>
  <si>
    <t>指导基层工会开展工作</t>
  </si>
  <si>
    <t>工会工作社会效益</t>
  </si>
  <si>
    <t>定性指标</t>
  </si>
  <si>
    <t>年度工作总结</t>
  </si>
  <si>
    <t>反应年度工会工作带来的社会效益</t>
  </si>
  <si>
    <t>数据来源：年度工作总结</t>
  </si>
  <si>
    <t>基层工会会员满意度</t>
  </si>
  <si>
    <t>90</t>
  </si>
  <si>
    <t>问卷调查</t>
  </si>
  <si>
    <t>反应问卷调查情况</t>
  </si>
  <si>
    <t>数据来源：问卷调查结果</t>
  </si>
  <si>
    <t>贷款人员满意度</t>
  </si>
  <si>
    <t>85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</si>
</sst>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#,##0;\-#,##0;;@"/>
    <numFmt numFmtId="179" formatCode="yyyy/mm/dd"/>
    <numFmt numFmtId="180" formatCode="hh:mm:ss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8" fillId="0" borderId="1">
      <alignment horizontal="right"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8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8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35" fillId="14" borderId="1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0" fontId="8" fillId="0" borderId="1">
      <alignment horizontal="right"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8" fillId="0" borderId="1">
      <alignment horizontal="right" vertical="center"/>
    </xf>
    <xf numFmtId="49" fontId="8" fillId="0" borderId="1">
      <alignment horizontal="left" vertical="center" wrapText="1"/>
    </xf>
    <xf numFmtId="177" fontId="8" fillId="0" borderId="1">
      <alignment horizontal="right" vertical="center"/>
    </xf>
    <xf numFmtId="180" fontId="8" fillId="0" borderId="1">
      <alignment horizontal="right" vertical="center"/>
    </xf>
    <xf numFmtId="178" fontId="8" fillId="0" borderId="1">
      <alignment horizontal="right" vertical="center"/>
    </xf>
  </cellStyleXfs>
  <cellXfs count="23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1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11" fillId="0" borderId="1" xfId="56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1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7" fontId="20" fillId="0" borderId="1" xfId="0" applyNumberFormat="1" applyFont="1" applyBorder="1" applyAlignment="1">
      <alignment horizontal="right" vertical="center"/>
    </xf>
    <xf numFmtId="0" fontId="18" fillId="2" borderId="5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D24" sqref="D24"/>
    </sheetView>
  </sheetViews>
  <sheetFormatPr defaultColWidth="7.5" defaultRowHeight="12.75" customHeight="1" outlineLevelCol="3"/>
  <cols>
    <col min="1" max="4" width="35.8833333333333" customWidth="1"/>
  </cols>
  <sheetData>
    <row r="1" ht="15" customHeight="1" spans="1:4">
      <c r="A1" s="86"/>
      <c r="B1" s="86"/>
      <c r="C1" s="86"/>
      <c r="D1" s="101" t="s">
        <v>0</v>
      </c>
    </row>
    <row r="2" ht="41.25" customHeight="1" spans="1:1">
      <c r="A2" s="81" t="str">
        <f>"2026"&amp;"年部门财务收支预算总表"</f>
        <v>2026年部门财务收支预算总表</v>
      </c>
    </row>
    <row r="3" ht="17.25" customHeight="1" spans="1:4">
      <c r="A3" s="84" t="str">
        <f>"单位名称："&amp;"昆明市晋宁区总工会"</f>
        <v>单位名称：昆明市晋宁区总工会</v>
      </c>
      <c r="B3" s="194"/>
      <c r="D3" s="174" t="s">
        <v>1</v>
      </c>
    </row>
    <row r="4" ht="23.25" customHeight="1" spans="1:4">
      <c r="A4" s="195" t="s">
        <v>2</v>
      </c>
      <c r="B4" s="196"/>
      <c r="C4" s="195" t="s">
        <v>3</v>
      </c>
      <c r="D4" s="196"/>
    </row>
    <row r="5" ht="24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7.25" customHeight="1" spans="1:4">
      <c r="A6" s="197" t="s">
        <v>7</v>
      </c>
      <c r="B6" s="114">
        <v>2317728.79</v>
      </c>
      <c r="C6" s="197" t="s">
        <v>8</v>
      </c>
      <c r="D6" s="114">
        <v>1823463.7</v>
      </c>
    </row>
    <row r="7" ht="17.25" customHeight="1" spans="1:4">
      <c r="A7" s="197" t="s">
        <v>9</v>
      </c>
      <c r="B7" s="114"/>
      <c r="C7" s="197" t="s">
        <v>10</v>
      </c>
      <c r="D7" s="114"/>
    </row>
    <row r="8" ht="17.25" customHeight="1" spans="1:4">
      <c r="A8" s="197" t="s">
        <v>11</v>
      </c>
      <c r="B8" s="114"/>
      <c r="C8" s="229" t="s">
        <v>12</v>
      </c>
      <c r="D8" s="114"/>
    </row>
    <row r="9" ht="17.25" customHeight="1" spans="1:4">
      <c r="A9" s="197" t="s">
        <v>13</v>
      </c>
      <c r="B9" s="114"/>
      <c r="C9" s="229" t="s">
        <v>14</v>
      </c>
      <c r="D9" s="114"/>
    </row>
    <row r="10" ht="17.25" customHeight="1" spans="1:4">
      <c r="A10" s="197" t="s">
        <v>15</v>
      </c>
      <c r="B10" s="114">
        <v>11500</v>
      </c>
      <c r="C10" s="229" t="s">
        <v>16</v>
      </c>
      <c r="D10" s="114"/>
    </row>
    <row r="11" ht="17.25" customHeight="1" spans="1:4">
      <c r="A11" s="197" t="s">
        <v>17</v>
      </c>
      <c r="B11" s="114"/>
      <c r="C11" s="229" t="s">
        <v>18</v>
      </c>
      <c r="D11" s="114"/>
    </row>
    <row r="12" ht="17.25" customHeight="1" spans="1:4">
      <c r="A12" s="197" t="s">
        <v>19</v>
      </c>
      <c r="B12" s="114"/>
      <c r="C12" s="72" t="s">
        <v>20</v>
      </c>
      <c r="D12" s="114"/>
    </row>
    <row r="13" ht="17.25" customHeight="1" spans="1:4">
      <c r="A13" s="197" t="s">
        <v>21</v>
      </c>
      <c r="B13" s="114"/>
      <c r="C13" s="72" t="s">
        <v>22</v>
      </c>
      <c r="D13" s="114">
        <v>235845.6</v>
      </c>
    </row>
    <row r="14" ht="17.25" customHeight="1" spans="1:4">
      <c r="A14" s="197" t="s">
        <v>23</v>
      </c>
      <c r="B14" s="114"/>
      <c r="C14" s="72" t="s">
        <v>24</v>
      </c>
      <c r="D14" s="114">
        <v>135692.29</v>
      </c>
    </row>
    <row r="15" ht="17.25" customHeight="1" spans="1:4">
      <c r="A15" s="197" t="s">
        <v>25</v>
      </c>
      <c r="B15" s="114">
        <v>11500</v>
      </c>
      <c r="C15" s="72" t="s">
        <v>26</v>
      </c>
      <c r="D15" s="114"/>
    </row>
    <row r="16" ht="17.25" customHeight="1" spans="1:4">
      <c r="A16" s="24"/>
      <c r="B16" s="114"/>
      <c r="C16" s="72" t="s">
        <v>27</v>
      </c>
      <c r="D16" s="114"/>
    </row>
    <row r="17" ht="17.25" customHeight="1" spans="1:4">
      <c r="A17" s="198"/>
      <c r="B17" s="114"/>
      <c r="C17" s="72" t="s">
        <v>28</v>
      </c>
      <c r="D17" s="114"/>
    </row>
    <row r="18" ht="17.25" customHeight="1" spans="1:4">
      <c r="A18" s="198"/>
      <c r="B18" s="114"/>
      <c r="C18" s="72" t="s">
        <v>29</v>
      </c>
      <c r="D18" s="114"/>
    </row>
    <row r="19" ht="17.25" customHeight="1" spans="1:4">
      <c r="A19" s="198"/>
      <c r="B19" s="114"/>
      <c r="C19" s="72" t="s">
        <v>30</v>
      </c>
      <c r="D19" s="114"/>
    </row>
    <row r="20" ht="17.25" customHeight="1" spans="1:4">
      <c r="A20" s="198"/>
      <c r="B20" s="114"/>
      <c r="C20" s="72" t="s">
        <v>31</v>
      </c>
      <c r="D20" s="114"/>
    </row>
    <row r="21" ht="17.25" customHeight="1" spans="1:4">
      <c r="A21" s="198"/>
      <c r="B21" s="114"/>
      <c r="C21" s="72" t="s">
        <v>32</v>
      </c>
      <c r="D21" s="114"/>
    </row>
    <row r="22" ht="17.25" customHeight="1" spans="1:4">
      <c r="A22" s="198"/>
      <c r="B22" s="114"/>
      <c r="C22" s="72" t="s">
        <v>33</v>
      </c>
      <c r="D22" s="114"/>
    </row>
    <row r="23" ht="17.25" customHeight="1" spans="1:4">
      <c r="A23" s="198"/>
      <c r="B23" s="114"/>
      <c r="C23" s="72" t="s">
        <v>34</v>
      </c>
      <c r="D23" s="114"/>
    </row>
    <row r="24" ht="17.25" customHeight="1" spans="1:4">
      <c r="A24" s="198"/>
      <c r="B24" s="114"/>
      <c r="C24" s="72" t="s">
        <v>35</v>
      </c>
      <c r="D24" s="114">
        <v>134227.2</v>
      </c>
    </row>
    <row r="25" ht="17.25" customHeight="1" spans="1:4">
      <c r="A25" s="198"/>
      <c r="B25" s="114"/>
      <c r="C25" s="72" t="s">
        <v>36</v>
      </c>
      <c r="D25" s="114"/>
    </row>
    <row r="26" ht="17.25" customHeight="1" spans="1:4">
      <c r="A26" s="198"/>
      <c r="B26" s="114"/>
      <c r="C26" s="24" t="s">
        <v>37</v>
      </c>
      <c r="D26" s="114"/>
    </row>
    <row r="27" ht="17.25" customHeight="1" spans="1:4">
      <c r="A27" s="198"/>
      <c r="B27" s="114"/>
      <c r="C27" s="72" t="s">
        <v>38</v>
      </c>
      <c r="D27" s="114"/>
    </row>
    <row r="28" ht="16.5" customHeight="1" spans="1:4">
      <c r="A28" s="198"/>
      <c r="B28" s="114"/>
      <c r="C28" s="72" t="s">
        <v>39</v>
      </c>
      <c r="D28" s="114"/>
    </row>
    <row r="29" ht="16.5" customHeight="1" spans="1:4">
      <c r="A29" s="198"/>
      <c r="B29" s="114"/>
      <c r="C29" s="24" t="s">
        <v>40</v>
      </c>
      <c r="D29" s="114"/>
    </row>
    <row r="30" ht="17.25" customHeight="1" spans="1:4">
      <c r="A30" s="198"/>
      <c r="B30" s="114"/>
      <c r="C30" s="24" t="s">
        <v>41</v>
      </c>
      <c r="D30" s="114"/>
    </row>
    <row r="31" ht="17.25" customHeight="1" spans="1:4">
      <c r="A31" s="198"/>
      <c r="B31" s="114"/>
      <c r="C31" s="72" t="s">
        <v>42</v>
      </c>
      <c r="D31" s="114"/>
    </row>
    <row r="32" ht="16.5" customHeight="1" spans="1:4">
      <c r="A32" s="198" t="s">
        <v>43</v>
      </c>
      <c r="B32" s="114">
        <v>2329228.79</v>
      </c>
      <c r="C32" s="198" t="s">
        <v>44</v>
      </c>
      <c r="D32" s="114">
        <v>2329228.79</v>
      </c>
    </row>
    <row r="33" ht="16.5" customHeight="1" spans="1:4">
      <c r="A33" s="24" t="s">
        <v>45</v>
      </c>
      <c r="B33" s="114"/>
      <c r="C33" s="24" t="s">
        <v>46</v>
      </c>
      <c r="D33" s="114"/>
    </row>
    <row r="34" ht="16.5" customHeight="1" spans="1:4">
      <c r="A34" s="72" t="s">
        <v>47</v>
      </c>
      <c r="B34" s="114"/>
      <c r="C34" s="72" t="s">
        <v>47</v>
      </c>
      <c r="D34" s="114"/>
    </row>
    <row r="35" ht="16.5" customHeight="1" spans="1:4">
      <c r="A35" s="72" t="s">
        <v>48</v>
      </c>
      <c r="B35" s="114"/>
      <c r="C35" s="72" t="s">
        <v>49</v>
      </c>
      <c r="D35" s="114"/>
    </row>
    <row r="36" ht="16.5" customHeight="1" spans="1:4">
      <c r="A36" s="199" t="s">
        <v>50</v>
      </c>
      <c r="B36" s="114">
        <v>2329228.79</v>
      </c>
      <c r="C36" s="199" t="s">
        <v>51</v>
      </c>
      <c r="D36" s="114">
        <v>2329228.79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35" sqref="D35"/>
    </sheetView>
  </sheetViews>
  <sheetFormatPr defaultColWidth="8" defaultRowHeight="14.25" customHeight="1" outlineLevelCol="5"/>
  <cols>
    <col min="1" max="1" width="28.1333333333333" customWidth="1"/>
    <col min="2" max="2" width="18.1333333333333" customWidth="1"/>
    <col min="3" max="3" width="28.1333333333333" customWidth="1"/>
    <col min="4" max="4" width="24.25" customWidth="1"/>
    <col min="5" max="6" width="32.1333333333333" customWidth="1"/>
  </cols>
  <sheetData>
    <row r="1" ht="12" customHeight="1" spans="1:6">
      <c r="A1" s="153">
        <v>1</v>
      </c>
      <c r="B1" s="154">
        <v>0</v>
      </c>
      <c r="C1" s="153">
        <v>1</v>
      </c>
      <c r="D1" s="155"/>
      <c r="E1" s="155"/>
      <c r="F1" s="152" t="s">
        <v>309</v>
      </c>
    </row>
    <row r="2" ht="42" customHeight="1" spans="1:6">
      <c r="A2" s="156" t="str">
        <f>"2026"&amp;"年部门政府性基金预算支出预算表"</f>
        <v>2026年部门政府性基金预算支出预算表</v>
      </c>
      <c r="B2" s="156" t="s">
        <v>310</v>
      </c>
      <c r="C2" s="157"/>
      <c r="D2" s="158"/>
      <c r="E2" s="158"/>
      <c r="F2" s="158"/>
    </row>
    <row r="3" ht="13.5" customHeight="1" spans="1:6">
      <c r="A3" s="51" t="str">
        <f>"单位名称："&amp;"昆明市晋宁区总工会"</f>
        <v>单位名称：昆明市晋宁区总工会</v>
      </c>
      <c r="B3" s="51" t="s">
        <v>311</v>
      </c>
      <c r="C3" s="153"/>
      <c r="D3" s="155"/>
      <c r="E3" s="155"/>
      <c r="F3" s="152" t="s">
        <v>1</v>
      </c>
    </row>
    <row r="4" ht="19.5" customHeight="1" spans="1:6">
      <c r="A4" s="159" t="s">
        <v>183</v>
      </c>
      <c r="B4" s="160" t="s">
        <v>73</v>
      </c>
      <c r="C4" s="159" t="s">
        <v>74</v>
      </c>
      <c r="D4" s="14" t="s">
        <v>312</v>
      </c>
      <c r="E4" s="15"/>
      <c r="F4" s="41"/>
    </row>
    <row r="5" ht="18.75" customHeight="1" spans="1:6">
      <c r="A5" s="161"/>
      <c r="B5" s="162"/>
      <c r="C5" s="161"/>
      <c r="D5" s="59" t="s">
        <v>55</v>
      </c>
      <c r="E5" s="14" t="s">
        <v>76</v>
      </c>
      <c r="F5" s="59" t="s">
        <v>77</v>
      </c>
    </row>
    <row r="6" ht="18.75" customHeight="1" spans="1:6">
      <c r="A6" s="104">
        <v>1</v>
      </c>
      <c r="B6" s="163" t="s">
        <v>84</v>
      </c>
      <c r="C6" s="104">
        <v>3</v>
      </c>
      <c r="D6" s="16">
        <v>4</v>
      </c>
      <c r="E6" s="16">
        <v>5</v>
      </c>
      <c r="F6" s="16">
        <v>6</v>
      </c>
    </row>
    <row r="7" ht="21" customHeight="1" spans="1:6">
      <c r="A7" s="34"/>
      <c r="B7" s="34"/>
      <c r="C7" s="34"/>
      <c r="D7" s="114"/>
      <c r="E7" s="114"/>
      <c r="F7" s="114"/>
    </row>
    <row r="8" ht="21" customHeight="1" spans="1:6">
      <c r="A8" s="34"/>
      <c r="B8" s="34"/>
      <c r="C8" s="34"/>
      <c r="D8" s="114"/>
      <c r="E8" s="114"/>
      <c r="F8" s="114"/>
    </row>
    <row r="9" ht="18.75" customHeight="1" spans="1:6">
      <c r="A9" s="164" t="s">
        <v>173</v>
      </c>
      <c r="B9" s="164" t="s">
        <v>173</v>
      </c>
      <c r="C9" s="165" t="s">
        <v>173</v>
      </c>
      <c r="D9" s="114"/>
      <c r="E9" s="114"/>
      <c r="F9" s="114"/>
    </row>
    <row r="10" customHeight="1" spans="1:1">
      <c r="A10" t="s">
        <v>313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833333333333" customWidth="1"/>
    <col min="6" max="6" width="6.75" customWidth="1"/>
    <col min="7" max="7" width="9.75" customWidth="1"/>
    <col min="8" max="8" width="11.6333333333333" customWidth="1"/>
    <col min="9" max="18" width="17.5" customWidth="1"/>
    <col min="19" max="19" width="17.3833333333333" customWidth="1"/>
  </cols>
  <sheetData>
    <row r="1" ht="15.75" customHeight="1" spans="2:19">
      <c r="B1" s="116"/>
      <c r="C1" s="116"/>
      <c r="R1" s="49"/>
      <c r="S1" s="49" t="s">
        <v>314</v>
      </c>
    </row>
    <row r="2" ht="41.25" customHeight="1" spans="1:19">
      <c r="A2" s="108" t="str">
        <f>"2026"&amp;"年部门政府采购预算表"</f>
        <v>2026年部门政府采购预算表</v>
      </c>
      <c r="B2" s="103"/>
      <c r="C2" s="103"/>
      <c r="D2" s="50"/>
      <c r="E2" s="50"/>
      <c r="F2" s="50"/>
      <c r="G2" s="50"/>
      <c r="H2" s="50"/>
      <c r="I2" s="50"/>
      <c r="J2" s="50"/>
      <c r="K2" s="50"/>
      <c r="L2" s="50"/>
      <c r="M2" s="103"/>
      <c r="N2" s="50"/>
      <c r="O2" s="50"/>
      <c r="P2" s="103"/>
      <c r="Q2" s="50"/>
      <c r="R2" s="103"/>
      <c r="S2" s="103"/>
    </row>
    <row r="3" ht="18.75" customHeight="1" spans="1:19">
      <c r="A3" s="145" t="str">
        <f>"单位名称："&amp;"昆明市晋宁区总工会"</f>
        <v>单位名称：昆明市晋宁区总工会</v>
      </c>
      <c r="B3" s="118"/>
      <c r="C3" s="118"/>
      <c r="D3" s="53"/>
      <c r="E3" s="53"/>
      <c r="F3" s="53"/>
      <c r="G3" s="53"/>
      <c r="H3" s="53"/>
      <c r="I3" s="53"/>
      <c r="J3" s="53"/>
      <c r="K3" s="53"/>
      <c r="L3" s="53"/>
      <c r="R3" s="54"/>
      <c r="S3" s="152" t="s">
        <v>1</v>
      </c>
    </row>
    <row r="4" ht="15.75" customHeight="1" spans="1:19">
      <c r="A4" s="56" t="s">
        <v>182</v>
      </c>
      <c r="B4" s="119" t="s">
        <v>183</v>
      </c>
      <c r="C4" s="119" t="s">
        <v>315</v>
      </c>
      <c r="D4" s="120" t="s">
        <v>316</v>
      </c>
      <c r="E4" s="120" t="s">
        <v>317</v>
      </c>
      <c r="F4" s="120" t="s">
        <v>318</v>
      </c>
      <c r="G4" s="120" t="s">
        <v>319</v>
      </c>
      <c r="H4" s="120" t="s">
        <v>320</v>
      </c>
      <c r="I4" s="133" t="s">
        <v>190</v>
      </c>
      <c r="J4" s="133"/>
      <c r="K4" s="133"/>
      <c r="L4" s="133"/>
      <c r="M4" s="134"/>
      <c r="N4" s="133"/>
      <c r="O4" s="133"/>
      <c r="P4" s="141"/>
      <c r="Q4" s="133"/>
      <c r="R4" s="134"/>
      <c r="S4" s="142"/>
    </row>
    <row r="5" ht="17.25" customHeight="1" spans="1:19">
      <c r="A5" s="58"/>
      <c r="B5" s="121"/>
      <c r="C5" s="121"/>
      <c r="D5" s="122"/>
      <c r="E5" s="122"/>
      <c r="F5" s="122"/>
      <c r="G5" s="122"/>
      <c r="H5" s="122"/>
      <c r="I5" s="122" t="s">
        <v>55</v>
      </c>
      <c r="J5" s="122" t="s">
        <v>58</v>
      </c>
      <c r="K5" s="122" t="s">
        <v>192</v>
      </c>
      <c r="L5" s="122" t="s">
        <v>321</v>
      </c>
      <c r="M5" s="135" t="s">
        <v>322</v>
      </c>
      <c r="N5" s="136" t="s">
        <v>323</v>
      </c>
      <c r="O5" s="136"/>
      <c r="P5" s="143"/>
      <c r="Q5" s="136"/>
      <c r="R5" s="144"/>
      <c r="S5" s="123"/>
    </row>
    <row r="6" ht="54" customHeight="1" spans="1:19">
      <c r="A6" s="61"/>
      <c r="B6" s="123"/>
      <c r="C6" s="123"/>
      <c r="D6" s="124"/>
      <c r="E6" s="124"/>
      <c r="F6" s="124"/>
      <c r="G6" s="124"/>
      <c r="H6" s="124"/>
      <c r="I6" s="124"/>
      <c r="J6" s="124" t="s">
        <v>57</v>
      </c>
      <c r="K6" s="124"/>
      <c r="L6" s="124"/>
      <c r="M6" s="137"/>
      <c r="N6" s="124" t="s">
        <v>57</v>
      </c>
      <c r="O6" s="124" t="s">
        <v>64</v>
      </c>
      <c r="P6" s="123" t="s">
        <v>65</v>
      </c>
      <c r="Q6" s="124" t="s">
        <v>66</v>
      </c>
      <c r="R6" s="137" t="s">
        <v>67</v>
      </c>
      <c r="S6" s="123" t="s">
        <v>68</v>
      </c>
    </row>
    <row r="7" ht="18" customHeight="1" spans="1:19">
      <c r="A7" s="146">
        <v>1</v>
      </c>
      <c r="B7" s="146" t="s">
        <v>84</v>
      </c>
      <c r="C7" s="147">
        <v>3</v>
      </c>
      <c r="D7" s="147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</row>
    <row r="8" ht="21" customHeight="1" spans="1:19">
      <c r="A8" s="125"/>
      <c r="B8" s="126"/>
      <c r="C8" s="126"/>
      <c r="D8" s="127"/>
      <c r="E8" s="127"/>
      <c r="F8" s="127"/>
      <c r="G8" s="148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</row>
    <row r="9" ht="21" customHeight="1" spans="1:19">
      <c r="A9" s="128" t="s">
        <v>173</v>
      </c>
      <c r="B9" s="129"/>
      <c r="C9" s="129"/>
      <c r="D9" s="130"/>
      <c r="E9" s="130"/>
      <c r="F9" s="130"/>
      <c r="G9" s="149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</row>
    <row r="10" ht="21" customHeight="1" spans="1:19">
      <c r="A10" s="145" t="s">
        <v>324</v>
      </c>
      <c r="B10" s="51"/>
      <c r="C10" s="51"/>
      <c r="D10" s="145"/>
      <c r="E10" s="145"/>
      <c r="F10" s="145"/>
      <c r="G10" s="150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8" defaultRowHeight="14.25" customHeight="1"/>
  <cols>
    <col min="1" max="5" width="34.25" customWidth="1"/>
    <col min="6" max="6" width="24.1333333333333" customWidth="1"/>
    <col min="7" max="7" width="25" customWidth="1"/>
    <col min="8" max="8" width="24.6333333333333" customWidth="1"/>
    <col min="9" max="9" width="34.25" customWidth="1"/>
    <col min="10" max="18" width="17.8833333333333" customWidth="1"/>
    <col min="19" max="20" width="17.75" customWidth="1"/>
  </cols>
  <sheetData>
    <row r="1" ht="16.5" customHeight="1" spans="1:20">
      <c r="A1" s="115"/>
      <c r="B1" s="116"/>
      <c r="C1" s="116"/>
      <c r="D1" s="116"/>
      <c r="E1" s="116"/>
      <c r="F1" s="116"/>
      <c r="G1" s="116"/>
      <c r="H1" s="115"/>
      <c r="I1" s="115"/>
      <c r="J1" s="115"/>
      <c r="K1" s="115"/>
      <c r="L1" s="115"/>
      <c r="M1" s="115"/>
      <c r="N1" s="131"/>
      <c r="O1" s="115"/>
      <c r="P1" s="115"/>
      <c r="Q1" s="116"/>
      <c r="R1" s="115"/>
      <c r="S1" s="139"/>
      <c r="T1" s="139" t="s">
        <v>325</v>
      </c>
    </row>
    <row r="2" ht="41.25" customHeight="1" spans="1:20">
      <c r="A2" s="108" t="str">
        <f>"2026"&amp;"年部门政府购买服务预算表"</f>
        <v>2026年部门政府购买服务预算表</v>
      </c>
      <c r="B2" s="103"/>
      <c r="C2" s="103"/>
      <c r="D2" s="103"/>
      <c r="E2" s="103"/>
      <c r="F2" s="103"/>
      <c r="G2" s="103"/>
      <c r="H2" s="117"/>
      <c r="I2" s="117"/>
      <c r="J2" s="117"/>
      <c r="K2" s="117"/>
      <c r="L2" s="117"/>
      <c r="M2" s="117"/>
      <c r="N2" s="132"/>
      <c r="O2" s="117"/>
      <c r="P2" s="117"/>
      <c r="Q2" s="103"/>
      <c r="R2" s="117"/>
      <c r="S2" s="132"/>
      <c r="T2" s="103"/>
    </row>
    <row r="3" ht="22.5" customHeight="1" spans="1:20">
      <c r="A3" s="109" t="str">
        <f>"单位名称："&amp;"昆明市晋宁区总工会"</f>
        <v>单位名称：昆明市晋宁区总工会</v>
      </c>
      <c r="B3" s="118"/>
      <c r="C3" s="118"/>
      <c r="D3" s="118"/>
      <c r="E3" s="118"/>
      <c r="F3" s="118"/>
      <c r="G3" s="118"/>
      <c r="H3" s="110"/>
      <c r="I3" s="110"/>
      <c r="J3" s="110"/>
      <c r="K3" s="110"/>
      <c r="L3" s="110"/>
      <c r="M3" s="110"/>
      <c r="N3" s="131"/>
      <c r="O3" s="115"/>
      <c r="P3" s="115"/>
      <c r="Q3" s="116"/>
      <c r="R3" s="115"/>
      <c r="S3" s="140"/>
      <c r="T3" s="139" t="s">
        <v>1</v>
      </c>
    </row>
    <row r="4" ht="24" customHeight="1" spans="1:20">
      <c r="A4" s="56" t="s">
        <v>182</v>
      </c>
      <c r="B4" s="119" t="s">
        <v>183</v>
      </c>
      <c r="C4" s="119" t="s">
        <v>315</v>
      </c>
      <c r="D4" s="119" t="s">
        <v>326</v>
      </c>
      <c r="E4" s="119" t="s">
        <v>327</v>
      </c>
      <c r="F4" s="119" t="s">
        <v>328</v>
      </c>
      <c r="G4" s="119" t="s">
        <v>329</v>
      </c>
      <c r="H4" s="120" t="s">
        <v>330</v>
      </c>
      <c r="I4" s="120" t="s">
        <v>331</v>
      </c>
      <c r="J4" s="133" t="s">
        <v>190</v>
      </c>
      <c r="K4" s="133"/>
      <c r="L4" s="133"/>
      <c r="M4" s="133"/>
      <c r="N4" s="134"/>
      <c r="O4" s="133"/>
      <c r="P4" s="133"/>
      <c r="Q4" s="141"/>
      <c r="R4" s="133"/>
      <c r="S4" s="134"/>
      <c r="T4" s="142"/>
    </row>
    <row r="5" ht="24" customHeight="1" spans="1:20">
      <c r="A5" s="58"/>
      <c r="B5" s="121"/>
      <c r="C5" s="121"/>
      <c r="D5" s="121"/>
      <c r="E5" s="121"/>
      <c r="F5" s="121"/>
      <c r="G5" s="121"/>
      <c r="H5" s="122"/>
      <c r="I5" s="122"/>
      <c r="J5" s="122" t="s">
        <v>55</v>
      </c>
      <c r="K5" s="122" t="s">
        <v>58</v>
      </c>
      <c r="L5" s="122" t="s">
        <v>192</v>
      </c>
      <c r="M5" s="122" t="s">
        <v>321</v>
      </c>
      <c r="N5" s="135" t="s">
        <v>322</v>
      </c>
      <c r="O5" s="136" t="s">
        <v>323</v>
      </c>
      <c r="P5" s="136"/>
      <c r="Q5" s="143"/>
      <c r="R5" s="136"/>
      <c r="S5" s="144"/>
      <c r="T5" s="123"/>
    </row>
    <row r="6" ht="54" customHeight="1" spans="1:20">
      <c r="A6" s="61"/>
      <c r="B6" s="123"/>
      <c r="C6" s="123"/>
      <c r="D6" s="123"/>
      <c r="E6" s="123"/>
      <c r="F6" s="123"/>
      <c r="G6" s="123"/>
      <c r="H6" s="124"/>
      <c r="I6" s="124"/>
      <c r="J6" s="124"/>
      <c r="K6" s="124" t="s">
        <v>57</v>
      </c>
      <c r="L6" s="124"/>
      <c r="M6" s="124"/>
      <c r="N6" s="137"/>
      <c r="O6" s="124" t="s">
        <v>57</v>
      </c>
      <c r="P6" s="124" t="s">
        <v>64</v>
      </c>
      <c r="Q6" s="123" t="s">
        <v>65</v>
      </c>
      <c r="R6" s="124" t="s">
        <v>66</v>
      </c>
      <c r="S6" s="137" t="s">
        <v>67</v>
      </c>
      <c r="T6" s="123" t="s">
        <v>68</v>
      </c>
    </row>
    <row r="7" ht="17.25" customHeight="1" spans="1:20">
      <c r="A7" s="62">
        <v>1</v>
      </c>
      <c r="B7" s="123">
        <v>2</v>
      </c>
      <c r="C7" s="62">
        <v>3</v>
      </c>
      <c r="D7" s="62">
        <v>4</v>
      </c>
      <c r="E7" s="123">
        <v>5</v>
      </c>
      <c r="F7" s="62">
        <v>6</v>
      </c>
      <c r="G7" s="62">
        <v>7</v>
      </c>
      <c r="H7" s="123">
        <v>8</v>
      </c>
      <c r="I7" s="62">
        <v>9</v>
      </c>
      <c r="J7" s="62">
        <v>10</v>
      </c>
      <c r="K7" s="123">
        <v>11</v>
      </c>
      <c r="L7" s="62">
        <v>12</v>
      </c>
      <c r="M7" s="62">
        <v>13</v>
      </c>
      <c r="N7" s="123">
        <v>14</v>
      </c>
      <c r="O7" s="62">
        <v>15</v>
      </c>
      <c r="P7" s="62">
        <v>16</v>
      </c>
      <c r="Q7" s="123">
        <v>17</v>
      </c>
      <c r="R7" s="62">
        <v>18</v>
      </c>
      <c r="S7" s="62">
        <v>19</v>
      </c>
      <c r="T7" s="62">
        <v>20</v>
      </c>
    </row>
    <row r="8" ht="21" customHeight="1" spans="1:20">
      <c r="A8" s="125"/>
      <c r="B8" s="126"/>
      <c r="C8" s="126"/>
      <c r="D8" s="126"/>
      <c r="E8" s="126"/>
      <c r="F8" s="126"/>
      <c r="G8" s="126"/>
      <c r="H8" s="127"/>
      <c r="I8" s="127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ht="21" customHeight="1" spans="1:20">
      <c r="A9" s="128" t="s">
        <v>173</v>
      </c>
      <c r="B9" s="129"/>
      <c r="C9" s="129"/>
      <c r="D9" s="129"/>
      <c r="E9" s="129"/>
      <c r="F9" s="129"/>
      <c r="G9" s="129"/>
      <c r="H9" s="130"/>
      <c r="I9" s="138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0" customHeight="1" spans="1:1">
      <c r="A10" t="s">
        <v>332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17" sqref="B17"/>
    </sheetView>
  </sheetViews>
  <sheetFormatPr defaultColWidth="8" defaultRowHeight="14.25" customHeight="1" outlineLevelCol="4"/>
  <cols>
    <col min="1" max="1" width="33" customWidth="1"/>
    <col min="2" max="5" width="17.5" customWidth="1"/>
  </cols>
  <sheetData>
    <row r="1" ht="17.25" customHeight="1" spans="4:5">
      <c r="D1" s="107"/>
      <c r="E1" s="49" t="s">
        <v>333</v>
      </c>
    </row>
    <row r="2" ht="41.25" customHeight="1" spans="1:5">
      <c r="A2" s="108" t="str">
        <f>"2026"&amp;"年对下转移支付预算表"</f>
        <v>2026年对下转移支付预算表</v>
      </c>
      <c r="B2" s="50"/>
      <c r="C2" s="50"/>
      <c r="D2" s="50"/>
      <c r="E2" s="103"/>
    </row>
    <row r="3" ht="18" customHeight="1" spans="1:5">
      <c r="A3" s="109" t="str">
        <f>"单位名称："&amp;"昆明市晋宁区总工会"</f>
        <v>单位名称：昆明市晋宁区总工会</v>
      </c>
      <c r="B3" s="110"/>
      <c r="C3" s="110"/>
      <c r="D3" s="111"/>
      <c r="E3" s="54" t="s">
        <v>1</v>
      </c>
    </row>
    <row r="4" ht="19.5" customHeight="1" spans="1:5">
      <c r="A4" s="69" t="s">
        <v>334</v>
      </c>
      <c r="B4" s="14" t="s">
        <v>190</v>
      </c>
      <c r="C4" s="15"/>
      <c r="D4" s="15"/>
      <c r="E4" s="104" t="s">
        <v>335</v>
      </c>
    </row>
    <row r="5" ht="40.5" customHeight="1" spans="1:5">
      <c r="A5" s="62"/>
      <c r="B5" s="70" t="s">
        <v>55</v>
      </c>
      <c r="C5" s="56" t="s">
        <v>58</v>
      </c>
      <c r="D5" s="112" t="s">
        <v>192</v>
      </c>
      <c r="E5" s="76" t="s">
        <v>336</v>
      </c>
    </row>
    <row r="6" ht="19.5" customHeight="1" spans="1:5">
      <c r="A6" s="63">
        <v>1</v>
      </c>
      <c r="B6" s="63">
        <v>2</v>
      </c>
      <c r="C6" s="63">
        <v>3</v>
      </c>
      <c r="D6" s="113">
        <v>4</v>
      </c>
      <c r="E6" s="76">
        <v>5</v>
      </c>
    </row>
    <row r="7" ht="19.5" customHeight="1" spans="1:5">
      <c r="A7" s="46"/>
      <c r="B7" s="114"/>
      <c r="C7" s="114"/>
      <c r="D7" s="114"/>
      <c r="E7" s="114"/>
    </row>
    <row r="8" ht="19.5" customHeight="1" spans="1:5">
      <c r="A8" s="105"/>
      <c r="B8" s="114"/>
      <c r="C8" s="114"/>
      <c r="D8" s="114"/>
      <c r="E8" s="114"/>
    </row>
    <row r="9" customHeight="1" spans="1:1">
      <c r="A9" t="s">
        <v>337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4" sqref="B24"/>
    </sheetView>
  </sheetViews>
  <sheetFormatPr defaultColWidth="8" defaultRowHeight="12" customHeight="1" outlineLevelRow="7"/>
  <cols>
    <col min="1" max="1" width="30" customWidth="1"/>
    <col min="2" max="2" width="25.3833333333333" customWidth="1"/>
    <col min="3" max="5" width="20.6333333333333" customWidth="1"/>
    <col min="6" max="6" width="9.88333333333333" customWidth="1"/>
    <col min="7" max="7" width="22" customWidth="1"/>
    <col min="8" max="8" width="13.6333333333333" customWidth="1"/>
    <col min="9" max="9" width="11.75" customWidth="1"/>
    <col min="10" max="10" width="16.5" customWidth="1"/>
  </cols>
  <sheetData>
    <row r="1" ht="16.5" customHeight="1" spans="10:10">
      <c r="J1" s="49" t="s">
        <v>338</v>
      </c>
    </row>
    <row r="2" ht="41.25" customHeight="1" spans="1:10">
      <c r="A2" s="102" t="str">
        <f>"2026"&amp;"年对下转移支付绩效目标表"</f>
        <v>2026年对下转移支付绩效目标表</v>
      </c>
      <c r="B2" s="50"/>
      <c r="C2" s="50"/>
      <c r="D2" s="50"/>
      <c r="E2" s="50"/>
      <c r="F2" s="103"/>
      <c r="G2" s="50"/>
      <c r="H2" s="103"/>
      <c r="I2" s="103"/>
      <c r="J2" s="50"/>
    </row>
    <row r="3" ht="17.25" customHeight="1" spans="1:1">
      <c r="A3" s="51" t="str">
        <f>"单位名称："&amp;"昆明市晋宁区总工会"</f>
        <v>单位名称：昆明市晋宁区总工会</v>
      </c>
    </row>
    <row r="4" ht="44.25" customHeight="1" spans="1:10">
      <c r="A4" s="20" t="s">
        <v>334</v>
      </c>
      <c r="B4" s="20" t="s">
        <v>269</v>
      </c>
      <c r="C4" s="20" t="s">
        <v>270</v>
      </c>
      <c r="D4" s="20" t="s">
        <v>271</v>
      </c>
      <c r="E4" s="20" t="s">
        <v>272</v>
      </c>
      <c r="F4" s="104" t="s">
        <v>273</v>
      </c>
      <c r="G4" s="20" t="s">
        <v>274</v>
      </c>
      <c r="H4" s="104" t="s">
        <v>275</v>
      </c>
      <c r="I4" s="104" t="s">
        <v>276</v>
      </c>
      <c r="J4" s="20" t="s">
        <v>277</v>
      </c>
    </row>
    <row r="5" ht="14.25" customHeight="1" spans="1:10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104">
        <v>6</v>
      </c>
      <c r="G5" s="20">
        <v>7</v>
      </c>
      <c r="H5" s="104">
        <v>8</v>
      </c>
      <c r="I5" s="104">
        <v>9</v>
      </c>
      <c r="J5" s="20">
        <v>10</v>
      </c>
    </row>
    <row r="6" ht="42" customHeight="1" spans="1:10">
      <c r="A6" s="46"/>
      <c r="B6" s="105"/>
      <c r="C6" s="105"/>
      <c r="D6" s="105"/>
      <c r="E6" s="35"/>
      <c r="F6" s="106"/>
      <c r="G6" s="35"/>
      <c r="H6" s="106"/>
      <c r="I6" s="106"/>
      <c r="J6" s="35"/>
    </row>
    <row r="7" ht="42" customHeight="1" spans="1:10">
      <c r="A7" s="46"/>
      <c r="B7" s="34"/>
      <c r="C7" s="34"/>
      <c r="D7" s="34"/>
      <c r="E7" s="46"/>
      <c r="F7" s="34"/>
      <c r="G7" s="46"/>
      <c r="H7" s="34"/>
      <c r="I7" s="34"/>
      <c r="J7" s="46"/>
    </row>
    <row r="8" ht="18" customHeight="1" spans="1:1">
      <c r="A8" t="s">
        <v>339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A1" sqref="A1"/>
    </sheetView>
  </sheetViews>
  <sheetFormatPr defaultColWidth="9.13333333333333" defaultRowHeight="14.25" customHeight="1"/>
  <cols>
    <col min="1" max="3" width="29.5" customWidth="1"/>
    <col min="4" max="4" width="39.8833333333333" customWidth="1"/>
    <col min="5" max="5" width="24.1333333333333" customWidth="1"/>
    <col min="6" max="6" width="19" customWidth="1"/>
    <col min="7" max="9" width="23" customWidth="1"/>
  </cols>
  <sheetData>
    <row r="1" customHeight="1" spans="1:9">
      <c r="A1" s="78"/>
      <c r="B1" s="79"/>
      <c r="C1" s="79"/>
      <c r="D1" s="80"/>
      <c r="E1" s="80"/>
      <c r="F1" s="80"/>
      <c r="G1" s="79"/>
      <c r="H1" s="79"/>
      <c r="I1" s="100" t="s">
        <v>340</v>
      </c>
    </row>
    <row r="2" ht="41.25" customHeight="1" spans="1:9">
      <c r="A2" s="81" t="str">
        <f>"2026"&amp;"年新增资产配置预算表"</f>
        <v>2026年新增资产配置预算表</v>
      </c>
      <c r="B2" s="82"/>
      <c r="C2" s="82"/>
      <c r="D2" s="83"/>
      <c r="E2" s="83"/>
      <c r="F2" s="83"/>
      <c r="G2" s="82"/>
      <c r="H2" s="82"/>
      <c r="I2" s="83"/>
    </row>
    <row r="3" customHeight="1" spans="1:9">
      <c r="A3" s="84" t="str">
        <f>"单位名称："&amp;"昆明市晋宁区总工会"</f>
        <v>单位名称：昆明市晋宁区总工会</v>
      </c>
      <c r="B3" s="85"/>
      <c r="C3" s="85"/>
      <c r="D3" s="86"/>
      <c r="F3" s="83"/>
      <c r="G3" s="82"/>
      <c r="H3" s="82"/>
      <c r="I3" s="101" t="s">
        <v>1</v>
      </c>
    </row>
    <row r="4" ht="28.5" customHeight="1" spans="1:9">
      <c r="A4" s="87" t="s">
        <v>182</v>
      </c>
      <c r="B4" s="88" t="s">
        <v>183</v>
      </c>
      <c r="C4" s="89" t="s">
        <v>341</v>
      </c>
      <c r="D4" s="87" t="s">
        <v>342</v>
      </c>
      <c r="E4" s="87" t="s">
        <v>343</v>
      </c>
      <c r="F4" s="87" t="s">
        <v>344</v>
      </c>
      <c r="G4" s="88" t="s">
        <v>345</v>
      </c>
      <c r="H4" s="76"/>
      <c r="I4" s="87"/>
    </row>
    <row r="5" ht="21" customHeight="1" spans="1:9">
      <c r="A5" s="89"/>
      <c r="B5" s="90"/>
      <c r="C5" s="90"/>
      <c r="D5" s="91"/>
      <c r="E5" s="90"/>
      <c r="F5" s="90"/>
      <c r="G5" s="88" t="s">
        <v>319</v>
      </c>
      <c r="H5" s="88" t="s">
        <v>346</v>
      </c>
      <c r="I5" s="88" t="s">
        <v>347</v>
      </c>
    </row>
    <row r="6" ht="17.25" customHeight="1" spans="1:9">
      <c r="A6" s="92" t="s">
        <v>83</v>
      </c>
      <c r="B6" s="33" t="s">
        <v>84</v>
      </c>
      <c r="C6" s="92" t="s">
        <v>85</v>
      </c>
      <c r="D6" s="35" t="s">
        <v>86</v>
      </c>
      <c r="E6" s="92" t="s">
        <v>87</v>
      </c>
      <c r="F6" s="33" t="s">
        <v>88</v>
      </c>
      <c r="G6" s="93" t="s">
        <v>89</v>
      </c>
      <c r="H6" s="35" t="s">
        <v>90</v>
      </c>
      <c r="I6" s="35">
        <v>9</v>
      </c>
    </row>
    <row r="7" ht="19.5" customHeight="1" spans="1:9">
      <c r="A7" s="94" t="s">
        <v>70</v>
      </c>
      <c r="B7" s="72" t="s">
        <v>70</v>
      </c>
      <c r="C7" s="72" t="s">
        <v>348</v>
      </c>
      <c r="D7" s="46" t="s">
        <v>349</v>
      </c>
      <c r="E7" s="34" t="s">
        <v>350</v>
      </c>
      <c r="F7" s="93" t="s">
        <v>351</v>
      </c>
      <c r="G7" s="95">
        <v>1</v>
      </c>
      <c r="H7" s="96">
        <v>2800</v>
      </c>
      <c r="I7" s="96">
        <v>2800</v>
      </c>
    </row>
    <row r="8" ht="19.5" customHeight="1" spans="1:9">
      <c r="A8" s="94" t="s">
        <v>70</v>
      </c>
      <c r="B8" s="72" t="s">
        <v>70</v>
      </c>
      <c r="C8" s="72" t="s">
        <v>352</v>
      </c>
      <c r="D8" s="46" t="s">
        <v>353</v>
      </c>
      <c r="E8" s="34" t="s">
        <v>354</v>
      </c>
      <c r="F8" s="93" t="s">
        <v>355</v>
      </c>
      <c r="G8" s="95">
        <v>1</v>
      </c>
      <c r="H8" s="96">
        <v>1500</v>
      </c>
      <c r="I8" s="96">
        <v>1500</v>
      </c>
    </row>
    <row r="9" ht="19.5" customHeight="1" spans="1:9">
      <c r="A9" s="23" t="s">
        <v>55</v>
      </c>
      <c r="B9" s="97"/>
      <c r="C9" s="97"/>
      <c r="D9" s="98"/>
      <c r="E9" s="99"/>
      <c r="F9" s="99"/>
      <c r="G9" s="95">
        <v>2</v>
      </c>
      <c r="H9" s="96">
        <v>4300</v>
      </c>
      <c r="I9" s="96">
        <v>4300</v>
      </c>
    </row>
  </sheetData>
  <mergeCells count="10">
    <mergeCell ref="A2:I2"/>
    <mergeCell ref="A3:C3"/>
    <mergeCell ref="G4:I4"/>
    <mergeCell ref="A9:F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26" sqref="E26"/>
    </sheetView>
  </sheetViews>
  <sheetFormatPr defaultColWidth="8" defaultRowHeight="14.25" customHeight="1"/>
  <cols>
    <col min="1" max="1" width="16.8833333333333" customWidth="1"/>
    <col min="2" max="2" width="29.6333333333333" customWidth="1"/>
    <col min="3" max="3" width="20.8833333333333" customWidth="1"/>
    <col min="4" max="4" width="9.75" customWidth="1"/>
    <col min="5" max="5" width="15.5" customWidth="1"/>
    <col min="6" max="6" width="8.63333333333333" customWidth="1"/>
    <col min="7" max="7" width="15.5" customWidth="1"/>
    <col min="8" max="11" width="20.25" customWidth="1"/>
  </cols>
  <sheetData>
    <row r="1" customHeight="1" spans="4:11">
      <c r="D1" s="48"/>
      <c r="E1" s="48"/>
      <c r="F1" s="48"/>
      <c r="G1" s="48"/>
      <c r="K1" s="49" t="s">
        <v>356</v>
      </c>
    </row>
    <row r="2" ht="41.25" customHeight="1" spans="1:11">
      <c r="A2" s="50" t="str">
        <f>"2026"&amp;"年上级转移支付补助项目支出预算表"</f>
        <v>2026年上级转移支付补助项目支出预算表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3.5" customHeight="1" spans="1:11">
      <c r="A3" s="51" t="str">
        <f>"单位名称："&amp;"昆明市晋宁区总工会"</f>
        <v>单位名称：昆明市晋宁区总工会</v>
      </c>
      <c r="B3" s="52"/>
      <c r="C3" s="52"/>
      <c r="D3" s="52"/>
      <c r="E3" s="52"/>
      <c r="F3" s="52"/>
      <c r="G3" s="52"/>
      <c r="H3" s="53"/>
      <c r="I3" s="53"/>
      <c r="J3" s="53"/>
      <c r="K3" s="54" t="s">
        <v>1</v>
      </c>
    </row>
    <row r="4" ht="21.75" customHeight="1" spans="1:11">
      <c r="A4" s="55" t="s">
        <v>257</v>
      </c>
      <c r="B4" s="55" t="s">
        <v>185</v>
      </c>
      <c r="C4" s="55" t="s">
        <v>258</v>
      </c>
      <c r="D4" s="56" t="s">
        <v>186</v>
      </c>
      <c r="E4" s="56" t="s">
        <v>187</v>
      </c>
      <c r="F4" s="56" t="s">
        <v>259</v>
      </c>
      <c r="G4" s="56" t="s">
        <v>260</v>
      </c>
      <c r="H4" s="69" t="s">
        <v>55</v>
      </c>
      <c r="I4" s="14" t="s">
        <v>357</v>
      </c>
      <c r="J4" s="15"/>
      <c r="K4" s="41"/>
    </row>
    <row r="5" ht="21.75" customHeight="1" spans="1:11">
      <c r="A5" s="57"/>
      <c r="B5" s="57"/>
      <c r="C5" s="57"/>
      <c r="D5" s="58"/>
      <c r="E5" s="58"/>
      <c r="F5" s="58"/>
      <c r="G5" s="58"/>
      <c r="H5" s="70"/>
      <c r="I5" s="56" t="s">
        <v>58</v>
      </c>
      <c r="J5" s="56" t="s">
        <v>59</v>
      </c>
      <c r="K5" s="56" t="s">
        <v>60</v>
      </c>
    </row>
    <row r="6" ht="40.5" customHeight="1" spans="1:11">
      <c r="A6" s="60"/>
      <c r="B6" s="60"/>
      <c r="C6" s="60"/>
      <c r="D6" s="61"/>
      <c r="E6" s="61"/>
      <c r="F6" s="61"/>
      <c r="G6" s="61"/>
      <c r="H6" s="62"/>
      <c r="I6" s="61" t="s">
        <v>57</v>
      </c>
      <c r="J6" s="61"/>
      <c r="K6" s="61"/>
    </row>
    <row r="7" ht="15" customHeight="1" spans="1:11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76">
        <v>10</v>
      </c>
      <c r="K7" s="76">
        <v>11</v>
      </c>
    </row>
    <row r="8" ht="18.75" customHeight="1" spans="1:11">
      <c r="A8" s="46"/>
      <c r="B8" s="34"/>
      <c r="C8" s="46"/>
      <c r="D8" s="46"/>
      <c r="E8" s="46"/>
      <c r="F8" s="46"/>
      <c r="G8" s="46"/>
      <c r="H8" s="71"/>
      <c r="I8" s="77"/>
      <c r="J8" s="77"/>
      <c r="K8" s="71"/>
    </row>
    <row r="9" ht="18.75" customHeight="1" spans="1:11">
      <c r="A9" s="72"/>
      <c r="B9" s="34"/>
      <c r="C9" s="34"/>
      <c r="D9" s="34"/>
      <c r="E9" s="34"/>
      <c r="F9" s="34"/>
      <c r="G9" s="34"/>
      <c r="H9" s="65"/>
      <c r="I9" s="65"/>
      <c r="J9" s="65"/>
      <c r="K9" s="71"/>
    </row>
    <row r="10" ht="18.75" customHeight="1" spans="1:11">
      <c r="A10" s="73" t="s">
        <v>173</v>
      </c>
      <c r="B10" s="74"/>
      <c r="C10" s="74"/>
      <c r="D10" s="74"/>
      <c r="E10" s="74"/>
      <c r="F10" s="74"/>
      <c r="G10" s="75"/>
      <c r="H10" s="65"/>
      <c r="I10" s="65"/>
      <c r="J10" s="65"/>
      <c r="K10" s="71"/>
    </row>
    <row r="11" ht="18" customHeight="1" spans="1:1">
      <c r="A11" t="s">
        <v>358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8" defaultRowHeight="14.25" customHeight="1" outlineLevelCol="6"/>
  <cols>
    <col min="1" max="1" width="30.8833333333333" customWidth="1"/>
    <col min="2" max="4" width="24.5" customWidth="1"/>
    <col min="5" max="7" width="20.8833333333333" customWidth="1"/>
  </cols>
  <sheetData>
    <row r="1" ht="13.5" customHeight="1" spans="4:7">
      <c r="D1" s="48"/>
      <c r="G1" s="49" t="s">
        <v>359</v>
      </c>
    </row>
    <row r="2" ht="41.25" customHeight="1" spans="1:7">
      <c r="A2" s="50" t="str">
        <f>"2026"&amp;"年部门项目中期规划预算表"</f>
        <v>2026年部门项目中期规划预算表</v>
      </c>
      <c r="B2" s="50"/>
      <c r="C2" s="50"/>
      <c r="D2" s="50"/>
      <c r="E2" s="50"/>
      <c r="F2" s="50"/>
      <c r="G2" s="50"/>
    </row>
    <row r="3" ht="13.5" customHeight="1" spans="1:7">
      <c r="A3" s="51" t="str">
        <f>"单位名称："&amp;"昆明市晋宁区总工会"</f>
        <v>单位名称：昆明市晋宁区总工会</v>
      </c>
      <c r="B3" s="52"/>
      <c r="C3" s="52"/>
      <c r="D3" s="52"/>
      <c r="E3" s="53"/>
      <c r="F3" s="53"/>
      <c r="G3" s="54" t="s">
        <v>1</v>
      </c>
    </row>
    <row r="4" ht="21.75" customHeight="1" spans="1:7">
      <c r="A4" s="55" t="s">
        <v>258</v>
      </c>
      <c r="B4" s="55" t="s">
        <v>257</v>
      </c>
      <c r="C4" s="55" t="s">
        <v>185</v>
      </c>
      <c r="D4" s="56" t="s">
        <v>360</v>
      </c>
      <c r="E4" s="14" t="s">
        <v>58</v>
      </c>
      <c r="F4" s="15"/>
      <c r="G4" s="41"/>
    </row>
    <row r="5" ht="21.75" customHeight="1" spans="1:7">
      <c r="A5" s="57"/>
      <c r="B5" s="57"/>
      <c r="C5" s="57"/>
      <c r="D5" s="58"/>
      <c r="E5" s="59" t="str">
        <f>"2026"&amp;"年"</f>
        <v>2026年</v>
      </c>
      <c r="F5" s="56" t="str">
        <f>("2026"+1)&amp;"年"</f>
        <v>2027年</v>
      </c>
      <c r="G5" s="56" t="str">
        <f>("2026"+2)&amp;"年"</f>
        <v>2028年</v>
      </c>
    </row>
    <row r="6" ht="40.5" customHeight="1" spans="1:7">
      <c r="A6" s="60"/>
      <c r="B6" s="60"/>
      <c r="C6" s="60"/>
      <c r="D6" s="61"/>
      <c r="E6" s="62"/>
      <c r="F6" s="61" t="s">
        <v>57</v>
      </c>
      <c r="G6" s="61"/>
    </row>
    <row r="7" ht="15" customHeight="1" spans="1: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</row>
    <row r="8" ht="17.25" customHeight="1" spans="1:7">
      <c r="A8" s="34"/>
      <c r="B8" s="64"/>
      <c r="C8" s="64"/>
      <c r="D8" s="34"/>
      <c r="E8" s="65"/>
      <c r="F8" s="65"/>
      <c r="G8" s="65"/>
    </row>
    <row r="9" ht="18.75" customHeight="1" spans="1:7">
      <c r="A9" s="34"/>
      <c r="B9" s="34"/>
      <c r="C9" s="34"/>
      <c r="D9" s="34"/>
      <c r="E9" s="65"/>
      <c r="F9" s="65"/>
      <c r="G9" s="65"/>
    </row>
    <row r="10" ht="18.75" customHeight="1" spans="1:7">
      <c r="A10" s="66" t="s">
        <v>55</v>
      </c>
      <c r="B10" s="67" t="s">
        <v>361</v>
      </c>
      <c r="C10" s="67"/>
      <c r="D10" s="68"/>
      <c r="E10" s="65"/>
      <c r="F10" s="65"/>
      <c r="G10" s="6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abSelected="1" topLeftCell="A8" workbookViewId="0">
      <selection activeCell="G33" sqref="G33"/>
    </sheetView>
  </sheetViews>
  <sheetFormatPr defaultColWidth="7.5" defaultRowHeight="14.25" customHeight="1"/>
  <cols>
    <col min="1" max="1" width="15.8833333333333" customWidth="1"/>
    <col min="2" max="2" width="20.5" customWidth="1"/>
    <col min="3" max="3" width="19.1333333333333" customWidth="1"/>
    <col min="4" max="4" width="13.6333333333333" customWidth="1"/>
    <col min="5" max="5" width="27.6333333333333" customWidth="1"/>
    <col min="6" max="6" width="13.5" customWidth="1"/>
    <col min="7" max="7" width="14.3833333333333" customWidth="1"/>
    <col min="8" max="8" width="25.8833333333333" customWidth="1"/>
    <col min="9" max="9" width="26.75" customWidth="1"/>
    <col min="10" max="10" width="20.88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8" t="s">
        <v>362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"单位名称："&amp;"昆明市晋宁区总工会"</f>
        <v>单位名称：昆明市晋宁区总工会</v>
      </c>
      <c r="B3" s="3"/>
      <c r="C3" s="4"/>
      <c r="D3" s="5"/>
      <c r="E3" s="5"/>
      <c r="F3" s="5"/>
      <c r="G3" s="5"/>
      <c r="H3" s="5"/>
      <c r="I3" s="5"/>
      <c r="J3" s="230" t="s">
        <v>1</v>
      </c>
    </row>
    <row r="4" ht="30" customHeight="1" spans="1:10">
      <c r="A4" s="6" t="s">
        <v>363</v>
      </c>
      <c r="B4" s="7" t="s">
        <v>70</v>
      </c>
      <c r="C4" s="8"/>
      <c r="D4" s="8"/>
      <c r="E4" s="9"/>
      <c r="F4" s="10" t="s">
        <v>363</v>
      </c>
      <c r="G4" s="9"/>
      <c r="H4" s="11" t="s">
        <v>70</v>
      </c>
      <c r="I4" s="8"/>
      <c r="J4" s="9"/>
    </row>
    <row r="5" ht="32.25" customHeight="1" spans="1:10">
      <c r="A5" s="12" t="s">
        <v>364</v>
      </c>
      <c r="B5" s="13"/>
      <c r="C5" s="13"/>
      <c r="D5" s="13"/>
      <c r="E5" s="13"/>
      <c r="F5" s="13"/>
      <c r="G5" s="13"/>
      <c r="H5" s="13"/>
      <c r="I5" s="39"/>
      <c r="J5" s="40"/>
    </row>
    <row r="6" ht="32.25" customHeight="1" spans="1:10">
      <c r="A6" s="14" t="s">
        <v>365</v>
      </c>
      <c r="B6" s="15"/>
      <c r="C6" s="15"/>
      <c r="D6" s="15"/>
      <c r="E6" s="15"/>
      <c r="F6" s="15"/>
      <c r="G6" s="15"/>
      <c r="H6" s="15"/>
      <c r="I6" s="41"/>
      <c r="J6" s="42" t="s">
        <v>366</v>
      </c>
    </row>
    <row r="7" ht="99.75" customHeight="1" spans="1:10">
      <c r="A7" s="16" t="s">
        <v>367</v>
      </c>
      <c r="B7" s="17" t="s">
        <v>368</v>
      </c>
      <c r="C7" s="18" t="s">
        <v>369</v>
      </c>
      <c r="D7" s="18"/>
      <c r="E7" s="18"/>
      <c r="F7" s="18"/>
      <c r="G7" s="18"/>
      <c r="H7" s="18"/>
      <c r="I7" s="18"/>
      <c r="J7" s="43" t="s">
        <v>370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9" t="s">
        <v>371</v>
      </c>
      <c r="D8" s="19"/>
      <c r="E8" s="19"/>
      <c r="F8" s="19"/>
      <c r="G8" s="19"/>
      <c r="H8" s="19"/>
      <c r="I8" s="19"/>
      <c r="J8" s="43" t="s">
        <v>372</v>
      </c>
    </row>
    <row r="9" ht="75" customHeight="1" spans="1:10">
      <c r="A9" s="17" t="s">
        <v>373</v>
      </c>
      <c r="B9" s="20" t="str">
        <f>"预算年度（"&amp;"2026"&amp;"年）绩效目标"</f>
        <v>预算年度（2026年）绩效目标</v>
      </c>
      <c r="C9" s="21" t="s">
        <v>374</v>
      </c>
      <c r="D9" s="21"/>
      <c r="E9" s="21"/>
      <c r="F9" s="21"/>
      <c r="G9" s="21"/>
      <c r="H9" s="21"/>
      <c r="I9" s="21"/>
      <c r="J9" s="44" t="s">
        <v>375</v>
      </c>
    </row>
    <row r="10" ht="32.25" customHeight="1" spans="1:10">
      <c r="A10" s="22" t="s">
        <v>376</v>
      </c>
      <c r="B10" s="22"/>
      <c r="C10" s="22"/>
      <c r="D10" s="22"/>
      <c r="E10" s="22"/>
      <c r="F10" s="22"/>
      <c r="G10" s="22"/>
      <c r="H10" s="22"/>
      <c r="I10" s="22"/>
      <c r="J10" s="22"/>
    </row>
    <row r="11" ht="32.25" customHeight="1" spans="1:10">
      <c r="A11" s="17" t="s">
        <v>377</v>
      </c>
      <c r="B11" s="17"/>
      <c r="C11" s="16" t="s">
        <v>378</v>
      </c>
      <c r="D11" s="16"/>
      <c r="E11" s="16" t="s">
        <v>379</v>
      </c>
      <c r="F11" s="16"/>
      <c r="G11" s="16"/>
      <c r="H11" s="16" t="s">
        <v>380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381</v>
      </c>
      <c r="F12" s="17" t="s">
        <v>382</v>
      </c>
      <c r="G12" s="17" t="s">
        <v>383</v>
      </c>
      <c r="H12" s="17" t="s">
        <v>381</v>
      </c>
      <c r="I12" s="17" t="s">
        <v>382</v>
      </c>
      <c r="J12" s="17" t="s">
        <v>383</v>
      </c>
    </row>
    <row r="13" ht="24" customHeight="1" spans="1:10">
      <c r="A13" s="23" t="s">
        <v>55</v>
      </c>
      <c r="B13" s="24"/>
      <c r="C13" s="24"/>
      <c r="D13" s="24"/>
      <c r="E13" s="25">
        <v>2544878.79</v>
      </c>
      <c r="F13" s="25">
        <v>2491728.79</v>
      </c>
      <c r="G13" s="25">
        <v>53150</v>
      </c>
      <c r="H13" s="26">
        <v>2329228.79</v>
      </c>
      <c r="I13" s="26">
        <v>2317728.79</v>
      </c>
      <c r="J13" s="26">
        <v>11500</v>
      </c>
    </row>
    <row r="14" ht="34.5" customHeight="1" spans="1:10">
      <c r="A14" s="18" t="s">
        <v>384</v>
      </c>
      <c r="B14" s="27"/>
      <c r="C14" s="18" t="s">
        <v>385</v>
      </c>
      <c r="D14" s="27"/>
      <c r="E14" s="26">
        <v>2544878.79</v>
      </c>
      <c r="F14" s="26">
        <v>2491728.79</v>
      </c>
      <c r="G14" s="26">
        <v>53150</v>
      </c>
      <c r="H14" s="26">
        <v>2329228.79</v>
      </c>
      <c r="I14" s="26">
        <v>2317728.79</v>
      </c>
      <c r="J14" s="26">
        <v>11500</v>
      </c>
    </row>
    <row r="15" ht="32.25" customHeight="1" spans="1:10">
      <c r="A15" s="22" t="s">
        <v>386</v>
      </c>
      <c r="B15" s="22"/>
      <c r="C15" s="22"/>
      <c r="D15" s="22"/>
      <c r="E15" s="22"/>
      <c r="F15" s="22"/>
      <c r="G15" s="22"/>
      <c r="H15" s="22"/>
      <c r="I15" s="22"/>
      <c r="J15" s="22"/>
    </row>
    <row r="16" ht="32.25" customHeight="1" spans="1:10">
      <c r="A16" s="28" t="s">
        <v>387</v>
      </c>
      <c r="B16" s="28"/>
      <c r="C16" s="28"/>
      <c r="D16" s="28"/>
      <c r="E16" s="28"/>
      <c r="F16" s="28"/>
      <c r="G16" s="28"/>
      <c r="H16" s="29" t="s">
        <v>388</v>
      </c>
      <c r="I16" s="45" t="s">
        <v>277</v>
      </c>
      <c r="J16" s="29" t="s">
        <v>389</v>
      </c>
    </row>
    <row r="17" ht="36" customHeight="1" spans="1:10">
      <c r="A17" s="30" t="s">
        <v>270</v>
      </c>
      <c r="B17" s="30" t="s">
        <v>390</v>
      </c>
      <c r="C17" s="31" t="s">
        <v>272</v>
      </c>
      <c r="D17" s="31" t="s">
        <v>273</v>
      </c>
      <c r="E17" s="31" t="s">
        <v>274</v>
      </c>
      <c r="F17" s="31" t="s">
        <v>275</v>
      </c>
      <c r="G17" s="31" t="s">
        <v>276</v>
      </c>
      <c r="H17" s="32"/>
      <c r="I17" s="32"/>
      <c r="J17" s="32"/>
    </row>
    <row r="18" ht="32.25" customHeight="1" spans="1:10">
      <c r="A18" s="33" t="s">
        <v>279</v>
      </c>
      <c r="B18" s="33"/>
      <c r="C18" s="34"/>
      <c r="D18" s="33"/>
      <c r="E18" s="33"/>
      <c r="F18" s="33"/>
      <c r="G18" s="33"/>
      <c r="H18" s="35"/>
      <c r="I18" s="46"/>
      <c r="J18" s="35"/>
    </row>
    <row r="19" ht="32.25" customHeight="1" spans="1:10">
      <c r="A19" s="33"/>
      <c r="B19" s="33" t="s">
        <v>280</v>
      </c>
      <c r="C19" s="34"/>
      <c r="D19" s="33"/>
      <c r="E19" s="33"/>
      <c r="F19" s="33"/>
      <c r="G19" s="33"/>
      <c r="H19" s="35"/>
      <c r="I19" s="46"/>
      <c r="J19" s="35"/>
    </row>
    <row r="20" ht="32.25" customHeight="1" spans="1:10">
      <c r="A20" s="33"/>
      <c r="B20" s="33"/>
      <c r="C20" s="34" t="s">
        <v>391</v>
      </c>
      <c r="D20" s="33" t="s">
        <v>294</v>
      </c>
      <c r="E20" s="36" t="s">
        <v>392</v>
      </c>
      <c r="F20" s="33" t="s">
        <v>393</v>
      </c>
      <c r="G20" s="33" t="s">
        <v>285</v>
      </c>
      <c r="H20" s="35" t="s">
        <v>394</v>
      </c>
      <c r="I20" s="46" t="s">
        <v>395</v>
      </c>
      <c r="J20" s="35" t="s">
        <v>396</v>
      </c>
    </row>
    <row r="21" ht="32.25" customHeight="1" spans="1:10">
      <c r="A21" s="33"/>
      <c r="B21" s="33"/>
      <c r="C21" s="34" t="s">
        <v>397</v>
      </c>
      <c r="D21" s="33" t="s">
        <v>294</v>
      </c>
      <c r="E21" s="37" t="s">
        <v>392</v>
      </c>
      <c r="F21" s="33" t="s">
        <v>398</v>
      </c>
      <c r="G21" s="33" t="s">
        <v>285</v>
      </c>
      <c r="H21" s="35" t="s">
        <v>399</v>
      </c>
      <c r="I21" s="46" t="s">
        <v>400</v>
      </c>
      <c r="J21" s="47" t="s">
        <v>401</v>
      </c>
    </row>
    <row r="22" ht="32.25" customHeight="1" spans="1:10">
      <c r="A22" s="33"/>
      <c r="B22" s="33"/>
      <c r="C22" s="34" t="s">
        <v>402</v>
      </c>
      <c r="D22" s="33" t="s">
        <v>282</v>
      </c>
      <c r="E22" s="37" t="s">
        <v>403</v>
      </c>
      <c r="F22" s="33" t="s">
        <v>404</v>
      </c>
      <c r="G22" s="33" t="s">
        <v>285</v>
      </c>
      <c r="H22" s="35" t="s">
        <v>402</v>
      </c>
      <c r="I22" s="46" t="s">
        <v>405</v>
      </c>
      <c r="J22" s="35" t="s">
        <v>406</v>
      </c>
    </row>
    <row r="23" ht="32.25" customHeight="1" spans="1:10">
      <c r="A23" s="33" t="s">
        <v>287</v>
      </c>
      <c r="B23" s="33"/>
      <c r="C23" s="34"/>
      <c r="D23" s="33"/>
      <c r="E23" s="37"/>
      <c r="F23" s="33"/>
      <c r="G23" s="33"/>
      <c r="H23" s="35"/>
      <c r="I23" s="46"/>
      <c r="J23" s="35"/>
    </row>
    <row r="24" ht="32.25" customHeight="1" spans="1:10">
      <c r="A24" s="33"/>
      <c r="B24" s="33" t="s">
        <v>303</v>
      </c>
      <c r="C24" s="34"/>
      <c r="D24" s="33"/>
      <c r="E24" s="33"/>
      <c r="F24" s="33"/>
      <c r="G24" s="33"/>
      <c r="H24" s="35"/>
      <c r="I24" s="46"/>
      <c r="J24" s="35"/>
    </row>
    <row r="25" ht="32.25" customHeight="1" spans="1:10">
      <c r="A25" s="33"/>
      <c r="B25" s="33"/>
      <c r="C25" s="34" t="s">
        <v>407</v>
      </c>
      <c r="D25" s="33" t="s">
        <v>294</v>
      </c>
      <c r="E25" s="33" t="s">
        <v>408</v>
      </c>
      <c r="F25" s="33"/>
      <c r="G25" s="33" t="s">
        <v>409</v>
      </c>
      <c r="H25" s="35" t="s">
        <v>410</v>
      </c>
      <c r="I25" s="46" t="s">
        <v>411</v>
      </c>
      <c r="J25" s="35" t="s">
        <v>412</v>
      </c>
    </row>
    <row r="26" ht="32.25" customHeight="1" spans="1:10">
      <c r="A26" s="33" t="s">
        <v>292</v>
      </c>
      <c r="B26" s="33"/>
      <c r="C26" s="34"/>
      <c r="D26" s="33"/>
      <c r="E26" s="33"/>
      <c r="F26" s="33"/>
      <c r="G26" s="33"/>
      <c r="H26" s="35"/>
      <c r="I26" s="46"/>
      <c r="J26" s="35"/>
    </row>
    <row r="27" ht="32.25" customHeight="1" spans="1:10">
      <c r="A27" s="33"/>
      <c r="B27" s="33" t="s">
        <v>293</v>
      </c>
      <c r="C27" s="34"/>
      <c r="D27" s="33"/>
      <c r="E27" s="33"/>
      <c r="F27" s="33"/>
      <c r="G27" s="33"/>
      <c r="H27" s="35"/>
      <c r="I27" s="46"/>
      <c r="J27" s="35"/>
    </row>
    <row r="28" ht="32.25" customHeight="1" spans="1:10">
      <c r="A28" s="33"/>
      <c r="B28" s="33"/>
      <c r="C28" s="34" t="s">
        <v>413</v>
      </c>
      <c r="D28" s="33" t="s">
        <v>294</v>
      </c>
      <c r="E28" s="33" t="s">
        <v>414</v>
      </c>
      <c r="F28" s="33" t="s">
        <v>296</v>
      </c>
      <c r="G28" s="33" t="s">
        <v>285</v>
      </c>
      <c r="H28" s="35" t="s">
        <v>415</v>
      </c>
      <c r="I28" s="46" t="s">
        <v>416</v>
      </c>
      <c r="J28" s="35" t="s">
        <v>417</v>
      </c>
    </row>
    <row r="29" ht="32.25" customHeight="1" spans="1:10">
      <c r="A29" s="33"/>
      <c r="B29" s="33"/>
      <c r="C29" s="34" t="s">
        <v>418</v>
      </c>
      <c r="D29" s="33" t="s">
        <v>294</v>
      </c>
      <c r="E29" s="33" t="s">
        <v>419</v>
      </c>
      <c r="F29" s="33" t="s">
        <v>296</v>
      </c>
      <c r="G29" s="33" t="s">
        <v>285</v>
      </c>
      <c r="H29" s="35" t="s">
        <v>415</v>
      </c>
      <c r="I29" s="46" t="s">
        <v>416</v>
      </c>
      <c r="J29" s="35" t="s">
        <v>417</v>
      </c>
    </row>
  </sheetData>
  <mergeCells count="28">
    <mergeCell ref="A2:J2"/>
    <mergeCell ref="A3:C3"/>
    <mergeCell ref="B4:J4"/>
    <mergeCell ref="B4:J4"/>
    <mergeCell ref="A5:J5"/>
    <mergeCell ref="A6:I6"/>
    <mergeCell ref="C7:I7"/>
    <mergeCell ref="C7:I7"/>
    <mergeCell ref="C8:I8"/>
    <mergeCell ref="C8:I8"/>
    <mergeCell ref="C9:I9"/>
    <mergeCell ref="C9:I9"/>
    <mergeCell ref="A10:J10"/>
    <mergeCell ref="E11:G11"/>
    <mergeCell ref="H11:J11"/>
    <mergeCell ref="A13:D13"/>
    <mergeCell ref="A14:B14"/>
    <mergeCell ref="A14:B14"/>
    <mergeCell ref="C14:D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I1" workbookViewId="0">
      <selection activeCell="O23" sqref="O23"/>
    </sheetView>
  </sheetViews>
  <sheetFormatPr defaultColWidth="7.5" defaultRowHeight="12.75" customHeight="1"/>
  <cols>
    <col min="1" max="1" width="13.9" customWidth="1"/>
    <col min="2" max="2" width="30.6333333333333" customWidth="1"/>
    <col min="3" max="19" width="19.25" customWidth="1"/>
  </cols>
  <sheetData>
    <row r="1" ht="17.25" customHeight="1" spans="1:1">
      <c r="A1" s="101" t="s">
        <v>52</v>
      </c>
    </row>
    <row r="2" ht="41.25" customHeight="1" spans="1:1">
      <c r="A2" s="81" t="str">
        <f>"2026"&amp;"年部门收入预算表"</f>
        <v>2026年部门收入预算表</v>
      </c>
    </row>
    <row r="3" ht="17.25" customHeight="1" spans="1:19">
      <c r="A3" s="84" t="str">
        <f>"单位名称："&amp;"昆明市晋宁区总工会"</f>
        <v>单位名称：昆明市晋宁区总工会</v>
      </c>
      <c r="S3" s="86" t="s">
        <v>1</v>
      </c>
    </row>
    <row r="4" ht="21.75" customHeight="1" spans="1:19">
      <c r="A4" s="215" t="s">
        <v>53</v>
      </c>
      <c r="B4" s="216" t="s">
        <v>54</v>
      </c>
      <c r="C4" s="216" t="s">
        <v>55</v>
      </c>
      <c r="D4" s="217" t="s">
        <v>56</v>
      </c>
      <c r="E4" s="217"/>
      <c r="F4" s="217"/>
      <c r="G4" s="217"/>
      <c r="H4" s="217"/>
      <c r="I4" s="164"/>
      <c r="J4" s="217"/>
      <c r="K4" s="217"/>
      <c r="L4" s="217"/>
      <c r="M4" s="217"/>
      <c r="N4" s="224"/>
      <c r="O4" s="217" t="s">
        <v>45</v>
      </c>
      <c r="P4" s="217"/>
      <c r="Q4" s="217"/>
      <c r="R4" s="217"/>
      <c r="S4" s="224"/>
    </row>
    <row r="5" ht="27" customHeight="1" spans="1:19">
      <c r="A5" s="218"/>
      <c r="B5" s="219"/>
      <c r="C5" s="219"/>
      <c r="D5" s="219" t="s">
        <v>57</v>
      </c>
      <c r="E5" s="219" t="s">
        <v>58</v>
      </c>
      <c r="F5" s="219" t="s">
        <v>59</v>
      </c>
      <c r="G5" s="219" t="s">
        <v>60</v>
      </c>
      <c r="H5" s="219" t="s">
        <v>61</v>
      </c>
      <c r="I5" s="225" t="s">
        <v>62</v>
      </c>
      <c r="J5" s="226"/>
      <c r="K5" s="226"/>
      <c r="L5" s="226"/>
      <c r="M5" s="226"/>
      <c r="N5" s="227"/>
      <c r="O5" s="219" t="s">
        <v>57</v>
      </c>
      <c r="P5" s="219" t="s">
        <v>58</v>
      </c>
      <c r="Q5" s="219" t="s">
        <v>59</v>
      </c>
      <c r="R5" s="219" t="s">
        <v>60</v>
      </c>
      <c r="S5" s="219" t="s">
        <v>63</v>
      </c>
    </row>
    <row r="6" ht="30" customHeight="1" spans="1:19">
      <c r="A6" s="220"/>
      <c r="B6" s="138"/>
      <c r="C6" s="149"/>
      <c r="D6" s="149"/>
      <c r="E6" s="149"/>
      <c r="F6" s="149"/>
      <c r="G6" s="149"/>
      <c r="H6" s="149"/>
      <c r="I6" s="106" t="s">
        <v>57</v>
      </c>
      <c r="J6" s="227" t="s">
        <v>64</v>
      </c>
      <c r="K6" s="227" t="s">
        <v>65</v>
      </c>
      <c r="L6" s="227" t="s">
        <v>66</v>
      </c>
      <c r="M6" s="227" t="s">
        <v>67</v>
      </c>
      <c r="N6" s="227" t="s">
        <v>68</v>
      </c>
      <c r="O6" s="228"/>
      <c r="P6" s="228"/>
      <c r="Q6" s="228"/>
      <c r="R6" s="228"/>
      <c r="S6" s="149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6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34" t="s">
        <v>69</v>
      </c>
      <c r="B8" s="34" t="s">
        <v>70</v>
      </c>
      <c r="C8" s="114">
        <v>2329228.79</v>
      </c>
      <c r="D8" s="114">
        <v>2329228.79</v>
      </c>
      <c r="E8" s="114">
        <v>2317728.79</v>
      </c>
      <c r="F8" s="114"/>
      <c r="G8" s="114"/>
      <c r="H8" s="114"/>
      <c r="I8" s="114">
        <v>11500</v>
      </c>
      <c r="J8" s="114"/>
      <c r="K8" s="114"/>
      <c r="L8" s="114"/>
      <c r="M8" s="114"/>
      <c r="N8" s="114">
        <v>11500</v>
      </c>
      <c r="O8" s="114"/>
      <c r="P8" s="114"/>
      <c r="Q8" s="114"/>
      <c r="R8" s="114"/>
      <c r="S8" s="114"/>
    </row>
    <row r="9" ht="18" customHeight="1" spans="1:19">
      <c r="A9" s="222" t="s">
        <v>71</v>
      </c>
      <c r="B9" s="222" t="s">
        <v>70</v>
      </c>
      <c r="C9" s="114">
        <v>2329228.79</v>
      </c>
      <c r="D9" s="114">
        <v>2329228.79</v>
      </c>
      <c r="E9" s="114">
        <v>2317728.79</v>
      </c>
      <c r="F9" s="114"/>
      <c r="G9" s="114"/>
      <c r="H9" s="114"/>
      <c r="I9" s="114">
        <v>11500</v>
      </c>
      <c r="J9" s="114"/>
      <c r="K9" s="114"/>
      <c r="L9" s="114"/>
      <c r="M9" s="114"/>
      <c r="N9" s="114">
        <v>11500</v>
      </c>
      <c r="O9" s="114"/>
      <c r="P9" s="114"/>
      <c r="Q9" s="114"/>
      <c r="R9" s="114"/>
      <c r="S9" s="114"/>
    </row>
    <row r="10" ht="18" customHeight="1" spans="1:19">
      <c r="A10" s="89" t="s">
        <v>55</v>
      </c>
      <c r="B10" s="223"/>
      <c r="C10" s="114">
        <v>2329228.79</v>
      </c>
      <c r="D10" s="114">
        <v>2329228.79</v>
      </c>
      <c r="E10" s="114">
        <v>2317728.79</v>
      </c>
      <c r="F10" s="114"/>
      <c r="G10" s="114"/>
      <c r="H10" s="114"/>
      <c r="I10" s="114">
        <v>11500</v>
      </c>
      <c r="J10" s="114"/>
      <c r="K10" s="114"/>
      <c r="L10" s="114"/>
      <c r="M10" s="114"/>
      <c r="N10" s="114">
        <v>11500</v>
      </c>
      <c r="O10" s="114"/>
      <c r="P10" s="114"/>
      <c r="Q10" s="114"/>
      <c r="R10" s="114"/>
      <c r="S10" s="11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F1" workbookViewId="0">
      <selection activeCell="C7" sqref="C7"/>
    </sheetView>
  </sheetViews>
  <sheetFormatPr defaultColWidth="7.5" defaultRowHeight="12.75" customHeight="1"/>
  <cols>
    <col min="1" max="1" width="12.5" customWidth="1"/>
    <col min="2" max="2" width="32.8833333333333" customWidth="1"/>
    <col min="3" max="8" width="21.5" customWidth="1"/>
    <col min="9" max="9" width="23.3833333333333" customWidth="1"/>
    <col min="10" max="11" width="21.3833333333333" customWidth="1"/>
    <col min="12" max="15" width="21.5" customWidth="1"/>
  </cols>
  <sheetData>
    <row r="1" ht="17.25" customHeight="1" spans="1:1">
      <c r="A1" s="86" t="s">
        <v>72</v>
      </c>
    </row>
    <row r="2" ht="41.25" customHeight="1" spans="1:1">
      <c r="A2" s="81" t="str">
        <f>"2026"&amp;"年部门支出预算表"</f>
        <v>2026年部门支出预算表</v>
      </c>
    </row>
    <row r="3" ht="17.25" customHeight="1" spans="1:15">
      <c r="A3" s="84" t="str">
        <f>"单位名称："&amp;"昆明市晋宁区总工会"</f>
        <v>单位名称：昆明市晋宁区总工会</v>
      </c>
      <c r="O3" s="86" t="s">
        <v>1</v>
      </c>
    </row>
    <row r="4" ht="27" customHeight="1" spans="1:15">
      <c r="A4" s="201" t="s">
        <v>73</v>
      </c>
      <c r="B4" s="201" t="s">
        <v>74</v>
      </c>
      <c r="C4" s="201" t="s">
        <v>55</v>
      </c>
      <c r="D4" s="202" t="s">
        <v>58</v>
      </c>
      <c r="E4" s="203"/>
      <c r="F4" s="204"/>
      <c r="G4" s="205" t="s">
        <v>59</v>
      </c>
      <c r="H4" s="205" t="s">
        <v>60</v>
      </c>
      <c r="I4" s="205" t="s">
        <v>75</v>
      </c>
      <c r="J4" s="202" t="s">
        <v>62</v>
      </c>
      <c r="K4" s="203"/>
      <c r="L4" s="203"/>
      <c r="M4" s="203"/>
      <c r="N4" s="212"/>
      <c r="O4" s="213"/>
    </row>
    <row r="5" ht="42" customHeight="1" spans="1:15">
      <c r="A5" s="206"/>
      <c r="B5" s="206"/>
      <c r="C5" s="207"/>
      <c r="D5" s="208" t="s">
        <v>57</v>
      </c>
      <c r="E5" s="208" t="s">
        <v>76</v>
      </c>
      <c r="F5" s="208" t="s">
        <v>77</v>
      </c>
      <c r="G5" s="207"/>
      <c r="H5" s="207"/>
      <c r="I5" s="214"/>
      <c r="J5" s="208" t="s">
        <v>57</v>
      </c>
      <c r="K5" s="195" t="s">
        <v>78</v>
      </c>
      <c r="L5" s="195" t="s">
        <v>79</v>
      </c>
      <c r="M5" s="195" t="s">
        <v>80</v>
      </c>
      <c r="N5" s="195" t="s">
        <v>81</v>
      </c>
      <c r="O5" s="195" t="s">
        <v>82</v>
      </c>
    </row>
    <row r="6" ht="18" customHeight="1" spans="1:15">
      <c r="A6" s="92" t="s">
        <v>83</v>
      </c>
      <c r="B6" s="92" t="s">
        <v>84</v>
      </c>
      <c r="C6" s="92" t="s">
        <v>85</v>
      </c>
      <c r="D6" s="93" t="s">
        <v>86</v>
      </c>
      <c r="E6" s="93" t="s">
        <v>87</v>
      </c>
      <c r="F6" s="93" t="s">
        <v>88</v>
      </c>
      <c r="G6" s="93" t="s">
        <v>89</v>
      </c>
      <c r="H6" s="93" t="s">
        <v>90</v>
      </c>
      <c r="I6" s="93" t="s">
        <v>91</v>
      </c>
      <c r="J6" s="93" t="s">
        <v>92</v>
      </c>
      <c r="K6" s="93" t="s">
        <v>93</v>
      </c>
      <c r="L6" s="93" t="s">
        <v>94</v>
      </c>
      <c r="M6" s="93" t="s">
        <v>95</v>
      </c>
      <c r="N6" s="92" t="s">
        <v>96</v>
      </c>
      <c r="O6" s="93" t="s">
        <v>97</v>
      </c>
    </row>
    <row r="7" ht="21" customHeight="1" spans="1:15">
      <c r="A7" s="94" t="s">
        <v>69</v>
      </c>
      <c r="B7" s="94" t="s">
        <v>98</v>
      </c>
      <c r="C7" s="114">
        <v>1823463.7</v>
      </c>
      <c r="D7" s="114">
        <v>1811963.7</v>
      </c>
      <c r="E7" s="114">
        <v>1811963.7</v>
      </c>
      <c r="F7" s="114"/>
      <c r="G7" s="114"/>
      <c r="H7" s="114"/>
      <c r="I7" s="114"/>
      <c r="J7" s="114">
        <v>11500</v>
      </c>
      <c r="K7" s="114"/>
      <c r="L7" s="114"/>
      <c r="M7" s="114"/>
      <c r="N7" s="114"/>
      <c r="O7" s="114">
        <v>11500</v>
      </c>
    </row>
    <row r="8" ht="21" customHeight="1" spans="1:15">
      <c r="A8" s="209" t="s">
        <v>99</v>
      </c>
      <c r="B8" s="209" t="s">
        <v>100</v>
      </c>
      <c r="C8" s="114">
        <v>1823463.7</v>
      </c>
      <c r="D8" s="114">
        <v>1811963.7</v>
      </c>
      <c r="E8" s="114">
        <v>1811963.7</v>
      </c>
      <c r="F8" s="114"/>
      <c r="G8" s="114"/>
      <c r="H8" s="114"/>
      <c r="I8" s="114"/>
      <c r="J8" s="114">
        <v>11500</v>
      </c>
      <c r="K8" s="114"/>
      <c r="L8" s="114"/>
      <c r="M8" s="114"/>
      <c r="N8" s="114"/>
      <c r="O8" s="114">
        <v>11500</v>
      </c>
    </row>
    <row r="9" ht="21" customHeight="1" spans="1:15">
      <c r="A9" s="210" t="s">
        <v>101</v>
      </c>
      <c r="B9" s="210" t="s">
        <v>102</v>
      </c>
      <c r="C9" s="114">
        <v>1530029.64</v>
      </c>
      <c r="D9" s="114">
        <v>1530029.64</v>
      </c>
      <c r="E9" s="114">
        <v>1530029.64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ht="21" customHeight="1" spans="1:15">
      <c r="A10" s="210" t="s">
        <v>103</v>
      </c>
      <c r="B10" s="210" t="s">
        <v>104</v>
      </c>
      <c r="C10" s="114">
        <v>281934.06</v>
      </c>
      <c r="D10" s="114">
        <v>281934.06</v>
      </c>
      <c r="E10" s="114">
        <v>281934.06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</row>
    <row r="11" ht="21" customHeight="1" spans="1:15">
      <c r="A11" s="210" t="s">
        <v>105</v>
      </c>
      <c r="B11" s="210" t="s">
        <v>106</v>
      </c>
      <c r="C11" s="114">
        <v>11500</v>
      </c>
      <c r="D11" s="114"/>
      <c r="E11" s="114"/>
      <c r="F11" s="114"/>
      <c r="G11" s="114"/>
      <c r="H11" s="114"/>
      <c r="I11" s="114"/>
      <c r="J11" s="114">
        <v>11500</v>
      </c>
      <c r="K11" s="114"/>
      <c r="L11" s="114"/>
      <c r="M11" s="114"/>
      <c r="N11" s="114"/>
      <c r="O11" s="114">
        <v>11500</v>
      </c>
    </row>
    <row r="12" ht="21" customHeight="1" spans="1:15">
      <c r="A12" s="94" t="s">
        <v>107</v>
      </c>
      <c r="B12" s="94" t="s">
        <v>108</v>
      </c>
      <c r="C12" s="114">
        <v>235845.6</v>
      </c>
      <c r="D12" s="114">
        <v>235845.6</v>
      </c>
      <c r="E12" s="114">
        <v>235845.6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4"/>
    </row>
    <row r="13" ht="21" customHeight="1" spans="1:15">
      <c r="A13" s="209" t="s">
        <v>109</v>
      </c>
      <c r="B13" s="209" t="s">
        <v>110</v>
      </c>
      <c r="C13" s="114">
        <v>235845.6</v>
      </c>
      <c r="D13" s="114">
        <v>235845.6</v>
      </c>
      <c r="E13" s="114">
        <v>235845.6</v>
      </c>
      <c r="F13" s="114"/>
      <c r="G13" s="114"/>
      <c r="H13" s="114"/>
      <c r="I13" s="114"/>
      <c r="J13" s="114"/>
      <c r="K13" s="114"/>
      <c r="L13" s="114"/>
      <c r="M13" s="114"/>
      <c r="N13" s="114"/>
      <c r="O13" s="114"/>
    </row>
    <row r="14" ht="21" customHeight="1" spans="1:15">
      <c r="A14" s="210" t="s">
        <v>111</v>
      </c>
      <c r="B14" s="210" t="s">
        <v>112</v>
      </c>
      <c r="C14" s="114">
        <v>76500</v>
      </c>
      <c r="D14" s="114">
        <v>76500</v>
      </c>
      <c r="E14" s="114">
        <v>76500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4"/>
    </row>
    <row r="15" ht="21" customHeight="1" spans="1:15">
      <c r="A15" s="210" t="s">
        <v>113</v>
      </c>
      <c r="B15" s="210" t="s">
        <v>114</v>
      </c>
      <c r="C15" s="114">
        <v>30600</v>
      </c>
      <c r="D15" s="114">
        <v>30600</v>
      </c>
      <c r="E15" s="114">
        <v>30600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</row>
    <row r="16" ht="21" customHeight="1" spans="1:15">
      <c r="A16" s="210" t="s">
        <v>115</v>
      </c>
      <c r="B16" s="210" t="s">
        <v>116</v>
      </c>
      <c r="C16" s="114">
        <v>128745.6</v>
      </c>
      <c r="D16" s="114">
        <v>128745.6</v>
      </c>
      <c r="E16" s="114">
        <v>128745.6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ht="21" customHeight="1" spans="1:15">
      <c r="A17" s="94" t="s">
        <v>117</v>
      </c>
      <c r="B17" s="94" t="s">
        <v>118</v>
      </c>
      <c r="C17" s="114">
        <v>135692.29</v>
      </c>
      <c r="D17" s="114">
        <v>135692.29</v>
      </c>
      <c r="E17" s="114">
        <v>135692.29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ht="21" customHeight="1" spans="1:15">
      <c r="A18" s="209" t="s">
        <v>119</v>
      </c>
      <c r="B18" s="209" t="s">
        <v>120</v>
      </c>
      <c r="C18" s="114">
        <v>135692.29</v>
      </c>
      <c r="D18" s="114">
        <v>135692.29</v>
      </c>
      <c r="E18" s="114">
        <v>135692.29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ht="21" customHeight="1" spans="1:15">
      <c r="A19" s="210" t="s">
        <v>121</v>
      </c>
      <c r="B19" s="210" t="s">
        <v>122</v>
      </c>
      <c r="C19" s="114">
        <v>44898.23</v>
      </c>
      <c r="D19" s="114">
        <v>44898.23</v>
      </c>
      <c r="E19" s="114">
        <v>44898.23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ht="21" customHeight="1" spans="1:15">
      <c r="A20" s="210" t="s">
        <v>123</v>
      </c>
      <c r="B20" s="210" t="s">
        <v>124</v>
      </c>
      <c r="C20" s="114">
        <v>15636.31</v>
      </c>
      <c r="D20" s="114">
        <v>15636.31</v>
      </c>
      <c r="E20" s="114">
        <v>15636.31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  <row r="21" ht="21" customHeight="1" spans="1:15">
      <c r="A21" s="210" t="s">
        <v>125</v>
      </c>
      <c r="B21" s="210" t="s">
        <v>126</v>
      </c>
      <c r="C21" s="114">
        <v>66313</v>
      </c>
      <c r="D21" s="114">
        <v>66313</v>
      </c>
      <c r="E21" s="114">
        <v>66313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ht="21" customHeight="1" spans="1:15">
      <c r="A22" s="210" t="s">
        <v>127</v>
      </c>
      <c r="B22" s="210" t="s">
        <v>128</v>
      </c>
      <c r="C22" s="114">
        <v>8844.75</v>
      </c>
      <c r="D22" s="114">
        <v>8844.75</v>
      </c>
      <c r="E22" s="114">
        <v>8844.75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</row>
    <row r="23" ht="21" customHeight="1" spans="1:15">
      <c r="A23" s="94" t="s">
        <v>129</v>
      </c>
      <c r="B23" s="94" t="s">
        <v>130</v>
      </c>
      <c r="C23" s="114">
        <v>134227.2</v>
      </c>
      <c r="D23" s="114">
        <v>134227.2</v>
      </c>
      <c r="E23" s="114">
        <v>134227.2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</row>
    <row r="24" ht="21" customHeight="1" spans="1:15">
      <c r="A24" s="209" t="s">
        <v>131</v>
      </c>
      <c r="B24" s="209" t="s">
        <v>132</v>
      </c>
      <c r="C24" s="114">
        <v>134227.2</v>
      </c>
      <c r="D24" s="114">
        <v>134227.2</v>
      </c>
      <c r="E24" s="114">
        <v>134227.2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</row>
    <row r="25" ht="21" customHeight="1" spans="1:15">
      <c r="A25" s="210" t="s">
        <v>133</v>
      </c>
      <c r="B25" s="210" t="s">
        <v>134</v>
      </c>
      <c r="C25" s="114">
        <v>134227.2</v>
      </c>
      <c r="D25" s="114">
        <v>134227.2</v>
      </c>
      <c r="E25" s="114">
        <v>134227.2</v>
      </c>
      <c r="F25" s="114"/>
      <c r="G25" s="114"/>
      <c r="H25" s="114"/>
      <c r="I25" s="114"/>
      <c r="J25" s="114"/>
      <c r="K25" s="114"/>
      <c r="L25" s="114"/>
      <c r="M25" s="114"/>
      <c r="N25" s="114"/>
      <c r="O25" s="114"/>
    </row>
    <row r="26" ht="21" customHeight="1" spans="1:15">
      <c r="A26" s="211" t="s">
        <v>55</v>
      </c>
      <c r="B26" s="75"/>
      <c r="C26" s="114">
        <v>2329228.79</v>
      </c>
      <c r="D26" s="114">
        <v>2317728.79</v>
      </c>
      <c r="E26" s="114">
        <v>2317728.79</v>
      </c>
      <c r="F26" s="114"/>
      <c r="G26" s="114"/>
      <c r="H26" s="114"/>
      <c r="I26" s="114"/>
      <c r="J26" s="114">
        <v>11500</v>
      </c>
      <c r="K26" s="114"/>
      <c r="L26" s="114"/>
      <c r="M26" s="114"/>
      <c r="N26" s="114"/>
      <c r="O26" s="114">
        <v>11500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6" sqref="B6"/>
    </sheetView>
  </sheetViews>
  <sheetFormatPr defaultColWidth="7.5" defaultRowHeight="12.75" customHeight="1" outlineLevelCol="3"/>
  <cols>
    <col min="1" max="4" width="31.1333333333333" customWidth="1"/>
  </cols>
  <sheetData>
    <row r="1" ht="15" customHeight="1" spans="1:4">
      <c r="A1" s="82"/>
      <c r="B1" s="86"/>
      <c r="C1" s="86"/>
      <c r="D1" s="86" t="s">
        <v>135</v>
      </c>
    </row>
    <row r="2" ht="41.25" customHeight="1" spans="1:1">
      <c r="A2" s="81" t="str">
        <f>"2026"&amp;"年部门财政拨款收支预算总表"</f>
        <v>2026年部门财政拨款收支预算总表</v>
      </c>
    </row>
    <row r="3" ht="17.25" customHeight="1" spans="1:4">
      <c r="A3" s="84" t="str">
        <f>"单位名称："&amp;"昆明市晋宁区总工会"</f>
        <v>单位名称：昆明市晋宁区总工会</v>
      </c>
      <c r="B3" s="194"/>
      <c r="D3" s="86" t="s">
        <v>1</v>
      </c>
    </row>
    <row r="4" ht="17.25" customHeight="1" spans="1:4">
      <c r="A4" s="195" t="s">
        <v>2</v>
      </c>
      <c r="B4" s="196"/>
      <c r="C4" s="195" t="s">
        <v>3</v>
      </c>
      <c r="D4" s="196"/>
    </row>
    <row r="5" ht="18.75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6.5" customHeight="1" spans="1:4">
      <c r="A6" s="197" t="s">
        <v>136</v>
      </c>
      <c r="B6" s="114">
        <v>2317728.79</v>
      </c>
      <c r="C6" s="197" t="s">
        <v>137</v>
      </c>
      <c r="D6" s="114">
        <v>2317728.79</v>
      </c>
    </row>
    <row r="7" ht="16.5" customHeight="1" spans="1:4">
      <c r="A7" s="197" t="s">
        <v>138</v>
      </c>
      <c r="B7" s="114">
        <v>2317728.79</v>
      </c>
      <c r="C7" s="197" t="s">
        <v>139</v>
      </c>
      <c r="D7" s="114">
        <v>1811963.7</v>
      </c>
    </row>
    <row r="8" ht="16.5" customHeight="1" spans="1:4">
      <c r="A8" s="197" t="s">
        <v>140</v>
      </c>
      <c r="B8" s="114"/>
      <c r="C8" s="197" t="s">
        <v>141</v>
      </c>
      <c r="D8" s="114"/>
    </row>
    <row r="9" ht="16.5" customHeight="1" spans="1:4">
      <c r="A9" s="197" t="s">
        <v>142</v>
      </c>
      <c r="B9" s="114"/>
      <c r="C9" s="197" t="s">
        <v>143</v>
      </c>
      <c r="D9" s="114"/>
    </row>
    <row r="10" ht="16.5" customHeight="1" spans="1:4">
      <c r="A10" s="197" t="s">
        <v>144</v>
      </c>
      <c r="B10" s="114"/>
      <c r="C10" s="197" t="s">
        <v>145</v>
      </c>
      <c r="D10" s="114"/>
    </row>
    <row r="11" ht="16.5" customHeight="1" spans="1:4">
      <c r="A11" s="197" t="s">
        <v>138</v>
      </c>
      <c r="B11" s="114"/>
      <c r="C11" s="197" t="s">
        <v>146</v>
      </c>
      <c r="D11" s="114"/>
    </row>
    <row r="12" ht="16.5" customHeight="1" spans="1:4">
      <c r="A12" s="24" t="s">
        <v>140</v>
      </c>
      <c r="B12" s="114"/>
      <c r="C12" s="105" t="s">
        <v>147</v>
      </c>
      <c r="D12" s="114"/>
    </row>
    <row r="13" ht="16.5" customHeight="1" spans="1:4">
      <c r="A13" s="24" t="s">
        <v>142</v>
      </c>
      <c r="B13" s="114"/>
      <c r="C13" s="105" t="s">
        <v>148</v>
      </c>
      <c r="D13" s="114"/>
    </row>
    <row r="14" ht="16.5" customHeight="1" spans="1:4">
      <c r="A14" s="198"/>
      <c r="B14" s="114"/>
      <c r="C14" s="105" t="s">
        <v>149</v>
      </c>
      <c r="D14" s="114">
        <v>235845.6</v>
      </c>
    </row>
    <row r="15" ht="16.5" customHeight="1" spans="1:4">
      <c r="A15" s="198"/>
      <c r="B15" s="114"/>
      <c r="C15" s="105" t="s">
        <v>150</v>
      </c>
      <c r="D15" s="114">
        <v>135692.29</v>
      </c>
    </row>
    <row r="16" ht="16.5" customHeight="1" spans="1:4">
      <c r="A16" s="198"/>
      <c r="B16" s="114"/>
      <c r="C16" s="105" t="s">
        <v>151</v>
      </c>
      <c r="D16" s="114"/>
    </row>
    <row r="17" ht="16.5" customHeight="1" spans="1:4">
      <c r="A17" s="198"/>
      <c r="B17" s="114"/>
      <c r="C17" s="105" t="s">
        <v>152</v>
      </c>
      <c r="D17" s="114"/>
    </row>
    <row r="18" ht="16.5" customHeight="1" spans="1:4">
      <c r="A18" s="198"/>
      <c r="B18" s="114"/>
      <c r="C18" s="105" t="s">
        <v>153</v>
      </c>
      <c r="D18" s="114"/>
    </row>
    <row r="19" ht="16.5" customHeight="1" spans="1:4">
      <c r="A19" s="198"/>
      <c r="B19" s="114"/>
      <c r="C19" s="105" t="s">
        <v>154</v>
      </c>
      <c r="D19" s="114"/>
    </row>
    <row r="20" ht="16.5" customHeight="1" spans="1:4">
      <c r="A20" s="198"/>
      <c r="B20" s="114"/>
      <c r="C20" s="105" t="s">
        <v>155</v>
      </c>
      <c r="D20" s="114"/>
    </row>
    <row r="21" ht="16.5" customHeight="1" spans="1:4">
      <c r="A21" s="198"/>
      <c r="B21" s="114"/>
      <c r="C21" s="105" t="s">
        <v>156</v>
      </c>
      <c r="D21" s="114"/>
    </row>
    <row r="22" ht="16.5" customHeight="1" spans="1:4">
      <c r="A22" s="198"/>
      <c r="B22" s="114"/>
      <c r="C22" s="105" t="s">
        <v>157</v>
      </c>
      <c r="D22" s="114"/>
    </row>
    <row r="23" ht="16.5" customHeight="1" spans="1:4">
      <c r="A23" s="198"/>
      <c r="B23" s="114"/>
      <c r="C23" s="105" t="s">
        <v>158</v>
      </c>
      <c r="D23" s="114"/>
    </row>
    <row r="24" ht="16.5" customHeight="1" spans="1:4">
      <c r="A24" s="198"/>
      <c r="B24" s="114"/>
      <c r="C24" s="105" t="s">
        <v>159</v>
      </c>
      <c r="D24" s="114"/>
    </row>
    <row r="25" ht="16.5" customHeight="1" spans="1:4">
      <c r="A25" s="198"/>
      <c r="B25" s="114"/>
      <c r="C25" s="105" t="s">
        <v>160</v>
      </c>
      <c r="D25" s="114">
        <v>134227.2</v>
      </c>
    </row>
    <row r="26" ht="16.5" customHeight="1" spans="1:4">
      <c r="A26" s="198"/>
      <c r="B26" s="114"/>
      <c r="C26" s="105" t="s">
        <v>161</v>
      </c>
      <c r="D26" s="114"/>
    </row>
    <row r="27" ht="16.5" customHeight="1" spans="1:4">
      <c r="A27" s="198"/>
      <c r="B27" s="114"/>
      <c r="C27" s="105" t="s">
        <v>162</v>
      </c>
      <c r="D27" s="114"/>
    </row>
    <row r="28" ht="16.5" customHeight="1" spans="1:4">
      <c r="A28" s="198"/>
      <c r="B28" s="114"/>
      <c r="C28" s="105" t="s">
        <v>163</v>
      </c>
      <c r="D28" s="114"/>
    </row>
    <row r="29" ht="16.5" customHeight="1" spans="1:4">
      <c r="A29" s="198"/>
      <c r="B29" s="114"/>
      <c r="C29" s="105" t="s">
        <v>164</v>
      </c>
      <c r="D29" s="114"/>
    </row>
    <row r="30" ht="16.5" customHeight="1" spans="1:4">
      <c r="A30" s="198"/>
      <c r="B30" s="114"/>
      <c r="C30" s="105" t="s">
        <v>165</v>
      </c>
      <c r="D30" s="114"/>
    </row>
    <row r="31" ht="16.5" customHeight="1" spans="1:4">
      <c r="A31" s="198"/>
      <c r="B31" s="114"/>
      <c r="C31" s="24" t="s">
        <v>166</v>
      </c>
      <c r="D31" s="114"/>
    </row>
    <row r="32" ht="16.5" customHeight="1" spans="1:4">
      <c r="A32" s="198"/>
      <c r="B32" s="114"/>
      <c r="C32" s="24" t="s">
        <v>167</v>
      </c>
      <c r="D32" s="114"/>
    </row>
    <row r="33" ht="16.5" customHeight="1" spans="1:4">
      <c r="A33" s="198"/>
      <c r="B33" s="114"/>
      <c r="C33" s="46" t="s">
        <v>168</v>
      </c>
      <c r="D33" s="114"/>
    </row>
    <row r="34" ht="15" customHeight="1" spans="1:4">
      <c r="A34" s="199" t="s">
        <v>50</v>
      </c>
      <c r="B34" s="200">
        <v>2317728.79</v>
      </c>
      <c r="C34" s="199" t="s">
        <v>51</v>
      </c>
      <c r="D34" s="200">
        <v>2317728.79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4" workbookViewId="0">
      <selection activeCell="A1" sqref="A1"/>
    </sheetView>
  </sheetViews>
  <sheetFormatPr defaultColWidth="8" defaultRowHeight="14.25" customHeight="1" outlineLevelCol="6"/>
  <cols>
    <col min="1" max="1" width="17.6333333333333" customWidth="1"/>
    <col min="2" max="2" width="38.5" customWidth="1"/>
    <col min="3" max="7" width="21.1333333333333" customWidth="1"/>
  </cols>
  <sheetData>
    <row r="1" customHeight="1" spans="4:7">
      <c r="D1" s="169"/>
      <c r="F1" s="107"/>
      <c r="G1" s="174" t="s">
        <v>169</v>
      </c>
    </row>
    <row r="2" ht="41.25" customHeight="1" spans="1:7">
      <c r="A2" s="158" t="str">
        <f>"2026"&amp;"年一般公共预算支出预算表（按功能科目分类）"</f>
        <v>2026年一般公共预算支出预算表（按功能科目分类）</v>
      </c>
      <c r="B2" s="158"/>
      <c r="C2" s="158"/>
      <c r="D2" s="158"/>
      <c r="E2" s="158"/>
      <c r="F2" s="158"/>
      <c r="G2" s="158"/>
    </row>
    <row r="3" ht="18" customHeight="1" spans="1:7">
      <c r="A3" s="51" t="str">
        <f>"单位名称："&amp;"昆明市晋宁区总工会"</f>
        <v>单位名称：昆明市晋宁区总工会</v>
      </c>
      <c r="F3" s="155"/>
      <c r="G3" s="174" t="s">
        <v>1</v>
      </c>
    </row>
    <row r="4" ht="20.25" customHeight="1" spans="1:7">
      <c r="A4" s="190" t="s">
        <v>170</v>
      </c>
      <c r="B4" s="191"/>
      <c r="C4" s="159" t="s">
        <v>55</v>
      </c>
      <c r="D4" s="181" t="s">
        <v>76</v>
      </c>
      <c r="E4" s="15"/>
      <c r="F4" s="41"/>
      <c r="G4" s="171" t="s">
        <v>77</v>
      </c>
    </row>
    <row r="5" ht="20.25" customHeight="1" spans="1:7">
      <c r="A5" s="192" t="s">
        <v>73</v>
      </c>
      <c r="B5" s="192" t="s">
        <v>74</v>
      </c>
      <c r="C5" s="62"/>
      <c r="D5" s="16" t="s">
        <v>57</v>
      </c>
      <c r="E5" s="16" t="s">
        <v>171</v>
      </c>
      <c r="F5" s="16" t="s">
        <v>172</v>
      </c>
      <c r="G5" s="173"/>
    </row>
    <row r="6" ht="15" customHeight="1" spans="1:7">
      <c r="A6" s="23" t="s">
        <v>83</v>
      </c>
      <c r="B6" s="23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</row>
    <row r="7" ht="18" customHeight="1" spans="1:7">
      <c r="A7" s="46" t="s">
        <v>69</v>
      </c>
      <c r="B7" s="46" t="s">
        <v>98</v>
      </c>
      <c r="C7" s="114">
        <v>1811963.7</v>
      </c>
      <c r="D7" s="114">
        <v>1811963.7</v>
      </c>
      <c r="E7" s="114">
        <v>1674452.5</v>
      </c>
      <c r="F7" s="114">
        <v>137511.2</v>
      </c>
      <c r="G7" s="114"/>
    </row>
    <row r="8" ht="18" customHeight="1" spans="1:7">
      <c r="A8" s="167" t="s">
        <v>99</v>
      </c>
      <c r="B8" s="167" t="s">
        <v>100</v>
      </c>
      <c r="C8" s="114">
        <v>1811963.7</v>
      </c>
      <c r="D8" s="114">
        <v>1811963.7</v>
      </c>
      <c r="E8" s="114">
        <v>1674452.5</v>
      </c>
      <c r="F8" s="114">
        <v>137511.2</v>
      </c>
      <c r="G8" s="114"/>
    </row>
    <row r="9" ht="18" customHeight="1" spans="1:7">
      <c r="A9" s="168" t="s">
        <v>101</v>
      </c>
      <c r="B9" s="168" t="s">
        <v>102</v>
      </c>
      <c r="C9" s="114">
        <v>1530029.64</v>
      </c>
      <c r="D9" s="114">
        <v>1530029.64</v>
      </c>
      <c r="E9" s="114">
        <v>1413013</v>
      </c>
      <c r="F9" s="114">
        <v>117016.64</v>
      </c>
      <c r="G9" s="114"/>
    </row>
    <row r="10" ht="18" customHeight="1" spans="1:7">
      <c r="A10" s="168" t="s">
        <v>103</v>
      </c>
      <c r="B10" s="168" t="s">
        <v>104</v>
      </c>
      <c r="C10" s="114">
        <v>281934.06</v>
      </c>
      <c r="D10" s="114">
        <v>281934.06</v>
      </c>
      <c r="E10" s="114">
        <v>261439.5</v>
      </c>
      <c r="F10" s="114">
        <v>20494.56</v>
      </c>
      <c r="G10" s="114"/>
    </row>
    <row r="11" ht="18" customHeight="1" spans="1:7">
      <c r="A11" s="46" t="s">
        <v>107</v>
      </c>
      <c r="B11" s="46" t="s">
        <v>108</v>
      </c>
      <c r="C11" s="114">
        <v>235845.6</v>
      </c>
      <c r="D11" s="114">
        <v>235845.6</v>
      </c>
      <c r="E11" s="114">
        <v>229545.6</v>
      </c>
      <c r="F11" s="114">
        <v>6300</v>
      </c>
      <c r="G11" s="114"/>
    </row>
    <row r="12" ht="18" customHeight="1" spans="1:7">
      <c r="A12" s="167" t="s">
        <v>109</v>
      </c>
      <c r="B12" s="167" t="s">
        <v>110</v>
      </c>
      <c r="C12" s="114">
        <v>235845.6</v>
      </c>
      <c r="D12" s="114">
        <v>235845.6</v>
      </c>
      <c r="E12" s="114">
        <v>229545.6</v>
      </c>
      <c r="F12" s="114">
        <v>6300</v>
      </c>
      <c r="G12" s="114"/>
    </row>
    <row r="13" ht="18" customHeight="1" spans="1:7">
      <c r="A13" s="168" t="s">
        <v>111</v>
      </c>
      <c r="B13" s="168" t="s">
        <v>112</v>
      </c>
      <c r="C13" s="114">
        <v>76500</v>
      </c>
      <c r="D13" s="114">
        <v>76500</v>
      </c>
      <c r="E13" s="114">
        <v>72000</v>
      </c>
      <c r="F13" s="114">
        <v>4500</v>
      </c>
      <c r="G13" s="114"/>
    </row>
    <row r="14" ht="18" customHeight="1" spans="1:7">
      <c r="A14" s="168" t="s">
        <v>113</v>
      </c>
      <c r="B14" s="168" t="s">
        <v>114</v>
      </c>
      <c r="C14" s="114">
        <v>30600</v>
      </c>
      <c r="D14" s="114">
        <v>30600</v>
      </c>
      <c r="E14" s="114">
        <v>28800</v>
      </c>
      <c r="F14" s="114">
        <v>1800</v>
      </c>
      <c r="G14" s="114"/>
    </row>
    <row r="15" ht="18" customHeight="1" spans="1:7">
      <c r="A15" s="168" t="s">
        <v>115</v>
      </c>
      <c r="B15" s="168" t="s">
        <v>116</v>
      </c>
      <c r="C15" s="114">
        <v>128745.6</v>
      </c>
      <c r="D15" s="114">
        <v>128745.6</v>
      </c>
      <c r="E15" s="114">
        <v>128745.6</v>
      </c>
      <c r="F15" s="114"/>
      <c r="G15" s="114"/>
    </row>
    <row r="16" ht="18" customHeight="1" spans="1:7">
      <c r="A16" s="46" t="s">
        <v>117</v>
      </c>
      <c r="B16" s="46" t="s">
        <v>118</v>
      </c>
      <c r="C16" s="114">
        <v>135692.29</v>
      </c>
      <c r="D16" s="114">
        <v>135692.29</v>
      </c>
      <c r="E16" s="114">
        <v>135692.29</v>
      </c>
      <c r="F16" s="114"/>
      <c r="G16" s="114"/>
    </row>
    <row r="17" ht="18" customHeight="1" spans="1:7">
      <c r="A17" s="167" t="s">
        <v>119</v>
      </c>
      <c r="B17" s="167" t="s">
        <v>120</v>
      </c>
      <c r="C17" s="114">
        <v>135692.29</v>
      </c>
      <c r="D17" s="114">
        <v>135692.29</v>
      </c>
      <c r="E17" s="114">
        <v>135692.29</v>
      </c>
      <c r="F17" s="114"/>
      <c r="G17" s="114"/>
    </row>
    <row r="18" ht="18" customHeight="1" spans="1:7">
      <c r="A18" s="168" t="s">
        <v>121</v>
      </c>
      <c r="B18" s="168" t="s">
        <v>122</v>
      </c>
      <c r="C18" s="114">
        <v>44898.23</v>
      </c>
      <c r="D18" s="114">
        <v>44898.23</v>
      </c>
      <c r="E18" s="114">
        <v>44898.23</v>
      </c>
      <c r="F18" s="114"/>
      <c r="G18" s="114"/>
    </row>
    <row r="19" ht="18" customHeight="1" spans="1:7">
      <c r="A19" s="168" t="s">
        <v>123</v>
      </c>
      <c r="B19" s="168" t="s">
        <v>124</v>
      </c>
      <c r="C19" s="114">
        <v>15636.31</v>
      </c>
      <c r="D19" s="114">
        <v>15636.31</v>
      </c>
      <c r="E19" s="114">
        <v>15636.31</v>
      </c>
      <c r="F19" s="114"/>
      <c r="G19" s="114"/>
    </row>
    <row r="20" ht="18" customHeight="1" spans="1:7">
      <c r="A20" s="168" t="s">
        <v>125</v>
      </c>
      <c r="B20" s="168" t="s">
        <v>126</v>
      </c>
      <c r="C20" s="114">
        <v>66313</v>
      </c>
      <c r="D20" s="114">
        <v>66313</v>
      </c>
      <c r="E20" s="114">
        <v>66313</v>
      </c>
      <c r="F20" s="114"/>
      <c r="G20" s="114"/>
    </row>
    <row r="21" ht="18" customHeight="1" spans="1:7">
      <c r="A21" s="168" t="s">
        <v>127</v>
      </c>
      <c r="B21" s="168" t="s">
        <v>128</v>
      </c>
      <c r="C21" s="114">
        <v>8844.75</v>
      </c>
      <c r="D21" s="114">
        <v>8844.75</v>
      </c>
      <c r="E21" s="114">
        <v>8844.75</v>
      </c>
      <c r="F21" s="114"/>
      <c r="G21" s="114"/>
    </row>
    <row r="22" ht="18" customHeight="1" spans="1:7">
      <c r="A22" s="46" t="s">
        <v>129</v>
      </c>
      <c r="B22" s="46" t="s">
        <v>130</v>
      </c>
      <c r="C22" s="114">
        <v>134227.2</v>
      </c>
      <c r="D22" s="114">
        <v>134227.2</v>
      </c>
      <c r="E22" s="114">
        <v>134227.2</v>
      </c>
      <c r="F22" s="114"/>
      <c r="G22" s="114"/>
    </row>
    <row r="23" ht="18" customHeight="1" spans="1:7">
      <c r="A23" s="167" t="s">
        <v>131</v>
      </c>
      <c r="B23" s="167" t="s">
        <v>132</v>
      </c>
      <c r="C23" s="114">
        <v>134227.2</v>
      </c>
      <c r="D23" s="114">
        <v>134227.2</v>
      </c>
      <c r="E23" s="114">
        <v>134227.2</v>
      </c>
      <c r="F23" s="114"/>
      <c r="G23" s="114"/>
    </row>
    <row r="24" ht="18" customHeight="1" spans="1:7">
      <c r="A24" s="168" t="s">
        <v>133</v>
      </c>
      <c r="B24" s="168" t="s">
        <v>134</v>
      </c>
      <c r="C24" s="114">
        <v>134227.2</v>
      </c>
      <c r="D24" s="114">
        <v>134227.2</v>
      </c>
      <c r="E24" s="114">
        <v>134227.2</v>
      </c>
      <c r="F24" s="114"/>
      <c r="G24" s="114"/>
    </row>
    <row r="25" ht="18" customHeight="1" spans="1:7">
      <c r="A25" s="113" t="s">
        <v>173</v>
      </c>
      <c r="B25" s="193" t="s">
        <v>173</v>
      </c>
      <c r="C25" s="114">
        <v>2317728.79</v>
      </c>
      <c r="D25" s="114">
        <v>2317728.79</v>
      </c>
      <c r="E25" s="114">
        <v>2173917.59</v>
      </c>
      <c r="F25" s="114">
        <v>143811.2</v>
      </c>
      <c r="G25" s="114"/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9.13333333333333" defaultRowHeight="14.25" customHeight="1" outlineLevelRow="6" outlineLevelCol="5"/>
  <cols>
    <col min="1" max="6" width="24.6333333333333" customWidth="1"/>
  </cols>
  <sheetData>
    <row r="1" customHeight="1" spans="1:6">
      <c r="A1" s="83"/>
      <c r="B1" s="83"/>
      <c r="C1" s="83"/>
      <c r="D1" s="83"/>
      <c r="E1" s="82"/>
      <c r="F1" s="186" t="s">
        <v>174</v>
      </c>
    </row>
    <row r="2" ht="41.25" customHeight="1" spans="1:6">
      <c r="A2" s="187" t="str">
        <f>"2026"&amp;"年一般公共预算“三公”经费支出预算表"</f>
        <v>2026年一般公共预算“三公”经费支出预算表</v>
      </c>
      <c r="B2" s="83"/>
      <c r="C2" s="83"/>
      <c r="D2" s="83"/>
      <c r="E2" s="82"/>
      <c r="F2" s="83"/>
    </row>
    <row r="3" customHeight="1" spans="1:6">
      <c r="A3" s="145" t="str">
        <f>"单位名称："&amp;"昆明市晋宁区总工会"</f>
        <v>单位名称：昆明市晋宁区总工会</v>
      </c>
      <c r="B3" s="188"/>
      <c r="D3" s="83"/>
      <c r="E3" s="82"/>
      <c r="F3" s="101" t="s">
        <v>1</v>
      </c>
    </row>
    <row r="4" ht="27" customHeight="1" spans="1:6">
      <c r="A4" s="87" t="s">
        <v>175</v>
      </c>
      <c r="B4" s="87" t="s">
        <v>176</v>
      </c>
      <c r="C4" s="89" t="s">
        <v>177</v>
      </c>
      <c r="D4" s="87"/>
      <c r="E4" s="88"/>
      <c r="F4" s="87" t="s">
        <v>178</v>
      </c>
    </row>
    <row r="5" ht="28.5" customHeight="1" spans="1:6">
      <c r="A5" s="189"/>
      <c r="B5" s="91"/>
      <c r="C5" s="88" t="s">
        <v>57</v>
      </c>
      <c r="D5" s="88" t="s">
        <v>179</v>
      </c>
      <c r="E5" s="88" t="s">
        <v>180</v>
      </c>
      <c r="F5" s="90"/>
    </row>
    <row r="6" ht="17.25" customHeight="1" spans="1:6">
      <c r="A6" s="93" t="s">
        <v>83</v>
      </c>
      <c r="B6" s="93" t="s">
        <v>84</v>
      </c>
      <c r="C6" s="93" t="s">
        <v>85</v>
      </c>
      <c r="D6" s="93" t="s">
        <v>86</v>
      </c>
      <c r="E6" s="93" t="s">
        <v>87</v>
      </c>
      <c r="F6" s="93" t="s">
        <v>88</v>
      </c>
    </row>
    <row r="7" ht="17.25" customHeight="1" spans="1:6">
      <c r="A7" s="114">
        <v>10000</v>
      </c>
      <c r="B7" s="114"/>
      <c r="C7" s="114"/>
      <c r="D7" s="114"/>
      <c r="E7" s="114"/>
      <c r="F7" s="114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56"/>
  <sheetViews>
    <sheetView showZeros="0" topLeftCell="H19" workbookViewId="0">
      <selection activeCell="A1" sqref="A1"/>
    </sheetView>
  </sheetViews>
  <sheetFormatPr defaultColWidth="8" defaultRowHeight="14.25" customHeight="1"/>
  <cols>
    <col min="1" max="2" width="28.75" customWidth="1"/>
    <col min="3" max="3" width="18.1333333333333" customWidth="1"/>
    <col min="4" max="4" width="27.3833333333333" customWidth="1"/>
    <col min="5" max="5" width="8.88333333333333" customWidth="1"/>
    <col min="6" max="6" width="15.3833333333333" customWidth="1"/>
    <col min="7" max="7" width="9" customWidth="1"/>
    <col min="8" max="8" width="20.1333333333333" customWidth="1"/>
    <col min="9" max="26" width="16.3833333333333" customWidth="1"/>
  </cols>
  <sheetData>
    <row r="1" ht="13.5" customHeight="1" spans="2:26">
      <c r="B1" s="169"/>
      <c r="C1" s="175"/>
      <c r="E1" s="176"/>
      <c r="F1" s="176"/>
      <c r="G1" s="176"/>
      <c r="H1" s="176"/>
      <c r="I1" s="116"/>
      <c r="J1" s="116"/>
      <c r="K1" s="116"/>
      <c r="L1" s="116"/>
      <c r="M1" s="116"/>
      <c r="N1" s="116"/>
      <c r="T1" s="116"/>
      <c r="X1" s="175"/>
      <c r="Z1" s="49" t="s">
        <v>181</v>
      </c>
    </row>
    <row r="2" ht="45.75" customHeight="1" spans="1:26">
      <c r="A2" s="103" t="str">
        <f>"2026"&amp;"年部门基本支出预算表"</f>
        <v>2026年部门基本支出预算表</v>
      </c>
      <c r="B2" s="50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50"/>
      <c r="P2" s="50"/>
      <c r="Q2" s="50"/>
      <c r="R2" s="50"/>
      <c r="S2" s="50"/>
      <c r="T2" s="103"/>
      <c r="U2" s="103"/>
      <c r="V2" s="103"/>
      <c r="W2" s="103"/>
      <c r="X2" s="103"/>
      <c r="Y2" s="103"/>
      <c r="Z2" s="103"/>
    </row>
    <row r="3" ht="18.75" customHeight="1" spans="1:26">
      <c r="A3" s="51" t="str">
        <f>"单位名称："&amp;"昆明市晋宁区总工会"</f>
        <v>单位名称：昆明市晋宁区总工会</v>
      </c>
      <c r="B3" s="52"/>
      <c r="C3" s="177"/>
      <c r="D3" s="177"/>
      <c r="E3" s="177"/>
      <c r="F3" s="177"/>
      <c r="G3" s="177"/>
      <c r="H3" s="177"/>
      <c r="I3" s="118"/>
      <c r="J3" s="118"/>
      <c r="K3" s="118"/>
      <c r="L3" s="118"/>
      <c r="M3" s="118"/>
      <c r="N3" s="118"/>
      <c r="O3" s="53"/>
      <c r="P3" s="53"/>
      <c r="Q3" s="53"/>
      <c r="R3" s="53"/>
      <c r="S3" s="53"/>
      <c r="T3" s="118"/>
      <c r="X3" s="175"/>
      <c r="Z3" s="49" t="s">
        <v>1</v>
      </c>
    </row>
    <row r="4" ht="18" customHeight="1" spans="1:26">
      <c r="A4" s="55" t="s">
        <v>182</v>
      </c>
      <c r="B4" s="55" t="s">
        <v>183</v>
      </c>
      <c r="C4" s="55" t="s">
        <v>184</v>
      </c>
      <c r="D4" s="55" t="s">
        <v>185</v>
      </c>
      <c r="E4" s="55" t="s">
        <v>186</v>
      </c>
      <c r="F4" s="55" t="s">
        <v>187</v>
      </c>
      <c r="G4" s="55" t="s">
        <v>188</v>
      </c>
      <c r="H4" s="55" t="s">
        <v>189</v>
      </c>
      <c r="I4" s="181" t="s">
        <v>190</v>
      </c>
      <c r="J4" s="141" t="s">
        <v>190</v>
      </c>
      <c r="K4" s="141"/>
      <c r="L4" s="141"/>
      <c r="M4" s="141"/>
      <c r="N4" s="141"/>
      <c r="O4" s="15"/>
      <c r="P4" s="15"/>
      <c r="Q4" s="15"/>
      <c r="R4" s="15"/>
      <c r="S4" s="15"/>
      <c r="T4" s="134" t="s">
        <v>61</v>
      </c>
      <c r="U4" s="141" t="s">
        <v>62</v>
      </c>
      <c r="V4" s="141"/>
      <c r="W4" s="141"/>
      <c r="X4" s="141"/>
      <c r="Y4" s="141"/>
      <c r="Z4" s="142"/>
    </row>
    <row r="5" ht="18" customHeight="1" spans="1:26">
      <c r="A5" s="57"/>
      <c r="B5" s="70"/>
      <c r="C5" s="161"/>
      <c r="D5" s="57"/>
      <c r="E5" s="57"/>
      <c r="F5" s="57"/>
      <c r="G5" s="57"/>
      <c r="H5" s="57"/>
      <c r="I5" s="159" t="s">
        <v>191</v>
      </c>
      <c r="J5" s="181" t="s">
        <v>58</v>
      </c>
      <c r="K5" s="141"/>
      <c r="L5" s="141"/>
      <c r="M5" s="141"/>
      <c r="N5" s="142"/>
      <c r="O5" s="14" t="s">
        <v>192</v>
      </c>
      <c r="P5" s="14" t="s">
        <v>60</v>
      </c>
      <c r="Q5" s="14" t="s">
        <v>193</v>
      </c>
      <c r="R5" s="15"/>
      <c r="S5" s="41"/>
      <c r="T5" s="55" t="s">
        <v>61</v>
      </c>
      <c r="U5" s="181" t="s">
        <v>62</v>
      </c>
      <c r="V5" s="134" t="s">
        <v>64</v>
      </c>
      <c r="W5" s="141" t="s">
        <v>62</v>
      </c>
      <c r="X5" s="134" t="s">
        <v>66</v>
      </c>
      <c r="Y5" s="134" t="s">
        <v>67</v>
      </c>
      <c r="Z5" s="185" t="s">
        <v>68</v>
      </c>
    </row>
    <row r="6" ht="19.5" customHeight="1" spans="1:26">
      <c r="A6" s="70"/>
      <c r="B6" s="70"/>
      <c r="C6" s="70"/>
      <c r="D6" s="70"/>
      <c r="E6" s="70"/>
      <c r="F6" s="70"/>
      <c r="G6" s="70"/>
      <c r="H6" s="70"/>
      <c r="I6" s="70"/>
      <c r="J6" s="182" t="s">
        <v>194</v>
      </c>
      <c r="K6" s="55" t="s">
        <v>195</v>
      </c>
      <c r="L6" s="55" t="s">
        <v>196</v>
      </c>
      <c r="M6" s="55" t="s">
        <v>197</v>
      </c>
      <c r="N6" s="55" t="s">
        <v>198</v>
      </c>
      <c r="O6" s="55"/>
      <c r="P6" s="55"/>
      <c r="Q6" s="55" t="s">
        <v>58</v>
      </c>
      <c r="R6" s="55" t="s">
        <v>59</v>
      </c>
      <c r="S6" s="55" t="s">
        <v>60</v>
      </c>
      <c r="T6" s="70"/>
      <c r="U6" s="55" t="s">
        <v>57</v>
      </c>
      <c r="V6" s="55" t="s">
        <v>64</v>
      </c>
      <c r="W6" s="55" t="s">
        <v>199</v>
      </c>
      <c r="X6" s="55" t="s">
        <v>66</v>
      </c>
      <c r="Y6" s="55" t="s">
        <v>67</v>
      </c>
      <c r="Z6" s="55" t="s">
        <v>68</v>
      </c>
    </row>
    <row r="7" ht="37.5" customHeight="1" spans="1:26">
      <c r="A7" s="178"/>
      <c r="B7" s="62"/>
      <c r="C7" s="178"/>
      <c r="D7" s="178"/>
      <c r="E7" s="178"/>
      <c r="F7" s="178"/>
      <c r="G7" s="178"/>
      <c r="H7" s="178"/>
      <c r="I7" s="178"/>
      <c r="J7" s="183" t="s">
        <v>57</v>
      </c>
      <c r="K7" s="60" t="s">
        <v>200</v>
      </c>
      <c r="L7" s="60" t="s">
        <v>196</v>
      </c>
      <c r="M7" s="60" t="s">
        <v>197</v>
      </c>
      <c r="N7" s="60" t="s">
        <v>198</v>
      </c>
      <c r="O7" s="60"/>
      <c r="P7" s="60"/>
      <c r="Q7" s="60" t="s">
        <v>196</v>
      </c>
      <c r="R7" s="60" t="s">
        <v>197</v>
      </c>
      <c r="S7" s="60" t="s">
        <v>198</v>
      </c>
      <c r="T7" s="60" t="s">
        <v>61</v>
      </c>
      <c r="U7" s="60" t="s">
        <v>57</v>
      </c>
      <c r="V7" s="60" t="s">
        <v>64</v>
      </c>
      <c r="W7" s="60" t="s">
        <v>199</v>
      </c>
      <c r="X7" s="60" t="s">
        <v>66</v>
      </c>
      <c r="Y7" s="60" t="s">
        <v>67</v>
      </c>
      <c r="Z7" s="60" t="s">
        <v>68</v>
      </c>
    </row>
    <row r="8" customHeight="1" spans="1:26">
      <c r="A8" s="76">
        <v>1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76">
        <v>21</v>
      </c>
      <c r="V8" s="76">
        <v>22</v>
      </c>
      <c r="W8" s="76">
        <v>23</v>
      </c>
      <c r="X8" s="76">
        <v>24</v>
      </c>
      <c r="Y8" s="76">
        <v>25</v>
      </c>
      <c r="Z8" s="76">
        <v>26</v>
      </c>
    </row>
    <row r="9" ht="20.25" customHeight="1" spans="1:26">
      <c r="A9" s="24"/>
      <c r="B9" s="24"/>
      <c r="C9" s="24"/>
      <c r="D9" s="24"/>
      <c r="E9" s="24"/>
      <c r="F9" s="24"/>
      <c r="G9" s="24"/>
      <c r="H9" s="2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ht="20.25" customHeight="1" spans="1:26">
      <c r="A10" s="24" t="s">
        <v>70</v>
      </c>
      <c r="B10" s="24" t="s">
        <v>70</v>
      </c>
      <c r="C10" s="24" t="s">
        <v>201</v>
      </c>
      <c r="D10" s="24" t="s">
        <v>202</v>
      </c>
      <c r="E10" s="24" t="s">
        <v>101</v>
      </c>
      <c r="F10" s="24" t="s">
        <v>102</v>
      </c>
      <c r="G10" s="24" t="s">
        <v>203</v>
      </c>
      <c r="H10" s="24" t="s">
        <v>204</v>
      </c>
      <c r="I10" s="114">
        <v>230172</v>
      </c>
      <c r="J10" s="114">
        <v>230172</v>
      </c>
      <c r="K10" s="184"/>
      <c r="L10" s="184"/>
      <c r="M10" s="114">
        <v>230172</v>
      </c>
      <c r="N10" s="184"/>
      <c r="O10" s="184"/>
      <c r="P10" s="18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ht="20.25" customHeight="1" spans="1:26">
      <c r="A11" s="24" t="s">
        <v>70</v>
      </c>
      <c r="B11" s="24" t="s">
        <v>70</v>
      </c>
      <c r="C11" s="24" t="s">
        <v>201</v>
      </c>
      <c r="D11" s="24" t="s">
        <v>202</v>
      </c>
      <c r="E11" s="24" t="s">
        <v>101</v>
      </c>
      <c r="F11" s="24" t="s">
        <v>102</v>
      </c>
      <c r="G11" s="24" t="s">
        <v>205</v>
      </c>
      <c r="H11" s="24" t="s">
        <v>206</v>
      </c>
      <c r="I11" s="114">
        <v>313980</v>
      </c>
      <c r="J11" s="114">
        <v>313980</v>
      </c>
      <c r="K11" s="184"/>
      <c r="L11" s="184"/>
      <c r="M11" s="114">
        <v>313980</v>
      </c>
      <c r="N11" s="184"/>
      <c r="O11" s="184"/>
      <c r="P11" s="18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ht="20.25" customHeight="1" spans="1:26">
      <c r="A12" s="24" t="s">
        <v>70</v>
      </c>
      <c r="B12" s="24" t="s">
        <v>70</v>
      </c>
      <c r="C12" s="24" t="s">
        <v>201</v>
      </c>
      <c r="D12" s="24" t="s">
        <v>202</v>
      </c>
      <c r="E12" s="24" t="s">
        <v>101</v>
      </c>
      <c r="F12" s="24" t="s">
        <v>102</v>
      </c>
      <c r="G12" s="24" t="s">
        <v>207</v>
      </c>
      <c r="H12" s="24" t="s">
        <v>208</v>
      </c>
      <c r="I12" s="114">
        <v>19181</v>
      </c>
      <c r="J12" s="114">
        <v>19181</v>
      </c>
      <c r="K12" s="184"/>
      <c r="L12" s="184"/>
      <c r="M12" s="114">
        <v>19181</v>
      </c>
      <c r="N12" s="184"/>
      <c r="O12" s="184"/>
      <c r="P12" s="18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ht="20.25" customHeight="1" spans="1:26">
      <c r="A13" s="24" t="s">
        <v>70</v>
      </c>
      <c r="B13" s="24" t="s">
        <v>70</v>
      </c>
      <c r="C13" s="24" t="s">
        <v>209</v>
      </c>
      <c r="D13" s="24" t="s">
        <v>210</v>
      </c>
      <c r="E13" s="24" t="s">
        <v>115</v>
      </c>
      <c r="F13" s="24" t="s">
        <v>116</v>
      </c>
      <c r="G13" s="24" t="s">
        <v>211</v>
      </c>
      <c r="H13" s="24" t="s">
        <v>212</v>
      </c>
      <c r="I13" s="114">
        <v>90933.12</v>
      </c>
      <c r="J13" s="114">
        <v>90933.12</v>
      </c>
      <c r="K13" s="184"/>
      <c r="L13" s="184"/>
      <c r="M13" s="114">
        <v>90933.12</v>
      </c>
      <c r="N13" s="184"/>
      <c r="O13" s="184"/>
      <c r="P13" s="18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ht="20.25" customHeight="1" spans="1:26">
      <c r="A14" s="24" t="s">
        <v>70</v>
      </c>
      <c r="B14" s="24" t="s">
        <v>70</v>
      </c>
      <c r="C14" s="24" t="s">
        <v>209</v>
      </c>
      <c r="D14" s="24" t="s">
        <v>210</v>
      </c>
      <c r="E14" s="24" t="s">
        <v>115</v>
      </c>
      <c r="F14" s="24" t="s">
        <v>116</v>
      </c>
      <c r="G14" s="24" t="s">
        <v>211</v>
      </c>
      <c r="H14" s="24" t="s">
        <v>212</v>
      </c>
      <c r="I14" s="114">
        <v>37812.48</v>
      </c>
      <c r="J14" s="114">
        <v>37812.48</v>
      </c>
      <c r="K14" s="184"/>
      <c r="L14" s="184"/>
      <c r="M14" s="114">
        <v>37812.48</v>
      </c>
      <c r="N14" s="184"/>
      <c r="O14" s="184"/>
      <c r="P14" s="18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ht="20.25" customHeight="1" spans="1:26">
      <c r="A15" s="24" t="s">
        <v>70</v>
      </c>
      <c r="B15" s="24" t="s">
        <v>70</v>
      </c>
      <c r="C15" s="24" t="s">
        <v>209</v>
      </c>
      <c r="D15" s="24" t="s">
        <v>210</v>
      </c>
      <c r="E15" s="24" t="s">
        <v>121</v>
      </c>
      <c r="F15" s="24" t="s">
        <v>122</v>
      </c>
      <c r="G15" s="24" t="s">
        <v>213</v>
      </c>
      <c r="H15" s="24" t="s">
        <v>214</v>
      </c>
      <c r="I15" s="114">
        <v>44898.23</v>
      </c>
      <c r="J15" s="114">
        <v>44898.23</v>
      </c>
      <c r="K15" s="184"/>
      <c r="L15" s="184"/>
      <c r="M15" s="114">
        <v>44898.23</v>
      </c>
      <c r="N15" s="184"/>
      <c r="O15" s="184"/>
      <c r="P15" s="18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ht="20.25" customHeight="1" spans="1:26">
      <c r="A16" s="24" t="s">
        <v>70</v>
      </c>
      <c r="B16" s="24" t="s">
        <v>70</v>
      </c>
      <c r="C16" s="24" t="s">
        <v>209</v>
      </c>
      <c r="D16" s="24" t="s">
        <v>210</v>
      </c>
      <c r="E16" s="24" t="s">
        <v>123</v>
      </c>
      <c r="F16" s="24" t="s">
        <v>124</v>
      </c>
      <c r="G16" s="24" t="s">
        <v>213</v>
      </c>
      <c r="H16" s="24" t="s">
        <v>214</v>
      </c>
      <c r="I16" s="114">
        <v>15636.31</v>
      </c>
      <c r="J16" s="114">
        <v>15636.31</v>
      </c>
      <c r="K16" s="184"/>
      <c r="L16" s="184"/>
      <c r="M16" s="114">
        <v>15636.31</v>
      </c>
      <c r="N16" s="184"/>
      <c r="O16" s="184"/>
      <c r="P16" s="18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ht="20.25" customHeight="1" spans="1:26">
      <c r="A17" s="24" t="s">
        <v>70</v>
      </c>
      <c r="B17" s="24" t="s">
        <v>70</v>
      </c>
      <c r="C17" s="24" t="s">
        <v>209</v>
      </c>
      <c r="D17" s="24" t="s">
        <v>210</v>
      </c>
      <c r="E17" s="24" t="s">
        <v>125</v>
      </c>
      <c r="F17" s="24" t="s">
        <v>126</v>
      </c>
      <c r="G17" s="24" t="s">
        <v>215</v>
      </c>
      <c r="H17" s="24" t="s">
        <v>216</v>
      </c>
      <c r="I17" s="114">
        <v>9896.4</v>
      </c>
      <c r="J17" s="114">
        <v>9896.4</v>
      </c>
      <c r="K17" s="184"/>
      <c r="L17" s="184"/>
      <c r="M17" s="114">
        <v>9896.4</v>
      </c>
      <c r="N17" s="184"/>
      <c r="O17" s="184"/>
      <c r="P17" s="18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ht="20.25" customHeight="1" spans="1:26">
      <c r="A18" s="24" t="s">
        <v>70</v>
      </c>
      <c r="B18" s="24" t="s">
        <v>70</v>
      </c>
      <c r="C18" s="24" t="s">
        <v>209</v>
      </c>
      <c r="D18" s="24" t="s">
        <v>210</v>
      </c>
      <c r="E18" s="24" t="s">
        <v>125</v>
      </c>
      <c r="F18" s="24" t="s">
        <v>126</v>
      </c>
      <c r="G18" s="24" t="s">
        <v>215</v>
      </c>
      <c r="H18" s="24" t="s">
        <v>216</v>
      </c>
      <c r="I18" s="114">
        <v>28416.6</v>
      </c>
      <c r="J18" s="114">
        <v>28416.6</v>
      </c>
      <c r="K18" s="184"/>
      <c r="L18" s="184"/>
      <c r="M18" s="114">
        <v>28416.6</v>
      </c>
      <c r="N18" s="184"/>
      <c r="O18" s="184"/>
      <c r="P18" s="18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ht="20.25" customHeight="1" spans="1:26">
      <c r="A19" s="24" t="s">
        <v>70</v>
      </c>
      <c r="B19" s="24" t="s">
        <v>70</v>
      </c>
      <c r="C19" s="24" t="s">
        <v>209</v>
      </c>
      <c r="D19" s="24" t="s">
        <v>210</v>
      </c>
      <c r="E19" s="24" t="s">
        <v>125</v>
      </c>
      <c r="F19" s="24" t="s">
        <v>126</v>
      </c>
      <c r="G19" s="24" t="s">
        <v>215</v>
      </c>
      <c r="H19" s="24" t="s">
        <v>216</v>
      </c>
      <c r="I19" s="114">
        <v>28000</v>
      </c>
      <c r="J19" s="114">
        <v>28000</v>
      </c>
      <c r="K19" s="184"/>
      <c r="L19" s="184"/>
      <c r="M19" s="114">
        <v>28000</v>
      </c>
      <c r="N19" s="184"/>
      <c r="O19" s="184"/>
      <c r="P19" s="18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ht="20.25" customHeight="1" spans="1:26">
      <c r="A20" s="24" t="s">
        <v>70</v>
      </c>
      <c r="B20" s="24" t="s">
        <v>70</v>
      </c>
      <c r="C20" s="24" t="s">
        <v>209</v>
      </c>
      <c r="D20" s="24" t="s">
        <v>210</v>
      </c>
      <c r="E20" s="24" t="s">
        <v>103</v>
      </c>
      <c r="F20" s="24" t="s">
        <v>104</v>
      </c>
      <c r="G20" s="24" t="s">
        <v>217</v>
      </c>
      <c r="H20" s="24" t="s">
        <v>218</v>
      </c>
      <c r="I20" s="114">
        <v>1385.5</v>
      </c>
      <c r="J20" s="114">
        <v>1385.5</v>
      </c>
      <c r="K20" s="184"/>
      <c r="L20" s="184"/>
      <c r="M20" s="114">
        <v>1385.5</v>
      </c>
      <c r="N20" s="184"/>
      <c r="O20" s="184"/>
      <c r="P20" s="18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ht="20.25" customHeight="1" spans="1:26">
      <c r="A21" s="24" t="s">
        <v>70</v>
      </c>
      <c r="B21" s="24" t="s">
        <v>70</v>
      </c>
      <c r="C21" s="24" t="s">
        <v>209</v>
      </c>
      <c r="D21" s="24" t="s">
        <v>210</v>
      </c>
      <c r="E21" s="24" t="s">
        <v>127</v>
      </c>
      <c r="F21" s="24" t="s">
        <v>128</v>
      </c>
      <c r="G21" s="24" t="s">
        <v>217</v>
      </c>
      <c r="H21" s="24" t="s">
        <v>218</v>
      </c>
      <c r="I21" s="114">
        <v>633.37</v>
      </c>
      <c r="J21" s="114">
        <v>633.37</v>
      </c>
      <c r="K21" s="184"/>
      <c r="L21" s="184"/>
      <c r="M21" s="114">
        <v>633.37</v>
      </c>
      <c r="N21" s="184"/>
      <c r="O21" s="184"/>
      <c r="P21" s="18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ht="20.25" customHeight="1" spans="1:26">
      <c r="A22" s="24" t="s">
        <v>70</v>
      </c>
      <c r="B22" s="24" t="s">
        <v>70</v>
      </c>
      <c r="C22" s="24" t="s">
        <v>209</v>
      </c>
      <c r="D22" s="24" t="s">
        <v>210</v>
      </c>
      <c r="E22" s="24" t="s">
        <v>127</v>
      </c>
      <c r="F22" s="24" t="s">
        <v>128</v>
      </c>
      <c r="G22" s="24" t="s">
        <v>217</v>
      </c>
      <c r="H22" s="24" t="s">
        <v>218</v>
      </c>
      <c r="I22" s="114">
        <v>977.3</v>
      </c>
      <c r="J22" s="114">
        <v>977.3</v>
      </c>
      <c r="K22" s="184"/>
      <c r="L22" s="184"/>
      <c r="M22" s="114">
        <v>977.3</v>
      </c>
      <c r="N22" s="184"/>
      <c r="O22" s="184"/>
      <c r="P22" s="18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ht="20.25" customHeight="1" spans="1:26">
      <c r="A23" s="24" t="s">
        <v>70</v>
      </c>
      <c r="B23" s="24" t="s">
        <v>70</v>
      </c>
      <c r="C23" s="24" t="s">
        <v>209</v>
      </c>
      <c r="D23" s="24" t="s">
        <v>210</v>
      </c>
      <c r="E23" s="24" t="s">
        <v>127</v>
      </c>
      <c r="F23" s="24" t="s">
        <v>128</v>
      </c>
      <c r="G23" s="24" t="s">
        <v>217</v>
      </c>
      <c r="H23" s="24" t="s">
        <v>218</v>
      </c>
      <c r="I23" s="114">
        <v>1033.44</v>
      </c>
      <c r="J23" s="114">
        <v>1033.44</v>
      </c>
      <c r="K23" s="184"/>
      <c r="L23" s="184"/>
      <c r="M23" s="114">
        <v>1033.44</v>
      </c>
      <c r="N23" s="184"/>
      <c r="O23" s="184"/>
      <c r="P23" s="18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ht="20.25" customHeight="1" spans="1:26">
      <c r="A24" s="24" t="s">
        <v>70</v>
      </c>
      <c r="B24" s="24" t="s">
        <v>70</v>
      </c>
      <c r="C24" s="24" t="s">
        <v>209</v>
      </c>
      <c r="D24" s="24" t="s">
        <v>210</v>
      </c>
      <c r="E24" s="24" t="s">
        <v>127</v>
      </c>
      <c r="F24" s="24" t="s">
        <v>128</v>
      </c>
      <c r="G24" s="24" t="s">
        <v>217</v>
      </c>
      <c r="H24" s="24" t="s">
        <v>218</v>
      </c>
      <c r="I24" s="114">
        <v>2583.6</v>
      </c>
      <c r="J24" s="114">
        <v>2583.6</v>
      </c>
      <c r="K24" s="184"/>
      <c r="L24" s="184"/>
      <c r="M24" s="114">
        <v>2583.6</v>
      </c>
      <c r="N24" s="184"/>
      <c r="O24" s="184"/>
      <c r="P24" s="18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ht="20.25" customHeight="1" spans="1:26">
      <c r="A25" s="24" t="s">
        <v>70</v>
      </c>
      <c r="B25" s="24" t="s">
        <v>70</v>
      </c>
      <c r="C25" s="24" t="s">
        <v>209</v>
      </c>
      <c r="D25" s="24" t="s">
        <v>210</v>
      </c>
      <c r="E25" s="24" t="s">
        <v>127</v>
      </c>
      <c r="F25" s="24" t="s">
        <v>128</v>
      </c>
      <c r="G25" s="24" t="s">
        <v>217</v>
      </c>
      <c r="H25" s="24" t="s">
        <v>218</v>
      </c>
      <c r="I25" s="114">
        <v>3617.04</v>
      </c>
      <c r="J25" s="114">
        <v>3617.04</v>
      </c>
      <c r="K25" s="184"/>
      <c r="L25" s="184"/>
      <c r="M25" s="114">
        <v>3617.04</v>
      </c>
      <c r="N25" s="184"/>
      <c r="O25" s="184"/>
      <c r="P25" s="18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ht="20.25" customHeight="1" spans="1:26">
      <c r="A26" s="24" t="s">
        <v>70</v>
      </c>
      <c r="B26" s="24" t="s">
        <v>70</v>
      </c>
      <c r="C26" s="24" t="s">
        <v>219</v>
      </c>
      <c r="D26" s="24" t="s">
        <v>178</v>
      </c>
      <c r="E26" s="24" t="s">
        <v>101</v>
      </c>
      <c r="F26" s="24" t="s">
        <v>102</v>
      </c>
      <c r="G26" s="24" t="s">
        <v>220</v>
      </c>
      <c r="H26" s="24" t="s">
        <v>178</v>
      </c>
      <c r="I26" s="114">
        <v>10000</v>
      </c>
      <c r="J26" s="114">
        <v>10000</v>
      </c>
      <c r="K26" s="184"/>
      <c r="L26" s="184"/>
      <c r="M26" s="114">
        <v>10000</v>
      </c>
      <c r="N26" s="184"/>
      <c r="O26" s="184"/>
      <c r="P26" s="18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ht="20.25" customHeight="1" spans="1:26">
      <c r="A27" s="24" t="s">
        <v>70</v>
      </c>
      <c r="B27" s="24" t="s">
        <v>70</v>
      </c>
      <c r="C27" s="24" t="s">
        <v>221</v>
      </c>
      <c r="D27" s="24" t="s">
        <v>222</v>
      </c>
      <c r="E27" s="24" t="s">
        <v>101</v>
      </c>
      <c r="F27" s="24" t="s">
        <v>102</v>
      </c>
      <c r="G27" s="24" t="s">
        <v>223</v>
      </c>
      <c r="H27" s="24" t="s">
        <v>224</v>
      </c>
      <c r="I27" s="114">
        <v>45000</v>
      </c>
      <c r="J27" s="114">
        <v>45000</v>
      </c>
      <c r="K27" s="184"/>
      <c r="L27" s="184"/>
      <c r="M27" s="114">
        <v>45000</v>
      </c>
      <c r="N27" s="184"/>
      <c r="O27" s="184"/>
      <c r="P27" s="18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ht="20.25" customHeight="1" spans="1:26">
      <c r="A28" s="24" t="s">
        <v>70</v>
      </c>
      <c r="B28" s="24" t="s">
        <v>70</v>
      </c>
      <c r="C28" s="24" t="s">
        <v>225</v>
      </c>
      <c r="D28" s="24" t="s">
        <v>226</v>
      </c>
      <c r="E28" s="24" t="s">
        <v>101</v>
      </c>
      <c r="F28" s="24" t="s">
        <v>102</v>
      </c>
      <c r="G28" s="24" t="s">
        <v>227</v>
      </c>
      <c r="H28" s="24" t="s">
        <v>226</v>
      </c>
      <c r="I28" s="114">
        <v>12476.64</v>
      </c>
      <c r="J28" s="114">
        <v>12476.64</v>
      </c>
      <c r="K28" s="184"/>
      <c r="L28" s="184"/>
      <c r="M28" s="114">
        <v>12476.64</v>
      </c>
      <c r="N28" s="184"/>
      <c r="O28" s="184"/>
      <c r="P28" s="18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ht="20.25" customHeight="1" spans="1:26">
      <c r="A29" s="24" t="s">
        <v>70</v>
      </c>
      <c r="B29" s="24" t="s">
        <v>70</v>
      </c>
      <c r="C29" s="24" t="s">
        <v>225</v>
      </c>
      <c r="D29" s="24" t="s">
        <v>226</v>
      </c>
      <c r="E29" s="24" t="s">
        <v>103</v>
      </c>
      <c r="F29" s="24" t="s">
        <v>104</v>
      </c>
      <c r="G29" s="24" t="s">
        <v>227</v>
      </c>
      <c r="H29" s="24" t="s">
        <v>226</v>
      </c>
      <c r="I29" s="114">
        <v>4678.56</v>
      </c>
      <c r="J29" s="114">
        <v>4678.56</v>
      </c>
      <c r="K29" s="184"/>
      <c r="L29" s="184"/>
      <c r="M29" s="114">
        <v>4678.56</v>
      </c>
      <c r="N29" s="184"/>
      <c r="O29" s="184"/>
      <c r="P29" s="18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ht="20.25" customHeight="1" spans="1:26">
      <c r="A30" s="24" t="s">
        <v>70</v>
      </c>
      <c r="B30" s="24" t="s">
        <v>70</v>
      </c>
      <c r="C30" s="24" t="s">
        <v>228</v>
      </c>
      <c r="D30" s="24" t="s">
        <v>229</v>
      </c>
      <c r="E30" s="24" t="s">
        <v>101</v>
      </c>
      <c r="F30" s="24" t="s">
        <v>102</v>
      </c>
      <c r="G30" s="24" t="s">
        <v>230</v>
      </c>
      <c r="H30" s="24" t="s">
        <v>231</v>
      </c>
      <c r="I30" s="114">
        <v>15540</v>
      </c>
      <c r="J30" s="114">
        <v>15540</v>
      </c>
      <c r="K30" s="184"/>
      <c r="L30" s="184"/>
      <c r="M30" s="114">
        <v>15540</v>
      </c>
      <c r="N30" s="184"/>
      <c r="O30" s="184"/>
      <c r="P30" s="18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ht="20.25" customHeight="1" spans="1:26">
      <c r="A31" s="24" t="s">
        <v>70</v>
      </c>
      <c r="B31" s="24" t="s">
        <v>70</v>
      </c>
      <c r="C31" s="24" t="s">
        <v>228</v>
      </c>
      <c r="D31" s="24" t="s">
        <v>229</v>
      </c>
      <c r="E31" s="24" t="s">
        <v>103</v>
      </c>
      <c r="F31" s="24" t="s">
        <v>104</v>
      </c>
      <c r="G31" s="24" t="s">
        <v>230</v>
      </c>
      <c r="H31" s="24" t="s">
        <v>231</v>
      </c>
      <c r="I31" s="114">
        <v>6216</v>
      </c>
      <c r="J31" s="114">
        <v>6216</v>
      </c>
      <c r="K31" s="184"/>
      <c r="L31" s="184"/>
      <c r="M31" s="114">
        <v>6216</v>
      </c>
      <c r="N31" s="184"/>
      <c r="O31" s="184"/>
      <c r="P31" s="18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ht="20.25" customHeight="1" spans="1:26">
      <c r="A32" s="24" t="s">
        <v>70</v>
      </c>
      <c r="B32" s="24" t="s">
        <v>70</v>
      </c>
      <c r="C32" s="24" t="s">
        <v>228</v>
      </c>
      <c r="D32" s="24" t="s">
        <v>229</v>
      </c>
      <c r="E32" s="24" t="s">
        <v>101</v>
      </c>
      <c r="F32" s="24" t="s">
        <v>102</v>
      </c>
      <c r="G32" s="24" t="s">
        <v>232</v>
      </c>
      <c r="H32" s="24" t="s">
        <v>233</v>
      </c>
      <c r="I32" s="114">
        <v>10000</v>
      </c>
      <c r="J32" s="114">
        <v>10000</v>
      </c>
      <c r="K32" s="184"/>
      <c r="L32" s="184"/>
      <c r="M32" s="114">
        <v>10000</v>
      </c>
      <c r="N32" s="184"/>
      <c r="O32" s="184"/>
      <c r="P32" s="18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ht="20.25" customHeight="1" spans="1:26">
      <c r="A33" s="24" t="s">
        <v>70</v>
      </c>
      <c r="B33" s="24" t="s">
        <v>70</v>
      </c>
      <c r="C33" s="24" t="s">
        <v>228</v>
      </c>
      <c r="D33" s="24" t="s">
        <v>229</v>
      </c>
      <c r="E33" s="24" t="s">
        <v>103</v>
      </c>
      <c r="F33" s="24" t="s">
        <v>104</v>
      </c>
      <c r="G33" s="24" t="s">
        <v>232</v>
      </c>
      <c r="H33" s="24" t="s">
        <v>233</v>
      </c>
      <c r="I33" s="114">
        <v>4000</v>
      </c>
      <c r="J33" s="114">
        <v>4000</v>
      </c>
      <c r="K33" s="184"/>
      <c r="L33" s="184"/>
      <c r="M33" s="114">
        <v>4000</v>
      </c>
      <c r="N33" s="184"/>
      <c r="O33" s="184"/>
      <c r="P33" s="184"/>
      <c r="Q33" s="114"/>
      <c r="R33" s="114"/>
      <c r="S33" s="114"/>
      <c r="T33" s="114"/>
      <c r="U33" s="114"/>
      <c r="V33" s="114"/>
      <c r="W33" s="114"/>
      <c r="X33" s="114"/>
      <c r="Y33" s="114"/>
      <c r="Z33" s="114"/>
    </row>
    <row r="34" ht="20.25" customHeight="1" spans="1:26">
      <c r="A34" s="24" t="s">
        <v>70</v>
      </c>
      <c r="B34" s="24" t="s">
        <v>70</v>
      </c>
      <c r="C34" s="24" t="s">
        <v>228</v>
      </c>
      <c r="D34" s="24" t="s">
        <v>229</v>
      </c>
      <c r="E34" s="24" t="s">
        <v>101</v>
      </c>
      <c r="F34" s="24" t="s">
        <v>102</v>
      </c>
      <c r="G34" s="24" t="s">
        <v>234</v>
      </c>
      <c r="H34" s="24" t="s">
        <v>235</v>
      </c>
      <c r="I34" s="114">
        <v>10000</v>
      </c>
      <c r="J34" s="114">
        <v>10000</v>
      </c>
      <c r="K34" s="184"/>
      <c r="L34" s="184"/>
      <c r="M34" s="114">
        <v>10000</v>
      </c>
      <c r="N34" s="184"/>
      <c r="O34" s="184"/>
      <c r="P34" s="18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ht="20.25" customHeight="1" spans="1:26">
      <c r="A35" s="24" t="s">
        <v>70</v>
      </c>
      <c r="B35" s="24" t="s">
        <v>70</v>
      </c>
      <c r="C35" s="24" t="s">
        <v>228</v>
      </c>
      <c r="D35" s="24" t="s">
        <v>229</v>
      </c>
      <c r="E35" s="24" t="s">
        <v>101</v>
      </c>
      <c r="F35" s="24" t="s">
        <v>102</v>
      </c>
      <c r="G35" s="24" t="s">
        <v>236</v>
      </c>
      <c r="H35" s="24" t="s">
        <v>237</v>
      </c>
      <c r="I35" s="114">
        <v>14000</v>
      </c>
      <c r="J35" s="114">
        <v>14000</v>
      </c>
      <c r="K35" s="184"/>
      <c r="L35" s="184"/>
      <c r="M35" s="114">
        <v>14000</v>
      </c>
      <c r="N35" s="184"/>
      <c r="O35" s="184"/>
      <c r="P35" s="184"/>
      <c r="Q35" s="114"/>
      <c r="R35" s="114"/>
      <c r="S35" s="114"/>
      <c r="T35" s="114"/>
      <c r="U35" s="114"/>
      <c r="V35" s="114"/>
      <c r="W35" s="114"/>
      <c r="X35" s="114"/>
      <c r="Y35" s="114"/>
      <c r="Z35" s="114"/>
    </row>
    <row r="36" ht="20.25" customHeight="1" spans="1:26">
      <c r="A36" s="24" t="s">
        <v>70</v>
      </c>
      <c r="B36" s="24" t="s">
        <v>70</v>
      </c>
      <c r="C36" s="24" t="s">
        <v>228</v>
      </c>
      <c r="D36" s="24" t="s">
        <v>229</v>
      </c>
      <c r="E36" s="24" t="s">
        <v>103</v>
      </c>
      <c r="F36" s="24" t="s">
        <v>104</v>
      </c>
      <c r="G36" s="24" t="s">
        <v>236</v>
      </c>
      <c r="H36" s="24" t="s">
        <v>237</v>
      </c>
      <c r="I36" s="114">
        <v>5600</v>
      </c>
      <c r="J36" s="114">
        <v>5600</v>
      </c>
      <c r="K36" s="184"/>
      <c r="L36" s="184"/>
      <c r="M36" s="114">
        <v>5600</v>
      </c>
      <c r="N36" s="184"/>
      <c r="O36" s="184"/>
      <c r="P36" s="184"/>
      <c r="Q36" s="114"/>
      <c r="R36" s="114"/>
      <c r="S36" s="114"/>
      <c r="T36" s="114"/>
      <c r="U36" s="114"/>
      <c r="V36" s="114"/>
      <c r="W36" s="114"/>
      <c r="X36" s="114"/>
      <c r="Y36" s="114"/>
      <c r="Z36" s="114"/>
    </row>
    <row r="37" ht="20.25" customHeight="1" spans="1:26">
      <c r="A37" s="24" t="s">
        <v>70</v>
      </c>
      <c r="B37" s="24" t="s">
        <v>70</v>
      </c>
      <c r="C37" s="24" t="s">
        <v>228</v>
      </c>
      <c r="D37" s="24" t="s">
        <v>229</v>
      </c>
      <c r="E37" s="24" t="s">
        <v>111</v>
      </c>
      <c r="F37" s="24" t="s">
        <v>112</v>
      </c>
      <c r="G37" s="24" t="s">
        <v>236</v>
      </c>
      <c r="H37" s="24" t="s">
        <v>237</v>
      </c>
      <c r="I37" s="114">
        <v>4500</v>
      </c>
      <c r="J37" s="114">
        <v>4500</v>
      </c>
      <c r="K37" s="184"/>
      <c r="L37" s="184"/>
      <c r="M37" s="114">
        <v>4500</v>
      </c>
      <c r="N37" s="184"/>
      <c r="O37" s="184"/>
      <c r="P37" s="184"/>
      <c r="Q37" s="114"/>
      <c r="R37" s="114"/>
      <c r="S37" s="114"/>
      <c r="T37" s="114"/>
      <c r="U37" s="114"/>
      <c r="V37" s="114"/>
      <c r="W37" s="114"/>
      <c r="X37" s="114"/>
      <c r="Y37" s="114"/>
      <c r="Z37" s="114"/>
    </row>
    <row r="38" ht="20.25" customHeight="1" spans="1:26">
      <c r="A38" s="24" t="s">
        <v>70</v>
      </c>
      <c r="B38" s="24" t="s">
        <v>70</v>
      </c>
      <c r="C38" s="24" t="s">
        <v>228</v>
      </c>
      <c r="D38" s="24" t="s">
        <v>229</v>
      </c>
      <c r="E38" s="24" t="s">
        <v>113</v>
      </c>
      <c r="F38" s="24" t="s">
        <v>114</v>
      </c>
      <c r="G38" s="24" t="s">
        <v>236</v>
      </c>
      <c r="H38" s="24" t="s">
        <v>237</v>
      </c>
      <c r="I38" s="114">
        <v>1800</v>
      </c>
      <c r="J38" s="114">
        <v>1800</v>
      </c>
      <c r="K38" s="184"/>
      <c r="L38" s="184"/>
      <c r="M38" s="114">
        <v>1800</v>
      </c>
      <c r="N38" s="184"/>
      <c r="O38" s="184"/>
      <c r="P38" s="184"/>
      <c r="Q38" s="114"/>
      <c r="R38" s="114"/>
      <c r="S38" s="114"/>
      <c r="T38" s="114"/>
      <c r="U38" s="114"/>
      <c r="V38" s="114"/>
      <c r="W38" s="114"/>
      <c r="X38" s="114"/>
      <c r="Y38" s="114"/>
      <c r="Z38" s="114"/>
    </row>
    <row r="39" ht="20.25" customHeight="1" spans="1:26">
      <c r="A39" s="24" t="s">
        <v>70</v>
      </c>
      <c r="B39" s="24" t="s">
        <v>70</v>
      </c>
      <c r="C39" s="24" t="s">
        <v>238</v>
      </c>
      <c r="D39" s="24" t="s">
        <v>134</v>
      </c>
      <c r="E39" s="24" t="s">
        <v>133</v>
      </c>
      <c r="F39" s="24" t="s">
        <v>134</v>
      </c>
      <c r="G39" s="24" t="s">
        <v>239</v>
      </c>
      <c r="H39" s="24" t="s">
        <v>134</v>
      </c>
      <c r="I39" s="114">
        <v>98859.84</v>
      </c>
      <c r="J39" s="114">
        <v>98859.84</v>
      </c>
      <c r="K39" s="184"/>
      <c r="L39" s="184"/>
      <c r="M39" s="114">
        <v>98859.84</v>
      </c>
      <c r="N39" s="184"/>
      <c r="O39" s="184"/>
      <c r="P39" s="184"/>
      <c r="Q39" s="114"/>
      <c r="R39" s="114"/>
      <c r="S39" s="114"/>
      <c r="T39" s="114"/>
      <c r="U39" s="114"/>
      <c r="V39" s="114"/>
      <c r="W39" s="114"/>
      <c r="X39" s="114"/>
      <c r="Y39" s="114"/>
      <c r="Z39" s="114"/>
    </row>
    <row r="40" ht="20.25" customHeight="1" spans="1:26">
      <c r="A40" s="24" t="s">
        <v>70</v>
      </c>
      <c r="B40" s="24" t="s">
        <v>70</v>
      </c>
      <c r="C40" s="24" t="s">
        <v>238</v>
      </c>
      <c r="D40" s="24" t="s">
        <v>134</v>
      </c>
      <c r="E40" s="24" t="s">
        <v>133</v>
      </c>
      <c r="F40" s="24" t="s">
        <v>134</v>
      </c>
      <c r="G40" s="24" t="s">
        <v>239</v>
      </c>
      <c r="H40" s="24" t="s">
        <v>134</v>
      </c>
      <c r="I40" s="114">
        <v>35367.36</v>
      </c>
      <c r="J40" s="114">
        <v>35367.36</v>
      </c>
      <c r="K40" s="184"/>
      <c r="L40" s="184"/>
      <c r="M40" s="114">
        <v>35367.36</v>
      </c>
      <c r="N40" s="184"/>
      <c r="O40" s="184"/>
      <c r="P40" s="184"/>
      <c r="Q40" s="114"/>
      <c r="R40" s="114"/>
      <c r="S40" s="114"/>
      <c r="T40" s="114"/>
      <c r="U40" s="114"/>
      <c r="V40" s="114"/>
      <c r="W40" s="114"/>
      <c r="X40" s="114"/>
      <c r="Y40" s="114"/>
      <c r="Z40" s="114"/>
    </row>
    <row r="41" ht="20.25" customHeight="1" spans="1:26">
      <c r="A41" s="24" t="s">
        <v>70</v>
      </c>
      <c r="B41" s="24" t="s">
        <v>70</v>
      </c>
      <c r="C41" s="24" t="s">
        <v>240</v>
      </c>
      <c r="D41" s="24" t="s">
        <v>241</v>
      </c>
      <c r="E41" s="24" t="s">
        <v>103</v>
      </c>
      <c r="F41" s="24" t="s">
        <v>104</v>
      </c>
      <c r="G41" s="24" t="s">
        <v>203</v>
      </c>
      <c r="H41" s="24" t="s">
        <v>204</v>
      </c>
      <c r="I41" s="114">
        <v>97512</v>
      </c>
      <c r="J41" s="114">
        <v>97512</v>
      </c>
      <c r="K41" s="184"/>
      <c r="L41" s="184"/>
      <c r="M41" s="114">
        <v>97512</v>
      </c>
      <c r="N41" s="184"/>
      <c r="O41" s="184"/>
      <c r="P41" s="184"/>
      <c r="Q41" s="114"/>
      <c r="R41" s="114"/>
      <c r="S41" s="114"/>
      <c r="T41" s="114"/>
      <c r="U41" s="114"/>
      <c r="V41" s="114"/>
      <c r="W41" s="114"/>
      <c r="X41" s="114"/>
      <c r="Y41" s="114"/>
      <c r="Z41" s="114"/>
    </row>
    <row r="42" ht="20.25" customHeight="1" spans="1:26">
      <c r="A42" s="24" t="s">
        <v>70</v>
      </c>
      <c r="B42" s="24" t="s">
        <v>70</v>
      </c>
      <c r="C42" s="24" t="s">
        <v>240</v>
      </c>
      <c r="D42" s="24" t="s">
        <v>241</v>
      </c>
      <c r="E42" s="24" t="s">
        <v>103</v>
      </c>
      <c r="F42" s="24" t="s">
        <v>104</v>
      </c>
      <c r="G42" s="24" t="s">
        <v>205</v>
      </c>
      <c r="H42" s="24" t="s">
        <v>206</v>
      </c>
      <c r="I42" s="114">
        <v>5940</v>
      </c>
      <c r="J42" s="114">
        <v>5940</v>
      </c>
      <c r="K42" s="184"/>
      <c r="L42" s="184"/>
      <c r="M42" s="114">
        <v>5940</v>
      </c>
      <c r="N42" s="184"/>
      <c r="O42" s="184"/>
      <c r="P42" s="184"/>
      <c r="Q42" s="114"/>
      <c r="R42" s="114"/>
      <c r="S42" s="114"/>
      <c r="T42" s="114"/>
      <c r="U42" s="114"/>
      <c r="V42" s="114"/>
      <c r="W42" s="114"/>
      <c r="X42" s="114"/>
      <c r="Y42" s="114"/>
      <c r="Z42" s="114"/>
    </row>
    <row r="43" ht="20.25" customHeight="1" spans="1:26">
      <c r="A43" s="24" t="s">
        <v>70</v>
      </c>
      <c r="B43" s="24" t="s">
        <v>70</v>
      </c>
      <c r="C43" s="24" t="s">
        <v>240</v>
      </c>
      <c r="D43" s="24" t="s">
        <v>241</v>
      </c>
      <c r="E43" s="24" t="s">
        <v>103</v>
      </c>
      <c r="F43" s="24" t="s">
        <v>104</v>
      </c>
      <c r="G43" s="24" t="s">
        <v>207</v>
      </c>
      <c r="H43" s="24" t="s">
        <v>208</v>
      </c>
      <c r="I43" s="114">
        <v>8126</v>
      </c>
      <c r="J43" s="114">
        <v>8126</v>
      </c>
      <c r="K43" s="184"/>
      <c r="L43" s="184"/>
      <c r="M43" s="114">
        <v>8126</v>
      </c>
      <c r="N43" s="184"/>
      <c r="O43" s="184"/>
      <c r="P43" s="18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ht="20.25" customHeight="1" spans="1:26">
      <c r="A44" s="24" t="s">
        <v>70</v>
      </c>
      <c r="B44" s="24" t="s">
        <v>70</v>
      </c>
      <c r="C44" s="24" t="s">
        <v>240</v>
      </c>
      <c r="D44" s="24" t="s">
        <v>241</v>
      </c>
      <c r="E44" s="24" t="s">
        <v>103</v>
      </c>
      <c r="F44" s="24" t="s">
        <v>104</v>
      </c>
      <c r="G44" s="24" t="s">
        <v>242</v>
      </c>
      <c r="H44" s="24" t="s">
        <v>243</v>
      </c>
      <c r="I44" s="114">
        <v>18420</v>
      </c>
      <c r="J44" s="114">
        <v>18420</v>
      </c>
      <c r="K44" s="184"/>
      <c r="L44" s="184"/>
      <c r="M44" s="114">
        <v>18420</v>
      </c>
      <c r="N44" s="184"/>
      <c r="O44" s="184"/>
      <c r="P44" s="18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ht="20.25" customHeight="1" spans="1:26">
      <c r="A45" s="24" t="s">
        <v>70</v>
      </c>
      <c r="B45" s="24" t="s">
        <v>70</v>
      </c>
      <c r="C45" s="24" t="s">
        <v>240</v>
      </c>
      <c r="D45" s="24" t="s">
        <v>241</v>
      </c>
      <c r="E45" s="24" t="s">
        <v>103</v>
      </c>
      <c r="F45" s="24" t="s">
        <v>104</v>
      </c>
      <c r="G45" s="24" t="s">
        <v>242</v>
      </c>
      <c r="H45" s="24" t="s">
        <v>243</v>
      </c>
      <c r="I45" s="114">
        <v>34980</v>
      </c>
      <c r="J45" s="114">
        <v>34980</v>
      </c>
      <c r="K45" s="184"/>
      <c r="L45" s="184"/>
      <c r="M45" s="114">
        <v>34980</v>
      </c>
      <c r="N45" s="184"/>
      <c r="O45" s="184"/>
      <c r="P45" s="184"/>
      <c r="Q45" s="114"/>
      <c r="R45" s="114"/>
      <c r="S45" s="114"/>
      <c r="T45" s="114"/>
      <c r="U45" s="114"/>
      <c r="V45" s="114"/>
      <c r="W45" s="114"/>
      <c r="X45" s="114"/>
      <c r="Y45" s="114"/>
      <c r="Z45" s="114"/>
    </row>
    <row r="46" ht="20.25" customHeight="1" spans="1:26">
      <c r="A46" s="24" t="s">
        <v>70</v>
      </c>
      <c r="B46" s="24" t="s">
        <v>70</v>
      </c>
      <c r="C46" s="24" t="s">
        <v>240</v>
      </c>
      <c r="D46" s="24" t="s">
        <v>241</v>
      </c>
      <c r="E46" s="24" t="s">
        <v>103</v>
      </c>
      <c r="F46" s="24" t="s">
        <v>104</v>
      </c>
      <c r="G46" s="24" t="s">
        <v>242</v>
      </c>
      <c r="H46" s="24" t="s">
        <v>243</v>
      </c>
      <c r="I46" s="114">
        <v>41076</v>
      </c>
      <c r="J46" s="114">
        <v>41076</v>
      </c>
      <c r="K46" s="184"/>
      <c r="L46" s="184"/>
      <c r="M46" s="114">
        <v>41076</v>
      </c>
      <c r="N46" s="184"/>
      <c r="O46" s="184"/>
      <c r="P46" s="184"/>
      <c r="Q46" s="114"/>
      <c r="R46" s="114"/>
      <c r="S46" s="114"/>
      <c r="T46" s="114"/>
      <c r="U46" s="114"/>
      <c r="V46" s="114"/>
      <c r="W46" s="114"/>
      <c r="X46" s="114"/>
      <c r="Y46" s="114"/>
      <c r="Z46" s="114"/>
    </row>
    <row r="47" ht="20.25" customHeight="1" spans="1:26">
      <c r="A47" s="24" t="s">
        <v>70</v>
      </c>
      <c r="B47" s="24" t="s">
        <v>70</v>
      </c>
      <c r="C47" s="24" t="s">
        <v>244</v>
      </c>
      <c r="D47" s="24" t="s">
        <v>245</v>
      </c>
      <c r="E47" s="24" t="s">
        <v>111</v>
      </c>
      <c r="F47" s="24" t="s">
        <v>112</v>
      </c>
      <c r="G47" s="24" t="s">
        <v>246</v>
      </c>
      <c r="H47" s="24" t="s">
        <v>247</v>
      </c>
      <c r="I47" s="114">
        <v>72000</v>
      </c>
      <c r="J47" s="114">
        <v>72000</v>
      </c>
      <c r="K47" s="184"/>
      <c r="L47" s="184"/>
      <c r="M47" s="114">
        <v>72000</v>
      </c>
      <c r="N47" s="184"/>
      <c r="O47" s="184"/>
      <c r="P47" s="18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ht="20.25" customHeight="1" spans="1:26">
      <c r="A48" s="24" t="s">
        <v>70</v>
      </c>
      <c r="B48" s="24" t="s">
        <v>70</v>
      </c>
      <c r="C48" s="24" t="s">
        <v>244</v>
      </c>
      <c r="D48" s="24" t="s">
        <v>245</v>
      </c>
      <c r="E48" s="24" t="s">
        <v>113</v>
      </c>
      <c r="F48" s="24" t="s">
        <v>114</v>
      </c>
      <c r="G48" s="24" t="s">
        <v>246</v>
      </c>
      <c r="H48" s="24" t="s">
        <v>247</v>
      </c>
      <c r="I48" s="114">
        <v>28800</v>
      </c>
      <c r="J48" s="114">
        <v>28800</v>
      </c>
      <c r="K48" s="184"/>
      <c r="L48" s="184"/>
      <c r="M48" s="114">
        <v>28800</v>
      </c>
      <c r="N48" s="184"/>
      <c r="O48" s="184"/>
      <c r="P48" s="18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ht="20.25" customHeight="1" spans="1:26">
      <c r="A49" s="24" t="s">
        <v>70</v>
      </c>
      <c r="B49" s="24" t="s">
        <v>70</v>
      </c>
      <c r="C49" s="24" t="s">
        <v>248</v>
      </c>
      <c r="D49" s="24" t="s">
        <v>249</v>
      </c>
      <c r="E49" s="24" t="s">
        <v>103</v>
      </c>
      <c r="F49" s="24" t="s">
        <v>104</v>
      </c>
      <c r="G49" s="24" t="s">
        <v>207</v>
      </c>
      <c r="H49" s="24" t="s">
        <v>208</v>
      </c>
      <c r="I49" s="114">
        <v>18000</v>
      </c>
      <c r="J49" s="114">
        <v>18000</v>
      </c>
      <c r="K49" s="184"/>
      <c r="L49" s="184"/>
      <c r="M49" s="114">
        <v>18000</v>
      </c>
      <c r="N49" s="184"/>
      <c r="O49" s="184"/>
      <c r="P49" s="18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ht="20.25" customHeight="1" spans="1:26">
      <c r="A50" s="24" t="s">
        <v>70</v>
      </c>
      <c r="B50" s="24" t="s">
        <v>70</v>
      </c>
      <c r="C50" s="24" t="s">
        <v>248</v>
      </c>
      <c r="D50" s="24" t="s">
        <v>249</v>
      </c>
      <c r="E50" s="24" t="s">
        <v>103</v>
      </c>
      <c r="F50" s="24" t="s">
        <v>104</v>
      </c>
      <c r="G50" s="24" t="s">
        <v>242</v>
      </c>
      <c r="H50" s="24" t="s">
        <v>243</v>
      </c>
      <c r="I50" s="114">
        <v>19200</v>
      </c>
      <c r="J50" s="114">
        <v>19200</v>
      </c>
      <c r="K50" s="184"/>
      <c r="L50" s="184"/>
      <c r="M50" s="114">
        <v>19200</v>
      </c>
      <c r="N50" s="184"/>
      <c r="O50" s="184"/>
      <c r="P50" s="184"/>
      <c r="Q50" s="114"/>
      <c r="R50" s="114"/>
      <c r="S50" s="114"/>
      <c r="T50" s="114"/>
      <c r="U50" s="114"/>
      <c r="V50" s="114"/>
      <c r="W50" s="114"/>
      <c r="X50" s="114"/>
      <c r="Y50" s="114"/>
      <c r="Z50" s="114"/>
    </row>
    <row r="51" ht="20.25" customHeight="1" spans="1:26">
      <c r="A51" s="24" t="s">
        <v>70</v>
      </c>
      <c r="B51" s="24" t="s">
        <v>70</v>
      </c>
      <c r="C51" s="24" t="s">
        <v>248</v>
      </c>
      <c r="D51" s="24" t="s">
        <v>249</v>
      </c>
      <c r="E51" s="24" t="s">
        <v>103</v>
      </c>
      <c r="F51" s="24" t="s">
        <v>104</v>
      </c>
      <c r="G51" s="24" t="s">
        <v>242</v>
      </c>
      <c r="H51" s="24" t="s">
        <v>243</v>
      </c>
      <c r="I51" s="114">
        <v>16800</v>
      </c>
      <c r="J51" s="114">
        <v>16800</v>
      </c>
      <c r="K51" s="184"/>
      <c r="L51" s="184"/>
      <c r="M51" s="114">
        <v>16800</v>
      </c>
      <c r="N51" s="184"/>
      <c r="O51" s="184"/>
      <c r="P51" s="184"/>
      <c r="Q51" s="114"/>
      <c r="R51" s="114"/>
      <c r="S51" s="114"/>
      <c r="T51" s="114"/>
      <c r="U51" s="114"/>
      <c r="V51" s="114"/>
      <c r="W51" s="114"/>
      <c r="X51" s="114"/>
      <c r="Y51" s="114"/>
      <c r="Z51" s="114"/>
    </row>
    <row r="52" ht="20.25" customHeight="1" spans="1:26">
      <c r="A52" s="24" t="s">
        <v>70</v>
      </c>
      <c r="B52" s="24" t="s">
        <v>70</v>
      </c>
      <c r="C52" s="24" t="s">
        <v>250</v>
      </c>
      <c r="D52" s="24" t="s">
        <v>251</v>
      </c>
      <c r="E52" s="24" t="s">
        <v>101</v>
      </c>
      <c r="F52" s="24" t="s">
        <v>102</v>
      </c>
      <c r="G52" s="24" t="s">
        <v>207</v>
      </c>
      <c r="H52" s="24" t="s">
        <v>208</v>
      </c>
      <c r="I52" s="114">
        <v>50000</v>
      </c>
      <c r="J52" s="114">
        <v>50000</v>
      </c>
      <c r="K52" s="184"/>
      <c r="L52" s="184"/>
      <c r="M52" s="114">
        <v>50000</v>
      </c>
      <c r="N52" s="184"/>
      <c r="O52" s="184"/>
      <c r="P52" s="18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ht="20.25" customHeight="1" spans="1:26">
      <c r="A53" s="24" t="s">
        <v>70</v>
      </c>
      <c r="B53" s="24" t="s">
        <v>70</v>
      </c>
      <c r="C53" s="24" t="s">
        <v>250</v>
      </c>
      <c r="D53" s="24" t="s">
        <v>251</v>
      </c>
      <c r="E53" s="24" t="s">
        <v>101</v>
      </c>
      <c r="F53" s="24" t="s">
        <v>102</v>
      </c>
      <c r="G53" s="24" t="s">
        <v>207</v>
      </c>
      <c r="H53" s="24" t="s">
        <v>208</v>
      </c>
      <c r="I53" s="114">
        <v>79680</v>
      </c>
      <c r="J53" s="114">
        <v>79680</v>
      </c>
      <c r="K53" s="184"/>
      <c r="L53" s="184"/>
      <c r="M53" s="114">
        <v>79680</v>
      </c>
      <c r="N53" s="184"/>
      <c r="O53" s="184"/>
      <c r="P53" s="184"/>
      <c r="Q53" s="114"/>
      <c r="R53" s="114"/>
      <c r="S53" s="114"/>
      <c r="T53" s="114"/>
      <c r="U53" s="114"/>
      <c r="V53" s="114"/>
      <c r="W53" s="114"/>
      <c r="X53" s="114"/>
      <c r="Y53" s="114"/>
      <c r="Z53" s="114"/>
    </row>
    <row r="54" ht="20.25" customHeight="1" spans="1:26">
      <c r="A54" s="24" t="s">
        <v>70</v>
      </c>
      <c r="B54" s="24" t="s">
        <v>70</v>
      </c>
      <c r="C54" s="24" t="s">
        <v>252</v>
      </c>
      <c r="D54" s="24" t="s">
        <v>253</v>
      </c>
      <c r="E54" s="24" t="s">
        <v>101</v>
      </c>
      <c r="F54" s="24" t="s">
        <v>102</v>
      </c>
      <c r="G54" s="24" t="s">
        <v>254</v>
      </c>
      <c r="H54" s="24" t="s">
        <v>255</v>
      </c>
      <c r="I54" s="114">
        <v>516812.4</v>
      </c>
      <c r="J54" s="114">
        <v>516812.4</v>
      </c>
      <c r="K54" s="184"/>
      <c r="L54" s="184"/>
      <c r="M54" s="114">
        <v>516812.4</v>
      </c>
      <c r="N54" s="184"/>
      <c r="O54" s="184"/>
      <c r="P54" s="184"/>
      <c r="Q54" s="114"/>
      <c r="R54" s="114"/>
      <c r="S54" s="114"/>
      <c r="T54" s="114"/>
      <c r="U54" s="114"/>
      <c r="V54" s="114"/>
      <c r="W54" s="114"/>
      <c r="X54" s="114"/>
      <c r="Y54" s="114"/>
      <c r="Z54" s="114"/>
    </row>
    <row r="55" ht="20.25" customHeight="1" spans="1:26">
      <c r="A55" s="24" t="s">
        <v>70</v>
      </c>
      <c r="B55" s="24" t="s">
        <v>70</v>
      </c>
      <c r="C55" s="24" t="s">
        <v>252</v>
      </c>
      <c r="D55" s="24" t="s">
        <v>253</v>
      </c>
      <c r="E55" s="24" t="s">
        <v>101</v>
      </c>
      <c r="F55" s="24" t="s">
        <v>102</v>
      </c>
      <c r="G55" s="24" t="s">
        <v>254</v>
      </c>
      <c r="H55" s="24" t="s">
        <v>255</v>
      </c>
      <c r="I55" s="114">
        <v>203187.6</v>
      </c>
      <c r="J55" s="114">
        <v>203187.6</v>
      </c>
      <c r="K55" s="184"/>
      <c r="L55" s="184"/>
      <c r="M55" s="114">
        <v>203187.6</v>
      </c>
      <c r="N55" s="184"/>
      <c r="O55" s="184"/>
      <c r="P55" s="18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ht="17.25" customHeight="1" spans="1:26">
      <c r="A56" s="73">
        <v>2317728.79</v>
      </c>
      <c r="B56" s="74"/>
      <c r="C56" s="179"/>
      <c r="D56" s="179"/>
      <c r="E56" s="179"/>
      <c r="F56" s="179"/>
      <c r="G56" s="179"/>
      <c r="H56" s="180"/>
      <c r="I56" s="114">
        <v>2317728.79</v>
      </c>
      <c r="J56" s="114">
        <v>2317728.79</v>
      </c>
      <c r="K56" s="114"/>
      <c r="L56" s="114"/>
      <c r="M56" s="114">
        <v>2317728.79</v>
      </c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</row>
  </sheetData>
  <mergeCells count="34">
    <mergeCell ref="A2:Z2"/>
    <mergeCell ref="A3:H3"/>
    <mergeCell ref="I4:Z4"/>
    <mergeCell ref="J5:N5"/>
    <mergeCell ref="Q5:S5"/>
    <mergeCell ref="U5:Z5"/>
    <mergeCell ref="A56:H56"/>
    <mergeCell ref="A56:H5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K1" workbookViewId="0">
      <selection activeCell="D35" sqref="D35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833333333333" customWidth="1"/>
    <col min="5" max="5" width="9.75" customWidth="1"/>
    <col min="6" max="6" width="15.5" customWidth="1"/>
    <col min="7" max="7" width="8.63333333333333" customWidth="1"/>
    <col min="8" max="8" width="15.5" customWidth="1"/>
    <col min="9" max="13" width="17.5" customWidth="1"/>
    <col min="14" max="14" width="10.75" customWidth="1"/>
    <col min="15" max="15" width="11.1333333333333" customWidth="1"/>
    <col min="16" max="16" width="9.75" customWidth="1"/>
    <col min="17" max="21" width="17.3833333333333" customWidth="1"/>
    <col min="22" max="22" width="17.5" customWidth="1"/>
    <col min="23" max="23" width="17.3833333333333" customWidth="1"/>
  </cols>
  <sheetData>
    <row r="1" ht="13.5" customHeight="1" spans="2:23">
      <c r="B1" s="169"/>
      <c r="E1" s="48"/>
      <c r="F1" s="48"/>
      <c r="G1" s="48"/>
      <c r="H1" s="48"/>
      <c r="U1" s="169"/>
      <c r="W1" s="174" t="s">
        <v>256</v>
      </c>
    </row>
    <row r="2" ht="46.5" customHeight="1" spans="1:23">
      <c r="A2" s="50" t="str">
        <f>"2026"&amp;"年部门项目支出预算表"</f>
        <v>2026年部门项目支出预算表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3.5" customHeight="1" spans="1:23">
      <c r="A3" s="51" t="str">
        <f>"单位名称："&amp;"昆明市晋宁区总工会"</f>
        <v>单位名称：昆明市晋宁区总工会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3"/>
      <c r="M3" s="53"/>
      <c r="N3" s="53"/>
      <c r="O3" s="53"/>
      <c r="P3" s="53"/>
      <c r="Q3" s="53"/>
      <c r="U3" s="169"/>
      <c r="W3" s="152" t="s">
        <v>1</v>
      </c>
    </row>
    <row r="4" ht="21.75" customHeight="1" spans="1:23">
      <c r="A4" s="55" t="s">
        <v>257</v>
      </c>
      <c r="B4" s="56" t="s">
        <v>184</v>
      </c>
      <c r="C4" s="55" t="s">
        <v>185</v>
      </c>
      <c r="D4" s="55" t="s">
        <v>258</v>
      </c>
      <c r="E4" s="56" t="s">
        <v>186</v>
      </c>
      <c r="F4" s="56" t="s">
        <v>187</v>
      </c>
      <c r="G4" s="56" t="s">
        <v>259</v>
      </c>
      <c r="H4" s="56" t="s">
        <v>260</v>
      </c>
      <c r="I4" s="69" t="s">
        <v>55</v>
      </c>
      <c r="J4" s="14" t="s">
        <v>261</v>
      </c>
      <c r="K4" s="15"/>
      <c r="L4" s="15"/>
      <c r="M4" s="41"/>
      <c r="N4" s="14" t="s">
        <v>193</v>
      </c>
      <c r="O4" s="15"/>
      <c r="P4" s="41"/>
      <c r="Q4" s="56" t="s">
        <v>61</v>
      </c>
      <c r="R4" s="14" t="s">
        <v>62</v>
      </c>
      <c r="S4" s="15"/>
      <c r="T4" s="15"/>
      <c r="U4" s="15"/>
      <c r="V4" s="15"/>
      <c r="W4" s="41"/>
    </row>
    <row r="5" ht="21.75" customHeight="1" spans="1:23">
      <c r="A5" s="57"/>
      <c r="B5" s="70"/>
      <c r="C5" s="57"/>
      <c r="D5" s="57"/>
      <c r="E5" s="58"/>
      <c r="F5" s="58"/>
      <c r="G5" s="58"/>
      <c r="H5" s="58"/>
      <c r="I5" s="70"/>
      <c r="J5" s="170" t="s">
        <v>58</v>
      </c>
      <c r="K5" s="171"/>
      <c r="L5" s="56" t="s">
        <v>59</v>
      </c>
      <c r="M5" s="56" t="s">
        <v>60</v>
      </c>
      <c r="N5" s="56" t="s">
        <v>58</v>
      </c>
      <c r="O5" s="56" t="s">
        <v>59</v>
      </c>
      <c r="P5" s="56" t="s">
        <v>60</v>
      </c>
      <c r="Q5" s="58"/>
      <c r="R5" s="56" t="s">
        <v>57</v>
      </c>
      <c r="S5" s="56" t="s">
        <v>64</v>
      </c>
      <c r="T5" s="56" t="s">
        <v>199</v>
      </c>
      <c r="U5" s="56" t="s">
        <v>66</v>
      </c>
      <c r="V5" s="56" t="s">
        <v>67</v>
      </c>
      <c r="W5" s="56" t="s">
        <v>68</v>
      </c>
    </row>
    <row r="6" ht="21" customHeight="1" spans="1:23">
      <c r="A6" s="70"/>
      <c r="B6" s="70"/>
      <c r="C6" s="70"/>
      <c r="D6" s="70"/>
      <c r="E6" s="70"/>
      <c r="F6" s="70"/>
      <c r="G6" s="70"/>
      <c r="H6" s="70"/>
      <c r="I6" s="70"/>
      <c r="J6" s="172" t="s">
        <v>57</v>
      </c>
      <c r="K6" s="173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ht="39.75" customHeight="1" spans="1:23">
      <c r="A7" s="60"/>
      <c r="B7" s="62"/>
      <c r="C7" s="60"/>
      <c r="D7" s="60"/>
      <c r="E7" s="61"/>
      <c r="F7" s="61"/>
      <c r="G7" s="61"/>
      <c r="H7" s="61"/>
      <c r="I7" s="62"/>
      <c r="J7" s="20" t="s">
        <v>57</v>
      </c>
      <c r="K7" s="20" t="s">
        <v>262</v>
      </c>
      <c r="L7" s="61"/>
      <c r="M7" s="61"/>
      <c r="N7" s="61"/>
      <c r="O7" s="61"/>
      <c r="P7" s="61"/>
      <c r="Q7" s="61"/>
      <c r="R7" s="61"/>
      <c r="S7" s="61"/>
      <c r="T7" s="61"/>
      <c r="U7" s="62"/>
      <c r="V7" s="61"/>
      <c r="W7" s="61"/>
    </row>
    <row r="8" ht="15" customHeight="1" spans="1:23">
      <c r="A8" s="63">
        <v>1</v>
      </c>
      <c r="B8" s="63">
        <v>2</v>
      </c>
      <c r="C8" s="63">
        <v>3</v>
      </c>
      <c r="D8" s="63">
        <v>4</v>
      </c>
      <c r="E8" s="63">
        <v>5</v>
      </c>
      <c r="F8" s="63">
        <v>6</v>
      </c>
      <c r="G8" s="63">
        <v>7</v>
      </c>
      <c r="H8" s="63">
        <v>8</v>
      </c>
      <c r="I8" s="63">
        <v>9</v>
      </c>
      <c r="J8" s="63">
        <v>10</v>
      </c>
      <c r="K8" s="63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63">
        <v>21</v>
      </c>
      <c r="V8" s="76">
        <v>22</v>
      </c>
      <c r="W8" s="63">
        <v>23</v>
      </c>
    </row>
    <row r="9" ht="21.75" customHeight="1" spans="1:23">
      <c r="A9" s="105" t="s">
        <v>263</v>
      </c>
      <c r="B9" s="105" t="s">
        <v>264</v>
      </c>
      <c r="C9" s="105" t="s">
        <v>265</v>
      </c>
      <c r="D9" s="105" t="s">
        <v>70</v>
      </c>
      <c r="E9" s="105" t="s">
        <v>105</v>
      </c>
      <c r="F9" s="105" t="s">
        <v>106</v>
      </c>
      <c r="G9" s="105" t="s">
        <v>230</v>
      </c>
      <c r="H9" s="105" t="s">
        <v>231</v>
      </c>
      <c r="I9" s="114">
        <v>11000</v>
      </c>
      <c r="J9" s="114"/>
      <c r="K9" s="114"/>
      <c r="L9" s="114"/>
      <c r="M9" s="114"/>
      <c r="N9" s="114"/>
      <c r="O9" s="114"/>
      <c r="P9" s="114"/>
      <c r="Q9" s="114"/>
      <c r="R9" s="114">
        <v>11000</v>
      </c>
      <c r="S9" s="114"/>
      <c r="T9" s="114"/>
      <c r="U9" s="114"/>
      <c r="V9" s="114"/>
      <c r="W9" s="114">
        <v>11000</v>
      </c>
    </row>
    <row r="10" ht="21.75" customHeight="1" spans="1:23">
      <c r="A10" s="105" t="s">
        <v>263</v>
      </c>
      <c r="B10" s="105" t="s">
        <v>266</v>
      </c>
      <c r="C10" s="105" t="s">
        <v>267</v>
      </c>
      <c r="D10" s="105" t="s">
        <v>70</v>
      </c>
      <c r="E10" s="105" t="s">
        <v>105</v>
      </c>
      <c r="F10" s="105" t="s">
        <v>106</v>
      </c>
      <c r="G10" s="105" t="s">
        <v>230</v>
      </c>
      <c r="H10" s="105" t="s">
        <v>231</v>
      </c>
      <c r="I10" s="114">
        <v>500</v>
      </c>
      <c r="J10" s="114"/>
      <c r="K10" s="114"/>
      <c r="L10" s="114"/>
      <c r="M10" s="114"/>
      <c r="N10" s="114"/>
      <c r="O10" s="114"/>
      <c r="P10" s="114"/>
      <c r="Q10" s="114"/>
      <c r="R10" s="114">
        <v>500</v>
      </c>
      <c r="S10" s="114"/>
      <c r="T10" s="114"/>
      <c r="U10" s="114"/>
      <c r="V10" s="114"/>
      <c r="W10" s="114">
        <v>500</v>
      </c>
    </row>
    <row r="11" ht="18.75" customHeight="1" spans="1:23">
      <c r="A11" s="73" t="s">
        <v>173</v>
      </c>
      <c r="B11" s="74"/>
      <c r="C11" s="74"/>
      <c r="D11" s="74"/>
      <c r="E11" s="74"/>
      <c r="F11" s="74"/>
      <c r="G11" s="74"/>
      <c r="H11" s="75"/>
      <c r="I11" s="114">
        <v>11500</v>
      </c>
      <c r="J11" s="114"/>
      <c r="K11" s="114"/>
      <c r="L11" s="114"/>
      <c r="M11" s="114"/>
      <c r="N11" s="114"/>
      <c r="O11" s="114"/>
      <c r="P11" s="114"/>
      <c r="Q11" s="114"/>
      <c r="R11" s="114">
        <v>11500</v>
      </c>
      <c r="S11" s="114"/>
      <c r="T11" s="114"/>
      <c r="U11" s="114"/>
      <c r="V11" s="114"/>
      <c r="W11" s="114">
        <v>11500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topLeftCell="A4" workbookViewId="0">
      <selection activeCell="I8" sqref="H8:I14"/>
    </sheetView>
  </sheetViews>
  <sheetFormatPr defaultColWidth="8" defaultRowHeight="12" customHeight="1"/>
  <cols>
    <col min="1" max="1" width="30" customWidth="1"/>
    <col min="2" max="2" width="25.3833333333333" customWidth="1"/>
    <col min="3" max="5" width="20.6333333333333" customWidth="1"/>
    <col min="6" max="6" width="9.88333333333333" customWidth="1"/>
    <col min="7" max="7" width="22" customWidth="1"/>
    <col min="8" max="8" width="13.6333333333333" customWidth="1"/>
    <col min="9" max="9" width="11.75" customWidth="1"/>
    <col min="10" max="10" width="16.5" customWidth="1"/>
  </cols>
  <sheetData>
    <row r="1" ht="18" customHeight="1" spans="10:10">
      <c r="J1" s="49" t="s">
        <v>268</v>
      </c>
    </row>
    <row r="2" ht="39.75" customHeight="1" spans="1:10">
      <c r="A2" s="102" t="str">
        <f>"2026"&amp;"年部门项目支出绩效目标表"</f>
        <v>2026年部门项目支出绩效目标表</v>
      </c>
      <c r="B2" s="50"/>
      <c r="C2" s="50"/>
      <c r="D2" s="50"/>
      <c r="E2" s="50"/>
      <c r="F2" s="103"/>
      <c r="G2" s="50"/>
      <c r="H2" s="103"/>
      <c r="I2" s="103"/>
      <c r="J2" s="50"/>
    </row>
    <row r="3" ht="17.25" customHeight="1" spans="1:1">
      <c r="A3" s="51" t="str">
        <f>"单位名称："&amp;"昆明市晋宁区总工会"</f>
        <v>单位名称：昆明市晋宁区总工会</v>
      </c>
    </row>
    <row r="4" ht="44.25" customHeight="1" spans="1:10">
      <c r="A4" s="20" t="s">
        <v>185</v>
      </c>
      <c r="B4" s="20" t="s">
        <v>269</v>
      </c>
      <c r="C4" s="20" t="s">
        <v>270</v>
      </c>
      <c r="D4" s="20" t="s">
        <v>271</v>
      </c>
      <c r="E4" s="20" t="s">
        <v>272</v>
      </c>
      <c r="F4" s="104" t="s">
        <v>273</v>
      </c>
      <c r="G4" s="20" t="s">
        <v>274</v>
      </c>
      <c r="H4" s="104" t="s">
        <v>275</v>
      </c>
      <c r="I4" s="104" t="s">
        <v>276</v>
      </c>
      <c r="J4" s="20" t="s">
        <v>277</v>
      </c>
    </row>
    <row r="5" ht="18.75" customHeight="1" spans="1:10">
      <c r="A5" s="166">
        <v>1</v>
      </c>
      <c r="B5" s="166">
        <v>2</v>
      </c>
      <c r="C5" s="166">
        <v>3</v>
      </c>
      <c r="D5" s="166">
        <v>4</v>
      </c>
      <c r="E5" s="166">
        <v>5</v>
      </c>
      <c r="F5" s="76">
        <v>6</v>
      </c>
      <c r="G5" s="166">
        <v>7</v>
      </c>
      <c r="H5" s="76">
        <v>8</v>
      </c>
      <c r="I5" s="76">
        <v>9</v>
      </c>
      <c r="J5" s="166">
        <v>10</v>
      </c>
    </row>
    <row r="6" ht="42" customHeight="1" spans="1:10">
      <c r="A6" s="46" t="s">
        <v>70</v>
      </c>
      <c r="B6" s="105"/>
      <c r="C6" s="105"/>
      <c r="D6" s="105"/>
      <c r="E6" s="35"/>
      <c r="F6" s="106"/>
      <c r="G6" s="35"/>
      <c r="H6" s="106"/>
      <c r="I6" s="106"/>
      <c r="J6" s="35"/>
    </row>
    <row r="7" ht="42" customHeight="1" spans="1:10">
      <c r="A7" s="167" t="s">
        <v>70</v>
      </c>
      <c r="B7" s="34"/>
      <c r="C7" s="34"/>
      <c r="D7" s="34"/>
      <c r="E7" s="46"/>
      <c r="F7" s="34"/>
      <c r="G7" s="46"/>
      <c r="H7" s="34"/>
      <c r="I7" s="34"/>
      <c r="J7" s="46"/>
    </row>
    <row r="8" ht="42" customHeight="1" spans="1:10">
      <c r="A8" s="168" t="s">
        <v>267</v>
      </c>
      <c r="B8" s="34" t="s">
        <v>278</v>
      </c>
      <c r="C8" s="34" t="s">
        <v>279</v>
      </c>
      <c r="D8" s="34" t="s">
        <v>280</v>
      </c>
      <c r="E8" s="46" t="s">
        <v>281</v>
      </c>
      <c r="F8" s="34" t="s">
        <v>282</v>
      </c>
      <c r="G8" s="46" t="s">
        <v>283</v>
      </c>
      <c r="H8" s="34" t="s">
        <v>284</v>
      </c>
      <c r="I8" s="34" t="s">
        <v>285</v>
      </c>
      <c r="J8" s="46" t="s">
        <v>286</v>
      </c>
    </row>
    <row r="9" ht="42" customHeight="1" spans="1:10">
      <c r="A9" s="168" t="s">
        <v>267</v>
      </c>
      <c r="B9" s="34" t="s">
        <v>278</v>
      </c>
      <c r="C9" s="34" t="s">
        <v>287</v>
      </c>
      <c r="D9" s="34" t="s">
        <v>288</v>
      </c>
      <c r="E9" s="46" t="s">
        <v>289</v>
      </c>
      <c r="F9" s="34" t="s">
        <v>282</v>
      </c>
      <c r="G9" s="46" t="s">
        <v>290</v>
      </c>
      <c r="H9" s="34" t="s">
        <v>284</v>
      </c>
      <c r="I9" s="34" t="s">
        <v>285</v>
      </c>
      <c r="J9" s="46" t="s">
        <v>291</v>
      </c>
    </row>
    <row r="10" ht="42" customHeight="1" spans="1:10">
      <c r="A10" s="168" t="s">
        <v>267</v>
      </c>
      <c r="B10" s="34" t="s">
        <v>278</v>
      </c>
      <c r="C10" s="34" t="s">
        <v>292</v>
      </c>
      <c r="D10" s="34" t="s">
        <v>293</v>
      </c>
      <c r="E10" s="46" t="s">
        <v>293</v>
      </c>
      <c r="F10" s="34" t="s">
        <v>294</v>
      </c>
      <c r="G10" s="46" t="s">
        <v>295</v>
      </c>
      <c r="H10" s="34" t="s">
        <v>296</v>
      </c>
      <c r="I10" s="34" t="s">
        <v>285</v>
      </c>
      <c r="J10" s="46" t="s">
        <v>297</v>
      </c>
    </row>
    <row r="11" ht="42" customHeight="1" spans="1:10">
      <c r="A11" s="168" t="s">
        <v>265</v>
      </c>
      <c r="B11" s="34" t="s">
        <v>298</v>
      </c>
      <c r="C11" s="34" t="s">
        <v>279</v>
      </c>
      <c r="D11" s="34" t="s">
        <v>280</v>
      </c>
      <c r="E11" s="46" t="s">
        <v>299</v>
      </c>
      <c r="F11" s="34" t="s">
        <v>294</v>
      </c>
      <c r="G11" s="46" t="s">
        <v>300</v>
      </c>
      <c r="H11" s="34" t="s">
        <v>301</v>
      </c>
      <c r="I11" s="34" t="s">
        <v>285</v>
      </c>
      <c r="J11" s="46" t="s">
        <v>302</v>
      </c>
    </row>
    <row r="12" ht="42" customHeight="1" spans="1:10">
      <c r="A12" s="168" t="s">
        <v>265</v>
      </c>
      <c r="B12" s="34" t="s">
        <v>298</v>
      </c>
      <c r="C12" s="34" t="s">
        <v>287</v>
      </c>
      <c r="D12" s="34" t="s">
        <v>303</v>
      </c>
      <c r="E12" s="46" t="s">
        <v>304</v>
      </c>
      <c r="F12" s="34" t="s">
        <v>282</v>
      </c>
      <c r="G12" s="46" t="s">
        <v>305</v>
      </c>
      <c r="H12" s="34" t="s">
        <v>296</v>
      </c>
      <c r="I12" s="34" t="s">
        <v>285</v>
      </c>
      <c r="J12" s="46" t="s">
        <v>306</v>
      </c>
    </row>
    <row r="13" ht="42" customHeight="1" spans="1:10">
      <c r="A13" s="168" t="s">
        <v>265</v>
      </c>
      <c r="B13" s="34" t="s">
        <v>298</v>
      </c>
      <c r="C13" s="34" t="s">
        <v>292</v>
      </c>
      <c r="D13" s="34" t="s">
        <v>293</v>
      </c>
      <c r="E13" s="46" t="s">
        <v>307</v>
      </c>
      <c r="F13" s="34" t="s">
        <v>294</v>
      </c>
      <c r="G13" s="46" t="s">
        <v>295</v>
      </c>
      <c r="H13" s="34" t="s">
        <v>296</v>
      </c>
      <c r="I13" s="34" t="s">
        <v>285</v>
      </c>
      <c r="J13" s="46" t="s">
        <v>308</v>
      </c>
    </row>
  </sheetData>
  <mergeCells count="6">
    <mergeCell ref="A2:J2"/>
    <mergeCell ref="A3:H3"/>
    <mergeCell ref="A8:A10"/>
    <mergeCell ref="A11:A13"/>
    <mergeCell ref="B8:B10"/>
    <mergeCell ref="B11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心语</cp:lastModifiedBy>
  <dcterms:created xsi:type="dcterms:W3CDTF">2026-03-20T02:52:00Z</dcterms:created>
  <dcterms:modified xsi:type="dcterms:W3CDTF">2026-03-30T06:43:37Z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8EED63A8BACA431F82A2FA83C0F9C573</vt:lpwstr>
  </property>
  <property fmtid="{D5CDD505-2E9C-101B-9397-08002B2CF9AE}" pid="3" name="KSOProductBuildVer">
    <vt:lpwstr>2052-11.8.6.11825</vt:lpwstr>
  </property>
</Properties>
</file>