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firstSheet="4" activeTab="4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  <sheet name="部门整体支出绩效目标表13" sheetId="18" r:id="rId18"/>
  </sheets>
  <definedNames>
    <definedName name="_xlnm.Print_Titles" localSheetId="0">'部门财务收支预算总表01-1'!$A:$A,'部门财务收支预算总表01-1'!$1:$1</definedName>
    <definedName name="_xlnm.Print_Titles" localSheetId="3">'部门财政拨款收支预算总表02-1'!$A:$A,'部门财政拨款收支预算总表02-1'!$1:$1</definedName>
    <definedName name="_xlnm.Print_Titles" localSheetId="6">部门基本支出预算表04!$A:$A,部门基本支出预算表04!$1:$1</definedName>
    <definedName name="_xlnm.Print_Titles" localSheetId="1">'部门收入预算表01-2'!$A:$A,'部门收入预算表01-2'!$1:$1</definedName>
    <definedName name="_xlnm.Print_Titles" localSheetId="8">'部门项目支出绩效目标表05-2'!$A:$A,'部门项目支出绩效目标表05-2'!$1:$1</definedName>
    <definedName name="_xlnm.Print_Titles" localSheetId="7">'部门项目支出预算表05-1'!$A:$A,'部门项目支出预算表05-1'!$1:$1</definedName>
    <definedName name="_xlnm.Print_Titles" localSheetId="16">部门项目中期规划预算表12!$A:$A,部门项目中期规划预算表12!$1:$1</definedName>
    <definedName name="_xlnm.Print_Titles" localSheetId="17">部门整体支出绩效目标表13!$A:$A,部门整体支出绩效目标表13!$1:$1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9">部门政府性基金预算支出预算表06!$A:$A,部门政府性基金预算支出预算表06!$1:$6</definedName>
    <definedName name="_xlnm.Print_Titles" localSheetId="2">'部门支出预算表01-3'!$A:$A,'部门支出预算表01-3'!$1:$1</definedName>
    <definedName name="_xlnm.Print_Titles" localSheetId="13">'对下转移支付绩效目标表09-2'!$A:$A,'对下转移支付绩效目标表09-2'!$1:$1</definedName>
    <definedName name="_xlnm.Print_Titles" localSheetId="12">'对下转移支付预算表09-1'!$A:$A,'对下转移支付预算表09-1'!$1:$1</definedName>
    <definedName name="_xlnm.Print_Titles" localSheetId="15">上级转移支付补助项目支出预算表11!$A:$A,上级转移支付补助项目支出预算表11!$1:$1</definedName>
    <definedName name="_xlnm.Print_Titles" localSheetId="14">新增资产配置表10!$A:$A,新增资产配置表10!$1:$1</definedName>
    <definedName name="_xlnm.Print_Titles" localSheetId="5">一般公共预算“三公”经费支出预算表03!$A:$A,一般公共预算“三公”经费支出预算表03!$1:$1</definedName>
    <definedName name="_xlnm.Print_Titles" localSheetId="4">'一般公共预算支出预算表02-2'!$A:$A,'一般公共预算支出预算表02-2'!$1:$5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<sst xmlns="http://schemas.openxmlformats.org/spreadsheetml/2006/main" count="1038" uniqueCount="428">
  <si>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</si>
  <si>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</si>
  <si>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</si>
  <si>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</si>
  <si>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</si>
  <si>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</si>
  <si>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</si>
  <si>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</si>
  <si>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</si>
  <si>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</si>
  <si>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</si>
  <si>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</si>
  <si>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</si>
  <si>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</si>
  <si>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</si>
  <si>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</si>
  <si>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</si>
  <si>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</si>
  <si>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</si>
  <si>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</si>
  <si>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</si>
  <si>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</si>
  <si>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</si>
  <si>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</si>
  <si>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</si>
  <si>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</si>
  <si>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</si>
  <si>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</si>
  <si>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</si>
  <si>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</si>
  <si>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</si>
  <si>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</si>
  <si>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</si>
  <si>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</si>
  <si>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</si>
  <si>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</si>
  <si>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</si>
  <si>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</si>
  <si>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</si>
  <si>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</si>
  <si>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</si>
  <si>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</si>
  <si>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</si>
  <si>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</si>
  <si>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</si>
  <si>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</si>
  <si>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</si>
  <si>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</si>
  <si>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</si>
  <si>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</si>
  <si>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</si>
  <si>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</si>
  <si>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</si>
  <si>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</si>
  <si>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</si>
  <si>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</si>
  <si>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</si>
  <si>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</si>
  <si>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</si>
  <si>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</si>
  <si>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</si>
  <si>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</si>
  <si>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</si>
  <si>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</si>
  <si>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</si>
  <si>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</si>
  <si>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</si>
  <si>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</si>
  <si>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</si>
  <si>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340004</t>
  </si>
  <si>
    <t>昆明市晋宁区综合行政执法局执法一大队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</si>
  <si>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</si>
  <si>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</si>
  <si>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</si>
  <si>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</si>
  <si>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</si>
  <si>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</si>
  <si>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</si>
  <si>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</si>
  <si>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</si>
  <si>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</si>
  <si>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</si>
  <si>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</si>
  <si>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</si>
  <si>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</si>
  <si>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</si>
  <si>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</si>
  <si>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</si>
  <si>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</si>
  <si>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</si>
  <si>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</si>
  <si>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</si>
  <si>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</si>
  <si>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</si>
  <si>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</si>
  <si>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</si>
  <si>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</si>
  <si>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</si>
  <si>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</si>
  <si>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</si>
  <si>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</si>
  <si>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</si>
  <si>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</si>
  <si>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</si>
  <si>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</si>
  <si>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210</t>
  </si>
  <si>
    <t>卫生健康支出</t>
  </si>
  <si>
    <t>21011</t>
  </si>
  <si>
    <t>行政事业单位医疗</t>
  </si>
  <si>
    <t>2101101</t>
  </si>
  <si>
    <t>行政单位医疗</t>
  </si>
  <si>
    <t>2101103</t>
  </si>
  <si>
    <t>公务员医疗补助</t>
  </si>
  <si>
    <t>2101199</t>
  </si>
  <si>
    <t>其他行政事业单位医疗支出</t>
  </si>
  <si>
    <t>212</t>
  </si>
  <si>
    <t>城乡社区支出</t>
  </si>
  <si>
    <t>21201</t>
  </si>
  <si>
    <t>城乡社区管理事务</t>
  </si>
  <si>
    <t>2120104</t>
  </si>
  <si>
    <t>城管执法</t>
  </si>
  <si>
    <t>21205</t>
  </si>
  <si>
    <t>城乡社区环境卫生</t>
  </si>
  <si>
    <t>2120501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</si>
  <si>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</si>
  <si>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</si>
  <si>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</si>
  <si>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</si>
  <si>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</si>
  <si>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</si>
  <si>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</si>
  <si>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</si>
  <si>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</si>
  <si>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</si>
  <si>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</si>
  <si>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</si>
  <si>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</si>
  <si>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</si>
  <si>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</si>
  <si>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</si>
  <si>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</si>
  <si>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</si>
  <si>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</si>
  <si>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</si>
  <si>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</si>
  <si>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</si>
  <si>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</si>
  <si>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</si>
  <si>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</si>
  <si>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</si>
  <si>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</si>
  <si>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</si>
  <si>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</si>
  <si>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</si>
  <si>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</si>
  <si>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</si>
  <si>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</si>
  <si>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</si>
  <si>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</si>
  <si>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</si>
  <si>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</si>
  <si>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</si>
  <si>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</si>
  <si>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</si>
  <si>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</si>
  <si>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</si>
  <si>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</si>
  <si>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</si>
  <si>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</si>
  <si>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</si>
  <si>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</si>
  <si>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</si>
  <si>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</si>
  <si>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</si>
  <si>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</si>
  <si>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</si>
  <si>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</si>
  <si>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</si>
  <si>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</si>
  <si>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</si>
  <si>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</si>
  <si>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</si>
  <si>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</si>
  <si>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</si>
  <si>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</si>
  <si>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</si>
  <si>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</si>
  <si>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</si>
  <si>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</si>
  <si>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</si>
  <si>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</si>
  <si>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</si>
  <si>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</si>
  <si>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</si>
  <si>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</si>
  <si>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昆明市晋宁区综合行政执法局</t>
  </si>
  <si>
    <t>530122210000000004091</t>
  </si>
  <si>
    <t>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</si>
  <si>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</si>
  <si>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</si>
  <si>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</si>
  <si>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</si>
  <si>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</si>
  <si>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</si>
  <si>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</si>
  <si>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</si>
  <si>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530122210000000004092</t>
  </si>
  <si>
    <t>30113</t>
  </si>
  <si>
    <t>530122210000000004095</t>
  </si>
  <si>
    <t>公车购置及运维费</t>
  </si>
  <si>
    <t>30231</t>
  </si>
  <si>
    <t>公务用车运行维护费</t>
  </si>
  <si>
    <t>530122210000000004096</t>
  </si>
  <si>
    <t>30217</t>
  </si>
  <si>
    <t>530122210000000004098</t>
  </si>
  <si>
    <t>工会经费</t>
  </si>
  <si>
    <t>30228</t>
  </si>
  <si>
    <t>530122210000000004099</t>
  </si>
  <si>
    <t>一般公用经费</t>
  </si>
  <si>
    <t>30201</t>
  </si>
  <si>
    <t>办公费</t>
  </si>
  <si>
    <t>30211</t>
  </si>
  <si>
    <t>差旅费</t>
  </si>
  <si>
    <t>30299</t>
  </si>
  <si>
    <t>其他商品和服务支出</t>
  </si>
  <si>
    <t>530122221100000402282</t>
  </si>
  <si>
    <t>公务交通补贴</t>
  </si>
  <si>
    <t>30239</t>
  </si>
  <si>
    <t>其他交通费用</t>
  </si>
  <si>
    <t>530122231100001207972</t>
  </si>
  <si>
    <t>离退休人员支出</t>
  </si>
  <si>
    <t>30305</t>
  </si>
  <si>
    <t>生活补助</t>
  </si>
  <si>
    <t>530122241100002247402</t>
  </si>
  <si>
    <t>行政人员绩效奖励</t>
  </si>
  <si>
    <t>30103</t>
  </si>
  <si>
    <t>奖金</t>
  </si>
  <si>
    <t>530122241100002247403</t>
  </si>
  <si>
    <t>行政人员支出工资</t>
  </si>
  <si>
    <t>30101</t>
  </si>
  <si>
    <t>基本工资</t>
  </si>
  <si>
    <t>30102</t>
  </si>
  <si>
    <t>津贴补贴</t>
  </si>
  <si>
    <t>530122241100002247405</t>
  </si>
  <si>
    <t>其他人员支出</t>
  </si>
  <si>
    <t>30199</t>
  </si>
  <si>
    <t>其他工资福利支出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</si>
  <si>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</si>
  <si>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</si>
  <si>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</si>
  <si>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</si>
  <si>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</si>
  <si>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</si>
  <si>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</si>
  <si>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民生类</t>
  </si>
  <si>
    <t>530122210000000001519</t>
  </si>
  <si>
    <t>环卫车辆运行经费</t>
  </si>
  <si>
    <t>30213</t>
  </si>
  <si>
    <t>维修（护）费</t>
  </si>
  <si>
    <t>事业发展类</t>
  </si>
  <si>
    <t>530122210000000001715</t>
  </si>
  <si>
    <t>电瓶车运行维护保障经费</t>
  </si>
  <si>
    <t>530122231100001626758</t>
  </si>
  <si>
    <t>城乡违法违规建筑清理整治经费</t>
  </si>
  <si>
    <t>530122261100004959353</t>
  </si>
  <si>
    <t>建筑垃圾清理整治经费</t>
  </si>
  <si>
    <t>530122261100005356364</t>
  </si>
  <si>
    <t>代理记账经费</t>
  </si>
  <si>
    <t>30227</t>
  </si>
  <si>
    <t>委托业务费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</si>
  <si>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</si>
  <si>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</si>
  <si>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</si>
  <si>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</si>
  <si>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</si>
  <si>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</si>
  <si>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</si>
  <si>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</si>
  <si>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</si>
  <si>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</si>
  <si>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随着我区城市建设的迅速发展，城市管理工作的范围不断扩大，工作面宽、量大、任务重，执法电瓶车使用年限久，使用频率较高，容易出现老化、破损等现象，需要一定的经费去维修，保障车辆正常运行。</t>
  </si>
  <si>
    <t>产出指标</t>
  </si>
  <si>
    <t>数量指标</t>
  </si>
  <si>
    <t>开展车辆维护，保障车辆正常运行</t>
  </si>
  <si>
    <t>=</t>
  </si>
  <si>
    <t>辆</t>
  </si>
  <si>
    <t>定量指标</t>
  </si>
  <si>
    <t>质量指标</t>
  </si>
  <si>
    <t>开展车辆维护，保障车辆正常安全运行</t>
  </si>
  <si>
    <t>100</t>
  </si>
  <si>
    <t>%</t>
  </si>
  <si>
    <t>时效指标</t>
  </si>
  <si>
    <t>年</t>
  </si>
  <si>
    <t>效益指标</t>
  </si>
  <si>
    <t>社会效益</t>
  </si>
  <si>
    <t>&lt;=</t>
  </si>
  <si>
    <t>0</t>
  </si>
  <si>
    <t>次</t>
  </si>
  <si>
    <t>预防因车辆故障引发交通事故</t>
  </si>
  <si>
    <t>满意度指标</t>
  </si>
  <si>
    <t>服务对象满意度</t>
  </si>
  <si>
    <t>群众对市容市貌满意度</t>
  </si>
  <si>
    <t>&gt;=</t>
  </si>
  <si>
    <t>90</t>
  </si>
  <si>
    <t>城市管理市容市貌干净整洁</t>
  </si>
  <si>
    <t>零星建筑垃圾的清运及整治</t>
  </si>
  <si>
    <t>是否清运及时</t>
  </si>
  <si>
    <t>定性指标</t>
  </si>
  <si>
    <t>零星建筑垃圾清运情况</t>
  </si>
  <si>
    <t>市容环境</t>
  </si>
  <si>
    <t>&gt;</t>
  </si>
  <si>
    <t>立方米</t>
  </si>
  <si>
    <t>建筑垃圾</t>
  </si>
  <si>
    <t>生态效益</t>
  </si>
  <si>
    <t>环境整洁</t>
  </si>
  <si>
    <t>公里</t>
  </si>
  <si>
    <t>人居环境</t>
  </si>
  <si>
    <t>群众满意度</t>
  </si>
  <si>
    <t>群众对开展建零星筑垃圾清运的满意率</t>
  </si>
  <si>
    <t>2024、2025年代理记账经费</t>
  </si>
  <si>
    <t>2024、2025年代理记账费</t>
  </si>
  <si>
    <t>元</t>
  </si>
  <si>
    <t>70000元</t>
  </si>
  <si>
    <t>经济效益</t>
  </si>
  <si>
    <t>规范单位作账</t>
  </si>
  <si>
    <t>按照实际工作评价</t>
  </si>
  <si>
    <t>根据实际工作评价</t>
  </si>
  <si>
    <t>成本指标</t>
  </si>
  <si>
    <t>经济成本指标</t>
  </si>
  <si>
    <t>代理记账费</t>
  </si>
  <si>
    <t>按合同约定</t>
  </si>
  <si>
    <t>移动公厕运行正常</t>
  </si>
  <si>
    <t>移动公厕车</t>
  </si>
  <si>
    <t>实用移动公厕车</t>
  </si>
  <si>
    <t>保障重大活动生活垃圾应急清运、公厕使用</t>
  </si>
  <si>
    <t>安排专车处置环境卫生应急工作</t>
  </si>
  <si>
    <t>环境卫生应急保障，及时消除垃圾；保障重大活动公厕需要，促进活动圆满完成</t>
  </si>
  <si>
    <t>按上级要求及时出动车辆</t>
  </si>
  <si>
    <t>干部、群众对环卫应急工作满意率</t>
  </si>
  <si>
    <t>5年内分梯次、分区域、分类别对违法违规建筑进行核实，开展对核实后的违法违规建筑进行拆除</t>
  </si>
  <si>
    <t>按质按量完成上级核定的2024年拆除任务</t>
  </si>
  <si>
    <t>47036</t>
  </si>
  <si>
    <t>件</t>
  </si>
  <si>
    <t>全面开展上级下达的拆除任务</t>
  </si>
  <si>
    <t>5年内分梯次、分区域、分类别对47036宗违法违规建筑进行核实，开展2021年核实的违法违规建筑进行拆除</t>
  </si>
  <si>
    <t>有效打击各类违法违规建设行为</t>
  </si>
  <si>
    <t>开展 城乡违法违规建筑清理整治，拆除各类违法违规建筑，有效打击各类违规违规建设行为</t>
  </si>
  <si>
    <t>5年内分梯次、分区域、分类别对47036宗违法违规建筑进行核实，开展2024年核实的违法违规建筑进行拆除</t>
  </si>
  <si>
    <t>开展城乡违法违规建筑清理整治，拆除各类违法违规建筑，有效打击各类违规违规建设行为</t>
  </si>
  <si>
    <t>预算06表</t>
  </si>
  <si>
    <t>政府性基金预算支出预算表</t>
  </si>
  <si>
    <t>单位名称：昆明市发展和改革委员会</t>
  </si>
  <si>
    <t>政府性基金预算支出</t>
  </si>
  <si>
    <t>备注：我单位无政府性基金预算支出预算相关内容，该表以空表进行公开。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</si>
  <si>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</si>
  <si>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</si>
  <si>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</si>
  <si>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</si>
  <si>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</si>
  <si>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</si>
  <si>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</si>
  <si>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</si>
  <si>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</si>
  <si>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</si>
  <si>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</si>
  <si>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车辆加油、添加燃料服务</t>
  </si>
  <si>
    <t>车辆维修和保养服务</t>
  </si>
  <si>
    <t>备注：当面向中小企业预留资金大于合计时，面向中小企业预留资金为三年预计数。</t>
  </si>
  <si>
    <t>预算08表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</si>
  <si>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</si>
  <si>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</si>
  <si>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</si>
  <si>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</si>
  <si>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</si>
  <si>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</si>
  <si>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备注：因没有符合政府采购服务的支出项目，我单位无政府购买服务预算相关内容，该表以空表进行公开。</t>
  </si>
  <si>
    <t>预算09-1表</t>
  </si>
  <si>
    <t>单位名称（项目）</t>
  </si>
  <si>
    <t>地区</t>
  </si>
  <si>
    <t>磨憨经济合作区</t>
  </si>
  <si>
    <t>备注：我区已实行乡财县管，按照区与乡（镇）财政管理体制，乡（镇）按照一级部门预算管理，故无对下转移支付资金，该表以空表进行公开。</t>
  </si>
  <si>
    <t>预算09-2表</t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</si>
  <si>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</si>
  <si>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</si>
  <si>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</si>
  <si>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</si>
  <si>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</si>
  <si>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</si>
  <si>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</si>
  <si>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</si>
  <si>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A02 设备</t>
  </si>
  <si>
    <t>A02430900 无人机</t>
  </si>
  <si>
    <t>无人机</t>
  </si>
  <si>
    <t>架</t>
  </si>
  <si>
    <t>预算11表</t>
  </si>
  <si>
    <t>上级补助</t>
  </si>
  <si>
    <t>备注：因我单位无上级补助项目支出，该表以空表进行公开。</t>
  </si>
  <si>
    <t>预算12表</t>
  </si>
  <si>
    <t>项目级次</t>
  </si>
  <si>
    <t>312 民生类</t>
  </si>
  <si>
    <t>本级</t>
  </si>
  <si>
    <t>313 事业发展类</t>
  </si>
  <si>
    <t/>
  </si>
  <si>
    <t>预算13表</t>
  </si>
  <si>
    <t>部门名称</t>
  </si>
  <si>
    <t>一、部门整体目标</t>
  </si>
  <si>
    <t>内容</t>
  </si>
  <si>
    <t>说明</t>
  </si>
  <si>
    <t>部门总体目标</t>
  </si>
  <si>
    <t>部门职责</t>
  </si>
  <si>
    <t>根据三定方案归纳</t>
  </si>
  <si>
    <t>根据部门职责，中长期规划，各级党委，各级政府要求归纳</t>
  </si>
  <si>
    <t>部门年度目标</t>
  </si>
  <si>
    <t>部门年度重点工作任务对应的目标或措施预计的产出和效果，每项工作任务都有明确的一项或几项目标。</t>
  </si>
  <si>
    <t>二、部门年度重点工作任务</t>
  </si>
  <si>
    <t>部门职能职责</t>
  </si>
  <si>
    <t>主要内容</t>
  </si>
  <si>
    <t>预算申报金额（元）</t>
  </si>
  <si>
    <t>纳入预算金额（元）</t>
  </si>
  <si>
    <t>总额</t>
  </si>
  <si>
    <t>财政拨款</t>
  </si>
  <si>
    <t>其他资金</t>
  </si>
  <si>
    <t>三、部门整体支出绩效指标</t>
  </si>
  <si>
    <t>绩效指标</t>
  </si>
  <si>
    <t>评（扣）分标准</t>
  </si>
  <si>
    <t>绩效指标设定依据及指标值数据来源</t>
  </si>
  <si>
    <t xml:space="preserve">二级指标 </t>
  </si>
  <si>
    <t>备注：此表为一级预算单位及主管部门公开，其他单位以空表公开。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</si>
</sst>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  <numFmt numFmtId="177" formatCode="yyyy/mm/dd\ hh:mm:ss"/>
    <numFmt numFmtId="178" formatCode="#,##0;\-#,##0;;@"/>
    <numFmt numFmtId="179" formatCode="#,##0.00;\-#,##0.00;;@"/>
    <numFmt numFmtId="180" formatCode="hh:mm:ss"/>
  </numFmts>
  <fonts count="39">
    <font>
      <sz val="11"/>
      <color theme="1"/>
      <name val="宋体"/>
      <charset val="134"/>
      <scheme val="minor"/>
    </font>
    <font>
      <b/>
      <sz val="24"/>
      <color rgb="FF000000"/>
      <name val="宋体"/>
      <charset val="134"/>
    </font>
    <font>
      <sz val="9"/>
      <color rgb="FF000000"/>
      <name val="宋体"/>
      <charset val="134"/>
    </font>
    <font>
      <sz val="10"/>
      <color rgb="FF000000"/>
      <name val="宋体"/>
      <charset val="134"/>
    </font>
    <font>
      <b/>
      <sz val="10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2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theme="1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BEEF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4" borderId="14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5" borderId="17" applyNumberFormat="0" applyAlignment="0" applyProtection="0">
      <alignment vertical="center"/>
    </xf>
    <xf numFmtId="0" fontId="28" fillId="6" borderId="18" applyNumberFormat="0" applyAlignment="0" applyProtection="0">
      <alignment vertical="center"/>
    </xf>
    <xf numFmtId="0" fontId="29" fillId="6" borderId="17" applyNumberFormat="0" applyAlignment="0" applyProtection="0">
      <alignment vertical="center"/>
    </xf>
    <xf numFmtId="0" fontId="30" fillId="7" borderId="19" applyNumberFormat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0" borderId="21" applyNumberFormat="0" applyFill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176" fontId="38" fillId="0" borderId="1">
      <alignment horizontal="right" vertical="center"/>
    </xf>
    <xf numFmtId="177" fontId="38" fillId="0" borderId="1">
      <alignment horizontal="right" vertical="center"/>
    </xf>
    <xf numFmtId="178" fontId="38" fillId="0" borderId="1">
      <alignment horizontal="right" vertical="center"/>
    </xf>
    <xf numFmtId="179" fontId="38" fillId="0" borderId="1">
      <alignment horizontal="right" vertical="center"/>
    </xf>
    <xf numFmtId="179" fontId="38" fillId="0" borderId="1">
      <alignment horizontal="right" vertical="center"/>
    </xf>
    <xf numFmtId="10" fontId="38" fillId="0" borderId="1">
      <alignment horizontal="right" vertical="center"/>
    </xf>
    <xf numFmtId="49" fontId="38" fillId="0" borderId="1">
      <alignment horizontal="left" vertical="center" wrapText="1"/>
    </xf>
    <xf numFmtId="180" fontId="38" fillId="0" borderId="1">
      <alignment horizontal="right" vertical="center"/>
    </xf>
  </cellStyleXfs>
  <cellXfs count="224">
    <xf numFmtId="0" fontId="0" fillId="0" borderId="0" xfId="0" applyFont="1" applyBorder="1"/>
    <xf numFmtId="0" fontId="1" fillId="2" borderId="0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4" fontId="2" fillId="2" borderId="1" xfId="0" applyNumberFormat="1" applyFont="1" applyFill="1" applyBorder="1" applyAlignment="1" applyProtection="1">
      <alignment horizontal="right" vertical="center"/>
      <protection locked="0"/>
    </xf>
    <xf numFmtId="4" fontId="2" fillId="0" borderId="1" xfId="0" applyNumberFormat="1" applyFont="1" applyBorder="1" applyAlignment="1">
      <alignment horizontal="right" vertical="center"/>
    </xf>
    <xf numFmtId="0" fontId="6" fillId="0" borderId="1" xfId="0" applyFont="1" applyBorder="1"/>
    <xf numFmtId="0" fontId="5" fillId="0" borderId="1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 applyProtection="1">
      <alignment horizontal="center" vertical="center"/>
      <protection locked="0"/>
    </xf>
    <xf numFmtId="49" fontId="7" fillId="0" borderId="1" xfId="0" applyNumberFormat="1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>
      <alignment horizontal="center" vertical="center" wrapText="1"/>
    </xf>
    <xf numFmtId="0" fontId="2" fillId="2" borderId="0" xfId="0" applyFont="1" applyFill="1" applyBorder="1" applyAlignment="1">
      <alignment horizontal="right" vertical="center" wrapText="1"/>
    </xf>
    <xf numFmtId="0" fontId="5" fillId="0" borderId="4" xfId="0" applyFont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/>
    </xf>
    <xf numFmtId="0" fontId="6" fillId="0" borderId="4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49" fontId="6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49" fontId="7" fillId="0" borderId="1" xfId="0" applyNumberFormat="1" applyFont="1" applyBorder="1" applyAlignment="1">
      <alignment horizontal="center" vertical="center"/>
    </xf>
    <xf numFmtId="49" fontId="3" fillId="0" borderId="0" xfId="0" applyNumberFormat="1" applyFont="1" applyBorder="1"/>
    <xf numFmtId="0" fontId="2" fillId="0" borderId="0" xfId="0" applyFont="1" applyBorder="1" applyAlignment="1" applyProtection="1">
      <alignment horizontal="right" vertical="center"/>
      <protection locked="0"/>
    </xf>
    <xf numFmtId="0" fontId="8" fillId="0" borderId="0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/>
    <xf numFmtId="0" fontId="2" fillId="0" borderId="0" xfId="0" applyFont="1" applyBorder="1" applyAlignment="1" applyProtection="1">
      <alignment horizontal="right"/>
      <protection locked="0"/>
    </xf>
    <xf numFmtId="0" fontId="6" fillId="0" borderId="5" xfId="0" applyFont="1" applyBorder="1" applyAlignment="1" applyProtection="1">
      <alignment horizontal="center" vertical="center" wrapText="1"/>
      <protection locked="0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 applyProtection="1">
      <alignment horizontal="center" vertical="center" wrapText="1"/>
      <protection locked="0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2" borderId="7" xfId="0" applyFont="1" applyFill="1" applyBorder="1" applyAlignment="1" applyProtection="1">
      <alignment horizontal="center" vertical="center" wrapText="1"/>
      <protection locked="0"/>
    </xf>
    <xf numFmtId="0" fontId="6" fillId="0" borderId="7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left" vertical="center"/>
      <protection locked="0"/>
    </xf>
    <xf numFmtId="4" fontId="2" fillId="0" borderId="1" xfId="0" applyNumberFormat="1" applyFont="1" applyBorder="1" applyAlignment="1" applyProtection="1">
      <alignment horizontal="right" vertical="center" wrapText="1"/>
      <protection locked="0"/>
    </xf>
    <xf numFmtId="49" fontId="9" fillId="0" borderId="1" xfId="55" applyNumberFormat="1" applyFont="1" applyBorder="1">
      <alignment horizontal="left" vertical="center" wrapText="1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6" fillId="2" borderId="5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4" fontId="9" fillId="0" borderId="1" xfId="53" applyNumberFormat="1" applyFont="1" applyBorder="1">
      <alignment horizontal="right" vertical="center"/>
    </xf>
    <xf numFmtId="0" fontId="2" fillId="2" borderId="0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Border="1" applyAlignment="1" applyProtection="1">
      <alignment horizontal="center" vertical="center"/>
      <protection locked="0"/>
    </xf>
    <xf numFmtId="0" fontId="10" fillId="0" borderId="0" xfId="0" applyFont="1" applyBorder="1" applyAlignment="1">
      <alignment horizontal="center" vertical="center"/>
    </xf>
    <xf numFmtId="0" fontId="11" fillId="2" borderId="0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Border="1" applyProtection="1">
      <protection locked="0"/>
    </xf>
    <xf numFmtId="0" fontId="10" fillId="0" borderId="0" xfId="0" applyFont="1" applyBorder="1"/>
    <xf numFmtId="0" fontId="2" fillId="2" borderId="0" xfId="0" applyFont="1" applyFill="1" applyBorder="1" applyAlignment="1" applyProtection="1">
      <alignment horizontal="left" vertical="center" wrapText="1"/>
      <protection locked="0"/>
    </xf>
    <xf numFmtId="0" fontId="3" fillId="2" borderId="0" xfId="0" applyFont="1" applyFill="1" applyBorder="1" applyAlignment="1" applyProtection="1">
      <alignment horizontal="right" vertical="center"/>
      <protection locked="0"/>
    </xf>
    <xf numFmtId="0" fontId="3" fillId="2" borderId="0" xfId="0" applyFont="1" applyFill="1" applyBorder="1" applyAlignment="1" applyProtection="1">
      <alignment horizontal="right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right" vertical="center"/>
      <protection locked="0"/>
    </xf>
    <xf numFmtId="0" fontId="3" fillId="2" borderId="1" xfId="0" applyFont="1" applyFill="1" applyBorder="1" applyAlignment="1" applyProtection="1">
      <alignment horizontal="right" vertical="center" wrapText="1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>
      <alignment horizontal="left" vertical="center" wrapText="1"/>
    </xf>
    <xf numFmtId="3" fontId="2" fillId="2" borderId="1" xfId="0" applyNumberFormat="1" applyFont="1" applyFill="1" applyBorder="1" applyAlignment="1" applyProtection="1">
      <alignment horizontal="right" vertical="center"/>
      <protection locked="0"/>
    </xf>
    <xf numFmtId="4" fontId="2" fillId="0" borderId="1" xfId="0" applyNumberFormat="1" applyFont="1" applyBorder="1" applyAlignment="1" applyProtection="1">
      <alignment horizontal="right" vertical="center"/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2" fillId="0" borderId="1" xfId="0" applyFont="1" applyBorder="1" applyAlignment="1">
      <alignment horizontal="left"/>
    </xf>
    <xf numFmtId="0" fontId="2" fillId="2" borderId="1" xfId="0" applyFont="1" applyFill="1" applyBorder="1" applyAlignment="1">
      <alignment horizontal="right" vertical="center"/>
    </xf>
    <xf numFmtId="0" fontId="10" fillId="0" borderId="0" xfId="0" applyFont="1" applyBorder="1" applyAlignment="1">
      <alignment horizontal="right" vertical="center"/>
    </xf>
    <xf numFmtId="0" fontId="2" fillId="2" borderId="0" xfId="0" applyFont="1" applyFill="1" applyBorder="1" applyAlignment="1" applyProtection="1">
      <alignment horizontal="right" vertical="center" wrapText="1"/>
      <protection locked="0"/>
    </xf>
    <xf numFmtId="0" fontId="12" fillId="0" borderId="0" xfId="0" applyFont="1" applyBorder="1" applyAlignment="1">
      <alignment horizontal="center" vertical="center"/>
    </xf>
    <xf numFmtId="0" fontId="8" fillId="0" borderId="0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vertical="center" wrapText="1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3" fillId="0" borderId="0" xfId="0" applyFont="1" applyBorder="1" applyAlignment="1">
      <alignment horizontal="right" vertical="center"/>
    </xf>
    <xf numFmtId="0" fontId="1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wrapText="1"/>
    </xf>
    <xf numFmtId="0" fontId="3" fillId="0" borderId="0" xfId="0" applyFont="1" applyBorder="1" applyAlignment="1">
      <alignment horizontal="right" wrapText="1"/>
    </xf>
    <xf numFmtId="0" fontId="6" fillId="0" borderId="8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179" fontId="9" fillId="0" borderId="1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wrapText="1"/>
    </xf>
    <xf numFmtId="0" fontId="3" fillId="0" borderId="0" xfId="0" applyFont="1" applyBorder="1" applyProtection="1">
      <protection locked="0"/>
    </xf>
    <xf numFmtId="0" fontId="8" fillId="0" borderId="0" xfId="0" applyFont="1" applyBorder="1" applyAlignment="1">
      <alignment horizontal="center" vertical="center" wrapText="1"/>
    </xf>
    <xf numFmtId="0" fontId="6" fillId="0" borderId="0" xfId="0" applyFont="1" applyBorder="1" applyProtection="1"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11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 applyProtection="1">
      <alignment horizontal="left" vertical="center"/>
      <protection locked="0"/>
    </xf>
    <xf numFmtId="0" fontId="2" fillId="0" borderId="13" xfId="0" applyFont="1" applyBorder="1" applyAlignment="1">
      <alignment horizontal="left" vertical="center"/>
    </xf>
    <xf numFmtId="0" fontId="2" fillId="0" borderId="0" xfId="0" applyFont="1" applyBorder="1" applyAlignment="1" applyProtection="1">
      <alignment vertical="top" wrapText="1"/>
      <protection locked="0"/>
    </xf>
    <xf numFmtId="0" fontId="8" fillId="0" borderId="0" xfId="0" applyFont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center" vertical="center" wrapText="1"/>
      <protection locked="0"/>
    </xf>
    <xf numFmtId="0" fontId="6" fillId="0" borderId="13" xfId="0" applyFont="1" applyBorder="1" applyAlignment="1">
      <alignment horizontal="center" vertical="center" wrapText="1"/>
    </xf>
    <xf numFmtId="0" fontId="6" fillId="0" borderId="11" xfId="0" applyFont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>
      <alignment horizontal="left" vertical="center"/>
    </xf>
    <xf numFmtId="0" fontId="2" fillId="0" borderId="0" xfId="0" applyFont="1" applyBorder="1" applyAlignment="1" applyProtection="1">
      <alignment horizontal="right" vertical="center" wrapText="1"/>
      <protection locked="0"/>
    </xf>
    <xf numFmtId="0" fontId="2" fillId="0" borderId="0" xfId="0" applyFont="1" applyBorder="1" applyAlignment="1" applyProtection="1">
      <alignment horizontal="right" wrapText="1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13" xfId="0" applyFont="1" applyBorder="1" applyAlignment="1" applyProtection="1">
      <alignment horizontal="center" vertical="center"/>
      <protection locked="0"/>
    </xf>
    <xf numFmtId="0" fontId="6" fillId="0" borderId="13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left" vertical="center"/>
    </xf>
    <xf numFmtId="178" fontId="9" fillId="0" borderId="1" xfId="51" applyNumberFormat="1" applyFont="1" applyBorder="1" applyAlignment="1">
      <alignment horizontal="center" vertical="center"/>
    </xf>
    <xf numFmtId="178" fontId="9" fillId="0" borderId="1" xfId="0" applyNumberFormat="1" applyFont="1" applyBorder="1" applyAlignment="1">
      <alignment horizontal="center" vertical="center"/>
    </xf>
    <xf numFmtId="3" fontId="2" fillId="0" borderId="11" xfId="0" applyNumberFormat="1" applyFont="1" applyBorder="1" applyAlignment="1">
      <alignment horizontal="right" vertical="center"/>
    </xf>
    <xf numFmtId="0" fontId="2" fillId="2" borderId="11" xfId="0" applyFont="1" applyFill="1" applyBorder="1" applyAlignment="1">
      <alignment horizontal="right" vertical="center"/>
    </xf>
    <xf numFmtId="0" fontId="2" fillId="2" borderId="0" xfId="0" applyFont="1" applyFill="1" applyBorder="1" applyAlignment="1">
      <alignment horizontal="left" vertical="center"/>
    </xf>
    <xf numFmtId="179" fontId="9" fillId="0" borderId="0" xfId="0" applyNumberFormat="1" applyFont="1" applyBorder="1" applyAlignment="1">
      <alignment horizontal="left" vertical="center"/>
    </xf>
    <xf numFmtId="0" fontId="2" fillId="0" borderId="0" xfId="0" applyFont="1" applyBorder="1" applyAlignment="1">
      <alignment horizontal="right"/>
    </xf>
    <xf numFmtId="0" fontId="13" fillId="0" borderId="0" xfId="0" applyFont="1" applyBorder="1" applyAlignment="1" applyProtection="1">
      <alignment horizontal="right"/>
      <protection locked="0"/>
    </xf>
    <xf numFmtId="49" fontId="13" fillId="0" borderId="0" xfId="0" applyNumberFormat="1" applyFont="1" applyBorder="1" applyProtection="1">
      <protection locked="0"/>
    </xf>
    <xf numFmtId="0" fontId="3" fillId="0" borderId="0" xfId="0" applyFont="1" applyBorder="1" applyAlignment="1">
      <alignment horizontal="right"/>
    </xf>
    <xf numFmtId="0" fontId="14" fillId="0" borderId="0" xfId="0" applyFont="1" applyBorder="1" applyAlignment="1" applyProtection="1">
      <alignment horizontal="center" vertical="center" wrapText="1"/>
      <protection locked="0"/>
    </xf>
    <xf numFmtId="0" fontId="14" fillId="0" borderId="0" xfId="0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center" vertical="center"/>
    </xf>
    <xf numFmtId="0" fontId="6" fillId="0" borderId="5" xfId="0" applyFont="1" applyBorder="1" applyAlignment="1" applyProtection="1">
      <alignment horizontal="center" vertical="center"/>
      <protection locked="0"/>
    </xf>
    <xf numFmtId="49" fontId="6" fillId="0" borderId="5" xfId="0" applyNumberFormat="1" applyFont="1" applyBorder="1" applyAlignment="1" applyProtection="1">
      <alignment horizontal="center" vertical="center" wrapText="1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49" fontId="6" fillId="0" borderId="6" xfId="0" applyNumberFormat="1" applyFont="1" applyBorder="1" applyAlignment="1" applyProtection="1">
      <alignment horizontal="center" vertical="center" wrapText="1"/>
      <protection locked="0"/>
    </xf>
    <xf numFmtId="49" fontId="6" fillId="0" borderId="1" xfId="0" applyNumberFormat="1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 indent="1"/>
    </xf>
    <xf numFmtId="0" fontId="3" fillId="0" borderId="0" xfId="0" applyFont="1" applyBorder="1" applyAlignment="1">
      <alignment vertical="top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2" xfId="0" applyFont="1" applyBorder="1" applyAlignment="1" applyProtection="1">
      <alignment horizontal="center" vertical="center" wrapText="1"/>
      <protection locked="0"/>
    </xf>
    <xf numFmtId="0" fontId="6" fillId="0" borderId="11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3" fillId="0" borderId="0" xfId="0" applyFont="1" applyBorder="1" applyAlignment="1" applyProtection="1">
      <alignment vertical="top"/>
      <protection locked="0"/>
    </xf>
    <xf numFmtId="49" fontId="3" fillId="0" borderId="0" xfId="0" applyNumberFormat="1" applyFont="1" applyBorder="1" applyProtection="1">
      <protection locked="0"/>
    </xf>
    <xf numFmtId="0" fontId="6" fillId="0" borderId="0" xfId="0" applyFont="1" applyBorder="1" applyAlignment="1" applyProtection="1">
      <alignment horizontal="left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0" borderId="4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right" vertical="center" wrapText="1"/>
    </xf>
    <xf numFmtId="0" fontId="15" fillId="0" borderId="0" xfId="0" applyFont="1" applyBorder="1" applyAlignment="1">
      <alignment horizontal="center" vertical="center"/>
    </xf>
    <xf numFmtId="0" fontId="3" fillId="2" borderId="0" xfId="0" applyFont="1" applyFill="1" applyBorder="1" applyAlignment="1" applyProtection="1">
      <alignment horizontal="left" vertical="center" wrapText="1"/>
      <protection locked="0"/>
    </xf>
    <xf numFmtId="0" fontId="10" fillId="2" borderId="1" xfId="0" applyFont="1" applyFill="1" applyBorder="1" applyAlignment="1" applyProtection="1">
      <alignment vertical="top" wrapText="1"/>
      <protection locked="0"/>
    </xf>
    <xf numFmtId="49" fontId="6" fillId="0" borderId="2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 indent="2"/>
    </xf>
    <xf numFmtId="0" fontId="3" fillId="0" borderId="4" xfId="0" applyFont="1" applyBorder="1" applyAlignment="1">
      <alignment horizontal="center" vertical="center"/>
    </xf>
    <xf numFmtId="0" fontId="10" fillId="2" borderId="0" xfId="0" applyFont="1" applyFill="1" applyBorder="1" applyAlignment="1">
      <alignment horizontal="left" vertical="center"/>
    </xf>
    <xf numFmtId="0" fontId="16" fillId="0" borderId="1" xfId="0" applyFont="1" applyBorder="1" applyAlignment="1" applyProtection="1">
      <alignment horizontal="center" vertical="center" wrapText="1"/>
      <protection locked="0"/>
    </xf>
    <xf numFmtId="0" fontId="16" fillId="0" borderId="1" xfId="0" applyFont="1" applyBorder="1" applyAlignment="1" applyProtection="1">
      <alignment vertical="top" wrapText="1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 applyProtection="1">
      <alignment horizontal="center" vertical="center" wrapText="1"/>
      <protection locked="0"/>
    </xf>
    <xf numFmtId="179" fontId="18" fillId="0" borderId="1" xfId="0" applyNumberFormat="1" applyFont="1" applyBorder="1" applyAlignment="1">
      <alignment horizontal="right" vertical="center"/>
    </xf>
    <xf numFmtId="0" fontId="16" fillId="2" borderId="5" xfId="0" applyFont="1" applyFill="1" applyBorder="1" applyAlignment="1">
      <alignment horizontal="center" vertical="center"/>
    </xf>
    <xf numFmtId="0" fontId="16" fillId="0" borderId="2" xfId="0" applyFont="1" applyBorder="1" applyAlignment="1" applyProtection="1">
      <alignment horizontal="center" vertical="center"/>
      <protection locked="0"/>
    </xf>
    <xf numFmtId="0" fontId="16" fillId="0" borderId="3" xfId="0" applyFont="1" applyBorder="1" applyAlignment="1" applyProtection="1">
      <alignment horizontal="center" vertical="center"/>
      <protection locked="0"/>
    </xf>
    <xf numFmtId="0" fontId="16" fillId="0" borderId="4" xfId="0" applyFont="1" applyBorder="1" applyAlignment="1" applyProtection="1">
      <alignment horizontal="center" vertical="center"/>
      <protection locked="0"/>
    </xf>
    <xf numFmtId="0" fontId="16" fillId="0" borderId="5" xfId="0" applyFont="1" applyBorder="1" applyAlignment="1" applyProtection="1">
      <alignment horizontal="center" vertical="center"/>
      <protection locked="0"/>
    </xf>
    <xf numFmtId="0" fontId="16" fillId="2" borderId="7" xfId="0" applyFont="1" applyFill="1" applyBorder="1" applyAlignment="1" applyProtection="1">
      <alignment horizontal="center" vertical="center" wrapText="1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16" fillId="0" borderId="1" xfId="0" applyFont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>
      <alignment horizontal="left" vertical="center" wrapText="1" indent="1"/>
    </xf>
    <xf numFmtId="0" fontId="2" fillId="2" borderId="1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7" xfId="0" applyFont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3" fillId="0" borderId="9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3" fillId="0" borderId="10" xfId="0" applyFont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10" fillId="0" borderId="1" xfId="0" applyFont="1" applyBorder="1" applyAlignment="1" applyProtection="1">
      <alignment vertical="top" wrapText="1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 wrapText="1"/>
      <protection locked="0"/>
    </xf>
    <xf numFmtId="0" fontId="3" fillId="0" borderId="11" xfId="0" applyFont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 applyProtection="1">
      <alignment horizontal="right" vertical="center"/>
      <protection locked="0"/>
    </xf>
    <xf numFmtId="0" fontId="2" fillId="0" borderId="1" xfId="0" applyFont="1" applyBorder="1" applyAlignment="1" applyProtection="1">
      <alignment vertical="center"/>
      <protection locked="0"/>
    </xf>
    <xf numFmtId="0" fontId="2" fillId="2" borderId="0" xfId="0" applyFont="1" applyFill="1" applyBorder="1" applyAlignment="1" quotePrefix="1">
      <alignment horizontal="right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Style" xfId="49"/>
    <cellStyle name="DateTimeStyle" xfId="50"/>
    <cellStyle name="IntegralNumberStyle" xfId="51"/>
    <cellStyle name="MoneyStyle" xfId="52"/>
    <cellStyle name="NumberStyle" xfId="53"/>
    <cellStyle name="PercentStyle" xfId="54"/>
    <cellStyle name="TextStyle" xfId="55"/>
    <cellStyle name="Time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6"/>
  <sheetViews>
    <sheetView showGridLines="0" showZeros="0" workbookViewId="0">
      <selection activeCell="A1" sqref="A1"/>
    </sheetView>
  </sheetViews>
  <sheetFormatPr defaultColWidth="8.625" defaultRowHeight="12.75" customHeight="1" outlineLevelCol="3"/>
  <cols>
    <col min="1" max="4" width="41" customWidth="1"/>
  </cols>
  <sheetData>
    <row r="1" ht="15" customHeight="1" spans="1:4">
      <c r="A1" s="82"/>
      <c r="B1" s="82"/>
      <c r="C1" s="82"/>
      <c r="D1" s="97" t="s">
        <v>0</v>
      </c>
    </row>
    <row r="2" ht="41.25" customHeight="1" spans="1:1">
      <c r="A2" s="77" t="str">
        <f>"2026"&amp;"年部门财务收支预算总表"</f>
        <v>2026年部门财务收支预算总表</v>
      </c>
    </row>
    <row r="3" ht="17.25" customHeight="1" spans="1:4">
      <c r="A3" s="80" t="str">
        <f>"单位名称："&amp;"昆明市晋宁区综合行政执法局执法一大队"</f>
        <v>单位名称：昆明市晋宁区综合行政执法局执法一大队</v>
      </c>
      <c r="B3" s="189"/>
      <c r="D3" s="169" t="s">
        <v>1</v>
      </c>
    </row>
    <row r="4" ht="23.25" customHeight="1" spans="1:4">
      <c r="A4" s="190" t="s">
        <v>2</v>
      </c>
      <c r="B4" s="191"/>
      <c r="C4" s="190" t="s">
        <v>3</v>
      </c>
      <c r="D4" s="191"/>
    </row>
    <row r="5" ht="24" customHeight="1" spans="1:4">
      <c r="A5" s="190" t="s">
        <v>4</v>
      </c>
      <c r="B5" s="190" t="s">
        <v>5</v>
      </c>
      <c r="C5" s="190" t="s">
        <v>6</v>
      </c>
      <c r="D5" s="190" t="s">
        <v>5</v>
      </c>
    </row>
    <row r="6" ht="17.25" customHeight="1" spans="1:4">
      <c r="A6" s="192" t="s">
        <v>7</v>
      </c>
      <c r="B6" s="110">
        <v>3690130.13</v>
      </c>
      <c r="C6" s="192" t="s">
        <v>8</v>
      </c>
      <c r="D6" s="110"/>
    </row>
    <row r="7" ht="17.25" customHeight="1" spans="1:4">
      <c r="A7" s="192" t="s">
        <v>9</v>
      </c>
      <c r="B7" s="110"/>
      <c r="C7" s="192" t="s">
        <v>10</v>
      </c>
      <c r="D7" s="110"/>
    </row>
    <row r="8" ht="17.25" customHeight="1" spans="1:4">
      <c r="A8" s="192" t="s">
        <v>11</v>
      </c>
      <c r="B8" s="110"/>
      <c r="C8" s="223" t="s">
        <v>12</v>
      </c>
      <c r="D8" s="110"/>
    </row>
    <row r="9" ht="17.25" customHeight="1" spans="1:4">
      <c r="A9" s="192" t="s">
        <v>13</v>
      </c>
      <c r="B9" s="110"/>
      <c r="C9" s="223" t="s">
        <v>14</v>
      </c>
      <c r="D9" s="110"/>
    </row>
    <row r="10" ht="17.25" customHeight="1" spans="1:4">
      <c r="A10" s="192" t="s">
        <v>15</v>
      </c>
      <c r="B10" s="110"/>
      <c r="C10" s="223" t="s">
        <v>16</v>
      </c>
      <c r="D10" s="110"/>
    </row>
    <row r="11" ht="17.25" customHeight="1" spans="1:4">
      <c r="A11" s="192" t="s">
        <v>17</v>
      </c>
      <c r="B11" s="110"/>
      <c r="C11" s="223" t="s">
        <v>18</v>
      </c>
      <c r="D11" s="110"/>
    </row>
    <row r="12" ht="17.25" customHeight="1" spans="1:4">
      <c r="A12" s="192" t="s">
        <v>19</v>
      </c>
      <c r="B12" s="110"/>
      <c r="C12" s="68" t="s">
        <v>20</v>
      </c>
      <c r="D12" s="110"/>
    </row>
    <row r="13" ht="17.25" customHeight="1" spans="1:4">
      <c r="A13" s="192" t="s">
        <v>21</v>
      </c>
      <c r="B13" s="110"/>
      <c r="C13" s="68" t="s">
        <v>22</v>
      </c>
      <c r="D13" s="110">
        <v>250962.24</v>
      </c>
    </row>
    <row r="14" ht="17.25" customHeight="1" spans="1:4">
      <c r="A14" s="192" t="s">
        <v>23</v>
      </c>
      <c r="B14" s="110"/>
      <c r="C14" s="68" t="s">
        <v>24</v>
      </c>
      <c r="D14" s="110">
        <v>162393.93</v>
      </c>
    </row>
    <row r="15" ht="17.25" customHeight="1" spans="1:4">
      <c r="A15" s="192" t="s">
        <v>25</v>
      </c>
      <c r="B15" s="110"/>
      <c r="C15" s="68" t="s">
        <v>26</v>
      </c>
      <c r="D15" s="110"/>
    </row>
    <row r="16" ht="17.25" customHeight="1" spans="1:4">
      <c r="A16" s="23"/>
      <c r="B16" s="110"/>
      <c r="C16" s="68" t="s">
        <v>27</v>
      </c>
      <c r="D16" s="110">
        <v>3096766.28</v>
      </c>
    </row>
    <row r="17" ht="17.25" customHeight="1" spans="1:4">
      <c r="A17" s="193"/>
      <c r="B17" s="110"/>
      <c r="C17" s="68" t="s">
        <v>28</v>
      </c>
      <c r="D17" s="110"/>
    </row>
    <row r="18" ht="17.25" customHeight="1" spans="1:4">
      <c r="A18" s="193"/>
      <c r="B18" s="110"/>
      <c r="C18" s="68" t="s">
        <v>29</v>
      </c>
      <c r="D18" s="110"/>
    </row>
    <row r="19" ht="17.25" customHeight="1" spans="1:4">
      <c r="A19" s="193"/>
      <c r="B19" s="110"/>
      <c r="C19" s="68" t="s">
        <v>30</v>
      </c>
      <c r="D19" s="110"/>
    </row>
    <row r="20" ht="17.25" customHeight="1" spans="1:4">
      <c r="A20" s="193"/>
      <c r="B20" s="110"/>
      <c r="C20" s="68" t="s">
        <v>31</v>
      </c>
      <c r="D20" s="110"/>
    </row>
    <row r="21" ht="17.25" customHeight="1" spans="1:4">
      <c r="A21" s="193"/>
      <c r="B21" s="110"/>
      <c r="C21" s="68" t="s">
        <v>32</v>
      </c>
      <c r="D21" s="110"/>
    </row>
    <row r="22" ht="17.25" customHeight="1" spans="1:4">
      <c r="A22" s="193"/>
      <c r="B22" s="110"/>
      <c r="C22" s="68" t="s">
        <v>33</v>
      </c>
      <c r="D22" s="110"/>
    </row>
    <row r="23" ht="17.25" customHeight="1" spans="1:4">
      <c r="A23" s="193"/>
      <c r="B23" s="110"/>
      <c r="C23" s="68" t="s">
        <v>34</v>
      </c>
      <c r="D23" s="110"/>
    </row>
    <row r="24" ht="17.25" customHeight="1" spans="1:4">
      <c r="A24" s="193"/>
      <c r="B24" s="110"/>
      <c r="C24" s="68" t="s">
        <v>35</v>
      </c>
      <c r="D24" s="110">
        <v>180007.68</v>
      </c>
    </row>
    <row r="25" ht="17.25" customHeight="1" spans="1:4">
      <c r="A25" s="193"/>
      <c r="B25" s="110"/>
      <c r="C25" s="68" t="s">
        <v>36</v>
      </c>
      <c r="D25" s="110"/>
    </row>
    <row r="26" ht="17.25" customHeight="1" spans="1:4">
      <c r="A26" s="193"/>
      <c r="B26" s="110"/>
      <c r="C26" s="23" t="s">
        <v>37</v>
      </c>
      <c r="D26" s="110"/>
    </row>
    <row r="27" ht="17.25" customHeight="1" spans="1:4">
      <c r="A27" s="193"/>
      <c r="B27" s="110"/>
      <c r="C27" s="68" t="s">
        <v>38</v>
      </c>
      <c r="D27" s="110"/>
    </row>
    <row r="28" ht="16.5" customHeight="1" spans="1:4">
      <c r="A28" s="193"/>
      <c r="B28" s="110"/>
      <c r="C28" s="68" t="s">
        <v>39</v>
      </c>
      <c r="D28" s="110"/>
    </row>
    <row r="29" ht="16.5" customHeight="1" spans="1:4">
      <c r="A29" s="193"/>
      <c r="B29" s="110"/>
      <c r="C29" s="23" t="s">
        <v>40</v>
      </c>
      <c r="D29" s="110"/>
    </row>
    <row r="30" ht="17.25" customHeight="1" spans="1:4">
      <c r="A30" s="193"/>
      <c r="B30" s="110"/>
      <c r="C30" s="23" t="s">
        <v>41</v>
      </c>
      <c r="D30" s="110"/>
    </row>
    <row r="31" ht="17.25" customHeight="1" spans="1:4">
      <c r="A31" s="193"/>
      <c r="B31" s="110"/>
      <c r="C31" s="68" t="s">
        <v>42</v>
      </c>
      <c r="D31" s="110"/>
    </row>
    <row r="32" ht="16.5" customHeight="1" spans="1:4">
      <c r="A32" s="193" t="s">
        <v>43</v>
      </c>
      <c r="B32" s="110">
        <v>3690130.13</v>
      </c>
      <c r="C32" s="193" t="s">
        <v>44</v>
      </c>
      <c r="D32" s="110">
        <v>3690130.13</v>
      </c>
    </row>
    <row r="33" ht="16.5" customHeight="1" spans="1:4">
      <c r="A33" s="23" t="s">
        <v>45</v>
      </c>
      <c r="B33" s="110"/>
      <c r="C33" s="23" t="s">
        <v>46</v>
      </c>
      <c r="D33" s="110"/>
    </row>
    <row r="34" ht="16.5" customHeight="1" spans="1:4">
      <c r="A34" s="68" t="s">
        <v>47</v>
      </c>
      <c r="B34" s="110"/>
      <c r="C34" s="68" t="s">
        <v>47</v>
      </c>
      <c r="D34" s="110"/>
    </row>
    <row r="35" ht="16.5" customHeight="1" spans="1:4">
      <c r="A35" s="68" t="s">
        <v>48</v>
      </c>
      <c r="B35" s="110"/>
      <c r="C35" s="68" t="s">
        <v>49</v>
      </c>
      <c r="D35" s="110"/>
    </row>
    <row r="36" ht="16.5" customHeight="1" spans="1:4">
      <c r="A36" s="194" t="s">
        <v>50</v>
      </c>
      <c r="B36" s="110">
        <v>3690130.13</v>
      </c>
      <c r="C36" s="194" t="s">
        <v>51</v>
      </c>
      <c r="D36" s="110">
        <v>3690130.13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0"/>
  <sheetViews>
    <sheetView showZeros="0" workbookViewId="0">
      <selection activeCell="A17" sqref="A17"/>
    </sheetView>
  </sheetViews>
  <sheetFormatPr defaultColWidth="9.125" defaultRowHeight="14.25" customHeight="1" outlineLevelCol="5"/>
  <cols>
    <col min="1" max="1" width="32.125" customWidth="1"/>
    <col min="2" max="2" width="20.75" customWidth="1"/>
    <col min="3" max="3" width="32.125" customWidth="1"/>
    <col min="4" max="4" width="27.75" customWidth="1"/>
    <col min="5" max="6" width="36.75" customWidth="1"/>
  </cols>
  <sheetData>
    <row r="1" ht="12" customHeight="1" spans="1:6">
      <c r="A1" s="149">
        <v>1</v>
      </c>
      <c r="B1" s="150">
        <v>0</v>
      </c>
      <c r="C1" s="149">
        <v>1</v>
      </c>
      <c r="D1" s="151"/>
      <c r="E1" s="151"/>
      <c r="F1" s="148" t="s">
        <v>349</v>
      </c>
    </row>
    <row r="2" ht="42" customHeight="1" spans="1:6">
      <c r="A2" s="152" t="str">
        <f>"2026"&amp;"年部门政府性基金预算支出预算表"</f>
        <v>2026年部门政府性基金预算支出预算表</v>
      </c>
      <c r="B2" s="152" t="s">
        <v>350</v>
      </c>
      <c r="C2" s="153"/>
      <c r="D2" s="154"/>
      <c r="E2" s="154"/>
      <c r="F2" s="154"/>
    </row>
    <row r="3" ht="13.5" customHeight="1" spans="1:6">
      <c r="A3" s="46" t="str">
        <f>"单位名称："&amp;"昆明市晋宁区综合行政执法局执法一大队"</f>
        <v>单位名称：昆明市晋宁区综合行政执法局执法一大队</v>
      </c>
      <c r="B3" s="46" t="s">
        <v>351</v>
      </c>
      <c r="C3" s="149"/>
      <c r="D3" s="151"/>
      <c r="E3" s="151"/>
      <c r="F3" s="148" t="s">
        <v>1</v>
      </c>
    </row>
    <row r="4" ht="19.5" customHeight="1" spans="1:6">
      <c r="A4" s="155" t="s">
        <v>178</v>
      </c>
      <c r="B4" s="156" t="s">
        <v>72</v>
      </c>
      <c r="C4" s="155" t="s">
        <v>73</v>
      </c>
      <c r="D4" s="14" t="s">
        <v>352</v>
      </c>
      <c r="E4" s="15"/>
      <c r="F4" s="38"/>
    </row>
    <row r="5" ht="18.75" customHeight="1" spans="1:6">
      <c r="A5" s="157"/>
      <c r="B5" s="158"/>
      <c r="C5" s="157"/>
      <c r="D5" s="54" t="s">
        <v>55</v>
      </c>
      <c r="E5" s="14" t="s">
        <v>75</v>
      </c>
      <c r="F5" s="54" t="s">
        <v>76</v>
      </c>
    </row>
    <row r="6" ht="18.75" customHeight="1" spans="1:6">
      <c r="A6" s="100">
        <v>1</v>
      </c>
      <c r="B6" s="159" t="s">
        <v>83</v>
      </c>
      <c r="C6" s="100">
        <v>3</v>
      </c>
      <c r="D6" s="16">
        <v>4</v>
      </c>
      <c r="E6" s="16">
        <v>5</v>
      </c>
      <c r="F6" s="16">
        <v>6</v>
      </c>
    </row>
    <row r="7" ht="21" customHeight="1" spans="1:6">
      <c r="A7" s="33"/>
      <c r="B7" s="33"/>
      <c r="C7" s="33"/>
      <c r="D7" s="110"/>
      <c r="E7" s="110"/>
      <c r="F7" s="110"/>
    </row>
    <row r="8" ht="21" customHeight="1" spans="1:6">
      <c r="A8" s="33"/>
      <c r="B8" s="33"/>
      <c r="C8" s="33"/>
      <c r="D8" s="110"/>
      <c r="E8" s="110"/>
      <c r="F8" s="110"/>
    </row>
    <row r="9" ht="18.75" customHeight="1" spans="1:6">
      <c r="A9" s="160" t="s">
        <v>168</v>
      </c>
      <c r="B9" s="160" t="s">
        <v>168</v>
      </c>
      <c r="C9" s="161" t="s">
        <v>168</v>
      </c>
      <c r="D9" s="110"/>
      <c r="E9" s="110"/>
      <c r="F9" s="110"/>
    </row>
    <row r="10" customHeight="1" spans="1:1">
      <c r="A10" t="s">
        <v>353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7" right="0.37" top="0.56" bottom="0.56" header="0.48" footer="0.48"/>
  <pageSetup paperSize="9" scale="9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3"/>
  <sheetViews>
    <sheetView showZeros="0" workbookViewId="0">
      <selection activeCell="A1" sqref="A1"/>
    </sheetView>
  </sheetViews>
  <sheetFormatPr defaultColWidth="9.125" defaultRowHeight="14.25" customHeight="1"/>
  <cols>
    <col min="1" max="2" width="32.625" customWidth="1"/>
    <col min="3" max="3" width="41.125" customWidth="1"/>
    <col min="4" max="4" width="21.75" customWidth="1"/>
    <col min="5" max="5" width="35.25" customWidth="1"/>
    <col min="6" max="6" width="7.75" customWidth="1"/>
    <col min="7" max="7" width="11.125" customWidth="1"/>
    <col min="8" max="8" width="13.25" customWidth="1"/>
    <col min="9" max="18" width="20" customWidth="1"/>
    <col min="19" max="19" width="19.875" customWidth="1"/>
  </cols>
  <sheetData>
    <row r="1" ht="15.75" customHeight="1" spans="2:19">
      <c r="B1" s="112"/>
      <c r="C1" s="112"/>
      <c r="R1" s="44"/>
      <c r="S1" s="44" t="s">
        <v>354</v>
      </c>
    </row>
    <row r="2" ht="41.25" customHeight="1" spans="1:19">
      <c r="A2" s="104" t="str">
        <f>"2026"&amp;"年部门政府采购预算表"</f>
        <v>2026年部门政府采购预算表</v>
      </c>
      <c r="B2" s="99"/>
      <c r="C2" s="99"/>
      <c r="D2" s="45"/>
      <c r="E2" s="45"/>
      <c r="F2" s="45"/>
      <c r="G2" s="45"/>
      <c r="H2" s="45"/>
      <c r="I2" s="45"/>
      <c r="J2" s="45"/>
      <c r="K2" s="45"/>
      <c r="L2" s="45"/>
      <c r="M2" s="99"/>
      <c r="N2" s="45"/>
      <c r="O2" s="45"/>
      <c r="P2" s="99"/>
      <c r="Q2" s="45"/>
      <c r="R2" s="99"/>
      <c r="S2" s="99"/>
    </row>
    <row r="3" ht="18.75" customHeight="1" spans="1:19">
      <c r="A3" s="141" t="str">
        <f>"单位名称："&amp;"昆明市晋宁区综合行政执法局执法一大队"</f>
        <v>单位名称：昆明市晋宁区综合行政执法局执法一大队</v>
      </c>
      <c r="B3" s="114"/>
      <c r="C3" s="114"/>
      <c r="D3" s="48"/>
      <c r="E3" s="48"/>
      <c r="F3" s="48"/>
      <c r="G3" s="48"/>
      <c r="H3" s="48"/>
      <c r="I3" s="48"/>
      <c r="J3" s="48"/>
      <c r="K3" s="48"/>
      <c r="L3" s="48"/>
      <c r="R3" s="49"/>
      <c r="S3" s="148" t="s">
        <v>1</v>
      </c>
    </row>
    <row r="4" ht="15.75" customHeight="1" spans="1:19">
      <c r="A4" s="51" t="s">
        <v>177</v>
      </c>
      <c r="B4" s="115" t="s">
        <v>178</v>
      </c>
      <c r="C4" s="115" t="s">
        <v>355</v>
      </c>
      <c r="D4" s="116" t="s">
        <v>356</v>
      </c>
      <c r="E4" s="116" t="s">
        <v>357</v>
      </c>
      <c r="F4" s="116" t="s">
        <v>358</v>
      </c>
      <c r="G4" s="116" t="s">
        <v>359</v>
      </c>
      <c r="H4" s="116" t="s">
        <v>360</v>
      </c>
      <c r="I4" s="129" t="s">
        <v>185</v>
      </c>
      <c r="J4" s="129"/>
      <c r="K4" s="129"/>
      <c r="L4" s="129"/>
      <c r="M4" s="130"/>
      <c r="N4" s="129"/>
      <c r="O4" s="129"/>
      <c r="P4" s="137"/>
      <c r="Q4" s="129"/>
      <c r="R4" s="130"/>
      <c r="S4" s="138"/>
    </row>
    <row r="5" ht="17.25" customHeight="1" spans="1:19">
      <c r="A5" s="53"/>
      <c r="B5" s="117"/>
      <c r="C5" s="117"/>
      <c r="D5" s="118"/>
      <c r="E5" s="118"/>
      <c r="F5" s="118"/>
      <c r="G5" s="118"/>
      <c r="H5" s="118"/>
      <c r="I5" s="118" t="s">
        <v>55</v>
      </c>
      <c r="J5" s="118" t="s">
        <v>58</v>
      </c>
      <c r="K5" s="118" t="s">
        <v>361</v>
      </c>
      <c r="L5" s="118" t="s">
        <v>362</v>
      </c>
      <c r="M5" s="131" t="s">
        <v>363</v>
      </c>
      <c r="N5" s="132" t="s">
        <v>364</v>
      </c>
      <c r="O5" s="132"/>
      <c r="P5" s="139"/>
      <c r="Q5" s="132"/>
      <c r="R5" s="140"/>
      <c r="S5" s="119"/>
    </row>
    <row r="6" ht="54" customHeight="1" spans="1:19">
      <c r="A6" s="56"/>
      <c r="B6" s="119"/>
      <c r="C6" s="119"/>
      <c r="D6" s="120"/>
      <c r="E6" s="120"/>
      <c r="F6" s="120"/>
      <c r="G6" s="120"/>
      <c r="H6" s="120"/>
      <c r="I6" s="120"/>
      <c r="J6" s="120" t="s">
        <v>57</v>
      </c>
      <c r="K6" s="120"/>
      <c r="L6" s="120"/>
      <c r="M6" s="133"/>
      <c r="N6" s="120" t="s">
        <v>57</v>
      </c>
      <c r="O6" s="120" t="s">
        <v>64</v>
      </c>
      <c r="P6" s="119" t="s">
        <v>65</v>
      </c>
      <c r="Q6" s="120" t="s">
        <v>66</v>
      </c>
      <c r="R6" s="133" t="s">
        <v>67</v>
      </c>
      <c r="S6" s="119" t="s">
        <v>68</v>
      </c>
    </row>
    <row r="7" ht="18" customHeight="1" spans="1:19">
      <c r="A7" s="142">
        <v>1</v>
      </c>
      <c r="B7" s="142" t="s">
        <v>83</v>
      </c>
      <c r="C7" s="143">
        <v>3</v>
      </c>
      <c r="D7" s="143">
        <v>4</v>
      </c>
      <c r="E7" s="142">
        <v>5</v>
      </c>
      <c r="F7" s="142">
        <v>6</v>
      </c>
      <c r="G7" s="142">
        <v>7</v>
      </c>
      <c r="H7" s="142">
        <v>8</v>
      </c>
      <c r="I7" s="142">
        <v>9</v>
      </c>
      <c r="J7" s="142">
        <v>10</v>
      </c>
      <c r="K7" s="142">
        <v>11</v>
      </c>
      <c r="L7" s="142">
        <v>12</v>
      </c>
      <c r="M7" s="142">
        <v>13</v>
      </c>
      <c r="N7" s="142">
        <v>14</v>
      </c>
      <c r="O7" s="142">
        <v>15</v>
      </c>
      <c r="P7" s="142">
        <v>16</v>
      </c>
      <c r="Q7" s="142">
        <v>17</v>
      </c>
      <c r="R7" s="142">
        <v>18</v>
      </c>
      <c r="S7" s="142">
        <v>19</v>
      </c>
    </row>
    <row r="8" ht="21" customHeight="1" spans="1:19">
      <c r="A8" s="121" t="s">
        <v>195</v>
      </c>
      <c r="B8" s="122" t="s">
        <v>70</v>
      </c>
      <c r="C8" s="122" t="s">
        <v>256</v>
      </c>
      <c r="D8" s="123" t="s">
        <v>256</v>
      </c>
      <c r="E8" s="123" t="s">
        <v>365</v>
      </c>
      <c r="F8" s="123" t="s">
        <v>321</v>
      </c>
      <c r="G8" s="144">
        <v>1</v>
      </c>
      <c r="H8" s="110"/>
      <c r="I8" s="110">
        <v>10000</v>
      </c>
      <c r="J8" s="110">
        <v>10000</v>
      </c>
      <c r="K8" s="110"/>
      <c r="L8" s="110"/>
      <c r="M8" s="110"/>
      <c r="N8" s="110"/>
      <c r="O8" s="110"/>
      <c r="P8" s="110"/>
      <c r="Q8" s="110"/>
      <c r="R8" s="110"/>
      <c r="S8" s="110"/>
    </row>
    <row r="9" ht="21" customHeight="1" spans="1:19">
      <c r="A9" s="121" t="s">
        <v>195</v>
      </c>
      <c r="B9" s="122" t="s">
        <v>70</v>
      </c>
      <c r="C9" s="122" t="s">
        <v>256</v>
      </c>
      <c r="D9" s="123" t="s">
        <v>256</v>
      </c>
      <c r="E9" s="123" t="s">
        <v>366</v>
      </c>
      <c r="F9" s="123" t="s">
        <v>321</v>
      </c>
      <c r="G9" s="144">
        <v>1</v>
      </c>
      <c r="H9" s="110"/>
      <c r="I9" s="110">
        <v>5000</v>
      </c>
      <c r="J9" s="110">
        <v>5000</v>
      </c>
      <c r="K9" s="110"/>
      <c r="L9" s="110"/>
      <c r="M9" s="110"/>
      <c r="N9" s="110"/>
      <c r="O9" s="110"/>
      <c r="P9" s="110"/>
      <c r="Q9" s="110"/>
      <c r="R9" s="110"/>
      <c r="S9" s="110"/>
    </row>
    <row r="10" ht="21" customHeight="1" spans="1:19">
      <c r="A10" s="121" t="s">
        <v>195</v>
      </c>
      <c r="B10" s="122" t="s">
        <v>70</v>
      </c>
      <c r="C10" s="122" t="s">
        <v>209</v>
      </c>
      <c r="D10" s="123" t="s">
        <v>211</v>
      </c>
      <c r="E10" s="123" t="s">
        <v>365</v>
      </c>
      <c r="F10" s="123" t="s">
        <v>321</v>
      </c>
      <c r="G10" s="144">
        <v>1</v>
      </c>
      <c r="H10" s="110"/>
      <c r="I10" s="110">
        <v>50000</v>
      </c>
      <c r="J10" s="110">
        <v>50000</v>
      </c>
      <c r="K10" s="110"/>
      <c r="L10" s="110"/>
      <c r="M10" s="110"/>
      <c r="N10" s="110"/>
      <c r="O10" s="110"/>
      <c r="P10" s="110"/>
      <c r="Q10" s="110"/>
      <c r="R10" s="110"/>
      <c r="S10" s="110"/>
    </row>
    <row r="11" ht="21" customHeight="1" spans="1:19">
      <c r="A11" s="121" t="s">
        <v>195</v>
      </c>
      <c r="B11" s="122" t="s">
        <v>70</v>
      </c>
      <c r="C11" s="122" t="s">
        <v>209</v>
      </c>
      <c r="D11" s="123" t="s">
        <v>211</v>
      </c>
      <c r="E11" s="123" t="s">
        <v>366</v>
      </c>
      <c r="F11" s="123" t="s">
        <v>321</v>
      </c>
      <c r="G11" s="144">
        <v>1</v>
      </c>
      <c r="H11" s="110">
        <v>30000</v>
      </c>
      <c r="I11" s="110">
        <v>30000</v>
      </c>
      <c r="J11" s="110">
        <v>30000</v>
      </c>
      <c r="K11" s="110"/>
      <c r="L11" s="110"/>
      <c r="M11" s="110"/>
      <c r="N11" s="110"/>
      <c r="O11" s="110"/>
      <c r="P11" s="110"/>
      <c r="Q11" s="110"/>
      <c r="R11" s="110"/>
      <c r="S11" s="110"/>
    </row>
    <row r="12" ht="21" customHeight="1" spans="1:19">
      <c r="A12" s="124" t="s">
        <v>168</v>
      </c>
      <c r="B12" s="125"/>
      <c r="C12" s="125"/>
      <c r="D12" s="126"/>
      <c r="E12" s="126"/>
      <c r="F12" s="126"/>
      <c r="G12" s="145"/>
      <c r="H12" s="110">
        <v>30000</v>
      </c>
      <c r="I12" s="110">
        <v>95000</v>
      </c>
      <c r="J12" s="110">
        <v>95000</v>
      </c>
      <c r="K12" s="110"/>
      <c r="L12" s="110"/>
      <c r="M12" s="110"/>
      <c r="N12" s="110"/>
      <c r="O12" s="110"/>
      <c r="P12" s="110"/>
      <c r="Q12" s="110"/>
      <c r="R12" s="110"/>
      <c r="S12" s="110"/>
    </row>
    <row r="13" ht="21" customHeight="1" spans="1:19">
      <c r="A13" s="141" t="s">
        <v>367</v>
      </c>
      <c r="B13" s="46"/>
      <c r="C13" s="46"/>
      <c r="D13" s="141"/>
      <c r="E13" s="141"/>
      <c r="F13" s="141"/>
      <c r="G13" s="146"/>
      <c r="H13" s="147"/>
      <c r="I13" s="147"/>
      <c r="J13" s="147"/>
      <c r="K13" s="147"/>
      <c r="L13" s="147"/>
      <c r="M13" s="147"/>
      <c r="N13" s="147"/>
      <c r="O13" s="147"/>
      <c r="P13" s="147"/>
      <c r="Q13" s="147"/>
      <c r="R13" s="147"/>
      <c r="S13" s="147"/>
    </row>
  </sheetData>
  <mergeCells count="19">
    <mergeCell ref="A2:S2"/>
    <mergeCell ref="A3:H3"/>
    <mergeCell ref="I4:S4"/>
    <mergeCell ref="N5:S5"/>
    <mergeCell ref="A12:G12"/>
    <mergeCell ref="A13:S13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T10"/>
  <sheetViews>
    <sheetView showZeros="0" workbookViewId="0">
      <selection activeCell="A16" sqref="A16"/>
    </sheetView>
  </sheetViews>
  <sheetFormatPr defaultColWidth="9.125" defaultRowHeight="14.25" customHeight="1"/>
  <cols>
    <col min="1" max="5" width="39.125" customWidth="1"/>
    <col min="6" max="6" width="27.625" customWidth="1"/>
    <col min="7" max="7" width="28.625" customWidth="1"/>
    <col min="8" max="8" width="28.125" customWidth="1"/>
    <col min="9" max="9" width="39.125" customWidth="1"/>
    <col min="10" max="18" width="20.375" customWidth="1"/>
    <col min="19" max="20" width="20.25" customWidth="1"/>
  </cols>
  <sheetData>
    <row r="1" ht="16.5" customHeight="1" spans="1:20">
      <c r="A1" s="111"/>
      <c r="B1" s="112"/>
      <c r="C1" s="112"/>
      <c r="D1" s="112"/>
      <c r="E1" s="112"/>
      <c r="F1" s="112"/>
      <c r="G1" s="112"/>
      <c r="H1" s="111"/>
      <c r="I1" s="111"/>
      <c r="J1" s="111"/>
      <c r="K1" s="111"/>
      <c r="L1" s="111"/>
      <c r="M1" s="111"/>
      <c r="N1" s="127"/>
      <c r="O1" s="111"/>
      <c r="P1" s="111"/>
      <c r="Q1" s="112"/>
      <c r="R1" s="111"/>
      <c r="S1" s="135"/>
      <c r="T1" s="135" t="s">
        <v>368</v>
      </c>
    </row>
    <row r="2" ht="41.25" customHeight="1" spans="1:20">
      <c r="A2" s="104" t="str">
        <f>"2026"&amp;"年部门政府购买服务预算表"</f>
        <v>2026年部门政府购买服务预算表</v>
      </c>
      <c r="B2" s="99"/>
      <c r="C2" s="99"/>
      <c r="D2" s="99"/>
      <c r="E2" s="99"/>
      <c r="F2" s="99"/>
      <c r="G2" s="99"/>
      <c r="H2" s="113"/>
      <c r="I2" s="113"/>
      <c r="J2" s="113"/>
      <c r="K2" s="113"/>
      <c r="L2" s="113"/>
      <c r="M2" s="113"/>
      <c r="N2" s="128"/>
      <c r="O2" s="113"/>
      <c r="P2" s="113"/>
      <c r="Q2" s="99"/>
      <c r="R2" s="113"/>
      <c r="S2" s="128"/>
      <c r="T2" s="99"/>
    </row>
    <row r="3" ht="22.5" customHeight="1" spans="1:20">
      <c r="A3" s="105" t="str">
        <f>"单位名称："&amp;"昆明市晋宁区综合行政执法局执法一大队"</f>
        <v>单位名称：昆明市晋宁区综合行政执法局执法一大队</v>
      </c>
      <c r="B3" s="114"/>
      <c r="C3" s="114"/>
      <c r="D3" s="114"/>
      <c r="E3" s="114"/>
      <c r="F3" s="114"/>
      <c r="G3" s="114"/>
      <c r="H3" s="106"/>
      <c r="I3" s="106"/>
      <c r="J3" s="106"/>
      <c r="K3" s="106"/>
      <c r="L3" s="106"/>
      <c r="M3" s="106"/>
      <c r="N3" s="127"/>
      <c r="O3" s="111"/>
      <c r="P3" s="111"/>
      <c r="Q3" s="112"/>
      <c r="R3" s="111"/>
      <c r="S3" s="136"/>
      <c r="T3" s="135" t="s">
        <v>1</v>
      </c>
    </row>
    <row r="4" ht="24" customHeight="1" spans="1:20">
      <c r="A4" s="51" t="s">
        <v>177</v>
      </c>
      <c r="B4" s="115" t="s">
        <v>178</v>
      </c>
      <c r="C4" s="115" t="s">
        <v>355</v>
      </c>
      <c r="D4" s="115" t="s">
        <v>369</v>
      </c>
      <c r="E4" s="115" t="s">
        <v>370</v>
      </c>
      <c r="F4" s="115" t="s">
        <v>371</v>
      </c>
      <c r="G4" s="115" t="s">
        <v>372</v>
      </c>
      <c r="H4" s="116" t="s">
        <v>373</v>
      </c>
      <c r="I4" s="116" t="s">
        <v>374</v>
      </c>
      <c r="J4" s="129" t="s">
        <v>185</v>
      </c>
      <c r="K4" s="129"/>
      <c r="L4" s="129"/>
      <c r="M4" s="129"/>
      <c r="N4" s="130"/>
      <c r="O4" s="129"/>
      <c r="P4" s="129"/>
      <c r="Q4" s="137"/>
      <c r="R4" s="129"/>
      <c r="S4" s="130"/>
      <c r="T4" s="138"/>
    </row>
    <row r="5" ht="24" customHeight="1" spans="1:20">
      <c r="A5" s="53"/>
      <c r="B5" s="117"/>
      <c r="C5" s="117"/>
      <c r="D5" s="117"/>
      <c r="E5" s="117"/>
      <c r="F5" s="117"/>
      <c r="G5" s="117"/>
      <c r="H5" s="118"/>
      <c r="I5" s="118"/>
      <c r="J5" s="118" t="s">
        <v>55</v>
      </c>
      <c r="K5" s="118" t="s">
        <v>58</v>
      </c>
      <c r="L5" s="118" t="s">
        <v>361</v>
      </c>
      <c r="M5" s="118" t="s">
        <v>362</v>
      </c>
      <c r="N5" s="131" t="s">
        <v>363</v>
      </c>
      <c r="O5" s="132" t="s">
        <v>364</v>
      </c>
      <c r="P5" s="132"/>
      <c r="Q5" s="139"/>
      <c r="R5" s="132"/>
      <c r="S5" s="140"/>
      <c r="T5" s="119"/>
    </row>
    <row r="6" ht="54" customHeight="1" spans="1:20">
      <c r="A6" s="56"/>
      <c r="B6" s="119"/>
      <c r="C6" s="119"/>
      <c r="D6" s="119"/>
      <c r="E6" s="119"/>
      <c r="F6" s="119"/>
      <c r="G6" s="119"/>
      <c r="H6" s="120"/>
      <c r="I6" s="120"/>
      <c r="J6" s="120"/>
      <c r="K6" s="120" t="s">
        <v>57</v>
      </c>
      <c r="L6" s="120"/>
      <c r="M6" s="120"/>
      <c r="N6" s="133"/>
      <c r="O6" s="120" t="s">
        <v>57</v>
      </c>
      <c r="P6" s="120" t="s">
        <v>64</v>
      </c>
      <c r="Q6" s="119" t="s">
        <v>65</v>
      </c>
      <c r="R6" s="120" t="s">
        <v>66</v>
      </c>
      <c r="S6" s="133" t="s">
        <v>67</v>
      </c>
      <c r="T6" s="119" t="s">
        <v>68</v>
      </c>
    </row>
    <row r="7" ht="17.25" customHeight="1" spans="1:20">
      <c r="A7" s="57">
        <v>1</v>
      </c>
      <c r="B7" s="119">
        <v>2</v>
      </c>
      <c r="C7" s="57">
        <v>3</v>
      </c>
      <c r="D7" s="57">
        <v>4</v>
      </c>
      <c r="E7" s="119">
        <v>5</v>
      </c>
      <c r="F7" s="57">
        <v>6</v>
      </c>
      <c r="G7" s="57">
        <v>7</v>
      </c>
      <c r="H7" s="119">
        <v>8</v>
      </c>
      <c r="I7" s="57">
        <v>9</v>
      </c>
      <c r="J7" s="57">
        <v>10</v>
      </c>
      <c r="K7" s="119">
        <v>11</v>
      </c>
      <c r="L7" s="57">
        <v>12</v>
      </c>
      <c r="M7" s="57">
        <v>13</v>
      </c>
      <c r="N7" s="119">
        <v>14</v>
      </c>
      <c r="O7" s="57">
        <v>15</v>
      </c>
      <c r="P7" s="57">
        <v>16</v>
      </c>
      <c r="Q7" s="119">
        <v>17</v>
      </c>
      <c r="R7" s="57">
        <v>18</v>
      </c>
      <c r="S7" s="57">
        <v>19</v>
      </c>
      <c r="T7" s="57">
        <v>20</v>
      </c>
    </row>
    <row r="8" ht="21" customHeight="1" spans="1:20">
      <c r="A8" s="121"/>
      <c r="B8" s="122"/>
      <c r="C8" s="122"/>
      <c r="D8" s="122"/>
      <c r="E8" s="122"/>
      <c r="F8" s="122"/>
      <c r="G8" s="122"/>
      <c r="H8" s="123"/>
      <c r="I8" s="123"/>
      <c r="J8" s="110"/>
      <c r="K8" s="110"/>
      <c r="L8" s="110"/>
      <c r="M8" s="110"/>
      <c r="N8" s="110"/>
      <c r="O8" s="110"/>
      <c r="P8" s="110"/>
      <c r="Q8" s="110"/>
      <c r="R8" s="110"/>
      <c r="S8" s="110"/>
      <c r="T8" s="110"/>
    </row>
    <row r="9" ht="21" customHeight="1" spans="1:20">
      <c r="A9" s="124" t="s">
        <v>168</v>
      </c>
      <c r="B9" s="125"/>
      <c r="C9" s="125"/>
      <c r="D9" s="125"/>
      <c r="E9" s="125"/>
      <c r="F9" s="125"/>
      <c r="G9" s="125"/>
      <c r="H9" s="126"/>
      <c r="I9" s="134"/>
      <c r="J9" s="110"/>
      <c r="K9" s="110"/>
      <c r="L9" s="110"/>
      <c r="M9" s="110"/>
      <c r="N9" s="110"/>
      <c r="O9" s="110"/>
      <c r="P9" s="110"/>
      <c r="Q9" s="110"/>
      <c r="R9" s="110"/>
      <c r="S9" s="110"/>
      <c r="T9" s="110"/>
    </row>
    <row r="10" customHeight="1" spans="1:1">
      <c r="A10" t="s">
        <v>375</v>
      </c>
    </row>
  </sheetData>
  <mergeCells count="19">
    <mergeCell ref="A2:T2"/>
    <mergeCell ref="A3:I3"/>
    <mergeCell ref="J4:T4"/>
    <mergeCell ref="O5:T5"/>
    <mergeCell ref="A9:I9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E9"/>
  <sheetViews>
    <sheetView showZeros="0" workbookViewId="0">
      <selection activeCell="A16" sqref="A16"/>
    </sheetView>
  </sheetViews>
  <sheetFormatPr defaultColWidth="9.125" defaultRowHeight="14.25" customHeight="1" outlineLevelCol="4"/>
  <cols>
    <col min="1" max="1" width="37.75" customWidth="1"/>
    <col min="2" max="5" width="20" customWidth="1"/>
  </cols>
  <sheetData>
    <row r="1" ht="17.25" customHeight="1" spans="4:5">
      <c r="D1" s="103"/>
      <c r="E1" s="44" t="s">
        <v>376</v>
      </c>
    </row>
    <row r="2" ht="41.25" customHeight="1" spans="1:5">
      <c r="A2" s="104" t="str">
        <f>"2026"&amp;"年对下转移支付预算表"</f>
        <v>2026年对下转移支付预算表</v>
      </c>
      <c r="B2" s="45"/>
      <c r="C2" s="45"/>
      <c r="D2" s="45"/>
      <c r="E2" s="99"/>
    </row>
    <row r="3" ht="18" customHeight="1" spans="1:5">
      <c r="A3" s="105" t="str">
        <f>"单位名称："&amp;"昆明市晋宁区综合行政执法局执法一大队"</f>
        <v>单位名称：昆明市晋宁区综合行政执法局执法一大队</v>
      </c>
      <c r="B3" s="106"/>
      <c r="C3" s="106"/>
      <c r="D3" s="107"/>
      <c r="E3" s="49" t="s">
        <v>1</v>
      </c>
    </row>
    <row r="4" ht="19.5" customHeight="1" spans="1:5">
      <c r="A4" s="65" t="s">
        <v>377</v>
      </c>
      <c r="B4" s="14" t="s">
        <v>185</v>
      </c>
      <c r="C4" s="15"/>
      <c r="D4" s="15"/>
      <c r="E4" s="100" t="s">
        <v>378</v>
      </c>
    </row>
    <row r="5" ht="40.5" customHeight="1" spans="1:5">
      <c r="A5" s="57"/>
      <c r="B5" s="66" t="s">
        <v>55</v>
      </c>
      <c r="C5" s="51" t="s">
        <v>58</v>
      </c>
      <c r="D5" s="108" t="s">
        <v>361</v>
      </c>
      <c r="E5" s="72" t="s">
        <v>379</v>
      </c>
    </row>
    <row r="6" ht="19.5" customHeight="1" spans="1:5">
      <c r="A6" s="58">
        <v>1</v>
      </c>
      <c r="B6" s="58">
        <v>2</v>
      </c>
      <c r="C6" s="58">
        <v>3</v>
      </c>
      <c r="D6" s="109">
        <v>4</v>
      </c>
      <c r="E6" s="72">
        <v>5</v>
      </c>
    </row>
    <row r="7" ht="19.5" customHeight="1" spans="1:5">
      <c r="A7" s="20"/>
      <c r="B7" s="110"/>
      <c r="C7" s="110"/>
      <c r="D7" s="110"/>
      <c r="E7" s="110"/>
    </row>
    <row r="8" ht="19.5" customHeight="1" spans="1:5">
      <c r="A8" s="101"/>
      <c r="B8" s="110"/>
      <c r="C8" s="110"/>
      <c r="D8" s="110"/>
      <c r="E8" s="110"/>
    </row>
    <row r="9" customHeight="1" spans="1:1">
      <c r="A9" t="s">
        <v>380</v>
      </c>
    </row>
  </sheetData>
  <mergeCells count="5">
    <mergeCell ref="A2:E2"/>
    <mergeCell ref="A3:D3"/>
    <mergeCell ref="B4:D4"/>
    <mergeCell ref="A4:A5"/>
    <mergeCell ref="E4:E5"/>
  </mergeCells>
  <printOptions horizontalCentered="1"/>
  <pageMargins left="0.96" right="0.96" top="0.72" bottom="0.72" header="0" footer="0"/>
  <pageSetup paperSize="9" scale="57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8"/>
  <sheetViews>
    <sheetView showZeros="0" workbookViewId="0">
      <selection activeCell="A14" sqref="A14"/>
    </sheetView>
  </sheetViews>
  <sheetFormatPr defaultColWidth="9.125" defaultRowHeight="12" customHeight="1" outlineLevelRow="7"/>
  <cols>
    <col min="1" max="1" width="34.25" customWidth="1"/>
    <col min="2" max="2" width="29" customWidth="1"/>
    <col min="3" max="5" width="23.625" customWidth="1"/>
    <col min="6" max="6" width="11.25" customWidth="1"/>
    <col min="7" max="7" width="25.125" customWidth="1"/>
    <col min="8" max="8" width="15.625" customWidth="1"/>
    <col min="9" max="9" width="13.375" customWidth="1"/>
    <col min="10" max="10" width="18.875" customWidth="1"/>
  </cols>
  <sheetData>
    <row r="1" ht="16.5" customHeight="1" spans="10:10">
      <c r="J1" s="44" t="s">
        <v>381</v>
      </c>
    </row>
    <row r="2" ht="41.25" customHeight="1" spans="1:10">
      <c r="A2" s="98" t="str">
        <f>"2026"&amp;"年对下转移支付绩效目标表"</f>
        <v>2026年对下转移支付绩效目标表</v>
      </c>
      <c r="B2" s="45"/>
      <c r="C2" s="45"/>
      <c r="D2" s="45"/>
      <c r="E2" s="45"/>
      <c r="F2" s="99"/>
      <c r="G2" s="45"/>
      <c r="H2" s="99"/>
      <c r="I2" s="99"/>
      <c r="J2" s="45"/>
    </row>
    <row r="3" ht="17.25" customHeight="1" spans="1:1">
      <c r="A3" s="46" t="str">
        <f>"单位名称："&amp;"昆明市晋宁区综合行政执法局执法一大队"</f>
        <v>单位名称：昆明市晋宁区综合行政执法局执法一大队</v>
      </c>
    </row>
    <row r="4" ht="44.25" customHeight="1" spans="1:10">
      <c r="A4" s="19" t="s">
        <v>377</v>
      </c>
      <c r="B4" s="19" t="s">
        <v>271</v>
      </c>
      <c r="C4" s="19" t="s">
        <v>272</v>
      </c>
      <c r="D4" s="19" t="s">
        <v>273</v>
      </c>
      <c r="E4" s="19" t="s">
        <v>274</v>
      </c>
      <c r="F4" s="100" t="s">
        <v>275</v>
      </c>
      <c r="G4" s="19" t="s">
        <v>276</v>
      </c>
      <c r="H4" s="100" t="s">
        <v>277</v>
      </c>
      <c r="I4" s="100" t="s">
        <v>278</v>
      </c>
      <c r="J4" s="19" t="s">
        <v>279</v>
      </c>
    </row>
    <row r="5" ht="14.25" customHeight="1" spans="1:10">
      <c r="A5" s="19">
        <v>1</v>
      </c>
      <c r="B5" s="19">
        <v>2</v>
      </c>
      <c r="C5" s="19">
        <v>3</v>
      </c>
      <c r="D5" s="19">
        <v>4</v>
      </c>
      <c r="E5" s="19">
        <v>5</v>
      </c>
      <c r="F5" s="100">
        <v>6</v>
      </c>
      <c r="G5" s="19">
        <v>7</v>
      </c>
      <c r="H5" s="100">
        <v>8</v>
      </c>
      <c r="I5" s="100">
        <v>9</v>
      </c>
      <c r="J5" s="19">
        <v>10</v>
      </c>
    </row>
    <row r="6" ht="42" customHeight="1" spans="1:10">
      <c r="A6" s="20"/>
      <c r="B6" s="101"/>
      <c r="C6" s="101"/>
      <c r="D6" s="101"/>
      <c r="E6" s="34"/>
      <c r="F6" s="102"/>
      <c r="G6" s="34"/>
      <c r="H6" s="102"/>
      <c r="I6" s="102"/>
      <c r="J6" s="34"/>
    </row>
    <row r="7" ht="42" customHeight="1" spans="1:10">
      <c r="A7" s="20"/>
      <c r="B7" s="33"/>
      <c r="C7" s="33"/>
      <c r="D7" s="33"/>
      <c r="E7" s="20"/>
      <c r="F7" s="33"/>
      <c r="G7" s="20"/>
      <c r="H7" s="33"/>
      <c r="I7" s="33"/>
      <c r="J7" s="20"/>
    </row>
    <row r="8" customHeight="1" spans="1:1">
      <c r="A8" t="s">
        <v>380</v>
      </c>
    </row>
  </sheetData>
  <mergeCells count="2">
    <mergeCell ref="A2:J2"/>
    <mergeCell ref="A3:H3"/>
  </mergeCells>
  <printOptions horizontalCentered="1"/>
  <pageMargins left="0.96" right="0.96" top="0.72" bottom="0.72" header="0" footer="0"/>
  <pageSetup paperSize="9" scale="6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I8"/>
  <sheetViews>
    <sheetView showZeros="0" workbookViewId="0">
      <selection activeCell="A1" sqref="A1"/>
    </sheetView>
  </sheetViews>
  <sheetFormatPr defaultColWidth="10.375" defaultRowHeight="14.25" customHeight="1" outlineLevelRow="7"/>
  <cols>
    <col min="1" max="3" width="33.75" customWidth="1"/>
    <col min="4" max="4" width="45.625" customWidth="1"/>
    <col min="5" max="5" width="27.625" customWidth="1"/>
    <col min="6" max="6" width="21.75" customWidth="1"/>
    <col min="7" max="9" width="26.25" customWidth="1"/>
  </cols>
  <sheetData>
    <row r="1" customHeight="1" spans="1:9">
      <c r="A1" s="74"/>
      <c r="B1" s="75"/>
      <c r="C1" s="75"/>
      <c r="D1" s="76"/>
      <c r="E1" s="76"/>
      <c r="F1" s="76"/>
      <c r="G1" s="75"/>
      <c r="H1" s="75"/>
      <c r="I1" s="96" t="s">
        <v>382</v>
      </c>
    </row>
    <row r="2" ht="41.25" customHeight="1" spans="1:9">
      <c r="A2" s="77" t="str">
        <f>"2026"&amp;"年新增资产配置预算表"</f>
        <v>2026年新增资产配置预算表</v>
      </c>
      <c r="B2" s="78"/>
      <c r="C2" s="78"/>
      <c r="D2" s="79"/>
      <c r="E2" s="79"/>
      <c r="F2" s="79"/>
      <c r="G2" s="78"/>
      <c r="H2" s="78"/>
      <c r="I2" s="79"/>
    </row>
    <row r="3" customHeight="1" spans="1:9">
      <c r="A3" s="80" t="str">
        <f>"单位名称："&amp;"昆明市晋宁区综合行政执法局执法一大队"</f>
        <v>单位名称：昆明市晋宁区综合行政执法局执法一大队</v>
      </c>
      <c r="B3" s="81"/>
      <c r="C3" s="81"/>
      <c r="D3" s="82"/>
      <c r="F3" s="79"/>
      <c r="G3" s="78"/>
      <c r="H3" s="78"/>
      <c r="I3" s="97" t="s">
        <v>1</v>
      </c>
    </row>
    <row r="4" ht="28.5" customHeight="1" spans="1:9">
      <c r="A4" s="83" t="s">
        <v>177</v>
      </c>
      <c r="B4" s="84" t="s">
        <v>178</v>
      </c>
      <c r="C4" s="85" t="s">
        <v>383</v>
      </c>
      <c r="D4" s="83" t="s">
        <v>384</v>
      </c>
      <c r="E4" s="83" t="s">
        <v>385</v>
      </c>
      <c r="F4" s="83" t="s">
        <v>386</v>
      </c>
      <c r="G4" s="84" t="s">
        <v>387</v>
      </c>
      <c r="H4" s="72"/>
      <c r="I4" s="83"/>
    </row>
    <row r="5" ht="21" customHeight="1" spans="1:9">
      <c r="A5" s="85"/>
      <c r="B5" s="86"/>
      <c r="C5" s="86"/>
      <c r="D5" s="87"/>
      <c r="E5" s="86"/>
      <c r="F5" s="86"/>
      <c r="G5" s="84" t="s">
        <v>359</v>
      </c>
      <c r="H5" s="84" t="s">
        <v>388</v>
      </c>
      <c r="I5" s="84" t="s">
        <v>389</v>
      </c>
    </row>
    <row r="6" ht="17.25" customHeight="1" spans="1:9">
      <c r="A6" s="88" t="s">
        <v>82</v>
      </c>
      <c r="B6" s="32" t="s">
        <v>83</v>
      </c>
      <c r="C6" s="88" t="s">
        <v>84</v>
      </c>
      <c r="D6" s="34" t="s">
        <v>85</v>
      </c>
      <c r="E6" s="88" t="s">
        <v>86</v>
      </c>
      <c r="F6" s="32" t="s">
        <v>87</v>
      </c>
      <c r="G6" s="89" t="s">
        <v>88</v>
      </c>
      <c r="H6" s="34" t="s">
        <v>89</v>
      </c>
      <c r="I6" s="34">
        <v>9</v>
      </c>
    </row>
    <row r="7" ht="19.5" customHeight="1" spans="1:9">
      <c r="A7" s="90" t="s">
        <v>195</v>
      </c>
      <c r="B7" s="68" t="s">
        <v>70</v>
      </c>
      <c r="C7" s="68" t="s">
        <v>390</v>
      </c>
      <c r="D7" s="20" t="s">
        <v>391</v>
      </c>
      <c r="E7" s="33" t="s">
        <v>392</v>
      </c>
      <c r="F7" s="89" t="s">
        <v>393</v>
      </c>
      <c r="G7" s="91">
        <v>2</v>
      </c>
      <c r="H7" s="92">
        <v>35476</v>
      </c>
      <c r="I7" s="92">
        <v>70952</v>
      </c>
    </row>
    <row r="8" ht="19.5" customHeight="1" spans="1:9">
      <c r="A8" s="22" t="s">
        <v>55</v>
      </c>
      <c r="B8" s="93"/>
      <c r="C8" s="93"/>
      <c r="D8" s="94"/>
      <c r="E8" s="95"/>
      <c r="F8" s="95"/>
      <c r="G8" s="91">
        <v>2</v>
      </c>
      <c r="H8" s="92">
        <v>35476</v>
      </c>
      <c r="I8" s="92">
        <v>70952</v>
      </c>
    </row>
  </sheetData>
  <mergeCells count="10">
    <mergeCell ref="A2:I2"/>
    <mergeCell ref="A3:C3"/>
    <mergeCell ref="G4:I4"/>
    <mergeCell ref="A8:F8"/>
    <mergeCell ref="A4:A5"/>
    <mergeCell ref="B4:B5"/>
    <mergeCell ref="C4:C5"/>
    <mergeCell ref="D4:D5"/>
    <mergeCell ref="E4:E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1"/>
  <sheetViews>
    <sheetView showZeros="0" workbookViewId="0">
      <selection activeCell="A17" sqref="A17"/>
    </sheetView>
  </sheetViews>
  <sheetFormatPr defaultColWidth="9.125" defaultRowHeight="14.25" customHeight="1"/>
  <cols>
    <col min="1" max="1" width="19.25" customWidth="1"/>
    <col min="2" max="2" width="33.875" customWidth="1"/>
    <col min="3" max="3" width="23.875" customWidth="1"/>
    <col min="4" max="4" width="11.125" customWidth="1"/>
    <col min="5" max="5" width="17.75" customWidth="1"/>
    <col min="6" max="6" width="9.875" customWidth="1"/>
    <col min="7" max="7" width="17.75" customWidth="1"/>
    <col min="8" max="11" width="23.125" customWidth="1"/>
  </cols>
  <sheetData>
    <row r="1" customHeight="1" spans="4:11">
      <c r="D1" s="43"/>
      <c r="E1" s="43"/>
      <c r="F1" s="43"/>
      <c r="G1" s="43"/>
      <c r="K1" s="44" t="s">
        <v>394</v>
      </c>
    </row>
    <row r="2" ht="41.25" customHeight="1" spans="1:11">
      <c r="A2" s="45" t="str">
        <f>"2026"&amp;"年上级转移支付补助项目支出预算表"</f>
        <v>2026年上级转移支付补助项目支出预算表</v>
      </c>
      <c r="B2" s="45"/>
      <c r="C2" s="45"/>
      <c r="D2" s="45"/>
      <c r="E2" s="45"/>
      <c r="F2" s="45"/>
      <c r="G2" s="45"/>
      <c r="H2" s="45"/>
      <c r="I2" s="45"/>
      <c r="J2" s="45"/>
      <c r="K2" s="45"/>
    </row>
    <row r="3" ht="13.5" customHeight="1" spans="1:11">
      <c r="A3" s="46" t="str">
        <f>"单位名称："&amp;"昆明市晋宁区综合行政执法局执法一大队"</f>
        <v>单位名称：昆明市晋宁区综合行政执法局执法一大队</v>
      </c>
      <c r="B3" s="47"/>
      <c r="C3" s="47"/>
      <c r="D3" s="47"/>
      <c r="E3" s="47"/>
      <c r="F3" s="47"/>
      <c r="G3" s="47"/>
      <c r="H3" s="48"/>
      <c r="I3" s="48"/>
      <c r="J3" s="48"/>
      <c r="K3" s="49" t="s">
        <v>1</v>
      </c>
    </row>
    <row r="4" ht="21.75" customHeight="1" spans="1:11">
      <c r="A4" s="50" t="s">
        <v>248</v>
      </c>
      <c r="B4" s="50" t="s">
        <v>180</v>
      </c>
      <c r="C4" s="50" t="s">
        <v>249</v>
      </c>
      <c r="D4" s="51" t="s">
        <v>181</v>
      </c>
      <c r="E4" s="51" t="s">
        <v>182</v>
      </c>
      <c r="F4" s="51" t="s">
        <v>250</v>
      </c>
      <c r="G4" s="51" t="s">
        <v>251</v>
      </c>
      <c r="H4" s="65" t="s">
        <v>55</v>
      </c>
      <c r="I4" s="14" t="s">
        <v>395</v>
      </c>
      <c r="J4" s="15"/>
      <c r="K4" s="38"/>
    </row>
    <row r="5" ht="21.75" customHeight="1" spans="1:11">
      <c r="A5" s="52"/>
      <c r="B5" s="52"/>
      <c r="C5" s="52"/>
      <c r="D5" s="53"/>
      <c r="E5" s="53"/>
      <c r="F5" s="53"/>
      <c r="G5" s="53"/>
      <c r="H5" s="66"/>
      <c r="I5" s="51" t="s">
        <v>58</v>
      </c>
      <c r="J5" s="51" t="s">
        <v>59</v>
      </c>
      <c r="K5" s="51" t="s">
        <v>60</v>
      </c>
    </row>
    <row r="6" ht="40.5" customHeight="1" spans="1:11">
      <c r="A6" s="55"/>
      <c r="B6" s="55"/>
      <c r="C6" s="55"/>
      <c r="D6" s="56"/>
      <c r="E6" s="56"/>
      <c r="F6" s="56"/>
      <c r="G6" s="56"/>
      <c r="H6" s="57"/>
      <c r="I6" s="56" t="s">
        <v>57</v>
      </c>
      <c r="J6" s="56"/>
      <c r="K6" s="56"/>
    </row>
    <row r="7" ht="15" customHeight="1" spans="1:11">
      <c r="A7" s="58">
        <v>1</v>
      </c>
      <c r="B7" s="58">
        <v>2</v>
      </c>
      <c r="C7" s="58">
        <v>3</v>
      </c>
      <c r="D7" s="58">
        <v>4</v>
      </c>
      <c r="E7" s="58">
        <v>5</v>
      </c>
      <c r="F7" s="58">
        <v>6</v>
      </c>
      <c r="G7" s="58">
        <v>7</v>
      </c>
      <c r="H7" s="58">
        <v>8</v>
      </c>
      <c r="I7" s="58">
        <v>9</v>
      </c>
      <c r="J7" s="72">
        <v>10</v>
      </c>
      <c r="K7" s="72">
        <v>11</v>
      </c>
    </row>
    <row r="8" ht="18.75" customHeight="1" spans="1:11">
      <c r="A8" s="20"/>
      <c r="B8" s="33"/>
      <c r="C8" s="20"/>
      <c r="D8" s="20"/>
      <c r="E8" s="20"/>
      <c r="F8" s="20"/>
      <c r="G8" s="20"/>
      <c r="H8" s="67"/>
      <c r="I8" s="73"/>
      <c r="J8" s="73"/>
      <c r="K8" s="67"/>
    </row>
    <row r="9" ht="18.75" customHeight="1" spans="1:11">
      <c r="A9" s="68"/>
      <c r="B9" s="33"/>
      <c r="C9" s="33"/>
      <c r="D9" s="33"/>
      <c r="E9" s="33"/>
      <c r="F9" s="33"/>
      <c r="G9" s="33"/>
      <c r="H9" s="60"/>
      <c r="I9" s="60"/>
      <c r="J9" s="60"/>
      <c r="K9" s="67"/>
    </row>
    <row r="10" ht="18.75" customHeight="1" spans="1:11">
      <c r="A10" s="69" t="s">
        <v>168</v>
      </c>
      <c r="B10" s="70"/>
      <c r="C10" s="70"/>
      <c r="D10" s="70"/>
      <c r="E10" s="70"/>
      <c r="F10" s="70"/>
      <c r="G10" s="71"/>
      <c r="H10" s="60"/>
      <c r="I10" s="60"/>
      <c r="J10" s="60"/>
      <c r="K10" s="67"/>
    </row>
    <row r="11" customHeight="1" spans="1:1">
      <c r="A11" t="s">
        <v>396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4"/>
  <sheetViews>
    <sheetView showZeros="0" workbookViewId="0">
      <selection activeCell="B23" sqref="B23"/>
    </sheetView>
  </sheetViews>
  <sheetFormatPr defaultColWidth="9.125" defaultRowHeight="14.25" customHeight="1" outlineLevelCol="6"/>
  <cols>
    <col min="1" max="1" width="35.25" customWidth="1"/>
    <col min="2" max="4" width="28" customWidth="1"/>
    <col min="5" max="7" width="23.875" customWidth="1"/>
  </cols>
  <sheetData>
    <row r="1" ht="13.5" customHeight="1" spans="4:7">
      <c r="D1" s="43"/>
      <c r="G1" s="44" t="s">
        <v>397</v>
      </c>
    </row>
    <row r="2" ht="41.25" customHeight="1" spans="1:7">
      <c r="A2" s="45" t="str">
        <f>"2026"&amp;"年部门项目中期规划预算表"</f>
        <v>2026年部门项目中期规划预算表</v>
      </c>
      <c r="B2" s="45"/>
      <c r="C2" s="45"/>
      <c r="D2" s="45"/>
      <c r="E2" s="45"/>
      <c r="F2" s="45"/>
      <c r="G2" s="45"/>
    </row>
    <row r="3" ht="13.5" customHeight="1" spans="1:7">
      <c r="A3" s="46" t="str">
        <f>"单位名称："&amp;"昆明市晋宁区综合行政执法局执法一大队"</f>
        <v>单位名称：昆明市晋宁区综合行政执法局执法一大队</v>
      </c>
      <c r="B3" s="47"/>
      <c r="C3" s="47"/>
      <c r="D3" s="47"/>
      <c r="E3" s="48"/>
      <c r="F3" s="48"/>
      <c r="G3" s="49" t="s">
        <v>1</v>
      </c>
    </row>
    <row r="4" ht="21.75" customHeight="1" spans="1:7">
      <c r="A4" s="50" t="s">
        <v>249</v>
      </c>
      <c r="B4" s="50" t="s">
        <v>248</v>
      </c>
      <c r="C4" s="50" t="s">
        <v>180</v>
      </c>
      <c r="D4" s="51" t="s">
        <v>398</v>
      </c>
      <c r="E4" s="14" t="s">
        <v>58</v>
      </c>
      <c r="F4" s="15"/>
      <c r="G4" s="38"/>
    </row>
    <row r="5" ht="21.75" customHeight="1" spans="1:7">
      <c r="A5" s="52"/>
      <c r="B5" s="52"/>
      <c r="C5" s="52"/>
      <c r="D5" s="53"/>
      <c r="E5" s="54" t="str">
        <f>"2026"&amp;"年"</f>
        <v>2026年</v>
      </c>
      <c r="F5" s="51" t="str">
        <f>("2026"+1)&amp;"年"</f>
        <v>2027年</v>
      </c>
      <c r="G5" s="51" t="str">
        <f>("2026"+2)&amp;"年"</f>
        <v>2028年</v>
      </c>
    </row>
    <row r="6" ht="40.5" customHeight="1" spans="1:7">
      <c r="A6" s="55"/>
      <c r="B6" s="55"/>
      <c r="C6" s="55"/>
      <c r="D6" s="56"/>
      <c r="E6" s="57"/>
      <c r="F6" s="56" t="s">
        <v>57</v>
      </c>
      <c r="G6" s="56"/>
    </row>
    <row r="7" ht="15" customHeight="1" spans="1:7">
      <c r="A7" s="58">
        <v>1</v>
      </c>
      <c r="B7" s="58">
        <v>2</v>
      </c>
      <c r="C7" s="58">
        <v>3</v>
      </c>
      <c r="D7" s="58">
        <v>4</v>
      </c>
      <c r="E7" s="58">
        <v>5</v>
      </c>
      <c r="F7" s="58">
        <v>6</v>
      </c>
      <c r="G7" s="58">
        <v>7</v>
      </c>
    </row>
    <row r="8" ht="17.25" customHeight="1" spans="1:7">
      <c r="A8" s="33" t="s">
        <v>70</v>
      </c>
      <c r="B8" s="59"/>
      <c r="C8" s="59"/>
      <c r="D8" s="33"/>
      <c r="E8" s="60">
        <v>140000</v>
      </c>
      <c r="F8" s="60"/>
      <c r="G8" s="60"/>
    </row>
    <row r="9" ht="18.75" customHeight="1" spans="1:7">
      <c r="A9" s="33"/>
      <c r="B9" s="33" t="s">
        <v>399</v>
      </c>
      <c r="C9" s="33" t="s">
        <v>256</v>
      </c>
      <c r="D9" s="33" t="s">
        <v>400</v>
      </c>
      <c r="E9" s="60">
        <v>20000</v>
      </c>
      <c r="F9" s="60"/>
      <c r="G9" s="60"/>
    </row>
    <row r="10" ht="18.75" customHeight="1" spans="1:7">
      <c r="A10" s="61"/>
      <c r="B10" s="33" t="s">
        <v>401</v>
      </c>
      <c r="C10" s="33" t="s">
        <v>261</v>
      </c>
      <c r="D10" s="33" t="s">
        <v>400</v>
      </c>
      <c r="E10" s="60">
        <v>10000</v>
      </c>
      <c r="F10" s="60"/>
      <c r="G10" s="60"/>
    </row>
    <row r="11" ht="18.75" customHeight="1" spans="1:7">
      <c r="A11" s="61"/>
      <c r="B11" s="33" t="s">
        <v>401</v>
      </c>
      <c r="C11" s="33" t="s">
        <v>263</v>
      </c>
      <c r="D11" s="33" t="s">
        <v>400</v>
      </c>
      <c r="E11" s="60">
        <v>30000</v>
      </c>
      <c r="F11" s="60"/>
      <c r="G11" s="60"/>
    </row>
    <row r="12" ht="18.75" customHeight="1" spans="1:7">
      <c r="A12" s="61"/>
      <c r="B12" s="33" t="s">
        <v>401</v>
      </c>
      <c r="C12" s="33" t="s">
        <v>265</v>
      </c>
      <c r="D12" s="33" t="s">
        <v>400</v>
      </c>
      <c r="E12" s="60">
        <v>10000</v>
      </c>
      <c r="F12" s="60"/>
      <c r="G12" s="60"/>
    </row>
    <row r="13" ht="18.75" customHeight="1" spans="1:7">
      <c r="A13" s="61"/>
      <c r="B13" s="33" t="s">
        <v>401</v>
      </c>
      <c r="C13" s="33" t="s">
        <v>267</v>
      </c>
      <c r="D13" s="33" t="s">
        <v>400</v>
      </c>
      <c r="E13" s="60">
        <v>70000</v>
      </c>
      <c r="F13" s="60"/>
      <c r="G13" s="60"/>
    </row>
    <row r="14" ht="18.75" customHeight="1" spans="1:7">
      <c r="A14" s="62" t="s">
        <v>55</v>
      </c>
      <c r="B14" s="63" t="s">
        <v>402</v>
      </c>
      <c r="C14" s="63"/>
      <c r="D14" s="64"/>
      <c r="E14" s="60">
        <v>140000</v>
      </c>
      <c r="F14" s="60"/>
      <c r="G14" s="60"/>
    </row>
  </sheetData>
  <mergeCells count="11">
    <mergeCell ref="A2:G2"/>
    <mergeCell ref="A3:D3"/>
    <mergeCell ref="E4:G4"/>
    <mergeCell ref="A14:D14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19"/>
  <sheetViews>
    <sheetView showZeros="0" workbookViewId="0">
      <selection activeCell="A24" sqref="A24"/>
    </sheetView>
  </sheetViews>
  <sheetFormatPr defaultColWidth="8.625" defaultRowHeight="14.25" customHeight="1"/>
  <cols>
    <col min="1" max="1" width="18.125" customWidth="1"/>
    <col min="2" max="2" width="23.375" customWidth="1"/>
    <col min="3" max="3" width="21.875" customWidth="1"/>
    <col min="4" max="4" width="15.625" customWidth="1"/>
    <col min="5" max="5" width="31.625" customWidth="1"/>
    <col min="6" max="6" width="15.375" customWidth="1"/>
    <col min="7" max="7" width="16.375" customWidth="1"/>
    <col min="8" max="8" width="29.625" customWidth="1"/>
    <col min="9" max="9" width="30.625" customWidth="1"/>
    <col min="10" max="10" width="23.875" customWidth="1"/>
  </cols>
  <sheetData>
    <row r="1" customHeight="1" spans="1:10">
      <c r="A1" s="1"/>
      <c r="B1" s="1"/>
      <c r="C1" s="1"/>
      <c r="D1" s="1"/>
      <c r="E1" s="1"/>
      <c r="F1" s="1"/>
      <c r="G1" s="1"/>
      <c r="H1" s="1"/>
      <c r="I1" s="1"/>
      <c r="J1" s="35" t="s">
        <v>403</v>
      </c>
    </row>
    <row r="2" ht="41.25" customHeight="1" spans="1:10">
      <c r="A2" s="1" t="str">
        <f>"2026"&amp;"年部门整体支出绩效目标表"</f>
        <v>2026年部门整体支出绩效目标表</v>
      </c>
      <c r="B2" s="2"/>
      <c r="C2" s="2"/>
      <c r="D2" s="2"/>
      <c r="E2" s="2"/>
      <c r="F2" s="2"/>
      <c r="G2" s="2"/>
      <c r="H2" s="2"/>
      <c r="I2" s="2"/>
      <c r="J2" s="2"/>
    </row>
    <row r="3" ht="17.25" customHeight="1" spans="1:10">
      <c r="A3" s="3" t="str">
        <f>"单位名称："&amp;"昆明市晋宁区综合行政执法局执法一大队"</f>
        <v>单位名称：昆明市晋宁区综合行政执法局执法一大队</v>
      </c>
      <c r="B3" s="3"/>
      <c r="C3" s="4"/>
      <c r="D3" s="5"/>
      <c r="E3" s="5"/>
      <c r="F3" s="5"/>
      <c r="G3" s="5"/>
      <c r="H3" s="5"/>
      <c r="I3" s="5"/>
      <c r="J3" s="224" t="s">
        <v>1</v>
      </c>
    </row>
    <row r="4" ht="30" customHeight="1" spans="1:10">
      <c r="A4" s="6" t="s">
        <v>404</v>
      </c>
      <c r="B4" s="7"/>
      <c r="C4" s="8"/>
      <c r="D4" s="8"/>
      <c r="E4" s="9"/>
      <c r="F4" s="10" t="s">
        <v>404</v>
      </c>
      <c r="G4" s="9"/>
      <c r="H4" s="11"/>
      <c r="I4" s="8"/>
      <c r="J4" s="9"/>
    </row>
    <row r="5" ht="32.25" customHeight="1" spans="1:10">
      <c r="A5" s="12" t="s">
        <v>405</v>
      </c>
      <c r="B5" s="13"/>
      <c r="C5" s="13"/>
      <c r="D5" s="13"/>
      <c r="E5" s="13"/>
      <c r="F5" s="13"/>
      <c r="G5" s="13"/>
      <c r="H5" s="13"/>
      <c r="I5" s="36"/>
      <c r="J5" s="37"/>
    </row>
    <row r="6" ht="32.25" customHeight="1" spans="1:10">
      <c r="A6" s="14" t="s">
        <v>406</v>
      </c>
      <c r="B6" s="15"/>
      <c r="C6" s="15"/>
      <c r="D6" s="15"/>
      <c r="E6" s="15"/>
      <c r="F6" s="15"/>
      <c r="G6" s="15"/>
      <c r="H6" s="15"/>
      <c r="I6" s="38"/>
      <c r="J6" s="39" t="s">
        <v>407</v>
      </c>
    </row>
    <row r="7" ht="99.75" customHeight="1" spans="1:10">
      <c r="A7" s="16" t="s">
        <v>408</v>
      </c>
      <c r="B7" s="17" t="s">
        <v>409</v>
      </c>
      <c r="C7" s="18"/>
      <c r="D7" s="18"/>
      <c r="E7" s="18"/>
      <c r="F7" s="18"/>
      <c r="G7" s="18"/>
      <c r="H7" s="18"/>
      <c r="I7" s="18"/>
      <c r="J7" s="40" t="s">
        <v>410</v>
      </c>
    </row>
    <row r="8" ht="99.75" customHeight="1" spans="1:10">
      <c r="A8" s="16"/>
      <c r="B8" s="17" t="str">
        <f>"总体绩效目标（"&amp;"2026"&amp;"-"&amp;("2026"+2)&amp;"年期间）"</f>
        <v>总体绩效目标（2026-2028年期间）</v>
      </c>
      <c r="C8" s="18"/>
      <c r="D8" s="18"/>
      <c r="E8" s="18"/>
      <c r="F8" s="18"/>
      <c r="G8" s="18"/>
      <c r="H8" s="18"/>
      <c r="I8" s="18"/>
      <c r="J8" s="40" t="s">
        <v>411</v>
      </c>
    </row>
    <row r="9" ht="75" customHeight="1" spans="1:10">
      <c r="A9" s="17" t="s">
        <v>412</v>
      </c>
      <c r="B9" s="19" t="str">
        <f>"预算年度（"&amp;"2026"&amp;"年）绩效目标"</f>
        <v>预算年度（2026年）绩效目标</v>
      </c>
      <c r="C9" s="20"/>
      <c r="D9" s="20"/>
      <c r="E9" s="20"/>
      <c r="F9" s="20"/>
      <c r="G9" s="20"/>
      <c r="H9" s="20"/>
      <c r="I9" s="20"/>
      <c r="J9" s="41" t="s">
        <v>413</v>
      </c>
    </row>
    <row r="10" ht="32.25" customHeight="1" spans="1:10">
      <c r="A10" s="21" t="s">
        <v>414</v>
      </c>
      <c r="B10" s="21"/>
      <c r="C10" s="21"/>
      <c r="D10" s="21"/>
      <c r="E10" s="21"/>
      <c r="F10" s="21"/>
      <c r="G10" s="21"/>
      <c r="H10" s="21"/>
      <c r="I10" s="21"/>
      <c r="J10" s="21"/>
    </row>
    <row r="11" ht="32.25" customHeight="1" spans="1:10">
      <c r="A11" s="17" t="s">
        <v>415</v>
      </c>
      <c r="B11" s="17"/>
      <c r="C11" s="16" t="s">
        <v>416</v>
      </c>
      <c r="D11" s="16"/>
      <c r="E11" s="16" t="s">
        <v>417</v>
      </c>
      <c r="F11" s="16"/>
      <c r="G11" s="16"/>
      <c r="H11" s="16" t="s">
        <v>418</v>
      </c>
      <c r="I11" s="16"/>
      <c r="J11" s="16"/>
    </row>
    <row r="12" ht="32.25" customHeight="1" spans="1:10">
      <c r="A12" s="17"/>
      <c r="B12" s="17"/>
      <c r="C12" s="16"/>
      <c r="D12" s="16"/>
      <c r="E12" s="17" t="s">
        <v>419</v>
      </c>
      <c r="F12" s="17" t="s">
        <v>420</v>
      </c>
      <c r="G12" s="17" t="s">
        <v>421</v>
      </c>
      <c r="H12" s="17" t="s">
        <v>419</v>
      </c>
      <c r="I12" s="17" t="s">
        <v>420</v>
      </c>
      <c r="J12" s="17" t="s">
        <v>421</v>
      </c>
    </row>
    <row r="13" ht="24" customHeight="1" spans="1:10">
      <c r="A13" s="22" t="s">
        <v>55</v>
      </c>
      <c r="B13" s="23"/>
      <c r="C13" s="23"/>
      <c r="D13" s="23"/>
      <c r="E13" s="24"/>
      <c r="F13" s="24"/>
      <c r="G13" s="24"/>
      <c r="H13" s="25"/>
      <c r="I13" s="25"/>
      <c r="J13" s="25"/>
    </row>
    <row r="14" ht="34.5" customHeight="1" spans="1:10">
      <c r="A14" s="18"/>
      <c r="B14" s="26"/>
      <c r="C14" s="18"/>
      <c r="D14" s="26"/>
      <c r="E14" s="25"/>
      <c r="F14" s="25"/>
      <c r="G14" s="25"/>
      <c r="H14" s="25"/>
      <c r="I14" s="25"/>
      <c r="J14" s="25"/>
    </row>
    <row r="15" ht="32.25" customHeight="1" spans="1:10">
      <c r="A15" s="21" t="s">
        <v>422</v>
      </c>
      <c r="B15" s="21"/>
      <c r="C15" s="21"/>
      <c r="D15" s="21"/>
      <c r="E15" s="21"/>
      <c r="F15" s="21"/>
      <c r="G15" s="21"/>
      <c r="H15" s="21"/>
      <c r="I15" s="21"/>
      <c r="J15" s="21"/>
    </row>
    <row r="16" ht="32.25" customHeight="1" spans="1:10">
      <c r="A16" s="27" t="s">
        <v>423</v>
      </c>
      <c r="B16" s="27"/>
      <c r="C16" s="27"/>
      <c r="D16" s="27"/>
      <c r="E16" s="27"/>
      <c r="F16" s="27"/>
      <c r="G16" s="27"/>
      <c r="H16" s="28" t="s">
        <v>424</v>
      </c>
      <c r="I16" s="42" t="s">
        <v>279</v>
      </c>
      <c r="J16" s="28" t="s">
        <v>425</v>
      </c>
    </row>
    <row r="17" ht="36" customHeight="1" spans="1:10">
      <c r="A17" s="29" t="s">
        <v>272</v>
      </c>
      <c r="B17" s="29" t="s">
        <v>426</v>
      </c>
      <c r="C17" s="30" t="s">
        <v>274</v>
      </c>
      <c r="D17" s="30" t="s">
        <v>275</v>
      </c>
      <c r="E17" s="30" t="s">
        <v>276</v>
      </c>
      <c r="F17" s="30" t="s">
        <v>277</v>
      </c>
      <c r="G17" s="30" t="s">
        <v>278</v>
      </c>
      <c r="H17" s="31"/>
      <c r="I17" s="31"/>
      <c r="J17" s="31"/>
    </row>
    <row r="18" ht="32.25" customHeight="1" spans="1:10">
      <c r="A18" s="32"/>
      <c r="B18" s="32"/>
      <c r="C18" s="33"/>
      <c r="D18" s="32"/>
      <c r="E18" s="32"/>
      <c r="F18" s="32"/>
      <c r="G18" s="32"/>
      <c r="H18" s="34"/>
      <c r="I18" s="20"/>
      <c r="J18" s="34"/>
    </row>
    <row r="19" customHeight="1" spans="1:1">
      <c r="A19" t="s">
        <v>427</v>
      </c>
    </row>
  </sheetData>
  <mergeCells count="22">
    <mergeCell ref="A2:J2"/>
    <mergeCell ref="A3:C3"/>
    <mergeCell ref="B4:J4"/>
    <mergeCell ref="A5:J5"/>
    <mergeCell ref="A6:I6"/>
    <mergeCell ref="C7:I7"/>
    <mergeCell ref="C8:I8"/>
    <mergeCell ref="C9:I9"/>
    <mergeCell ref="A10:J10"/>
    <mergeCell ref="E11:G11"/>
    <mergeCell ref="H11:J11"/>
    <mergeCell ref="A13:D13"/>
    <mergeCell ref="A14:B14"/>
    <mergeCell ref="C14:D14"/>
    <mergeCell ref="A15:J15"/>
    <mergeCell ref="A16:G16"/>
    <mergeCell ref="A7:A8"/>
    <mergeCell ref="H16:H17"/>
    <mergeCell ref="I16:I17"/>
    <mergeCell ref="J16:J17"/>
    <mergeCell ref="A11:B12"/>
    <mergeCell ref="C11:D12"/>
  </mergeCells>
  <pageMargins left="0.84" right="0.84" top="0.9" bottom="0.9" header="0.36" footer="0.36"/>
  <pageSetup paperSize="9" scale="57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9"/>
  <sheetViews>
    <sheetView showGridLines="0" showZeros="0" workbookViewId="0">
      <selection activeCell="A1" sqref="A1:S1"/>
    </sheetView>
  </sheetViews>
  <sheetFormatPr defaultColWidth="8.625" defaultRowHeight="12.75" customHeight="1"/>
  <cols>
    <col min="1" max="1" width="15.875" customWidth="1"/>
    <col min="2" max="2" width="35" customWidth="1"/>
    <col min="3" max="19" width="22" customWidth="1"/>
  </cols>
  <sheetData>
    <row r="1" ht="17.25" customHeight="1" spans="1:1">
      <c r="A1" s="97" t="s">
        <v>52</v>
      </c>
    </row>
    <row r="2" ht="41.25" customHeight="1" spans="1:1">
      <c r="A2" s="77" t="str">
        <f>"2026"&amp;"年部门收入预算表"</f>
        <v>2026年部门收入预算表</v>
      </c>
    </row>
    <row r="3" ht="17.25" customHeight="1" spans="1:19">
      <c r="A3" s="80" t="str">
        <f>"单位名称："&amp;"昆明市晋宁区综合行政执法局执法一大队"</f>
        <v>单位名称：昆明市晋宁区综合行政执法局执法一大队</v>
      </c>
      <c r="S3" s="82" t="s">
        <v>1</v>
      </c>
    </row>
    <row r="4" ht="21.75" customHeight="1" spans="1:19">
      <c r="A4" s="210" t="s">
        <v>53</v>
      </c>
      <c r="B4" s="211" t="s">
        <v>54</v>
      </c>
      <c r="C4" s="211" t="s">
        <v>55</v>
      </c>
      <c r="D4" s="212" t="s">
        <v>56</v>
      </c>
      <c r="E4" s="212"/>
      <c r="F4" s="212"/>
      <c r="G4" s="212"/>
      <c r="H4" s="212"/>
      <c r="I4" s="160"/>
      <c r="J4" s="212"/>
      <c r="K4" s="212"/>
      <c r="L4" s="212"/>
      <c r="M4" s="212"/>
      <c r="N4" s="218"/>
      <c r="O4" s="212" t="s">
        <v>45</v>
      </c>
      <c r="P4" s="212"/>
      <c r="Q4" s="212"/>
      <c r="R4" s="212"/>
      <c r="S4" s="218"/>
    </row>
    <row r="5" ht="27" customHeight="1" spans="1:19">
      <c r="A5" s="213"/>
      <c r="B5" s="214"/>
      <c r="C5" s="214"/>
      <c r="D5" s="214" t="s">
        <v>57</v>
      </c>
      <c r="E5" s="214" t="s">
        <v>58</v>
      </c>
      <c r="F5" s="214" t="s">
        <v>59</v>
      </c>
      <c r="G5" s="214" t="s">
        <v>60</v>
      </c>
      <c r="H5" s="214" t="s">
        <v>61</v>
      </c>
      <c r="I5" s="219" t="s">
        <v>62</v>
      </c>
      <c r="J5" s="220"/>
      <c r="K5" s="220"/>
      <c r="L5" s="220"/>
      <c r="M5" s="220"/>
      <c r="N5" s="221"/>
      <c r="O5" s="214" t="s">
        <v>57</v>
      </c>
      <c r="P5" s="214" t="s">
        <v>58</v>
      </c>
      <c r="Q5" s="214" t="s">
        <v>59</v>
      </c>
      <c r="R5" s="214" t="s">
        <v>60</v>
      </c>
      <c r="S5" s="214" t="s">
        <v>63</v>
      </c>
    </row>
    <row r="6" ht="30" customHeight="1" spans="1:19">
      <c r="A6" s="215"/>
      <c r="B6" s="134"/>
      <c r="C6" s="145"/>
      <c r="D6" s="145"/>
      <c r="E6" s="145"/>
      <c r="F6" s="145"/>
      <c r="G6" s="145"/>
      <c r="H6" s="145"/>
      <c r="I6" s="102" t="s">
        <v>57</v>
      </c>
      <c r="J6" s="221" t="s">
        <v>64</v>
      </c>
      <c r="K6" s="221" t="s">
        <v>65</v>
      </c>
      <c r="L6" s="221" t="s">
        <v>66</v>
      </c>
      <c r="M6" s="221" t="s">
        <v>67</v>
      </c>
      <c r="N6" s="221" t="s">
        <v>68</v>
      </c>
      <c r="O6" s="222"/>
      <c r="P6" s="222"/>
      <c r="Q6" s="222"/>
      <c r="R6" s="222"/>
      <c r="S6" s="145"/>
    </row>
    <row r="7" ht="15" customHeight="1" spans="1:19">
      <c r="A7" s="216">
        <v>1</v>
      </c>
      <c r="B7" s="216">
        <v>2</v>
      </c>
      <c r="C7" s="216">
        <v>3</v>
      </c>
      <c r="D7" s="216">
        <v>4</v>
      </c>
      <c r="E7" s="216">
        <v>5</v>
      </c>
      <c r="F7" s="216">
        <v>6</v>
      </c>
      <c r="G7" s="216">
        <v>7</v>
      </c>
      <c r="H7" s="216">
        <v>8</v>
      </c>
      <c r="I7" s="102">
        <v>9</v>
      </c>
      <c r="J7" s="216">
        <v>10</v>
      </c>
      <c r="K7" s="216">
        <v>11</v>
      </c>
      <c r="L7" s="216">
        <v>12</v>
      </c>
      <c r="M7" s="216">
        <v>13</v>
      </c>
      <c r="N7" s="216">
        <v>14</v>
      </c>
      <c r="O7" s="216">
        <v>15</v>
      </c>
      <c r="P7" s="216">
        <v>16</v>
      </c>
      <c r="Q7" s="216">
        <v>17</v>
      </c>
      <c r="R7" s="216">
        <v>18</v>
      </c>
      <c r="S7" s="216">
        <v>19</v>
      </c>
    </row>
    <row r="8" ht="18" customHeight="1" spans="1:19">
      <c r="A8" s="33" t="s">
        <v>69</v>
      </c>
      <c r="B8" s="33" t="s">
        <v>70</v>
      </c>
      <c r="C8" s="110">
        <v>3690130.13</v>
      </c>
      <c r="D8" s="110">
        <v>3690130.13</v>
      </c>
      <c r="E8" s="110">
        <v>3690130.13</v>
      </c>
      <c r="F8" s="110"/>
      <c r="G8" s="110"/>
      <c r="H8" s="110"/>
      <c r="I8" s="110"/>
      <c r="J8" s="110"/>
      <c r="K8" s="110"/>
      <c r="L8" s="110"/>
      <c r="M8" s="110"/>
      <c r="N8" s="110"/>
      <c r="O8" s="110"/>
      <c r="P8" s="110"/>
      <c r="Q8" s="110"/>
      <c r="R8" s="110"/>
      <c r="S8" s="110"/>
    </row>
    <row r="9" ht="18" customHeight="1" spans="1:19">
      <c r="A9" s="85" t="s">
        <v>55</v>
      </c>
      <c r="B9" s="217"/>
      <c r="C9" s="110">
        <v>3690130.13</v>
      </c>
      <c r="D9" s="110">
        <v>3690130.13</v>
      </c>
      <c r="E9" s="110">
        <v>3690130.13</v>
      </c>
      <c r="F9" s="110"/>
      <c r="G9" s="110"/>
      <c r="H9" s="110"/>
      <c r="I9" s="110"/>
      <c r="J9" s="110"/>
      <c r="K9" s="110"/>
      <c r="L9" s="110"/>
      <c r="M9" s="110"/>
      <c r="N9" s="110"/>
      <c r="O9" s="110"/>
      <c r="P9" s="110"/>
      <c r="Q9" s="110"/>
      <c r="R9" s="110"/>
      <c r="S9" s="110"/>
    </row>
  </sheetData>
  <mergeCells count="20">
    <mergeCell ref="A1:S1"/>
    <mergeCell ref="A2:S2"/>
    <mergeCell ref="A3:B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4"/>
  <sheetViews>
    <sheetView showGridLines="0" showZeros="0" workbookViewId="0">
      <selection activeCell="B8" sqref="B8"/>
    </sheetView>
  </sheetViews>
  <sheetFormatPr defaultColWidth="8.625" defaultRowHeight="12.75" customHeight="1"/>
  <cols>
    <col min="1" max="1" width="14.25" customWidth="1"/>
    <col min="2" max="2" width="37.625" customWidth="1"/>
    <col min="3" max="8" width="24.625" customWidth="1"/>
    <col min="9" max="9" width="26.75" customWidth="1"/>
    <col min="10" max="11" width="24.375" customWidth="1"/>
    <col min="12" max="15" width="24.625" customWidth="1"/>
  </cols>
  <sheetData>
    <row r="1" ht="17.25" customHeight="1" spans="1:1">
      <c r="A1" s="82" t="s">
        <v>71</v>
      </c>
    </row>
    <row r="2" ht="41.25" customHeight="1" spans="1:1">
      <c r="A2" s="77" t="str">
        <f>"2026"&amp;"年部门支出预算表"</f>
        <v>2026年部门支出预算表</v>
      </c>
    </row>
    <row r="3" ht="17.25" customHeight="1" spans="1:15">
      <c r="A3" s="80" t="str">
        <f>"单位名称："&amp;"昆明市晋宁区综合行政执法局执法一大队"</f>
        <v>单位名称：昆明市晋宁区综合行政执法局执法一大队</v>
      </c>
      <c r="O3" s="82" t="s">
        <v>1</v>
      </c>
    </row>
    <row r="4" ht="27" customHeight="1" spans="1:15">
      <c r="A4" s="196" t="s">
        <v>72</v>
      </c>
      <c r="B4" s="196" t="s">
        <v>73</v>
      </c>
      <c r="C4" s="196" t="s">
        <v>55</v>
      </c>
      <c r="D4" s="197" t="s">
        <v>58</v>
      </c>
      <c r="E4" s="198"/>
      <c r="F4" s="199"/>
      <c r="G4" s="200" t="s">
        <v>59</v>
      </c>
      <c r="H4" s="200" t="s">
        <v>60</v>
      </c>
      <c r="I4" s="200" t="s">
        <v>74</v>
      </c>
      <c r="J4" s="197" t="s">
        <v>62</v>
      </c>
      <c r="K4" s="198"/>
      <c r="L4" s="198"/>
      <c r="M4" s="198"/>
      <c r="N4" s="207"/>
      <c r="O4" s="208"/>
    </row>
    <row r="5" ht="42" customHeight="1" spans="1:15">
      <c r="A5" s="201"/>
      <c r="B5" s="201"/>
      <c r="C5" s="202"/>
      <c r="D5" s="203" t="s">
        <v>57</v>
      </c>
      <c r="E5" s="203" t="s">
        <v>75</v>
      </c>
      <c r="F5" s="203" t="s">
        <v>76</v>
      </c>
      <c r="G5" s="202"/>
      <c r="H5" s="202"/>
      <c r="I5" s="209"/>
      <c r="J5" s="203" t="s">
        <v>57</v>
      </c>
      <c r="K5" s="190" t="s">
        <v>77</v>
      </c>
      <c r="L5" s="190" t="s">
        <v>78</v>
      </c>
      <c r="M5" s="190" t="s">
        <v>79</v>
      </c>
      <c r="N5" s="190" t="s">
        <v>80</v>
      </c>
      <c r="O5" s="190" t="s">
        <v>81</v>
      </c>
    </row>
    <row r="6" ht="18" customHeight="1" spans="1:15">
      <c r="A6" s="88" t="s">
        <v>82</v>
      </c>
      <c r="B6" s="88" t="s">
        <v>83</v>
      </c>
      <c r="C6" s="88" t="s">
        <v>84</v>
      </c>
      <c r="D6" s="89" t="s">
        <v>85</v>
      </c>
      <c r="E6" s="89" t="s">
        <v>86</v>
      </c>
      <c r="F6" s="89" t="s">
        <v>87</v>
      </c>
      <c r="G6" s="89" t="s">
        <v>88</v>
      </c>
      <c r="H6" s="89" t="s">
        <v>89</v>
      </c>
      <c r="I6" s="89" t="s">
        <v>90</v>
      </c>
      <c r="J6" s="89" t="s">
        <v>91</v>
      </c>
      <c r="K6" s="89" t="s">
        <v>92</v>
      </c>
      <c r="L6" s="89" t="s">
        <v>93</v>
      </c>
      <c r="M6" s="89" t="s">
        <v>94</v>
      </c>
      <c r="N6" s="88" t="s">
        <v>95</v>
      </c>
      <c r="O6" s="89" t="s">
        <v>96</v>
      </c>
    </row>
    <row r="7" ht="21" customHeight="1" spans="1:15">
      <c r="A7" s="90" t="s">
        <v>97</v>
      </c>
      <c r="B7" s="90" t="s">
        <v>98</v>
      </c>
      <c r="C7" s="110">
        <v>250962.24</v>
      </c>
      <c r="D7" s="110">
        <v>250962.24</v>
      </c>
      <c r="E7" s="110">
        <v>250962.24</v>
      </c>
      <c r="F7" s="110"/>
      <c r="G7" s="110"/>
      <c r="H7" s="110"/>
      <c r="I7" s="110"/>
      <c r="J7" s="110"/>
      <c r="K7" s="110"/>
      <c r="L7" s="110"/>
      <c r="M7" s="110"/>
      <c r="N7" s="110"/>
      <c r="O7" s="110"/>
    </row>
    <row r="8" ht="21" customHeight="1" spans="1:15">
      <c r="A8" s="204" t="s">
        <v>99</v>
      </c>
      <c r="B8" s="204" t="s">
        <v>100</v>
      </c>
      <c r="C8" s="110">
        <v>250962.24</v>
      </c>
      <c r="D8" s="110">
        <v>250962.24</v>
      </c>
      <c r="E8" s="110">
        <v>250962.24</v>
      </c>
      <c r="F8" s="110"/>
      <c r="G8" s="110"/>
      <c r="H8" s="110"/>
      <c r="I8" s="110"/>
      <c r="J8" s="110"/>
      <c r="K8" s="110"/>
      <c r="L8" s="110"/>
      <c r="M8" s="110"/>
      <c r="N8" s="110"/>
      <c r="O8" s="110"/>
    </row>
    <row r="9" ht="21" customHeight="1" spans="1:15">
      <c r="A9" s="205" t="s">
        <v>101</v>
      </c>
      <c r="B9" s="205" t="s">
        <v>102</v>
      </c>
      <c r="C9" s="110">
        <v>91800</v>
      </c>
      <c r="D9" s="110">
        <v>91800</v>
      </c>
      <c r="E9" s="110">
        <v>91800</v>
      </c>
      <c r="F9" s="110"/>
      <c r="G9" s="110"/>
      <c r="H9" s="110"/>
      <c r="I9" s="110"/>
      <c r="J9" s="110"/>
      <c r="K9" s="110"/>
      <c r="L9" s="110"/>
      <c r="M9" s="110"/>
      <c r="N9" s="110"/>
      <c r="O9" s="110"/>
    </row>
    <row r="10" ht="21" customHeight="1" spans="1:15">
      <c r="A10" s="205" t="s">
        <v>103</v>
      </c>
      <c r="B10" s="205" t="s">
        <v>104</v>
      </c>
      <c r="C10" s="110">
        <v>159162.24</v>
      </c>
      <c r="D10" s="110">
        <v>159162.24</v>
      </c>
      <c r="E10" s="110">
        <v>159162.24</v>
      </c>
      <c r="F10" s="110"/>
      <c r="G10" s="110"/>
      <c r="H10" s="110"/>
      <c r="I10" s="110"/>
      <c r="J10" s="110"/>
      <c r="K10" s="110"/>
      <c r="L10" s="110"/>
      <c r="M10" s="110"/>
      <c r="N10" s="110"/>
      <c r="O10" s="110"/>
    </row>
    <row r="11" ht="21" customHeight="1" spans="1:15">
      <c r="A11" s="90" t="s">
        <v>105</v>
      </c>
      <c r="B11" s="90" t="s">
        <v>106</v>
      </c>
      <c r="C11" s="110">
        <v>162393.93</v>
      </c>
      <c r="D11" s="110">
        <v>162393.93</v>
      </c>
      <c r="E11" s="110">
        <v>162393.93</v>
      </c>
      <c r="F11" s="110"/>
      <c r="G11" s="110"/>
      <c r="H11" s="110"/>
      <c r="I11" s="110"/>
      <c r="J11" s="110"/>
      <c r="K11" s="110"/>
      <c r="L11" s="110"/>
      <c r="M11" s="110"/>
      <c r="N11" s="110"/>
      <c r="O11" s="110"/>
    </row>
    <row r="12" ht="21" customHeight="1" spans="1:15">
      <c r="A12" s="204" t="s">
        <v>107</v>
      </c>
      <c r="B12" s="204" t="s">
        <v>108</v>
      </c>
      <c r="C12" s="110">
        <v>162393.93</v>
      </c>
      <c r="D12" s="110">
        <v>162393.93</v>
      </c>
      <c r="E12" s="110">
        <v>162393.93</v>
      </c>
      <c r="F12" s="110"/>
      <c r="G12" s="110"/>
      <c r="H12" s="110"/>
      <c r="I12" s="110"/>
      <c r="J12" s="110"/>
      <c r="K12" s="110"/>
      <c r="L12" s="110"/>
      <c r="M12" s="110"/>
      <c r="N12" s="110"/>
      <c r="O12" s="110"/>
    </row>
    <row r="13" ht="21" customHeight="1" spans="1:15">
      <c r="A13" s="205" t="s">
        <v>109</v>
      </c>
      <c r="B13" s="205" t="s">
        <v>110</v>
      </c>
      <c r="C13" s="110">
        <v>78586.36</v>
      </c>
      <c r="D13" s="110">
        <v>78586.36</v>
      </c>
      <c r="E13" s="110">
        <v>78586.36</v>
      </c>
      <c r="F13" s="110"/>
      <c r="G13" s="110"/>
      <c r="H13" s="110"/>
      <c r="I13" s="110"/>
      <c r="J13" s="110"/>
      <c r="K13" s="110"/>
      <c r="L13" s="110"/>
      <c r="M13" s="110"/>
      <c r="N13" s="110"/>
      <c r="O13" s="110"/>
    </row>
    <row r="14" ht="21" customHeight="1" spans="1:15">
      <c r="A14" s="205" t="s">
        <v>111</v>
      </c>
      <c r="B14" s="205" t="s">
        <v>112</v>
      </c>
      <c r="C14" s="110">
        <v>73738.2</v>
      </c>
      <c r="D14" s="110">
        <v>73738.2</v>
      </c>
      <c r="E14" s="110">
        <v>73738.2</v>
      </c>
      <c r="F14" s="110"/>
      <c r="G14" s="110"/>
      <c r="H14" s="110"/>
      <c r="I14" s="110"/>
      <c r="J14" s="110"/>
      <c r="K14" s="110"/>
      <c r="L14" s="110"/>
      <c r="M14" s="110"/>
      <c r="N14" s="110"/>
      <c r="O14" s="110"/>
    </row>
    <row r="15" ht="21" customHeight="1" spans="1:15">
      <c r="A15" s="205" t="s">
        <v>113</v>
      </c>
      <c r="B15" s="205" t="s">
        <v>114</v>
      </c>
      <c r="C15" s="110">
        <v>10069.37</v>
      </c>
      <c r="D15" s="110">
        <v>10069.37</v>
      </c>
      <c r="E15" s="110">
        <v>10069.37</v>
      </c>
      <c r="F15" s="110"/>
      <c r="G15" s="110"/>
      <c r="H15" s="110"/>
      <c r="I15" s="110"/>
      <c r="J15" s="110"/>
      <c r="K15" s="110"/>
      <c r="L15" s="110"/>
      <c r="M15" s="110"/>
      <c r="N15" s="110"/>
      <c r="O15" s="110"/>
    </row>
    <row r="16" ht="21" customHeight="1" spans="1:15">
      <c r="A16" s="90" t="s">
        <v>115</v>
      </c>
      <c r="B16" s="90" t="s">
        <v>116</v>
      </c>
      <c r="C16" s="110">
        <v>3096766.28</v>
      </c>
      <c r="D16" s="110">
        <v>3096766.28</v>
      </c>
      <c r="E16" s="110">
        <v>2956766.28</v>
      </c>
      <c r="F16" s="110">
        <v>140000</v>
      </c>
      <c r="G16" s="110"/>
      <c r="H16" s="110"/>
      <c r="I16" s="110"/>
      <c r="J16" s="110"/>
      <c r="K16" s="110"/>
      <c r="L16" s="110"/>
      <c r="M16" s="110"/>
      <c r="N16" s="110"/>
      <c r="O16" s="110"/>
    </row>
    <row r="17" ht="21" customHeight="1" spans="1:15">
      <c r="A17" s="204" t="s">
        <v>117</v>
      </c>
      <c r="B17" s="204" t="s">
        <v>118</v>
      </c>
      <c r="C17" s="110">
        <v>3076766.28</v>
      </c>
      <c r="D17" s="110">
        <v>3076766.28</v>
      </c>
      <c r="E17" s="110">
        <v>2956766.28</v>
      </c>
      <c r="F17" s="110">
        <v>120000</v>
      </c>
      <c r="G17" s="110"/>
      <c r="H17" s="110"/>
      <c r="I17" s="110"/>
      <c r="J17" s="110"/>
      <c r="K17" s="110"/>
      <c r="L17" s="110"/>
      <c r="M17" s="110"/>
      <c r="N17" s="110"/>
      <c r="O17" s="110"/>
    </row>
    <row r="18" ht="21" customHeight="1" spans="1:15">
      <c r="A18" s="205" t="s">
        <v>119</v>
      </c>
      <c r="B18" s="205" t="s">
        <v>120</v>
      </c>
      <c r="C18" s="110">
        <v>3076766.28</v>
      </c>
      <c r="D18" s="110">
        <v>3076766.28</v>
      </c>
      <c r="E18" s="110">
        <v>2956766.28</v>
      </c>
      <c r="F18" s="110">
        <v>120000</v>
      </c>
      <c r="G18" s="110"/>
      <c r="H18" s="110"/>
      <c r="I18" s="110"/>
      <c r="J18" s="110"/>
      <c r="K18" s="110"/>
      <c r="L18" s="110"/>
      <c r="M18" s="110"/>
      <c r="N18" s="110"/>
      <c r="O18" s="110"/>
    </row>
    <row r="19" ht="21" customHeight="1" spans="1:15">
      <c r="A19" s="204" t="s">
        <v>121</v>
      </c>
      <c r="B19" s="204" t="s">
        <v>122</v>
      </c>
      <c r="C19" s="110">
        <v>20000</v>
      </c>
      <c r="D19" s="110">
        <v>20000</v>
      </c>
      <c r="E19" s="110"/>
      <c r="F19" s="110">
        <v>20000</v>
      </c>
      <c r="G19" s="110"/>
      <c r="H19" s="110"/>
      <c r="I19" s="110"/>
      <c r="J19" s="110"/>
      <c r="K19" s="110"/>
      <c r="L19" s="110"/>
      <c r="M19" s="110"/>
      <c r="N19" s="110"/>
      <c r="O19" s="110"/>
    </row>
    <row r="20" ht="21" customHeight="1" spans="1:15">
      <c r="A20" s="205" t="s">
        <v>123</v>
      </c>
      <c r="B20" s="205" t="s">
        <v>122</v>
      </c>
      <c r="C20" s="110">
        <v>20000</v>
      </c>
      <c r="D20" s="110">
        <v>20000</v>
      </c>
      <c r="E20" s="110"/>
      <c r="F20" s="110">
        <v>20000</v>
      </c>
      <c r="G20" s="110"/>
      <c r="H20" s="110"/>
      <c r="I20" s="110"/>
      <c r="J20" s="110"/>
      <c r="K20" s="110"/>
      <c r="L20" s="110"/>
      <c r="M20" s="110"/>
      <c r="N20" s="110"/>
      <c r="O20" s="110"/>
    </row>
    <row r="21" ht="21" customHeight="1" spans="1:15">
      <c r="A21" s="90" t="s">
        <v>124</v>
      </c>
      <c r="B21" s="90" t="s">
        <v>125</v>
      </c>
      <c r="C21" s="110">
        <v>180007.68</v>
      </c>
      <c r="D21" s="110">
        <v>180007.68</v>
      </c>
      <c r="E21" s="110">
        <v>180007.68</v>
      </c>
      <c r="F21" s="110"/>
      <c r="G21" s="110"/>
      <c r="H21" s="110"/>
      <c r="I21" s="110"/>
      <c r="J21" s="110"/>
      <c r="K21" s="110"/>
      <c r="L21" s="110"/>
      <c r="M21" s="110"/>
      <c r="N21" s="110"/>
      <c r="O21" s="110"/>
    </row>
    <row r="22" ht="21" customHeight="1" spans="1:15">
      <c r="A22" s="204" t="s">
        <v>126</v>
      </c>
      <c r="B22" s="204" t="s">
        <v>127</v>
      </c>
      <c r="C22" s="110">
        <v>180007.68</v>
      </c>
      <c r="D22" s="110">
        <v>180007.68</v>
      </c>
      <c r="E22" s="110">
        <v>180007.68</v>
      </c>
      <c r="F22" s="110"/>
      <c r="G22" s="110"/>
      <c r="H22" s="110"/>
      <c r="I22" s="110"/>
      <c r="J22" s="110"/>
      <c r="K22" s="110"/>
      <c r="L22" s="110"/>
      <c r="M22" s="110"/>
      <c r="N22" s="110"/>
      <c r="O22" s="110"/>
    </row>
    <row r="23" ht="21" customHeight="1" spans="1:15">
      <c r="A23" s="205" t="s">
        <v>128</v>
      </c>
      <c r="B23" s="205" t="s">
        <v>129</v>
      </c>
      <c r="C23" s="110">
        <v>180007.68</v>
      </c>
      <c r="D23" s="110">
        <v>180007.68</v>
      </c>
      <c r="E23" s="110">
        <v>180007.68</v>
      </c>
      <c r="F23" s="110"/>
      <c r="G23" s="110"/>
      <c r="H23" s="110"/>
      <c r="I23" s="110"/>
      <c r="J23" s="110"/>
      <c r="K23" s="110"/>
      <c r="L23" s="110"/>
      <c r="M23" s="110"/>
      <c r="N23" s="110"/>
      <c r="O23" s="110"/>
    </row>
    <row r="24" ht="21" customHeight="1" spans="1:15">
      <c r="A24" s="206" t="s">
        <v>55</v>
      </c>
      <c r="B24" s="71"/>
      <c r="C24" s="110">
        <v>3690130.13</v>
      </c>
      <c r="D24" s="110">
        <v>3690130.13</v>
      </c>
      <c r="E24" s="110">
        <v>3550130.13</v>
      </c>
      <c r="F24" s="110">
        <v>140000</v>
      </c>
      <c r="G24" s="110"/>
      <c r="H24" s="110"/>
      <c r="I24" s="110"/>
      <c r="J24" s="110"/>
      <c r="K24" s="110"/>
      <c r="L24" s="110"/>
      <c r="M24" s="110"/>
      <c r="N24" s="110"/>
      <c r="O24" s="110"/>
    </row>
  </sheetData>
  <mergeCells count="12">
    <mergeCell ref="A1:O1"/>
    <mergeCell ref="A2:O2"/>
    <mergeCell ref="A3:B3"/>
    <mergeCell ref="D4:F4"/>
    <mergeCell ref="J4:O4"/>
    <mergeCell ref="A24:B24"/>
    <mergeCell ref="A4:A5"/>
    <mergeCell ref="B4:B5"/>
    <mergeCell ref="C4:C5"/>
    <mergeCell ref="G4:G5"/>
    <mergeCell ref="H4:H5"/>
    <mergeCell ref="I4:I5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4"/>
  <sheetViews>
    <sheetView showGridLines="0" showZeros="0" workbookViewId="0">
      <selection activeCell="A1" sqref="A1"/>
    </sheetView>
  </sheetViews>
  <sheetFormatPr defaultColWidth="8.625" defaultRowHeight="12.75" customHeight="1" outlineLevelCol="3"/>
  <cols>
    <col min="1" max="4" width="35.625" customWidth="1"/>
  </cols>
  <sheetData>
    <row r="1" ht="15" customHeight="1" spans="1:4">
      <c r="A1" s="78"/>
      <c r="B1" s="82"/>
      <c r="C1" s="82"/>
      <c r="D1" s="82" t="s">
        <v>130</v>
      </c>
    </row>
    <row r="2" ht="41.25" customHeight="1" spans="1:1">
      <c r="A2" s="77" t="str">
        <f>"2026"&amp;"年部门财政拨款收支预算总表"</f>
        <v>2026年部门财政拨款收支预算总表</v>
      </c>
    </row>
    <row r="3" ht="17.25" customHeight="1" spans="1:4">
      <c r="A3" s="80" t="str">
        <f>"单位名称："&amp;"昆明市晋宁区综合行政执法局执法一大队"</f>
        <v>单位名称：昆明市晋宁区综合行政执法局执法一大队</v>
      </c>
      <c r="B3" s="189"/>
      <c r="D3" s="82" t="s">
        <v>1</v>
      </c>
    </row>
    <row r="4" ht="17.25" customHeight="1" spans="1:4">
      <c r="A4" s="190" t="s">
        <v>2</v>
      </c>
      <c r="B4" s="191"/>
      <c r="C4" s="190" t="s">
        <v>3</v>
      </c>
      <c r="D4" s="191"/>
    </row>
    <row r="5" ht="18.75" customHeight="1" spans="1:4">
      <c r="A5" s="190" t="s">
        <v>4</v>
      </c>
      <c r="B5" s="190" t="s">
        <v>5</v>
      </c>
      <c r="C5" s="190" t="s">
        <v>6</v>
      </c>
      <c r="D5" s="190" t="s">
        <v>5</v>
      </c>
    </row>
    <row r="6" ht="16.5" customHeight="1" spans="1:4">
      <c r="A6" s="192" t="s">
        <v>131</v>
      </c>
      <c r="B6" s="110">
        <v>3690130.13</v>
      </c>
      <c r="C6" s="192" t="s">
        <v>132</v>
      </c>
      <c r="D6" s="110">
        <v>3690130.13</v>
      </c>
    </row>
    <row r="7" ht="16.5" customHeight="1" spans="1:4">
      <c r="A7" s="192" t="s">
        <v>133</v>
      </c>
      <c r="B7" s="110">
        <v>3690130.13</v>
      </c>
      <c r="C7" s="192" t="s">
        <v>134</v>
      </c>
      <c r="D7" s="110"/>
    </row>
    <row r="8" ht="16.5" customHeight="1" spans="1:4">
      <c r="A8" s="192" t="s">
        <v>135</v>
      </c>
      <c r="B8" s="110"/>
      <c r="C8" s="192" t="s">
        <v>136</v>
      </c>
      <c r="D8" s="110"/>
    </row>
    <row r="9" ht="16.5" customHeight="1" spans="1:4">
      <c r="A9" s="192" t="s">
        <v>137</v>
      </c>
      <c r="B9" s="110"/>
      <c r="C9" s="192" t="s">
        <v>138</v>
      </c>
      <c r="D9" s="110"/>
    </row>
    <row r="10" ht="16.5" customHeight="1" spans="1:4">
      <c r="A10" s="192" t="s">
        <v>139</v>
      </c>
      <c r="B10" s="110"/>
      <c r="C10" s="192" t="s">
        <v>140</v>
      </c>
      <c r="D10" s="110"/>
    </row>
    <row r="11" ht="16.5" customHeight="1" spans="1:4">
      <c r="A11" s="192" t="s">
        <v>133</v>
      </c>
      <c r="B11" s="110"/>
      <c r="C11" s="192" t="s">
        <v>141</v>
      </c>
      <c r="D11" s="110"/>
    </row>
    <row r="12" ht="16.5" customHeight="1" spans="1:4">
      <c r="A12" s="23" t="s">
        <v>135</v>
      </c>
      <c r="B12" s="110"/>
      <c r="C12" s="101" t="s">
        <v>142</v>
      </c>
      <c r="D12" s="110"/>
    </row>
    <row r="13" ht="16.5" customHeight="1" spans="1:4">
      <c r="A13" s="23" t="s">
        <v>137</v>
      </c>
      <c r="B13" s="110"/>
      <c r="C13" s="101" t="s">
        <v>143</v>
      </c>
      <c r="D13" s="110"/>
    </row>
    <row r="14" ht="16.5" customHeight="1" spans="1:4">
      <c r="A14" s="193"/>
      <c r="B14" s="110"/>
      <c r="C14" s="101" t="s">
        <v>144</v>
      </c>
      <c r="D14" s="110">
        <v>250962.24</v>
      </c>
    </row>
    <row r="15" ht="16.5" customHeight="1" spans="1:4">
      <c r="A15" s="193"/>
      <c r="B15" s="110"/>
      <c r="C15" s="101" t="s">
        <v>145</v>
      </c>
      <c r="D15" s="110">
        <v>162393.93</v>
      </c>
    </row>
    <row r="16" ht="16.5" customHeight="1" spans="1:4">
      <c r="A16" s="193"/>
      <c r="B16" s="110"/>
      <c r="C16" s="101" t="s">
        <v>146</v>
      </c>
      <c r="D16" s="110"/>
    </row>
    <row r="17" ht="16.5" customHeight="1" spans="1:4">
      <c r="A17" s="193"/>
      <c r="B17" s="110"/>
      <c r="C17" s="101" t="s">
        <v>147</v>
      </c>
      <c r="D17" s="110">
        <v>3096766.28</v>
      </c>
    </row>
    <row r="18" ht="16.5" customHeight="1" spans="1:4">
      <c r="A18" s="193"/>
      <c r="B18" s="110"/>
      <c r="C18" s="101" t="s">
        <v>148</v>
      </c>
      <c r="D18" s="110"/>
    </row>
    <row r="19" ht="16.5" customHeight="1" spans="1:4">
      <c r="A19" s="193"/>
      <c r="B19" s="110"/>
      <c r="C19" s="101" t="s">
        <v>149</v>
      </c>
      <c r="D19" s="110"/>
    </row>
    <row r="20" ht="16.5" customHeight="1" spans="1:4">
      <c r="A20" s="193"/>
      <c r="B20" s="110"/>
      <c r="C20" s="101" t="s">
        <v>150</v>
      </c>
      <c r="D20" s="110"/>
    </row>
    <row r="21" ht="16.5" customHeight="1" spans="1:4">
      <c r="A21" s="193"/>
      <c r="B21" s="110"/>
      <c r="C21" s="101" t="s">
        <v>151</v>
      </c>
      <c r="D21" s="110"/>
    </row>
    <row r="22" ht="16.5" customHeight="1" spans="1:4">
      <c r="A22" s="193"/>
      <c r="B22" s="110"/>
      <c r="C22" s="101" t="s">
        <v>152</v>
      </c>
      <c r="D22" s="110"/>
    </row>
    <row r="23" ht="16.5" customHeight="1" spans="1:4">
      <c r="A23" s="193"/>
      <c r="B23" s="110"/>
      <c r="C23" s="101" t="s">
        <v>153</v>
      </c>
      <c r="D23" s="110"/>
    </row>
    <row r="24" ht="16.5" customHeight="1" spans="1:4">
      <c r="A24" s="193"/>
      <c r="B24" s="110"/>
      <c r="C24" s="101" t="s">
        <v>154</v>
      </c>
      <c r="D24" s="110"/>
    </row>
    <row r="25" ht="16.5" customHeight="1" spans="1:4">
      <c r="A25" s="193"/>
      <c r="B25" s="110"/>
      <c r="C25" s="101" t="s">
        <v>155</v>
      </c>
      <c r="D25" s="110">
        <v>180007.68</v>
      </c>
    </row>
    <row r="26" ht="16.5" customHeight="1" spans="1:4">
      <c r="A26" s="193"/>
      <c r="B26" s="110"/>
      <c r="C26" s="101" t="s">
        <v>156</v>
      </c>
      <c r="D26" s="110"/>
    </row>
    <row r="27" ht="16.5" customHeight="1" spans="1:4">
      <c r="A27" s="193"/>
      <c r="B27" s="110"/>
      <c r="C27" s="101" t="s">
        <v>157</v>
      </c>
      <c r="D27" s="110"/>
    </row>
    <row r="28" ht="16.5" customHeight="1" spans="1:4">
      <c r="A28" s="193"/>
      <c r="B28" s="110"/>
      <c r="C28" s="101" t="s">
        <v>158</v>
      </c>
      <c r="D28" s="110"/>
    </row>
    <row r="29" ht="16.5" customHeight="1" spans="1:4">
      <c r="A29" s="193"/>
      <c r="B29" s="110"/>
      <c r="C29" s="101" t="s">
        <v>159</v>
      </c>
      <c r="D29" s="110"/>
    </row>
    <row r="30" ht="16.5" customHeight="1" spans="1:4">
      <c r="A30" s="193"/>
      <c r="B30" s="110"/>
      <c r="C30" s="101" t="s">
        <v>160</v>
      </c>
      <c r="D30" s="110"/>
    </row>
    <row r="31" ht="16.5" customHeight="1" spans="1:4">
      <c r="A31" s="193"/>
      <c r="B31" s="110"/>
      <c r="C31" s="23" t="s">
        <v>161</v>
      </c>
      <c r="D31" s="110"/>
    </row>
    <row r="32" ht="16.5" customHeight="1" spans="1:4">
      <c r="A32" s="193"/>
      <c r="B32" s="110"/>
      <c r="C32" s="23" t="s">
        <v>162</v>
      </c>
      <c r="D32" s="110"/>
    </row>
    <row r="33" ht="16.5" customHeight="1" spans="1:4">
      <c r="A33" s="193"/>
      <c r="B33" s="110"/>
      <c r="C33" s="20" t="s">
        <v>163</v>
      </c>
      <c r="D33" s="110"/>
    </row>
    <row r="34" ht="15" customHeight="1" spans="1:4">
      <c r="A34" s="194" t="s">
        <v>50</v>
      </c>
      <c r="B34" s="195">
        <v>3690130.13</v>
      </c>
      <c r="C34" s="194" t="s">
        <v>51</v>
      </c>
      <c r="D34" s="195">
        <v>3690130.13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4"/>
  <sheetViews>
    <sheetView showZeros="0" tabSelected="1" workbookViewId="0">
      <selection activeCell="C29" sqref="C29"/>
    </sheetView>
  </sheetViews>
  <sheetFormatPr defaultColWidth="9.125" defaultRowHeight="14.25" customHeight="1" outlineLevelCol="6"/>
  <cols>
    <col min="1" max="1" width="20.125" customWidth="1"/>
    <col min="2" max="2" width="44" customWidth="1"/>
    <col min="3" max="7" width="24.125" customWidth="1"/>
  </cols>
  <sheetData>
    <row r="1" customHeight="1" spans="4:7">
      <c r="D1" s="164"/>
      <c r="F1" s="103"/>
      <c r="G1" s="169" t="s">
        <v>164</v>
      </c>
    </row>
    <row r="2" ht="41.25" customHeight="1" spans="1:7">
      <c r="A2" s="154" t="str">
        <f>"2026"&amp;"年一般公共预算支出预算表（按功能科目分类）"</f>
        <v>2026年一般公共预算支出预算表（按功能科目分类）</v>
      </c>
      <c r="B2" s="154"/>
      <c r="C2" s="154"/>
      <c r="D2" s="154"/>
      <c r="E2" s="154"/>
      <c r="F2" s="154"/>
      <c r="G2" s="154"/>
    </row>
    <row r="3" ht="18" customHeight="1" spans="1:7">
      <c r="A3" s="46" t="str">
        <f>"单位名称："&amp;"昆明市晋宁区综合行政执法局执法一大队"</f>
        <v>单位名称：昆明市晋宁区综合行政执法局执法一大队</v>
      </c>
      <c r="F3" s="151"/>
      <c r="G3" s="169" t="s">
        <v>1</v>
      </c>
    </row>
    <row r="4" ht="20.25" customHeight="1" spans="1:7">
      <c r="A4" s="184" t="s">
        <v>165</v>
      </c>
      <c r="B4" s="185"/>
      <c r="C4" s="155" t="s">
        <v>55</v>
      </c>
      <c r="D4" s="176" t="s">
        <v>75</v>
      </c>
      <c r="E4" s="15"/>
      <c r="F4" s="38"/>
      <c r="G4" s="166" t="s">
        <v>76</v>
      </c>
    </row>
    <row r="5" ht="20.25" customHeight="1" spans="1:7">
      <c r="A5" s="186" t="s">
        <v>72</v>
      </c>
      <c r="B5" s="186" t="s">
        <v>73</v>
      </c>
      <c r="C5" s="57"/>
      <c r="D5" s="16" t="s">
        <v>57</v>
      </c>
      <c r="E5" s="16" t="s">
        <v>166</v>
      </c>
      <c r="F5" s="16" t="s">
        <v>167</v>
      </c>
      <c r="G5" s="168"/>
    </row>
    <row r="6" ht="15" customHeight="1" spans="1:7">
      <c r="A6" s="22" t="s">
        <v>82</v>
      </c>
      <c r="B6" s="22" t="s">
        <v>83</v>
      </c>
      <c r="C6" s="22" t="s">
        <v>84</v>
      </c>
      <c r="D6" s="22" t="s">
        <v>85</v>
      </c>
      <c r="E6" s="22" t="s">
        <v>86</v>
      </c>
      <c r="F6" s="22" t="s">
        <v>87</v>
      </c>
      <c r="G6" s="22" t="s">
        <v>88</v>
      </c>
    </row>
    <row r="7" ht="18" customHeight="1" spans="1:7">
      <c r="A7" s="20" t="s">
        <v>97</v>
      </c>
      <c r="B7" s="20" t="s">
        <v>98</v>
      </c>
      <c r="C7" s="110">
        <v>250962.24</v>
      </c>
      <c r="D7" s="110">
        <v>250962.24</v>
      </c>
      <c r="E7" s="110">
        <v>245562.24</v>
      </c>
      <c r="F7" s="110">
        <v>5400</v>
      </c>
      <c r="G7" s="110"/>
    </row>
    <row r="8" ht="18" customHeight="1" spans="1:7">
      <c r="A8" s="163" t="s">
        <v>99</v>
      </c>
      <c r="B8" s="163" t="s">
        <v>100</v>
      </c>
      <c r="C8" s="110">
        <v>250962.24</v>
      </c>
      <c r="D8" s="110">
        <v>250962.24</v>
      </c>
      <c r="E8" s="110">
        <v>245562.24</v>
      </c>
      <c r="F8" s="110">
        <v>5400</v>
      </c>
      <c r="G8" s="110"/>
    </row>
    <row r="9" ht="18" customHeight="1" spans="1:7">
      <c r="A9" s="187" t="s">
        <v>101</v>
      </c>
      <c r="B9" s="187" t="s">
        <v>102</v>
      </c>
      <c r="C9" s="110">
        <v>91800</v>
      </c>
      <c r="D9" s="110">
        <v>91800</v>
      </c>
      <c r="E9" s="110">
        <v>86400</v>
      </c>
      <c r="F9" s="110">
        <v>5400</v>
      </c>
      <c r="G9" s="110"/>
    </row>
    <row r="10" ht="18" customHeight="1" spans="1:7">
      <c r="A10" s="187" t="s">
        <v>103</v>
      </c>
      <c r="B10" s="187" t="s">
        <v>104</v>
      </c>
      <c r="C10" s="110">
        <v>159162.24</v>
      </c>
      <c r="D10" s="110">
        <v>159162.24</v>
      </c>
      <c r="E10" s="110">
        <v>159162.24</v>
      </c>
      <c r="F10" s="110"/>
      <c r="G10" s="110"/>
    </row>
    <row r="11" ht="18" customHeight="1" spans="1:7">
      <c r="A11" s="20" t="s">
        <v>105</v>
      </c>
      <c r="B11" s="20" t="s">
        <v>106</v>
      </c>
      <c r="C11" s="110">
        <v>162393.93</v>
      </c>
      <c r="D11" s="110">
        <v>162393.93</v>
      </c>
      <c r="E11" s="110">
        <v>162393.93</v>
      </c>
      <c r="F11" s="110"/>
      <c r="G11" s="110"/>
    </row>
    <row r="12" ht="18" customHeight="1" spans="1:7">
      <c r="A12" s="163" t="s">
        <v>107</v>
      </c>
      <c r="B12" s="163" t="s">
        <v>108</v>
      </c>
      <c r="C12" s="110">
        <v>162393.93</v>
      </c>
      <c r="D12" s="110">
        <v>162393.93</v>
      </c>
      <c r="E12" s="110">
        <v>162393.93</v>
      </c>
      <c r="F12" s="110"/>
      <c r="G12" s="110"/>
    </row>
    <row r="13" ht="18" customHeight="1" spans="1:7">
      <c r="A13" s="187" t="s">
        <v>109</v>
      </c>
      <c r="B13" s="187" t="s">
        <v>110</v>
      </c>
      <c r="C13" s="110">
        <v>78586.36</v>
      </c>
      <c r="D13" s="110">
        <v>78586.36</v>
      </c>
      <c r="E13" s="110">
        <v>78586.36</v>
      </c>
      <c r="F13" s="110"/>
      <c r="G13" s="110"/>
    </row>
    <row r="14" ht="18" customHeight="1" spans="1:7">
      <c r="A14" s="187" t="s">
        <v>111</v>
      </c>
      <c r="B14" s="187" t="s">
        <v>112</v>
      </c>
      <c r="C14" s="110">
        <v>73738.2</v>
      </c>
      <c r="D14" s="110">
        <v>73738.2</v>
      </c>
      <c r="E14" s="110">
        <v>73738.2</v>
      </c>
      <c r="F14" s="110"/>
      <c r="G14" s="110"/>
    </row>
    <row r="15" ht="18" customHeight="1" spans="1:7">
      <c r="A15" s="187" t="s">
        <v>113</v>
      </c>
      <c r="B15" s="187" t="s">
        <v>114</v>
      </c>
      <c r="C15" s="110">
        <v>10069.37</v>
      </c>
      <c r="D15" s="110">
        <v>10069.37</v>
      </c>
      <c r="E15" s="110">
        <v>10069.37</v>
      </c>
      <c r="F15" s="110"/>
      <c r="G15" s="110"/>
    </row>
    <row r="16" ht="18" customHeight="1" spans="1:7">
      <c r="A16" s="20" t="s">
        <v>115</v>
      </c>
      <c r="B16" s="20" t="s">
        <v>116</v>
      </c>
      <c r="C16" s="110">
        <v>3096766.28</v>
      </c>
      <c r="D16" s="110">
        <v>2956766.28</v>
      </c>
      <c r="E16" s="110">
        <v>2615685</v>
      </c>
      <c r="F16" s="110">
        <v>341081.28</v>
      </c>
      <c r="G16" s="110">
        <v>140000</v>
      </c>
    </row>
    <row r="17" ht="18" customHeight="1" spans="1:7">
      <c r="A17" s="163" t="s">
        <v>117</v>
      </c>
      <c r="B17" s="163" t="s">
        <v>118</v>
      </c>
      <c r="C17" s="110">
        <v>3076766.28</v>
      </c>
      <c r="D17" s="110">
        <v>2956766.28</v>
      </c>
      <c r="E17" s="110">
        <v>2615685</v>
      </c>
      <c r="F17" s="110">
        <v>341081.28</v>
      </c>
      <c r="G17" s="110">
        <v>120000</v>
      </c>
    </row>
    <row r="18" ht="18" customHeight="1" spans="1:7">
      <c r="A18" s="187" t="s">
        <v>119</v>
      </c>
      <c r="B18" s="187" t="s">
        <v>120</v>
      </c>
      <c r="C18" s="110">
        <v>3076766.28</v>
      </c>
      <c r="D18" s="110">
        <v>2956766.28</v>
      </c>
      <c r="E18" s="110">
        <v>2615685</v>
      </c>
      <c r="F18" s="110">
        <v>341081.28</v>
      </c>
      <c r="G18" s="110">
        <v>120000</v>
      </c>
    </row>
    <row r="19" ht="18" customHeight="1" spans="1:7">
      <c r="A19" s="163" t="s">
        <v>121</v>
      </c>
      <c r="B19" s="163" t="s">
        <v>122</v>
      </c>
      <c r="C19" s="110">
        <v>20000</v>
      </c>
      <c r="D19" s="110"/>
      <c r="E19" s="110"/>
      <c r="F19" s="110"/>
      <c r="G19" s="110">
        <v>20000</v>
      </c>
    </row>
    <row r="20" ht="18" customHeight="1" spans="1:7">
      <c r="A20" s="187" t="s">
        <v>123</v>
      </c>
      <c r="B20" s="187" t="s">
        <v>122</v>
      </c>
      <c r="C20" s="110">
        <v>20000</v>
      </c>
      <c r="D20" s="110"/>
      <c r="E20" s="110"/>
      <c r="F20" s="110"/>
      <c r="G20" s="110">
        <v>20000</v>
      </c>
    </row>
    <row r="21" ht="18" customHeight="1" spans="1:7">
      <c r="A21" s="20" t="s">
        <v>124</v>
      </c>
      <c r="B21" s="20" t="s">
        <v>125</v>
      </c>
      <c r="C21" s="110">
        <v>180007.68</v>
      </c>
      <c r="D21" s="110">
        <v>180007.68</v>
      </c>
      <c r="E21" s="110">
        <v>180007.68</v>
      </c>
      <c r="F21" s="110"/>
      <c r="G21" s="110"/>
    </row>
    <row r="22" ht="18" customHeight="1" spans="1:7">
      <c r="A22" s="163" t="s">
        <v>126</v>
      </c>
      <c r="B22" s="163" t="s">
        <v>127</v>
      </c>
      <c r="C22" s="110">
        <v>180007.68</v>
      </c>
      <c r="D22" s="110">
        <v>180007.68</v>
      </c>
      <c r="E22" s="110">
        <v>180007.68</v>
      </c>
      <c r="F22" s="110"/>
      <c r="G22" s="110"/>
    </row>
    <row r="23" ht="18" customHeight="1" spans="1:7">
      <c r="A23" s="187" t="s">
        <v>128</v>
      </c>
      <c r="B23" s="187" t="s">
        <v>129</v>
      </c>
      <c r="C23" s="110">
        <v>180007.68</v>
      </c>
      <c r="D23" s="110">
        <v>180007.68</v>
      </c>
      <c r="E23" s="110">
        <v>180007.68</v>
      </c>
      <c r="F23" s="110"/>
      <c r="G23" s="110"/>
    </row>
    <row r="24" ht="18" customHeight="1" spans="1:7">
      <c r="A24" s="109" t="s">
        <v>168</v>
      </c>
      <c r="B24" s="188" t="s">
        <v>168</v>
      </c>
      <c r="C24" s="110">
        <v>3690130.13</v>
      </c>
      <c r="D24" s="110">
        <v>3550130.13</v>
      </c>
      <c r="E24" s="110">
        <v>3203648.85</v>
      </c>
      <c r="F24" s="110">
        <v>346481.28</v>
      </c>
      <c r="G24" s="110">
        <v>140000</v>
      </c>
    </row>
  </sheetData>
  <mergeCells count="6">
    <mergeCell ref="A2:G2"/>
    <mergeCell ref="A4:B4"/>
    <mergeCell ref="D4:F4"/>
    <mergeCell ref="A24:B24"/>
    <mergeCell ref="C4:C5"/>
    <mergeCell ref="G4:G5"/>
  </mergeCells>
  <printOptions horizontalCentered="1"/>
  <pageMargins left="0.37" right="0.37" top="0.56" bottom="0.56" header="0.48" footer="0.48"/>
  <pageSetup paperSize="9" fitToHeight="10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7"/>
  <sheetViews>
    <sheetView showZeros="0" workbookViewId="0">
      <selection activeCell="A1" sqref="A1"/>
    </sheetView>
  </sheetViews>
  <sheetFormatPr defaultColWidth="10.375" defaultRowHeight="14.25" customHeight="1" outlineLevelRow="6" outlineLevelCol="5"/>
  <cols>
    <col min="1" max="6" width="28.125" customWidth="1"/>
  </cols>
  <sheetData>
    <row r="1" customHeight="1" spans="1:6">
      <c r="A1" s="79"/>
      <c r="B1" s="79"/>
      <c r="C1" s="79"/>
      <c r="D1" s="79"/>
      <c r="E1" s="78"/>
      <c r="F1" s="180" t="s">
        <v>169</v>
      </c>
    </row>
    <row r="2" ht="41.25" customHeight="1" spans="1:6">
      <c r="A2" s="181" t="str">
        <f>"2026"&amp;"年一般公共预算“三公”经费支出预算表"</f>
        <v>2026年一般公共预算“三公”经费支出预算表</v>
      </c>
      <c r="B2" s="79"/>
      <c r="C2" s="79"/>
      <c r="D2" s="79"/>
      <c r="E2" s="78"/>
      <c r="F2" s="79"/>
    </row>
    <row r="3" customHeight="1" spans="1:6">
      <c r="A3" s="141" t="str">
        <f>"单位名称："&amp;"昆明市晋宁区综合行政执法局执法一大队"</f>
        <v>单位名称：昆明市晋宁区综合行政执法局执法一大队</v>
      </c>
      <c r="B3" s="182"/>
      <c r="D3" s="79"/>
      <c r="E3" s="78"/>
      <c r="F3" s="97" t="s">
        <v>1</v>
      </c>
    </row>
    <row r="4" ht="27" customHeight="1" spans="1:6">
      <c r="A4" s="83" t="s">
        <v>170</v>
      </c>
      <c r="B4" s="83" t="s">
        <v>171</v>
      </c>
      <c r="C4" s="85" t="s">
        <v>172</v>
      </c>
      <c r="D4" s="83"/>
      <c r="E4" s="84"/>
      <c r="F4" s="83" t="s">
        <v>173</v>
      </c>
    </row>
    <row r="5" ht="28.5" customHeight="1" spans="1:6">
      <c r="A5" s="183"/>
      <c r="B5" s="87"/>
      <c r="C5" s="84" t="s">
        <v>57</v>
      </c>
      <c r="D5" s="84" t="s">
        <v>174</v>
      </c>
      <c r="E5" s="84" t="s">
        <v>175</v>
      </c>
      <c r="F5" s="86"/>
    </row>
    <row r="6" ht="17.25" customHeight="1" spans="1:6">
      <c r="A6" s="89" t="s">
        <v>82</v>
      </c>
      <c r="B6" s="89" t="s">
        <v>83</v>
      </c>
      <c r="C6" s="89" t="s">
        <v>84</v>
      </c>
      <c r="D6" s="89" t="s">
        <v>85</v>
      </c>
      <c r="E6" s="89" t="s">
        <v>86</v>
      </c>
      <c r="F6" s="89" t="s">
        <v>87</v>
      </c>
    </row>
    <row r="7" ht="17.25" customHeight="1" spans="1:6">
      <c r="A7" s="110">
        <v>150000</v>
      </c>
      <c r="B7" s="110"/>
      <c r="C7" s="110">
        <v>120000</v>
      </c>
      <c r="D7" s="110"/>
      <c r="E7" s="110">
        <v>120000</v>
      </c>
      <c r="F7" s="110">
        <v>30000</v>
      </c>
    </row>
  </sheetData>
  <mergeCells count="6">
    <mergeCell ref="A2:F2"/>
    <mergeCell ref="A3:B3"/>
    <mergeCell ref="C4:E4"/>
    <mergeCell ref="A4:A5"/>
    <mergeCell ref="B4:B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X33"/>
  <sheetViews>
    <sheetView showZeros="0" workbookViewId="0">
      <selection activeCell="A1" sqref="A1"/>
    </sheetView>
  </sheetViews>
  <sheetFormatPr defaultColWidth="9.125" defaultRowHeight="14.25" customHeight="1"/>
  <cols>
    <col min="1" max="2" width="32.875" customWidth="1"/>
    <col min="3" max="3" width="20.75" customWidth="1"/>
    <col min="4" max="4" width="31.25" customWidth="1"/>
    <col min="5" max="5" width="10.125" customWidth="1"/>
    <col min="6" max="6" width="17.625" customWidth="1"/>
    <col min="7" max="7" width="10.25" customWidth="1"/>
    <col min="8" max="8" width="23" customWidth="1"/>
    <col min="9" max="24" width="18.75" customWidth="1"/>
  </cols>
  <sheetData>
    <row r="1" ht="13.5" customHeight="1" spans="2:24">
      <c r="B1" s="164"/>
      <c r="C1" s="170"/>
      <c r="E1" s="171"/>
      <c r="F1" s="171"/>
      <c r="G1" s="171"/>
      <c r="H1" s="171"/>
      <c r="I1" s="112"/>
      <c r="J1" s="112"/>
      <c r="K1" s="112"/>
      <c r="L1" s="112"/>
      <c r="M1" s="112"/>
      <c r="N1" s="112"/>
      <c r="R1" s="112"/>
      <c r="V1" s="170"/>
      <c r="X1" s="44" t="s">
        <v>176</v>
      </c>
    </row>
    <row r="2" ht="45.75" customHeight="1" spans="1:24">
      <c r="A2" s="99" t="str">
        <f>"2026"&amp;"年部门基本支出预算表"</f>
        <v>2026年部门基本支出预算表</v>
      </c>
      <c r="B2" s="45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45"/>
      <c r="P2" s="45"/>
      <c r="Q2" s="45"/>
      <c r="R2" s="99"/>
      <c r="S2" s="99"/>
      <c r="T2" s="99"/>
      <c r="U2" s="99"/>
      <c r="V2" s="99"/>
      <c r="W2" s="99"/>
      <c r="X2" s="99"/>
    </row>
    <row r="3" ht="18.75" customHeight="1" spans="1:24">
      <c r="A3" s="46" t="str">
        <f>"单位名称："&amp;"昆明市晋宁区综合行政执法局执法一大队"</f>
        <v>单位名称：昆明市晋宁区综合行政执法局执法一大队</v>
      </c>
      <c r="B3" s="47"/>
      <c r="C3" s="172"/>
      <c r="D3" s="172"/>
      <c r="E3" s="172"/>
      <c r="F3" s="172"/>
      <c r="G3" s="172"/>
      <c r="H3" s="172"/>
      <c r="I3" s="114"/>
      <c r="J3" s="114"/>
      <c r="K3" s="114"/>
      <c r="L3" s="114"/>
      <c r="M3" s="114"/>
      <c r="N3" s="114"/>
      <c r="O3" s="48"/>
      <c r="P3" s="48"/>
      <c r="Q3" s="48"/>
      <c r="R3" s="114"/>
      <c r="V3" s="170"/>
      <c r="X3" s="44" t="s">
        <v>1</v>
      </c>
    </row>
    <row r="4" ht="18" customHeight="1" spans="1:24">
      <c r="A4" s="50" t="s">
        <v>177</v>
      </c>
      <c r="B4" s="50" t="s">
        <v>178</v>
      </c>
      <c r="C4" s="50" t="s">
        <v>179</v>
      </c>
      <c r="D4" s="50" t="s">
        <v>180</v>
      </c>
      <c r="E4" s="50" t="s">
        <v>181</v>
      </c>
      <c r="F4" s="50" t="s">
        <v>182</v>
      </c>
      <c r="G4" s="50" t="s">
        <v>183</v>
      </c>
      <c r="H4" s="50" t="s">
        <v>184</v>
      </c>
      <c r="I4" s="176" t="s">
        <v>185</v>
      </c>
      <c r="J4" s="137" t="s">
        <v>185</v>
      </c>
      <c r="K4" s="137"/>
      <c r="L4" s="137"/>
      <c r="M4" s="137"/>
      <c r="N4" s="137"/>
      <c r="O4" s="15"/>
      <c r="P4" s="15"/>
      <c r="Q4" s="15"/>
      <c r="R4" s="130" t="s">
        <v>61</v>
      </c>
      <c r="S4" s="137" t="s">
        <v>62</v>
      </c>
      <c r="T4" s="137"/>
      <c r="U4" s="137"/>
      <c r="V4" s="137"/>
      <c r="W4" s="137"/>
      <c r="X4" s="138"/>
    </row>
    <row r="5" ht="18" customHeight="1" spans="1:24">
      <c r="A5" s="52"/>
      <c r="B5" s="66"/>
      <c r="C5" s="157"/>
      <c r="D5" s="52"/>
      <c r="E5" s="52"/>
      <c r="F5" s="52"/>
      <c r="G5" s="52"/>
      <c r="H5" s="52"/>
      <c r="I5" s="155" t="s">
        <v>186</v>
      </c>
      <c r="J5" s="176" t="s">
        <v>58</v>
      </c>
      <c r="K5" s="137"/>
      <c r="L5" s="137"/>
      <c r="M5" s="137"/>
      <c r="N5" s="138"/>
      <c r="O5" s="14" t="s">
        <v>187</v>
      </c>
      <c r="P5" s="15"/>
      <c r="Q5" s="38"/>
      <c r="R5" s="50" t="s">
        <v>61</v>
      </c>
      <c r="S5" s="176" t="s">
        <v>62</v>
      </c>
      <c r="T5" s="130" t="s">
        <v>64</v>
      </c>
      <c r="U5" s="137" t="s">
        <v>62</v>
      </c>
      <c r="V5" s="130" t="s">
        <v>66</v>
      </c>
      <c r="W5" s="130" t="s">
        <v>67</v>
      </c>
      <c r="X5" s="179" t="s">
        <v>68</v>
      </c>
    </row>
    <row r="6" ht="19.5" customHeight="1" spans="1:24">
      <c r="A6" s="66"/>
      <c r="B6" s="66"/>
      <c r="C6" s="66"/>
      <c r="D6" s="66"/>
      <c r="E6" s="66"/>
      <c r="F6" s="66"/>
      <c r="G6" s="66"/>
      <c r="H6" s="66"/>
      <c r="I6" s="66"/>
      <c r="J6" s="177" t="s">
        <v>188</v>
      </c>
      <c r="K6" s="50" t="s">
        <v>189</v>
      </c>
      <c r="L6" s="50" t="s">
        <v>190</v>
      </c>
      <c r="M6" s="50" t="s">
        <v>191</v>
      </c>
      <c r="N6" s="50" t="s">
        <v>192</v>
      </c>
      <c r="O6" s="50" t="s">
        <v>58</v>
      </c>
      <c r="P6" s="50" t="s">
        <v>59</v>
      </c>
      <c r="Q6" s="50" t="s">
        <v>60</v>
      </c>
      <c r="R6" s="66"/>
      <c r="S6" s="50" t="s">
        <v>57</v>
      </c>
      <c r="T6" s="50" t="s">
        <v>64</v>
      </c>
      <c r="U6" s="50" t="s">
        <v>193</v>
      </c>
      <c r="V6" s="50" t="s">
        <v>66</v>
      </c>
      <c r="W6" s="50" t="s">
        <v>67</v>
      </c>
      <c r="X6" s="50" t="s">
        <v>68</v>
      </c>
    </row>
    <row r="7" ht="37.5" customHeight="1" spans="1:24">
      <c r="A7" s="173"/>
      <c r="B7" s="57"/>
      <c r="C7" s="173"/>
      <c r="D7" s="173"/>
      <c r="E7" s="173"/>
      <c r="F7" s="173"/>
      <c r="G7" s="173"/>
      <c r="H7" s="173"/>
      <c r="I7" s="173"/>
      <c r="J7" s="178" t="s">
        <v>57</v>
      </c>
      <c r="K7" s="55" t="s">
        <v>194</v>
      </c>
      <c r="L7" s="55" t="s">
        <v>190</v>
      </c>
      <c r="M7" s="55" t="s">
        <v>191</v>
      </c>
      <c r="N7" s="55" t="s">
        <v>192</v>
      </c>
      <c r="O7" s="55" t="s">
        <v>190</v>
      </c>
      <c r="P7" s="55" t="s">
        <v>191</v>
      </c>
      <c r="Q7" s="55" t="s">
        <v>192</v>
      </c>
      <c r="R7" s="55" t="s">
        <v>61</v>
      </c>
      <c r="S7" s="55" t="s">
        <v>57</v>
      </c>
      <c r="T7" s="55" t="s">
        <v>64</v>
      </c>
      <c r="U7" s="55" t="s">
        <v>193</v>
      </c>
      <c r="V7" s="55" t="s">
        <v>66</v>
      </c>
      <c r="W7" s="55" t="s">
        <v>67</v>
      </c>
      <c r="X7" s="55" t="s">
        <v>68</v>
      </c>
    </row>
    <row r="8" customHeight="1" spans="1:24">
      <c r="A8" s="72">
        <v>1</v>
      </c>
      <c r="B8" s="72">
        <v>2</v>
      </c>
      <c r="C8" s="72">
        <v>3</v>
      </c>
      <c r="D8" s="72">
        <v>4</v>
      </c>
      <c r="E8" s="72">
        <v>5</v>
      </c>
      <c r="F8" s="72">
        <v>6</v>
      </c>
      <c r="G8" s="72">
        <v>7</v>
      </c>
      <c r="H8" s="72">
        <v>8</v>
      </c>
      <c r="I8" s="72">
        <v>9</v>
      </c>
      <c r="J8" s="72">
        <v>10</v>
      </c>
      <c r="K8" s="72">
        <v>11</v>
      </c>
      <c r="L8" s="72">
        <v>12</v>
      </c>
      <c r="M8" s="72">
        <v>13</v>
      </c>
      <c r="N8" s="72">
        <v>14</v>
      </c>
      <c r="O8" s="72">
        <v>15</v>
      </c>
      <c r="P8" s="72">
        <v>16</v>
      </c>
      <c r="Q8" s="72">
        <v>17</v>
      </c>
      <c r="R8" s="72">
        <v>18</v>
      </c>
      <c r="S8" s="72">
        <v>19</v>
      </c>
      <c r="T8" s="72">
        <v>20</v>
      </c>
      <c r="U8" s="72">
        <v>21</v>
      </c>
      <c r="V8" s="72">
        <v>22</v>
      </c>
      <c r="W8" s="72">
        <v>23</v>
      </c>
      <c r="X8" s="72">
        <v>24</v>
      </c>
    </row>
    <row r="9" ht="20.25" customHeight="1" spans="1:24">
      <c r="A9" s="23" t="s">
        <v>195</v>
      </c>
      <c r="B9" s="23" t="s">
        <v>70</v>
      </c>
      <c r="C9" s="23" t="s">
        <v>196</v>
      </c>
      <c r="D9" s="23" t="s">
        <v>197</v>
      </c>
      <c r="E9" s="23" t="s">
        <v>103</v>
      </c>
      <c r="F9" s="23" t="s">
        <v>104</v>
      </c>
      <c r="G9" s="23" t="s">
        <v>198</v>
      </c>
      <c r="H9" s="23" t="s">
        <v>199</v>
      </c>
      <c r="I9" s="110">
        <v>159162.24</v>
      </c>
      <c r="J9" s="110">
        <v>159162.24</v>
      </c>
      <c r="K9" s="110"/>
      <c r="L9" s="110"/>
      <c r="M9" s="110">
        <v>159162.24</v>
      </c>
      <c r="N9" s="110"/>
      <c r="O9" s="110"/>
      <c r="P9" s="110"/>
      <c r="Q9" s="110"/>
      <c r="R9" s="110"/>
      <c r="S9" s="110"/>
      <c r="T9" s="110"/>
      <c r="U9" s="110"/>
      <c r="V9" s="110"/>
      <c r="W9" s="110"/>
      <c r="X9" s="110"/>
    </row>
    <row r="10" ht="20.25" customHeight="1" spans="1:24">
      <c r="A10" s="23" t="s">
        <v>195</v>
      </c>
      <c r="B10" s="23" t="s">
        <v>70</v>
      </c>
      <c r="C10" s="23" t="s">
        <v>196</v>
      </c>
      <c r="D10" s="23" t="s">
        <v>197</v>
      </c>
      <c r="E10" s="23" t="s">
        <v>109</v>
      </c>
      <c r="F10" s="23" t="s">
        <v>110</v>
      </c>
      <c r="G10" s="23" t="s">
        <v>200</v>
      </c>
      <c r="H10" s="23" t="s">
        <v>201</v>
      </c>
      <c r="I10" s="110">
        <v>78586.36</v>
      </c>
      <c r="J10" s="110">
        <v>78586.36</v>
      </c>
      <c r="K10" s="61"/>
      <c r="L10" s="61"/>
      <c r="M10" s="110">
        <v>78586.36</v>
      </c>
      <c r="N10" s="61"/>
      <c r="O10" s="110"/>
      <c r="P10" s="110"/>
      <c r="Q10" s="110"/>
      <c r="R10" s="110"/>
      <c r="S10" s="110"/>
      <c r="T10" s="110"/>
      <c r="U10" s="110"/>
      <c r="V10" s="110"/>
      <c r="W10" s="110"/>
      <c r="X10" s="110"/>
    </row>
    <row r="11" ht="20.25" customHeight="1" spans="1:24">
      <c r="A11" s="23" t="s">
        <v>195</v>
      </c>
      <c r="B11" s="23" t="s">
        <v>70</v>
      </c>
      <c r="C11" s="23" t="s">
        <v>196</v>
      </c>
      <c r="D11" s="23" t="s">
        <v>197</v>
      </c>
      <c r="E11" s="23" t="s">
        <v>111</v>
      </c>
      <c r="F11" s="23" t="s">
        <v>112</v>
      </c>
      <c r="G11" s="23" t="s">
        <v>202</v>
      </c>
      <c r="H11" s="23" t="s">
        <v>203</v>
      </c>
      <c r="I11" s="110">
        <v>24000</v>
      </c>
      <c r="J11" s="110">
        <v>24000</v>
      </c>
      <c r="K11" s="61"/>
      <c r="L11" s="61"/>
      <c r="M11" s="110">
        <v>24000</v>
      </c>
      <c r="N11" s="61"/>
      <c r="O11" s="110"/>
      <c r="P11" s="110"/>
      <c r="Q11" s="110"/>
      <c r="R11" s="110"/>
      <c r="S11" s="110"/>
      <c r="T11" s="110"/>
      <c r="U11" s="110"/>
      <c r="V11" s="110"/>
      <c r="W11" s="110"/>
      <c r="X11" s="110"/>
    </row>
    <row r="12" ht="20.25" customHeight="1" spans="1:24">
      <c r="A12" s="23" t="s">
        <v>195</v>
      </c>
      <c r="B12" s="23" t="s">
        <v>70</v>
      </c>
      <c r="C12" s="23" t="s">
        <v>196</v>
      </c>
      <c r="D12" s="23" t="s">
        <v>197</v>
      </c>
      <c r="E12" s="23" t="s">
        <v>111</v>
      </c>
      <c r="F12" s="23" t="s">
        <v>112</v>
      </c>
      <c r="G12" s="23" t="s">
        <v>202</v>
      </c>
      <c r="H12" s="23" t="s">
        <v>203</v>
      </c>
      <c r="I12" s="110">
        <v>49738.2</v>
      </c>
      <c r="J12" s="110">
        <v>49738.2</v>
      </c>
      <c r="K12" s="61"/>
      <c r="L12" s="61"/>
      <c r="M12" s="110">
        <v>49738.2</v>
      </c>
      <c r="N12" s="61"/>
      <c r="O12" s="110"/>
      <c r="P12" s="110"/>
      <c r="Q12" s="110"/>
      <c r="R12" s="110"/>
      <c r="S12" s="110"/>
      <c r="T12" s="110"/>
      <c r="U12" s="110"/>
      <c r="V12" s="110"/>
      <c r="W12" s="110"/>
      <c r="X12" s="110"/>
    </row>
    <row r="13" ht="20.25" customHeight="1" spans="1:24">
      <c r="A13" s="23" t="s">
        <v>195</v>
      </c>
      <c r="B13" s="23" t="s">
        <v>70</v>
      </c>
      <c r="C13" s="23" t="s">
        <v>196</v>
      </c>
      <c r="D13" s="23" t="s">
        <v>197</v>
      </c>
      <c r="E13" s="23" t="s">
        <v>113</v>
      </c>
      <c r="F13" s="23" t="s">
        <v>114</v>
      </c>
      <c r="G13" s="23" t="s">
        <v>204</v>
      </c>
      <c r="H13" s="23" t="s">
        <v>205</v>
      </c>
      <c r="I13" s="110">
        <v>5167.2</v>
      </c>
      <c r="J13" s="110">
        <v>5167.2</v>
      </c>
      <c r="K13" s="61"/>
      <c r="L13" s="61"/>
      <c r="M13" s="110">
        <v>5167.2</v>
      </c>
      <c r="N13" s="61"/>
      <c r="O13" s="110"/>
      <c r="P13" s="110"/>
      <c r="Q13" s="110"/>
      <c r="R13" s="110"/>
      <c r="S13" s="110"/>
      <c r="T13" s="110"/>
      <c r="U13" s="110"/>
      <c r="V13" s="110"/>
      <c r="W13" s="110"/>
      <c r="X13" s="110"/>
    </row>
    <row r="14" ht="20.25" customHeight="1" spans="1:24">
      <c r="A14" s="23" t="s">
        <v>195</v>
      </c>
      <c r="B14" s="23" t="s">
        <v>70</v>
      </c>
      <c r="C14" s="23" t="s">
        <v>196</v>
      </c>
      <c r="D14" s="23" t="s">
        <v>197</v>
      </c>
      <c r="E14" s="23" t="s">
        <v>113</v>
      </c>
      <c r="F14" s="23" t="s">
        <v>114</v>
      </c>
      <c r="G14" s="23" t="s">
        <v>204</v>
      </c>
      <c r="H14" s="23" t="s">
        <v>205</v>
      </c>
      <c r="I14" s="110">
        <v>3100.32</v>
      </c>
      <c r="J14" s="110">
        <v>3100.32</v>
      </c>
      <c r="K14" s="61"/>
      <c r="L14" s="61"/>
      <c r="M14" s="110">
        <v>3100.32</v>
      </c>
      <c r="N14" s="61"/>
      <c r="O14" s="110"/>
      <c r="P14" s="110"/>
      <c r="Q14" s="110"/>
      <c r="R14" s="110"/>
      <c r="S14" s="110"/>
      <c r="T14" s="110"/>
      <c r="U14" s="110"/>
      <c r="V14" s="110"/>
      <c r="W14" s="110"/>
      <c r="X14" s="110"/>
    </row>
    <row r="15" ht="20.25" customHeight="1" spans="1:24">
      <c r="A15" s="23" t="s">
        <v>195</v>
      </c>
      <c r="B15" s="23" t="s">
        <v>70</v>
      </c>
      <c r="C15" s="23" t="s">
        <v>196</v>
      </c>
      <c r="D15" s="23" t="s">
        <v>197</v>
      </c>
      <c r="E15" s="23" t="s">
        <v>113</v>
      </c>
      <c r="F15" s="23" t="s">
        <v>114</v>
      </c>
      <c r="G15" s="23" t="s">
        <v>204</v>
      </c>
      <c r="H15" s="23" t="s">
        <v>205</v>
      </c>
      <c r="I15" s="110">
        <v>1801.85</v>
      </c>
      <c r="J15" s="110">
        <v>1801.85</v>
      </c>
      <c r="K15" s="61"/>
      <c r="L15" s="61"/>
      <c r="M15" s="110">
        <v>1801.85</v>
      </c>
      <c r="N15" s="61"/>
      <c r="O15" s="110"/>
      <c r="P15" s="110"/>
      <c r="Q15" s="110"/>
      <c r="R15" s="110"/>
      <c r="S15" s="110"/>
      <c r="T15" s="110"/>
      <c r="U15" s="110"/>
      <c r="V15" s="110"/>
      <c r="W15" s="110"/>
      <c r="X15" s="110"/>
    </row>
    <row r="16" ht="20.25" customHeight="1" spans="1:24">
      <c r="A16" s="23" t="s">
        <v>195</v>
      </c>
      <c r="B16" s="23" t="s">
        <v>70</v>
      </c>
      <c r="C16" s="23" t="s">
        <v>206</v>
      </c>
      <c r="D16" s="23" t="s">
        <v>129</v>
      </c>
      <c r="E16" s="23" t="s">
        <v>128</v>
      </c>
      <c r="F16" s="23" t="s">
        <v>129</v>
      </c>
      <c r="G16" s="23" t="s">
        <v>207</v>
      </c>
      <c r="H16" s="23" t="s">
        <v>129</v>
      </c>
      <c r="I16" s="110">
        <v>180007.68</v>
      </c>
      <c r="J16" s="110">
        <v>180007.68</v>
      </c>
      <c r="K16" s="61"/>
      <c r="L16" s="61"/>
      <c r="M16" s="110">
        <v>180007.68</v>
      </c>
      <c r="N16" s="61"/>
      <c r="O16" s="110"/>
      <c r="P16" s="110"/>
      <c r="Q16" s="110"/>
      <c r="R16" s="110"/>
      <c r="S16" s="110"/>
      <c r="T16" s="110"/>
      <c r="U16" s="110"/>
      <c r="V16" s="110"/>
      <c r="W16" s="110"/>
      <c r="X16" s="110"/>
    </row>
    <row r="17" ht="20.25" customHeight="1" spans="1:24">
      <c r="A17" s="23" t="s">
        <v>195</v>
      </c>
      <c r="B17" s="23" t="s">
        <v>70</v>
      </c>
      <c r="C17" s="23" t="s">
        <v>208</v>
      </c>
      <c r="D17" s="23" t="s">
        <v>209</v>
      </c>
      <c r="E17" s="23" t="s">
        <v>119</v>
      </c>
      <c r="F17" s="23" t="s">
        <v>120</v>
      </c>
      <c r="G17" s="23" t="s">
        <v>210</v>
      </c>
      <c r="H17" s="23" t="s">
        <v>211</v>
      </c>
      <c r="I17" s="110">
        <v>120000</v>
      </c>
      <c r="J17" s="110">
        <v>120000</v>
      </c>
      <c r="K17" s="61"/>
      <c r="L17" s="61"/>
      <c r="M17" s="110">
        <v>120000</v>
      </c>
      <c r="N17" s="61"/>
      <c r="O17" s="110"/>
      <c r="P17" s="110"/>
      <c r="Q17" s="110"/>
      <c r="R17" s="110"/>
      <c r="S17" s="110"/>
      <c r="T17" s="110"/>
      <c r="U17" s="110"/>
      <c r="V17" s="110"/>
      <c r="W17" s="110"/>
      <c r="X17" s="110"/>
    </row>
    <row r="18" ht="20.25" customHeight="1" spans="1:24">
      <c r="A18" s="23" t="s">
        <v>195</v>
      </c>
      <c r="B18" s="23" t="s">
        <v>70</v>
      </c>
      <c r="C18" s="23" t="s">
        <v>212</v>
      </c>
      <c r="D18" s="23" t="s">
        <v>173</v>
      </c>
      <c r="E18" s="23" t="s">
        <v>119</v>
      </c>
      <c r="F18" s="23" t="s">
        <v>120</v>
      </c>
      <c r="G18" s="23" t="s">
        <v>213</v>
      </c>
      <c r="H18" s="23" t="s">
        <v>173</v>
      </c>
      <c r="I18" s="110">
        <v>30000</v>
      </c>
      <c r="J18" s="110">
        <v>30000</v>
      </c>
      <c r="K18" s="61"/>
      <c r="L18" s="61"/>
      <c r="M18" s="110">
        <v>30000</v>
      </c>
      <c r="N18" s="61"/>
      <c r="O18" s="110"/>
      <c r="P18" s="110"/>
      <c r="Q18" s="110"/>
      <c r="R18" s="110"/>
      <c r="S18" s="110"/>
      <c r="T18" s="110"/>
      <c r="U18" s="110"/>
      <c r="V18" s="110"/>
      <c r="W18" s="110"/>
      <c r="X18" s="110"/>
    </row>
    <row r="19" ht="20.25" customHeight="1" spans="1:24">
      <c r="A19" s="23" t="s">
        <v>195</v>
      </c>
      <c r="B19" s="23" t="s">
        <v>70</v>
      </c>
      <c r="C19" s="23" t="s">
        <v>214</v>
      </c>
      <c r="D19" s="23" t="s">
        <v>215</v>
      </c>
      <c r="E19" s="23" t="s">
        <v>119</v>
      </c>
      <c r="F19" s="23" t="s">
        <v>120</v>
      </c>
      <c r="G19" s="23" t="s">
        <v>216</v>
      </c>
      <c r="H19" s="23" t="s">
        <v>215</v>
      </c>
      <c r="I19" s="110">
        <v>22001.28</v>
      </c>
      <c r="J19" s="110">
        <v>22001.28</v>
      </c>
      <c r="K19" s="61"/>
      <c r="L19" s="61"/>
      <c r="M19" s="110">
        <v>22001.28</v>
      </c>
      <c r="N19" s="61"/>
      <c r="O19" s="110"/>
      <c r="P19" s="110"/>
      <c r="Q19" s="110"/>
      <c r="R19" s="110"/>
      <c r="S19" s="110"/>
      <c r="T19" s="110"/>
      <c r="U19" s="110"/>
      <c r="V19" s="110"/>
      <c r="W19" s="110"/>
      <c r="X19" s="110"/>
    </row>
    <row r="20" ht="20.25" customHeight="1" spans="1:24">
      <c r="A20" s="23" t="s">
        <v>195</v>
      </c>
      <c r="B20" s="23" t="s">
        <v>70</v>
      </c>
      <c r="C20" s="23" t="s">
        <v>217</v>
      </c>
      <c r="D20" s="23" t="s">
        <v>218</v>
      </c>
      <c r="E20" s="23" t="s">
        <v>119</v>
      </c>
      <c r="F20" s="23" t="s">
        <v>120</v>
      </c>
      <c r="G20" s="23" t="s">
        <v>219</v>
      </c>
      <c r="H20" s="23" t="s">
        <v>220</v>
      </c>
      <c r="I20" s="110">
        <v>31080</v>
      </c>
      <c r="J20" s="110">
        <v>31080</v>
      </c>
      <c r="K20" s="61"/>
      <c r="L20" s="61"/>
      <c r="M20" s="110">
        <v>31080</v>
      </c>
      <c r="N20" s="61"/>
      <c r="O20" s="110"/>
      <c r="P20" s="110"/>
      <c r="Q20" s="110"/>
      <c r="R20" s="110"/>
      <c r="S20" s="110"/>
      <c r="T20" s="110"/>
      <c r="U20" s="110"/>
      <c r="V20" s="110"/>
      <c r="W20" s="110"/>
      <c r="X20" s="110"/>
    </row>
    <row r="21" ht="20.25" customHeight="1" spans="1:24">
      <c r="A21" s="23" t="s">
        <v>195</v>
      </c>
      <c r="B21" s="23" t="s">
        <v>70</v>
      </c>
      <c r="C21" s="23" t="s">
        <v>217</v>
      </c>
      <c r="D21" s="23" t="s">
        <v>218</v>
      </c>
      <c r="E21" s="23" t="s">
        <v>119</v>
      </c>
      <c r="F21" s="23" t="s">
        <v>120</v>
      </c>
      <c r="G21" s="23" t="s">
        <v>221</v>
      </c>
      <c r="H21" s="23" t="s">
        <v>222</v>
      </c>
      <c r="I21" s="110">
        <v>20000</v>
      </c>
      <c r="J21" s="110">
        <v>20000</v>
      </c>
      <c r="K21" s="61"/>
      <c r="L21" s="61"/>
      <c r="M21" s="110">
        <v>20000</v>
      </c>
      <c r="N21" s="61"/>
      <c r="O21" s="110"/>
      <c r="P21" s="110"/>
      <c r="Q21" s="110"/>
      <c r="R21" s="110"/>
      <c r="S21" s="110"/>
      <c r="T21" s="110"/>
      <c r="U21" s="110"/>
      <c r="V21" s="110"/>
      <c r="W21" s="110"/>
      <c r="X21" s="110"/>
    </row>
    <row r="22" ht="20.25" customHeight="1" spans="1:24">
      <c r="A22" s="23" t="s">
        <v>195</v>
      </c>
      <c r="B22" s="23" t="s">
        <v>70</v>
      </c>
      <c r="C22" s="23" t="s">
        <v>217</v>
      </c>
      <c r="D22" s="23" t="s">
        <v>218</v>
      </c>
      <c r="E22" s="23" t="s">
        <v>101</v>
      </c>
      <c r="F22" s="23" t="s">
        <v>102</v>
      </c>
      <c r="G22" s="23" t="s">
        <v>223</v>
      </c>
      <c r="H22" s="23" t="s">
        <v>224</v>
      </c>
      <c r="I22" s="110">
        <v>5400</v>
      </c>
      <c r="J22" s="110">
        <v>5400</v>
      </c>
      <c r="K22" s="61"/>
      <c r="L22" s="61"/>
      <c r="M22" s="110">
        <v>5400</v>
      </c>
      <c r="N22" s="61"/>
      <c r="O22" s="110"/>
      <c r="P22" s="110"/>
      <c r="Q22" s="110"/>
      <c r="R22" s="110"/>
      <c r="S22" s="110"/>
      <c r="T22" s="110"/>
      <c r="U22" s="110"/>
      <c r="V22" s="110"/>
      <c r="W22" s="110"/>
      <c r="X22" s="110"/>
    </row>
    <row r="23" ht="20.25" customHeight="1" spans="1:24">
      <c r="A23" s="23" t="s">
        <v>195</v>
      </c>
      <c r="B23" s="23" t="s">
        <v>70</v>
      </c>
      <c r="C23" s="23" t="s">
        <v>217</v>
      </c>
      <c r="D23" s="23" t="s">
        <v>218</v>
      </c>
      <c r="E23" s="23" t="s">
        <v>119</v>
      </c>
      <c r="F23" s="23" t="s">
        <v>120</v>
      </c>
      <c r="G23" s="23" t="s">
        <v>223</v>
      </c>
      <c r="H23" s="23" t="s">
        <v>224</v>
      </c>
      <c r="I23" s="110">
        <v>28000</v>
      </c>
      <c r="J23" s="110">
        <v>28000</v>
      </c>
      <c r="K23" s="61"/>
      <c r="L23" s="61"/>
      <c r="M23" s="110">
        <v>28000</v>
      </c>
      <c r="N23" s="61"/>
      <c r="O23" s="110"/>
      <c r="P23" s="110"/>
      <c r="Q23" s="110"/>
      <c r="R23" s="110"/>
      <c r="S23" s="110"/>
      <c r="T23" s="110"/>
      <c r="U23" s="110"/>
      <c r="V23" s="110"/>
      <c r="W23" s="110"/>
      <c r="X23" s="110"/>
    </row>
    <row r="24" ht="20.25" customHeight="1" spans="1:24">
      <c r="A24" s="23" t="s">
        <v>195</v>
      </c>
      <c r="B24" s="23" t="s">
        <v>70</v>
      </c>
      <c r="C24" s="23" t="s">
        <v>225</v>
      </c>
      <c r="D24" s="23" t="s">
        <v>226</v>
      </c>
      <c r="E24" s="23" t="s">
        <v>119</v>
      </c>
      <c r="F24" s="23" t="s">
        <v>120</v>
      </c>
      <c r="G24" s="23" t="s">
        <v>227</v>
      </c>
      <c r="H24" s="23" t="s">
        <v>228</v>
      </c>
      <c r="I24" s="110">
        <v>90000</v>
      </c>
      <c r="J24" s="110">
        <v>90000</v>
      </c>
      <c r="K24" s="61"/>
      <c r="L24" s="61"/>
      <c r="M24" s="110">
        <v>90000</v>
      </c>
      <c r="N24" s="61"/>
      <c r="O24" s="110"/>
      <c r="P24" s="110"/>
      <c r="Q24" s="110"/>
      <c r="R24" s="110"/>
      <c r="S24" s="110"/>
      <c r="T24" s="110"/>
      <c r="U24" s="110"/>
      <c r="V24" s="110"/>
      <c r="W24" s="110"/>
      <c r="X24" s="110"/>
    </row>
    <row r="25" ht="20.25" customHeight="1" spans="1:24">
      <c r="A25" s="23" t="s">
        <v>195</v>
      </c>
      <c r="B25" s="23" t="s">
        <v>70</v>
      </c>
      <c r="C25" s="23" t="s">
        <v>229</v>
      </c>
      <c r="D25" s="23" t="s">
        <v>230</v>
      </c>
      <c r="E25" s="23" t="s">
        <v>101</v>
      </c>
      <c r="F25" s="23" t="s">
        <v>102</v>
      </c>
      <c r="G25" s="23" t="s">
        <v>231</v>
      </c>
      <c r="H25" s="23" t="s">
        <v>232</v>
      </c>
      <c r="I25" s="110">
        <v>86400</v>
      </c>
      <c r="J25" s="110">
        <v>86400</v>
      </c>
      <c r="K25" s="61"/>
      <c r="L25" s="61"/>
      <c r="M25" s="110">
        <v>86400</v>
      </c>
      <c r="N25" s="61"/>
      <c r="O25" s="110"/>
      <c r="P25" s="110"/>
      <c r="Q25" s="110"/>
      <c r="R25" s="110"/>
      <c r="S25" s="110"/>
      <c r="T25" s="110"/>
      <c r="U25" s="110"/>
      <c r="V25" s="110"/>
      <c r="W25" s="110"/>
      <c r="X25" s="110"/>
    </row>
    <row r="26" ht="20.25" customHeight="1" spans="1:24">
      <c r="A26" s="23" t="s">
        <v>195</v>
      </c>
      <c r="B26" s="23" t="s">
        <v>70</v>
      </c>
      <c r="C26" s="23" t="s">
        <v>233</v>
      </c>
      <c r="D26" s="23" t="s">
        <v>234</v>
      </c>
      <c r="E26" s="23" t="s">
        <v>119</v>
      </c>
      <c r="F26" s="23" t="s">
        <v>120</v>
      </c>
      <c r="G26" s="23" t="s">
        <v>235</v>
      </c>
      <c r="H26" s="23" t="s">
        <v>236</v>
      </c>
      <c r="I26" s="110">
        <v>93840</v>
      </c>
      <c r="J26" s="110">
        <v>93840</v>
      </c>
      <c r="K26" s="61"/>
      <c r="L26" s="61"/>
      <c r="M26" s="110">
        <v>93840</v>
      </c>
      <c r="N26" s="61"/>
      <c r="O26" s="110"/>
      <c r="P26" s="110"/>
      <c r="Q26" s="110"/>
      <c r="R26" s="110"/>
      <c r="S26" s="110"/>
      <c r="T26" s="110"/>
      <c r="U26" s="110"/>
      <c r="V26" s="110"/>
      <c r="W26" s="110"/>
      <c r="X26" s="110"/>
    </row>
    <row r="27" ht="20.25" customHeight="1" spans="1:24">
      <c r="A27" s="23" t="s">
        <v>195</v>
      </c>
      <c r="B27" s="23" t="s">
        <v>70</v>
      </c>
      <c r="C27" s="23" t="s">
        <v>233</v>
      </c>
      <c r="D27" s="23" t="s">
        <v>234</v>
      </c>
      <c r="E27" s="23" t="s">
        <v>119</v>
      </c>
      <c r="F27" s="23" t="s">
        <v>120</v>
      </c>
      <c r="G27" s="23" t="s">
        <v>235</v>
      </c>
      <c r="H27" s="23" t="s">
        <v>236</v>
      </c>
      <c r="I27" s="110">
        <v>90000</v>
      </c>
      <c r="J27" s="110">
        <v>90000</v>
      </c>
      <c r="K27" s="61"/>
      <c r="L27" s="61"/>
      <c r="M27" s="110">
        <v>90000</v>
      </c>
      <c r="N27" s="61"/>
      <c r="O27" s="110"/>
      <c r="P27" s="110"/>
      <c r="Q27" s="110"/>
      <c r="R27" s="110"/>
      <c r="S27" s="110"/>
      <c r="T27" s="110"/>
      <c r="U27" s="110"/>
      <c r="V27" s="110"/>
      <c r="W27" s="110"/>
      <c r="X27" s="110"/>
    </row>
    <row r="28" ht="20.25" customHeight="1" spans="1:24">
      <c r="A28" s="23" t="s">
        <v>195</v>
      </c>
      <c r="B28" s="23" t="s">
        <v>70</v>
      </c>
      <c r="C28" s="23" t="s">
        <v>237</v>
      </c>
      <c r="D28" s="23" t="s">
        <v>238</v>
      </c>
      <c r="E28" s="23" t="s">
        <v>119</v>
      </c>
      <c r="F28" s="23" t="s">
        <v>120</v>
      </c>
      <c r="G28" s="23" t="s">
        <v>239</v>
      </c>
      <c r="H28" s="23" t="s">
        <v>240</v>
      </c>
      <c r="I28" s="110">
        <v>403452</v>
      </c>
      <c r="J28" s="110">
        <v>403452</v>
      </c>
      <c r="K28" s="61"/>
      <c r="L28" s="61"/>
      <c r="M28" s="110">
        <v>403452</v>
      </c>
      <c r="N28" s="61"/>
      <c r="O28" s="110"/>
      <c r="P28" s="110"/>
      <c r="Q28" s="110"/>
      <c r="R28" s="110"/>
      <c r="S28" s="110"/>
      <c r="T28" s="110"/>
      <c r="U28" s="110"/>
      <c r="V28" s="110"/>
      <c r="W28" s="110"/>
      <c r="X28" s="110"/>
    </row>
    <row r="29" ht="20.25" customHeight="1" spans="1:24">
      <c r="A29" s="23" t="s">
        <v>195</v>
      </c>
      <c r="B29" s="23" t="s">
        <v>70</v>
      </c>
      <c r="C29" s="23" t="s">
        <v>237</v>
      </c>
      <c r="D29" s="23" t="s">
        <v>238</v>
      </c>
      <c r="E29" s="23" t="s">
        <v>119</v>
      </c>
      <c r="F29" s="23" t="s">
        <v>120</v>
      </c>
      <c r="G29" s="23" t="s">
        <v>241</v>
      </c>
      <c r="H29" s="23" t="s">
        <v>242</v>
      </c>
      <c r="I29" s="110">
        <v>602772</v>
      </c>
      <c r="J29" s="110">
        <v>602772</v>
      </c>
      <c r="K29" s="61"/>
      <c r="L29" s="61"/>
      <c r="M29" s="110">
        <v>602772</v>
      </c>
      <c r="N29" s="61"/>
      <c r="O29" s="110"/>
      <c r="P29" s="110"/>
      <c r="Q29" s="110"/>
      <c r="R29" s="110"/>
      <c r="S29" s="110"/>
      <c r="T29" s="110"/>
      <c r="U29" s="110"/>
      <c r="V29" s="110"/>
      <c r="W29" s="110"/>
      <c r="X29" s="110"/>
    </row>
    <row r="30" ht="20.25" customHeight="1" spans="1:24">
      <c r="A30" s="23" t="s">
        <v>195</v>
      </c>
      <c r="B30" s="23" t="s">
        <v>70</v>
      </c>
      <c r="C30" s="23" t="s">
        <v>237</v>
      </c>
      <c r="D30" s="23" t="s">
        <v>238</v>
      </c>
      <c r="E30" s="23" t="s">
        <v>119</v>
      </c>
      <c r="F30" s="23" t="s">
        <v>120</v>
      </c>
      <c r="G30" s="23" t="s">
        <v>235</v>
      </c>
      <c r="H30" s="23" t="s">
        <v>236</v>
      </c>
      <c r="I30" s="110">
        <v>33621</v>
      </c>
      <c r="J30" s="110">
        <v>33621</v>
      </c>
      <c r="K30" s="61"/>
      <c r="L30" s="61"/>
      <c r="M30" s="110">
        <v>33621</v>
      </c>
      <c r="N30" s="61"/>
      <c r="O30" s="110"/>
      <c r="P30" s="110"/>
      <c r="Q30" s="110"/>
      <c r="R30" s="110"/>
      <c r="S30" s="110"/>
      <c r="T30" s="110"/>
      <c r="U30" s="110"/>
      <c r="V30" s="110"/>
      <c r="W30" s="110"/>
      <c r="X30" s="110"/>
    </row>
    <row r="31" ht="20.25" customHeight="1" spans="1:24">
      <c r="A31" s="23" t="s">
        <v>195</v>
      </c>
      <c r="B31" s="23" t="s">
        <v>70</v>
      </c>
      <c r="C31" s="23" t="s">
        <v>243</v>
      </c>
      <c r="D31" s="23" t="s">
        <v>244</v>
      </c>
      <c r="E31" s="23" t="s">
        <v>119</v>
      </c>
      <c r="F31" s="23" t="s">
        <v>120</v>
      </c>
      <c r="G31" s="23" t="s">
        <v>245</v>
      </c>
      <c r="H31" s="23" t="s">
        <v>246</v>
      </c>
      <c r="I31" s="110">
        <v>522000</v>
      </c>
      <c r="J31" s="110">
        <v>522000</v>
      </c>
      <c r="K31" s="61"/>
      <c r="L31" s="61"/>
      <c r="M31" s="110">
        <v>522000</v>
      </c>
      <c r="N31" s="61"/>
      <c r="O31" s="110"/>
      <c r="P31" s="110"/>
      <c r="Q31" s="110"/>
      <c r="R31" s="110"/>
      <c r="S31" s="110"/>
      <c r="T31" s="110"/>
      <c r="U31" s="110"/>
      <c r="V31" s="110"/>
      <c r="W31" s="110"/>
      <c r="X31" s="110"/>
    </row>
    <row r="32" ht="20.25" customHeight="1" spans="1:24">
      <c r="A32" s="23" t="s">
        <v>195</v>
      </c>
      <c r="B32" s="23" t="s">
        <v>70</v>
      </c>
      <c r="C32" s="23" t="s">
        <v>243</v>
      </c>
      <c r="D32" s="23" t="s">
        <v>244</v>
      </c>
      <c r="E32" s="23" t="s">
        <v>119</v>
      </c>
      <c r="F32" s="23" t="s">
        <v>120</v>
      </c>
      <c r="G32" s="23" t="s">
        <v>245</v>
      </c>
      <c r="H32" s="23" t="s">
        <v>246</v>
      </c>
      <c r="I32" s="110">
        <v>870000</v>
      </c>
      <c r="J32" s="110">
        <v>870000</v>
      </c>
      <c r="K32" s="61"/>
      <c r="L32" s="61"/>
      <c r="M32" s="110">
        <v>870000</v>
      </c>
      <c r="N32" s="61"/>
      <c r="O32" s="110"/>
      <c r="P32" s="110"/>
      <c r="Q32" s="110"/>
      <c r="R32" s="110"/>
      <c r="S32" s="110"/>
      <c r="T32" s="110"/>
      <c r="U32" s="110"/>
      <c r="V32" s="110"/>
      <c r="W32" s="110"/>
      <c r="X32" s="110"/>
    </row>
    <row r="33" ht="17.25" customHeight="1" spans="1:24">
      <c r="A33" s="69" t="s">
        <v>168</v>
      </c>
      <c r="B33" s="70"/>
      <c r="C33" s="174"/>
      <c r="D33" s="174"/>
      <c r="E33" s="174"/>
      <c r="F33" s="174"/>
      <c r="G33" s="174"/>
      <c r="H33" s="175"/>
      <c r="I33" s="110">
        <v>3550130.13</v>
      </c>
      <c r="J33" s="110">
        <v>159162.24</v>
      </c>
      <c r="K33" s="110"/>
      <c r="L33" s="110"/>
      <c r="M33" s="110">
        <v>159162.24</v>
      </c>
      <c r="N33" s="110"/>
      <c r="O33" s="110"/>
      <c r="P33" s="110"/>
      <c r="Q33" s="110"/>
      <c r="R33" s="110"/>
      <c r="S33" s="110"/>
      <c r="T33" s="110"/>
      <c r="U33" s="110"/>
      <c r="V33" s="110"/>
      <c r="W33" s="110"/>
      <c r="X33" s="110"/>
    </row>
  </sheetData>
  <mergeCells count="31">
    <mergeCell ref="A2:X2"/>
    <mergeCell ref="A3:H3"/>
    <mergeCell ref="I4:X4"/>
    <mergeCell ref="J5:N5"/>
    <mergeCell ref="O5:Q5"/>
    <mergeCell ref="S5:X5"/>
    <mergeCell ref="A33:H33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J6:J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14"/>
  <sheetViews>
    <sheetView showZeros="0" workbookViewId="0">
      <selection activeCell="A1" sqref="A1"/>
    </sheetView>
  </sheetViews>
  <sheetFormatPr defaultColWidth="9.125" defaultRowHeight="14.25" customHeight="1"/>
  <cols>
    <col min="1" max="1" width="10.25" customWidth="1"/>
    <col min="2" max="2" width="13.375" customWidth="1"/>
    <col min="3" max="3" width="32.875" customWidth="1"/>
    <col min="4" max="4" width="23.875" customWidth="1"/>
    <col min="5" max="5" width="11.125" customWidth="1"/>
    <col min="6" max="6" width="17.75" customWidth="1"/>
    <col min="7" max="7" width="9.875" customWidth="1"/>
    <col min="8" max="8" width="17.75" customWidth="1"/>
    <col min="9" max="13" width="20" customWidth="1"/>
    <col min="14" max="14" width="12.25" customWidth="1"/>
    <col min="15" max="15" width="12.75" customWidth="1"/>
    <col min="16" max="16" width="11.125" customWidth="1"/>
    <col min="17" max="21" width="19.875" customWidth="1"/>
    <col min="22" max="22" width="20" customWidth="1"/>
    <col min="23" max="23" width="19.875" customWidth="1"/>
  </cols>
  <sheetData>
    <row r="1" ht="13.5" customHeight="1" spans="2:23">
      <c r="B1" s="164"/>
      <c r="E1" s="43"/>
      <c r="F1" s="43"/>
      <c r="G1" s="43"/>
      <c r="H1" s="43"/>
      <c r="U1" s="164"/>
      <c r="W1" s="169" t="s">
        <v>247</v>
      </c>
    </row>
    <row r="2" ht="46.5" customHeight="1" spans="1:23">
      <c r="A2" s="45" t="str">
        <f>"2026"&amp;"年部门项目支出预算表"</f>
        <v>2026年部门项目支出预算表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</row>
    <row r="3" ht="13.5" customHeight="1" spans="1:23">
      <c r="A3" s="46" t="str">
        <f>"单位名称："&amp;"昆明市晋宁区综合行政执法局执法一大队"</f>
        <v>单位名称：昆明市晋宁区综合行政执法局执法一大队</v>
      </c>
      <c r="B3" s="47"/>
      <c r="C3" s="47"/>
      <c r="D3" s="47"/>
      <c r="E3" s="47"/>
      <c r="F3" s="47"/>
      <c r="G3" s="47"/>
      <c r="H3" s="47"/>
      <c r="I3" s="48"/>
      <c r="J3" s="48"/>
      <c r="K3" s="48"/>
      <c r="L3" s="48"/>
      <c r="M3" s="48"/>
      <c r="N3" s="48"/>
      <c r="O3" s="48"/>
      <c r="P3" s="48"/>
      <c r="Q3" s="48"/>
      <c r="U3" s="164"/>
      <c r="W3" s="148" t="s">
        <v>1</v>
      </c>
    </row>
    <row r="4" ht="21.75" customHeight="1" spans="1:23">
      <c r="A4" s="50" t="s">
        <v>248</v>
      </c>
      <c r="B4" s="51" t="s">
        <v>179</v>
      </c>
      <c r="C4" s="50" t="s">
        <v>180</v>
      </c>
      <c r="D4" s="50" t="s">
        <v>249</v>
      </c>
      <c r="E4" s="51" t="s">
        <v>181</v>
      </c>
      <c r="F4" s="51" t="s">
        <v>182</v>
      </c>
      <c r="G4" s="51" t="s">
        <v>250</v>
      </c>
      <c r="H4" s="51" t="s">
        <v>251</v>
      </c>
      <c r="I4" s="65" t="s">
        <v>55</v>
      </c>
      <c r="J4" s="14" t="s">
        <v>252</v>
      </c>
      <c r="K4" s="15"/>
      <c r="L4" s="15"/>
      <c r="M4" s="38"/>
      <c r="N4" s="14" t="s">
        <v>187</v>
      </c>
      <c r="O4" s="15"/>
      <c r="P4" s="38"/>
      <c r="Q4" s="51" t="s">
        <v>61</v>
      </c>
      <c r="R4" s="14" t="s">
        <v>62</v>
      </c>
      <c r="S4" s="15"/>
      <c r="T4" s="15"/>
      <c r="U4" s="15"/>
      <c r="V4" s="15"/>
      <c r="W4" s="38"/>
    </row>
    <row r="5" ht="21.75" customHeight="1" spans="1:23">
      <c r="A5" s="52"/>
      <c r="B5" s="66"/>
      <c r="C5" s="52"/>
      <c r="D5" s="52"/>
      <c r="E5" s="53"/>
      <c r="F5" s="53"/>
      <c r="G5" s="53"/>
      <c r="H5" s="53"/>
      <c r="I5" s="66"/>
      <c r="J5" s="165" t="s">
        <v>58</v>
      </c>
      <c r="K5" s="166"/>
      <c r="L5" s="51" t="s">
        <v>59</v>
      </c>
      <c r="M5" s="51" t="s">
        <v>60</v>
      </c>
      <c r="N5" s="51" t="s">
        <v>58</v>
      </c>
      <c r="O5" s="51" t="s">
        <v>59</v>
      </c>
      <c r="P5" s="51" t="s">
        <v>60</v>
      </c>
      <c r="Q5" s="53"/>
      <c r="R5" s="51" t="s">
        <v>57</v>
      </c>
      <c r="S5" s="51" t="s">
        <v>64</v>
      </c>
      <c r="T5" s="51" t="s">
        <v>193</v>
      </c>
      <c r="U5" s="51" t="s">
        <v>66</v>
      </c>
      <c r="V5" s="51" t="s">
        <v>67</v>
      </c>
      <c r="W5" s="51" t="s">
        <v>68</v>
      </c>
    </row>
    <row r="6" ht="21" customHeight="1" spans="1:23">
      <c r="A6" s="66"/>
      <c r="B6" s="66"/>
      <c r="C6" s="66"/>
      <c r="D6" s="66"/>
      <c r="E6" s="66"/>
      <c r="F6" s="66"/>
      <c r="G6" s="66"/>
      <c r="H6" s="66"/>
      <c r="I6" s="66"/>
      <c r="J6" s="167" t="s">
        <v>57</v>
      </c>
      <c r="K6" s="168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</row>
    <row r="7" ht="39.75" customHeight="1" spans="1:23">
      <c r="A7" s="55"/>
      <c r="B7" s="57"/>
      <c r="C7" s="55"/>
      <c r="D7" s="55"/>
      <c r="E7" s="56"/>
      <c r="F7" s="56"/>
      <c r="G7" s="56"/>
      <c r="H7" s="56"/>
      <c r="I7" s="57"/>
      <c r="J7" s="19" t="s">
        <v>57</v>
      </c>
      <c r="K7" s="19" t="s">
        <v>253</v>
      </c>
      <c r="L7" s="56"/>
      <c r="M7" s="56"/>
      <c r="N7" s="56"/>
      <c r="O7" s="56"/>
      <c r="P7" s="56"/>
      <c r="Q7" s="56"/>
      <c r="R7" s="56"/>
      <c r="S7" s="56"/>
      <c r="T7" s="56"/>
      <c r="U7" s="57"/>
      <c r="V7" s="56"/>
      <c r="W7" s="56"/>
    </row>
    <row r="8" ht="15" customHeight="1" spans="1:23">
      <c r="A8" s="58">
        <v>1</v>
      </c>
      <c r="B8" s="58">
        <v>2</v>
      </c>
      <c r="C8" s="58">
        <v>3</v>
      </c>
      <c r="D8" s="58">
        <v>4</v>
      </c>
      <c r="E8" s="58">
        <v>5</v>
      </c>
      <c r="F8" s="58">
        <v>6</v>
      </c>
      <c r="G8" s="58">
        <v>7</v>
      </c>
      <c r="H8" s="58">
        <v>8</v>
      </c>
      <c r="I8" s="58">
        <v>9</v>
      </c>
      <c r="J8" s="58">
        <v>10</v>
      </c>
      <c r="K8" s="58">
        <v>11</v>
      </c>
      <c r="L8" s="72">
        <v>12</v>
      </c>
      <c r="M8" s="72">
        <v>13</v>
      </c>
      <c r="N8" s="72">
        <v>14</v>
      </c>
      <c r="O8" s="72">
        <v>15</v>
      </c>
      <c r="P8" s="72">
        <v>16</v>
      </c>
      <c r="Q8" s="72">
        <v>17</v>
      </c>
      <c r="R8" s="72">
        <v>18</v>
      </c>
      <c r="S8" s="72">
        <v>19</v>
      </c>
      <c r="T8" s="72">
        <v>20</v>
      </c>
      <c r="U8" s="58">
        <v>21</v>
      </c>
      <c r="V8" s="72">
        <v>22</v>
      </c>
      <c r="W8" s="58">
        <v>23</v>
      </c>
    </row>
    <row r="9" ht="21.75" customHeight="1" spans="1:23">
      <c r="A9" s="101" t="s">
        <v>254</v>
      </c>
      <c r="B9" s="101" t="s">
        <v>255</v>
      </c>
      <c r="C9" s="101" t="s">
        <v>256</v>
      </c>
      <c r="D9" s="101" t="s">
        <v>70</v>
      </c>
      <c r="E9" s="101" t="s">
        <v>123</v>
      </c>
      <c r="F9" s="101" t="s">
        <v>122</v>
      </c>
      <c r="G9" s="101" t="s">
        <v>257</v>
      </c>
      <c r="H9" s="101" t="s">
        <v>258</v>
      </c>
      <c r="I9" s="110">
        <v>20000</v>
      </c>
      <c r="J9" s="110">
        <v>20000</v>
      </c>
      <c r="K9" s="110">
        <v>20000</v>
      </c>
      <c r="L9" s="110"/>
      <c r="M9" s="110"/>
      <c r="N9" s="110"/>
      <c r="O9" s="110"/>
      <c r="P9" s="110"/>
      <c r="Q9" s="110"/>
      <c r="R9" s="110"/>
      <c r="S9" s="110"/>
      <c r="T9" s="110"/>
      <c r="U9" s="110"/>
      <c r="V9" s="110"/>
      <c r="W9" s="110"/>
    </row>
    <row r="10" ht="21.75" customHeight="1" spans="1:23">
      <c r="A10" s="101" t="s">
        <v>259</v>
      </c>
      <c r="B10" s="101" t="s">
        <v>260</v>
      </c>
      <c r="C10" s="101" t="s">
        <v>261</v>
      </c>
      <c r="D10" s="101" t="s">
        <v>70</v>
      </c>
      <c r="E10" s="101" t="s">
        <v>119</v>
      </c>
      <c r="F10" s="101" t="s">
        <v>120</v>
      </c>
      <c r="G10" s="101" t="s">
        <v>257</v>
      </c>
      <c r="H10" s="101" t="s">
        <v>258</v>
      </c>
      <c r="I10" s="110">
        <v>10000</v>
      </c>
      <c r="J10" s="110">
        <v>10000</v>
      </c>
      <c r="K10" s="110">
        <v>10000</v>
      </c>
      <c r="L10" s="110"/>
      <c r="M10" s="110"/>
      <c r="N10" s="110"/>
      <c r="O10" s="110"/>
      <c r="P10" s="110"/>
      <c r="Q10" s="110"/>
      <c r="R10" s="110"/>
      <c r="S10" s="110"/>
      <c r="T10" s="110"/>
      <c r="U10" s="110"/>
      <c r="V10" s="110"/>
      <c r="W10" s="110"/>
    </row>
    <row r="11" ht="21.75" customHeight="1" spans="1:23">
      <c r="A11" s="101" t="s">
        <v>259</v>
      </c>
      <c r="B11" s="101" t="s">
        <v>262</v>
      </c>
      <c r="C11" s="101" t="s">
        <v>263</v>
      </c>
      <c r="D11" s="101" t="s">
        <v>70</v>
      </c>
      <c r="E11" s="101" t="s">
        <v>119</v>
      </c>
      <c r="F11" s="101" t="s">
        <v>120</v>
      </c>
      <c r="G11" s="101" t="s">
        <v>219</v>
      </c>
      <c r="H11" s="101" t="s">
        <v>220</v>
      </c>
      <c r="I11" s="110">
        <v>30000</v>
      </c>
      <c r="J11" s="110">
        <v>30000</v>
      </c>
      <c r="K11" s="110">
        <v>30000</v>
      </c>
      <c r="L11" s="110"/>
      <c r="M11" s="110"/>
      <c r="N11" s="110"/>
      <c r="O11" s="110"/>
      <c r="P11" s="110"/>
      <c r="Q11" s="110"/>
      <c r="R11" s="110"/>
      <c r="S11" s="110"/>
      <c r="T11" s="110"/>
      <c r="U11" s="110"/>
      <c r="V11" s="110"/>
      <c r="W11" s="110"/>
    </row>
    <row r="12" ht="21.75" customHeight="1" spans="1:23">
      <c r="A12" s="101" t="s">
        <v>259</v>
      </c>
      <c r="B12" s="101" t="s">
        <v>264</v>
      </c>
      <c r="C12" s="101" t="s">
        <v>265</v>
      </c>
      <c r="D12" s="101" t="s">
        <v>70</v>
      </c>
      <c r="E12" s="101" t="s">
        <v>119</v>
      </c>
      <c r="F12" s="101" t="s">
        <v>120</v>
      </c>
      <c r="G12" s="101" t="s">
        <v>219</v>
      </c>
      <c r="H12" s="101" t="s">
        <v>220</v>
      </c>
      <c r="I12" s="110">
        <v>10000</v>
      </c>
      <c r="J12" s="110">
        <v>10000</v>
      </c>
      <c r="K12" s="110">
        <v>10000</v>
      </c>
      <c r="L12" s="110"/>
      <c r="M12" s="110"/>
      <c r="N12" s="110"/>
      <c r="O12" s="110"/>
      <c r="P12" s="110"/>
      <c r="Q12" s="110"/>
      <c r="R12" s="110"/>
      <c r="S12" s="110"/>
      <c r="T12" s="110"/>
      <c r="U12" s="110"/>
      <c r="V12" s="110"/>
      <c r="W12" s="110"/>
    </row>
    <row r="13" ht="21.75" customHeight="1" spans="1:23">
      <c r="A13" s="101" t="s">
        <v>259</v>
      </c>
      <c r="B13" s="101" t="s">
        <v>266</v>
      </c>
      <c r="C13" s="101" t="s">
        <v>267</v>
      </c>
      <c r="D13" s="101" t="s">
        <v>70</v>
      </c>
      <c r="E13" s="101" t="s">
        <v>119</v>
      </c>
      <c r="F13" s="101" t="s">
        <v>120</v>
      </c>
      <c r="G13" s="101" t="s">
        <v>268</v>
      </c>
      <c r="H13" s="101" t="s">
        <v>269</v>
      </c>
      <c r="I13" s="110">
        <v>70000</v>
      </c>
      <c r="J13" s="110">
        <v>70000</v>
      </c>
      <c r="K13" s="110">
        <v>70000</v>
      </c>
      <c r="L13" s="110"/>
      <c r="M13" s="110"/>
      <c r="N13" s="110"/>
      <c r="O13" s="110"/>
      <c r="P13" s="110"/>
      <c r="Q13" s="110"/>
      <c r="R13" s="110"/>
      <c r="S13" s="110"/>
      <c r="T13" s="110"/>
      <c r="U13" s="110"/>
      <c r="V13" s="110"/>
      <c r="W13" s="110"/>
    </row>
    <row r="14" ht="18.75" customHeight="1" spans="1:23">
      <c r="A14" s="69" t="s">
        <v>168</v>
      </c>
      <c r="B14" s="70"/>
      <c r="C14" s="70"/>
      <c r="D14" s="70"/>
      <c r="E14" s="70"/>
      <c r="F14" s="70"/>
      <c r="G14" s="70"/>
      <c r="H14" s="71"/>
      <c r="I14" s="110">
        <v>140000</v>
      </c>
      <c r="J14" s="110">
        <v>140000</v>
      </c>
      <c r="K14" s="110">
        <v>140000</v>
      </c>
      <c r="L14" s="110"/>
      <c r="M14" s="110"/>
      <c r="N14" s="110"/>
      <c r="O14" s="110"/>
      <c r="P14" s="110"/>
      <c r="Q14" s="110"/>
      <c r="R14" s="110"/>
      <c r="S14" s="110"/>
      <c r="T14" s="110"/>
      <c r="U14" s="110"/>
      <c r="V14" s="110"/>
      <c r="W14" s="110"/>
    </row>
  </sheetData>
  <mergeCells count="28">
    <mergeCell ref="A2:W2"/>
    <mergeCell ref="A3:H3"/>
    <mergeCell ref="J4:M4"/>
    <mergeCell ref="N4:P4"/>
    <mergeCell ref="R4:W4"/>
    <mergeCell ref="A14:H14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28"/>
  <sheetViews>
    <sheetView showZeros="0" workbookViewId="0">
      <selection activeCell="B31" sqref="B31"/>
    </sheetView>
  </sheetViews>
  <sheetFormatPr defaultColWidth="9.125" defaultRowHeight="12" customHeight="1"/>
  <cols>
    <col min="1" max="1" width="34.25" customWidth="1"/>
    <col min="2" max="2" width="29" customWidth="1"/>
    <col min="3" max="5" width="23.625" customWidth="1"/>
    <col min="6" max="6" width="11.25" customWidth="1"/>
    <col min="7" max="7" width="25.125" customWidth="1"/>
    <col min="8" max="8" width="15.625" customWidth="1"/>
    <col min="9" max="9" width="13.375" customWidth="1"/>
    <col min="10" max="10" width="18.875" customWidth="1"/>
  </cols>
  <sheetData>
    <row r="1" ht="18" customHeight="1" spans="10:10">
      <c r="J1" s="44" t="s">
        <v>270</v>
      </c>
    </row>
    <row r="2" ht="39.75" customHeight="1" spans="1:10">
      <c r="A2" s="98" t="str">
        <f>"2026"&amp;"年部门项目支出绩效目标表"</f>
        <v>2026年部门项目支出绩效目标表</v>
      </c>
      <c r="B2" s="45"/>
      <c r="C2" s="45"/>
      <c r="D2" s="45"/>
      <c r="E2" s="45"/>
      <c r="F2" s="99"/>
      <c r="G2" s="45"/>
      <c r="H2" s="99"/>
      <c r="I2" s="99"/>
      <c r="J2" s="45"/>
    </row>
    <row r="3" ht="17.25" customHeight="1" spans="1:1">
      <c r="A3" s="46" t="str">
        <f>"单位名称："&amp;"昆明市晋宁区综合行政执法局执法一大队"</f>
        <v>单位名称：昆明市晋宁区综合行政执法局执法一大队</v>
      </c>
    </row>
    <row r="4" ht="44.25" customHeight="1" spans="1:10">
      <c r="A4" s="19" t="s">
        <v>180</v>
      </c>
      <c r="B4" s="19" t="s">
        <v>271</v>
      </c>
      <c r="C4" s="19" t="s">
        <v>272</v>
      </c>
      <c r="D4" s="19" t="s">
        <v>273</v>
      </c>
      <c r="E4" s="19" t="s">
        <v>274</v>
      </c>
      <c r="F4" s="100" t="s">
        <v>275</v>
      </c>
      <c r="G4" s="19" t="s">
        <v>276</v>
      </c>
      <c r="H4" s="100" t="s">
        <v>277</v>
      </c>
      <c r="I4" s="100" t="s">
        <v>278</v>
      </c>
      <c r="J4" s="19" t="s">
        <v>279</v>
      </c>
    </row>
    <row r="5" ht="18.75" customHeight="1" spans="1:10">
      <c r="A5" s="162">
        <v>1</v>
      </c>
      <c r="B5" s="162">
        <v>2</v>
      </c>
      <c r="C5" s="162">
        <v>3</v>
      </c>
      <c r="D5" s="162">
        <v>4</v>
      </c>
      <c r="E5" s="162">
        <v>5</v>
      </c>
      <c r="F5" s="72">
        <v>6</v>
      </c>
      <c r="G5" s="162">
        <v>7</v>
      </c>
      <c r="H5" s="72">
        <v>8</v>
      </c>
      <c r="I5" s="72">
        <v>9</v>
      </c>
      <c r="J5" s="162">
        <v>10</v>
      </c>
    </row>
    <row r="6" ht="42" customHeight="1" spans="1:10">
      <c r="A6" s="20" t="s">
        <v>70</v>
      </c>
      <c r="B6" s="101"/>
      <c r="C6" s="101"/>
      <c r="D6" s="101"/>
      <c r="E6" s="34"/>
      <c r="F6" s="102"/>
      <c r="G6" s="34"/>
      <c r="H6" s="102"/>
      <c r="I6" s="102"/>
      <c r="J6" s="34"/>
    </row>
    <row r="7" ht="42" customHeight="1" spans="1:10">
      <c r="A7" s="163" t="s">
        <v>261</v>
      </c>
      <c r="B7" s="33" t="s">
        <v>280</v>
      </c>
      <c r="C7" s="33" t="s">
        <v>281</v>
      </c>
      <c r="D7" s="33" t="s">
        <v>282</v>
      </c>
      <c r="E7" s="20" t="s">
        <v>283</v>
      </c>
      <c r="F7" s="33" t="s">
        <v>284</v>
      </c>
      <c r="G7" s="20" t="s">
        <v>84</v>
      </c>
      <c r="H7" s="33" t="s">
        <v>285</v>
      </c>
      <c r="I7" s="33" t="s">
        <v>286</v>
      </c>
      <c r="J7" s="20" t="s">
        <v>283</v>
      </c>
    </row>
    <row r="8" ht="42" customHeight="1" spans="1:10">
      <c r="A8" s="163" t="s">
        <v>261</v>
      </c>
      <c r="B8" s="33" t="s">
        <v>280</v>
      </c>
      <c r="C8" s="33" t="s">
        <v>281</v>
      </c>
      <c r="D8" s="33" t="s">
        <v>287</v>
      </c>
      <c r="E8" s="20" t="s">
        <v>288</v>
      </c>
      <c r="F8" s="33" t="s">
        <v>284</v>
      </c>
      <c r="G8" s="20" t="s">
        <v>289</v>
      </c>
      <c r="H8" s="33" t="s">
        <v>290</v>
      </c>
      <c r="I8" s="33" t="s">
        <v>286</v>
      </c>
      <c r="J8" s="20" t="s">
        <v>288</v>
      </c>
    </row>
    <row r="9" ht="42" customHeight="1" spans="1:10">
      <c r="A9" s="163" t="s">
        <v>261</v>
      </c>
      <c r="B9" s="33" t="s">
        <v>280</v>
      </c>
      <c r="C9" s="33" t="s">
        <v>281</v>
      </c>
      <c r="D9" s="33" t="s">
        <v>291</v>
      </c>
      <c r="E9" s="20" t="s">
        <v>283</v>
      </c>
      <c r="F9" s="33" t="s">
        <v>284</v>
      </c>
      <c r="G9" s="20" t="s">
        <v>82</v>
      </c>
      <c r="H9" s="33" t="s">
        <v>292</v>
      </c>
      <c r="I9" s="33" t="s">
        <v>286</v>
      </c>
      <c r="J9" s="20" t="s">
        <v>283</v>
      </c>
    </row>
    <row r="10" ht="42" customHeight="1" spans="1:10">
      <c r="A10" s="163" t="s">
        <v>261</v>
      </c>
      <c r="B10" s="33" t="s">
        <v>280</v>
      </c>
      <c r="C10" s="33" t="s">
        <v>293</v>
      </c>
      <c r="D10" s="33" t="s">
        <v>294</v>
      </c>
      <c r="E10" s="20" t="s">
        <v>283</v>
      </c>
      <c r="F10" s="33" t="s">
        <v>295</v>
      </c>
      <c r="G10" s="20" t="s">
        <v>296</v>
      </c>
      <c r="H10" s="33" t="s">
        <v>297</v>
      </c>
      <c r="I10" s="33" t="s">
        <v>286</v>
      </c>
      <c r="J10" s="20" t="s">
        <v>298</v>
      </c>
    </row>
    <row r="11" ht="42" customHeight="1" spans="1:10">
      <c r="A11" s="163" t="s">
        <v>261</v>
      </c>
      <c r="B11" s="33" t="s">
        <v>280</v>
      </c>
      <c r="C11" s="33" t="s">
        <v>299</v>
      </c>
      <c r="D11" s="33" t="s">
        <v>300</v>
      </c>
      <c r="E11" s="20" t="s">
        <v>301</v>
      </c>
      <c r="F11" s="33" t="s">
        <v>302</v>
      </c>
      <c r="G11" s="20" t="s">
        <v>303</v>
      </c>
      <c r="H11" s="33" t="s">
        <v>290</v>
      </c>
      <c r="I11" s="33" t="s">
        <v>286</v>
      </c>
      <c r="J11" s="20" t="s">
        <v>304</v>
      </c>
    </row>
    <row r="12" ht="42" customHeight="1" spans="1:10">
      <c r="A12" s="163" t="s">
        <v>265</v>
      </c>
      <c r="B12" s="33" t="s">
        <v>305</v>
      </c>
      <c r="C12" s="33" t="s">
        <v>281</v>
      </c>
      <c r="D12" s="33" t="s">
        <v>291</v>
      </c>
      <c r="E12" s="20" t="s">
        <v>306</v>
      </c>
      <c r="F12" s="33" t="s">
        <v>302</v>
      </c>
      <c r="G12" s="20" t="s">
        <v>303</v>
      </c>
      <c r="H12" s="33" t="s">
        <v>290</v>
      </c>
      <c r="I12" s="33" t="s">
        <v>307</v>
      </c>
      <c r="J12" s="20" t="s">
        <v>308</v>
      </c>
    </row>
    <row r="13" ht="42" customHeight="1" spans="1:10">
      <c r="A13" s="163" t="s">
        <v>265</v>
      </c>
      <c r="B13" s="33" t="s">
        <v>305</v>
      </c>
      <c r="C13" s="33" t="s">
        <v>293</v>
      </c>
      <c r="D13" s="33" t="s">
        <v>294</v>
      </c>
      <c r="E13" s="20" t="s">
        <v>309</v>
      </c>
      <c r="F13" s="33" t="s">
        <v>310</v>
      </c>
      <c r="G13" s="20" t="s">
        <v>289</v>
      </c>
      <c r="H13" s="33" t="s">
        <v>311</v>
      </c>
      <c r="I13" s="33" t="s">
        <v>286</v>
      </c>
      <c r="J13" s="20" t="s">
        <v>312</v>
      </c>
    </row>
    <row r="14" ht="42" customHeight="1" spans="1:10">
      <c r="A14" s="163" t="s">
        <v>265</v>
      </c>
      <c r="B14" s="33" t="s">
        <v>305</v>
      </c>
      <c r="C14" s="33" t="s">
        <v>293</v>
      </c>
      <c r="D14" s="33" t="s">
        <v>313</v>
      </c>
      <c r="E14" s="20" t="s">
        <v>314</v>
      </c>
      <c r="F14" s="33" t="s">
        <v>310</v>
      </c>
      <c r="G14" s="20" t="s">
        <v>289</v>
      </c>
      <c r="H14" s="33" t="s">
        <v>315</v>
      </c>
      <c r="I14" s="33" t="s">
        <v>307</v>
      </c>
      <c r="J14" s="20" t="s">
        <v>316</v>
      </c>
    </row>
    <row r="15" ht="42" customHeight="1" spans="1:10">
      <c r="A15" s="163" t="s">
        <v>265</v>
      </c>
      <c r="B15" s="33" t="s">
        <v>305</v>
      </c>
      <c r="C15" s="33" t="s">
        <v>299</v>
      </c>
      <c r="D15" s="33" t="s">
        <v>300</v>
      </c>
      <c r="E15" s="20" t="s">
        <v>317</v>
      </c>
      <c r="F15" s="33" t="s">
        <v>302</v>
      </c>
      <c r="G15" s="20" t="s">
        <v>303</v>
      </c>
      <c r="H15" s="33" t="s">
        <v>290</v>
      </c>
      <c r="I15" s="33" t="s">
        <v>307</v>
      </c>
      <c r="J15" s="20" t="s">
        <v>318</v>
      </c>
    </row>
    <row r="16" ht="42" customHeight="1" spans="1:10">
      <c r="A16" s="163" t="s">
        <v>267</v>
      </c>
      <c r="B16" s="33" t="s">
        <v>319</v>
      </c>
      <c r="C16" s="33" t="s">
        <v>281</v>
      </c>
      <c r="D16" s="33" t="s">
        <v>282</v>
      </c>
      <c r="E16" s="20" t="s">
        <v>320</v>
      </c>
      <c r="F16" s="33" t="s">
        <v>284</v>
      </c>
      <c r="G16" s="20" t="s">
        <v>321</v>
      </c>
      <c r="H16" s="33" t="s">
        <v>321</v>
      </c>
      <c r="I16" s="33" t="s">
        <v>286</v>
      </c>
      <c r="J16" s="20" t="s">
        <v>322</v>
      </c>
    </row>
    <row r="17" ht="42" customHeight="1" spans="1:10">
      <c r="A17" s="163" t="s">
        <v>267</v>
      </c>
      <c r="B17" s="33" t="s">
        <v>319</v>
      </c>
      <c r="C17" s="33" t="s">
        <v>293</v>
      </c>
      <c r="D17" s="33" t="s">
        <v>323</v>
      </c>
      <c r="E17" s="20" t="s">
        <v>324</v>
      </c>
      <c r="F17" s="33" t="s">
        <v>284</v>
      </c>
      <c r="G17" s="20" t="s">
        <v>289</v>
      </c>
      <c r="H17" s="33" t="s">
        <v>290</v>
      </c>
      <c r="I17" s="33" t="s">
        <v>286</v>
      </c>
      <c r="J17" s="20" t="s">
        <v>325</v>
      </c>
    </row>
    <row r="18" ht="42" customHeight="1" spans="1:10">
      <c r="A18" s="163" t="s">
        <v>267</v>
      </c>
      <c r="B18" s="33" t="s">
        <v>319</v>
      </c>
      <c r="C18" s="33" t="s">
        <v>299</v>
      </c>
      <c r="D18" s="33" t="s">
        <v>300</v>
      </c>
      <c r="E18" s="20" t="s">
        <v>300</v>
      </c>
      <c r="F18" s="33" t="s">
        <v>302</v>
      </c>
      <c r="G18" s="20" t="s">
        <v>303</v>
      </c>
      <c r="H18" s="33" t="s">
        <v>290</v>
      </c>
      <c r="I18" s="33" t="s">
        <v>286</v>
      </c>
      <c r="J18" s="20" t="s">
        <v>300</v>
      </c>
    </row>
    <row r="19" ht="42" customHeight="1" spans="1:10">
      <c r="A19" s="163" t="s">
        <v>267</v>
      </c>
      <c r="B19" s="33" t="s">
        <v>319</v>
      </c>
      <c r="C19" s="33" t="s">
        <v>299</v>
      </c>
      <c r="D19" s="33" t="s">
        <v>300</v>
      </c>
      <c r="E19" s="20" t="s">
        <v>324</v>
      </c>
      <c r="F19" s="33" t="s">
        <v>284</v>
      </c>
      <c r="G19" s="20" t="s">
        <v>289</v>
      </c>
      <c r="H19" s="33" t="s">
        <v>290</v>
      </c>
      <c r="I19" s="33" t="s">
        <v>286</v>
      </c>
      <c r="J19" s="20" t="s">
        <v>326</v>
      </c>
    </row>
    <row r="20" ht="42" customHeight="1" spans="1:10">
      <c r="A20" s="163" t="s">
        <v>267</v>
      </c>
      <c r="B20" s="33" t="s">
        <v>319</v>
      </c>
      <c r="C20" s="33" t="s">
        <v>327</v>
      </c>
      <c r="D20" s="33" t="s">
        <v>328</v>
      </c>
      <c r="E20" s="20" t="s">
        <v>329</v>
      </c>
      <c r="F20" s="33" t="s">
        <v>284</v>
      </c>
      <c r="G20" s="20" t="s">
        <v>321</v>
      </c>
      <c r="H20" s="33" t="s">
        <v>321</v>
      </c>
      <c r="I20" s="33" t="s">
        <v>286</v>
      </c>
      <c r="J20" s="20" t="s">
        <v>330</v>
      </c>
    </row>
    <row r="21" ht="42" customHeight="1" spans="1:10">
      <c r="A21" s="163" t="s">
        <v>256</v>
      </c>
      <c r="B21" s="33" t="s">
        <v>331</v>
      </c>
      <c r="C21" s="33" t="s">
        <v>281</v>
      </c>
      <c r="D21" s="33" t="s">
        <v>282</v>
      </c>
      <c r="E21" s="20" t="s">
        <v>332</v>
      </c>
      <c r="F21" s="33" t="s">
        <v>284</v>
      </c>
      <c r="G21" s="20" t="s">
        <v>82</v>
      </c>
      <c r="H21" s="33" t="s">
        <v>285</v>
      </c>
      <c r="I21" s="33" t="s">
        <v>286</v>
      </c>
      <c r="J21" s="20" t="s">
        <v>333</v>
      </c>
    </row>
    <row r="22" ht="42" customHeight="1" spans="1:10">
      <c r="A22" s="163" t="s">
        <v>256</v>
      </c>
      <c r="B22" s="33" t="s">
        <v>331</v>
      </c>
      <c r="C22" s="33" t="s">
        <v>281</v>
      </c>
      <c r="D22" s="33" t="s">
        <v>287</v>
      </c>
      <c r="E22" s="20" t="s">
        <v>334</v>
      </c>
      <c r="F22" s="33" t="s">
        <v>284</v>
      </c>
      <c r="G22" s="20" t="s">
        <v>289</v>
      </c>
      <c r="H22" s="33" t="s">
        <v>290</v>
      </c>
      <c r="I22" s="33" t="s">
        <v>286</v>
      </c>
      <c r="J22" s="20" t="s">
        <v>335</v>
      </c>
    </row>
    <row r="23" ht="42" customHeight="1" spans="1:10">
      <c r="A23" s="163" t="s">
        <v>256</v>
      </c>
      <c r="B23" s="33" t="s">
        <v>331</v>
      </c>
      <c r="C23" s="33" t="s">
        <v>293</v>
      </c>
      <c r="D23" s="33" t="s">
        <v>294</v>
      </c>
      <c r="E23" s="20" t="s">
        <v>336</v>
      </c>
      <c r="F23" s="33" t="s">
        <v>284</v>
      </c>
      <c r="G23" s="20" t="s">
        <v>289</v>
      </c>
      <c r="H23" s="33" t="s">
        <v>290</v>
      </c>
      <c r="I23" s="33" t="s">
        <v>286</v>
      </c>
      <c r="J23" s="20" t="s">
        <v>337</v>
      </c>
    </row>
    <row r="24" ht="42" customHeight="1" spans="1:10">
      <c r="A24" s="163" t="s">
        <v>256</v>
      </c>
      <c r="B24" s="33" t="s">
        <v>331</v>
      </c>
      <c r="C24" s="33" t="s">
        <v>299</v>
      </c>
      <c r="D24" s="33" t="s">
        <v>300</v>
      </c>
      <c r="E24" s="20" t="s">
        <v>338</v>
      </c>
      <c r="F24" s="33" t="s">
        <v>302</v>
      </c>
      <c r="G24" s="20" t="s">
        <v>303</v>
      </c>
      <c r="H24" s="33" t="s">
        <v>290</v>
      </c>
      <c r="I24" s="33" t="s">
        <v>286</v>
      </c>
      <c r="J24" s="20" t="s">
        <v>337</v>
      </c>
    </row>
    <row r="25" ht="42" customHeight="1" spans="1:10">
      <c r="A25" s="163" t="s">
        <v>263</v>
      </c>
      <c r="B25" s="33" t="s">
        <v>339</v>
      </c>
      <c r="C25" s="33" t="s">
        <v>281</v>
      </c>
      <c r="D25" s="33" t="s">
        <v>287</v>
      </c>
      <c r="E25" s="20" t="s">
        <v>340</v>
      </c>
      <c r="F25" s="33" t="s">
        <v>295</v>
      </c>
      <c r="G25" s="20" t="s">
        <v>341</v>
      </c>
      <c r="H25" s="33" t="s">
        <v>342</v>
      </c>
      <c r="I25" s="33" t="s">
        <v>286</v>
      </c>
      <c r="J25" s="20" t="s">
        <v>343</v>
      </c>
    </row>
    <row r="26" ht="42" customHeight="1" spans="1:10">
      <c r="A26" s="163" t="s">
        <v>263</v>
      </c>
      <c r="B26" s="33" t="s">
        <v>339</v>
      </c>
      <c r="C26" s="33" t="s">
        <v>281</v>
      </c>
      <c r="D26" s="33" t="s">
        <v>291</v>
      </c>
      <c r="E26" s="20" t="s">
        <v>344</v>
      </c>
      <c r="F26" s="33" t="s">
        <v>284</v>
      </c>
      <c r="G26" s="20" t="s">
        <v>82</v>
      </c>
      <c r="H26" s="33" t="s">
        <v>292</v>
      </c>
      <c r="I26" s="33" t="s">
        <v>286</v>
      </c>
      <c r="J26" s="20" t="s">
        <v>345</v>
      </c>
    </row>
    <row r="27" ht="42" customHeight="1" spans="1:10">
      <c r="A27" s="163" t="s">
        <v>263</v>
      </c>
      <c r="B27" s="33" t="s">
        <v>339</v>
      </c>
      <c r="C27" s="33" t="s">
        <v>293</v>
      </c>
      <c r="D27" s="33" t="s">
        <v>294</v>
      </c>
      <c r="E27" s="20" t="s">
        <v>346</v>
      </c>
      <c r="F27" s="33" t="s">
        <v>295</v>
      </c>
      <c r="G27" s="20" t="s">
        <v>341</v>
      </c>
      <c r="H27" s="33" t="s">
        <v>342</v>
      </c>
      <c r="I27" s="33" t="s">
        <v>286</v>
      </c>
      <c r="J27" s="20" t="s">
        <v>345</v>
      </c>
    </row>
    <row r="28" ht="45" spans="1:10">
      <c r="A28" s="163" t="s">
        <v>263</v>
      </c>
      <c r="B28" s="33" t="s">
        <v>339</v>
      </c>
      <c r="C28" s="33" t="s">
        <v>299</v>
      </c>
      <c r="D28" s="33" t="s">
        <v>300</v>
      </c>
      <c r="E28" s="20" t="s">
        <v>347</v>
      </c>
      <c r="F28" s="33" t="s">
        <v>302</v>
      </c>
      <c r="G28" s="20" t="s">
        <v>303</v>
      </c>
      <c r="H28" s="33" t="s">
        <v>290</v>
      </c>
      <c r="I28" s="33" t="s">
        <v>286</v>
      </c>
      <c r="J28" s="20" t="s">
        <v>348</v>
      </c>
    </row>
  </sheetData>
  <mergeCells count="12">
    <mergeCell ref="A2:J2"/>
    <mergeCell ref="A3:H3"/>
    <mergeCell ref="A7:A11"/>
    <mergeCell ref="A12:A15"/>
    <mergeCell ref="A16:A20"/>
    <mergeCell ref="A21:A24"/>
    <mergeCell ref="A25:A28"/>
    <mergeCell ref="B7:B11"/>
    <mergeCell ref="B12:B15"/>
    <mergeCell ref="B16:B20"/>
    <mergeCell ref="B21:B24"/>
    <mergeCell ref="B25:B28"/>
  </mergeCells>
  <printOptions horizontalCentered="1"/>
  <pageMargins left="0.96" right="0.96" top="0.72" bottom="0.72" header="0" footer="0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上级转移支付补助项目支出预算表11</vt:lpstr>
      <vt:lpstr>部门项目中期规划预算表12</vt:lpstr>
      <vt:lpstr>部门整体支出绩效目标表13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Bellwin</dc:creator>
  <cp:lastModifiedBy>李明翠</cp:lastModifiedBy>
  <dcterms:created xsi:type="dcterms:W3CDTF">2026-03-18T08:51:00Z</dcterms:created>
  <dcterms:modified xsi:type="dcterms:W3CDTF">2026-03-25T07:48:12Z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91404DDBA936436E9050CF1AEF49DEC9_12</vt:lpwstr>
  </property>
  <property fmtid="{D5CDD505-2E9C-101B-9397-08002B2CF9AE}" pid="3" name="KSOProductBuildVer">
    <vt:lpwstr>2052-12.1.0.20305</vt:lpwstr>
  </property>
</Properties>
</file>