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840" firstSheet="14" activeTab="17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  <sheet name="部门整体支出绩效目标表13" sheetId="18" r:id="rId18"/>
  </sheets>
  <definedNames>
    <definedName name="_xlnm.Print_Titles" localSheetId="0">'部门财务收支预算总表01-1'!$A:$A,'部门财务收支预算总表01-1'!$1:$1</definedName>
    <definedName name="_xlnm.Print_Titles" localSheetId="3">'部门财政拨款收支预算总表02-1'!$A:$A,'部门财政拨款收支预算总表02-1'!$1:$1</definedName>
    <definedName name="_xlnm.Print_Titles" localSheetId="6">部门基本支出预算表04!$A:$A,部门基本支出预算表04!$1:$1</definedName>
    <definedName name="_xlnm.Print_Titles" localSheetId="1">'部门收入预算表01-2'!$A:$A,'部门收入预算表01-2'!$1:$1</definedName>
    <definedName name="_xlnm.Print_Titles" localSheetId="8">'部门项目支出绩效目标表05-2'!$A:$A,'部门项目支出绩效目标表05-2'!$1:$1</definedName>
    <definedName name="_xlnm.Print_Titles" localSheetId="7">'部门项目支出预算表05-1'!$A:$A,'部门项目支出预算表05-1'!$1:$1</definedName>
    <definedName name="_xlnm.Print_Titles" localSheetId="16">部门项目中期规划预算表12!$A:$A,部门项目中期规划预算表12!$1:$1</definedName>
    <definedName name="_xlnm.Print_Titles" localSheetId="17">部门整体支出绩效目标表13!$A:$A,部门整体支出绩效目标表13!$1:$1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9">部门政府性基金预算支出预算表06!$A:$A,部门政府性基金预算支出预算表06!$1:$6</definedName>
    <definedName name="_xlnm.Print_Titles" localSheetId="2">'部门支出预算表01-3'!$A:$A,'部门支出预算表01-3'!$1:$1</definedName>
    <definedName name="_xlnm.Print_Titles" localSheetId="13">'对下转移支付绩效目标表09-2'!$A:$A,'对下转移支付绩效目标表09-2'!$1:$1</definedName>
    <definedName name="_xlnm.Print_Titles" localSheetId="12">'对下转移支付预算表09-1'!$A:$A,'对下转移支付预算表09-1'!$1:$1</definedName>
    <definedName name="_xlnm.Print_Titles" localSheetId="15">上级转移支付补助项目支出预算表11!$A:$A,上级转移支付补助项目支出预算表11!$1:$1</definedName>
    <definedName name="_xlnm.Print_Titles" localSheetId="14">新增资产配置表10!$A:$A,新增资产配置表10!$1:$1</definedName>
    <definedName name="_xlnm.Print_Titles" localSheetId="5">一般公共预算“三公”经费支出预算表03!$A:$A,一般公共预算“三公”经费支出预算表03!$1:$1</definedName>
    <definedName name="_xlnm.Print_Titles" localSheetId="4">'一般公共预算支出预算表02-2'!$A:$A,'一般公共预算支出预算表02-2'!$1:$5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<sst xmlns="http://schemas.openxmlformats.org/spreadsheetml/2006/main" count="1602" uniqueCount="528">
  <si>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</si>
  <si>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</si>
  <si>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</si>
  <si>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</si>
  <si>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</si>
  <si>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</si>
  <si>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</si>
  <si>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</si>
  <si>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</si>
  <si>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</si>
  <si>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</si>
  <si>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</si>
  <si>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</si>
  <si>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</si>
  <si>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</si>
  <si>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</si>
  <si>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</si>
  <si>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</si>
  <si>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</si>
  <si>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</si>
  <si>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</si>
  <si>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</si>
  <si>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</si>
  <si>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</si>
  <si>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</si>
  <si>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</si>
  <si>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</si>
  <si>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</si>
  <si>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</si>
  <si>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</si>
  <si>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</si>
  <si>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</si>
  <si>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</si>
  <si>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</si>
  <si>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</si>
  <si>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</si>
  <si>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</si>
  <si>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</si>
  <si>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</si>
  <si>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</si>
  <si>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</si>
  <si>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</si>
  <si>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</si>
  <si>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</si>
  <si>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</si>
  <si>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</si>
  <si>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</si>
  <si>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</si>
  <si>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</si>
  <si>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</si>
  <si>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</si>
  <si>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</si>
  <si>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</si>
  <si>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</si>
  <si>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</si>
  <si>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</si>
  <si>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</si>
  <si>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</si>
  <si>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</si>
  <si>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</si>
  <si>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</si>
  <si>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</si>
  <si>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</si>
  <si>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</si>
  <si>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</si>
  <si>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</si>
  <si>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</si>
  <si>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</si>
  <si>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</si>
  <si>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340001</t>
  </si>
  <si>
    <t>昆明市晋宁区综合行政执法局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</si>
  <si>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</si>
  <si>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</si>
  <si>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</si>
  <si>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</si>
  <si>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</si>
  <si>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</si>
  <si>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</si>
  <si>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</si>
  <si>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</si>
  <si>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</si>
  <si>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</si>
  <si>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</si>
  <si>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</si>
  <si>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</si>
  <si>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</si>
  <si>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</si>
  <si>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</si>
  <si>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</si>
  <si>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</si>
  <si>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</si>
  <si>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</si>
  <si>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</si>
  <si>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</si>
  <si>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</si>
  <si>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</si>
  <si>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</si>
  <si>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</si>
  <si>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</si>
  <si>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</si>
  <si>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</si>
  <si>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</si>
  <si>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</si>
  <si>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</si>
  <si>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</si>
  <si>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2080506</t>
  </si>
  <si>
    <t>机关事业单位职业年金缴费支出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</si>
  <si>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</si>
  <si>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</si>
  <si>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</si>
  <si>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</si>
  <si>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</si>
  <si>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</si>
  <si>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</si>
  <si>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</si>
  <si>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</si>
  <si>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</si>
  <si>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</si>
  <si>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</si>
  <si>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212</t>
  </si>
  <si>
    <t>城乡社区支出</t>
  </si>
  <si>
    <t>21201</t>
  </si>
  <si>
    <t>城乡社区管理事务</t>
  </si>
  <si>
    <t>2120101</t>
  </si>
  <si>
    <t>行政运行</t>
  </si>
  <si>
    <t>21202</t>
  </si>
  <si>
    <t>城乡社区规划与管理</t>
  </si>
  <si>
    <t>2120201</t>
  </si>
  <si>
    <t>21203</t>
  </si>
  <si>
    <t>城乡社区公共设施</t>
  </si>
  <si>
    <t>2120399</t>
  </si>
  <si>
    <t>其他城乡社区公共设施支出</t>
  </si>
  <si>
    <t>21205</t>
  </si>
  <si>
    <t>城乡社区环境卫生</t>
  </si>
  <si>
    <t>2120501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</si>
  <si>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</si>
  <si>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</si>
  <si>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</si>
  <si>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</si>
  <si>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</si>
  <si>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</si>
  <si>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</si>
  <si>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</si>
  <si>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</si>
  <si>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</si>
  <si>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</si>
  <si>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</si>
  <si>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</si>
  <si>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</si>
  <si>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</si>
  <si>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</si>
  <si>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</si>
  <si>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</si>
  <si>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</si>
  <si>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</si>
  <si>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</si>
  <si>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</si>
  <si>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</si>
  <si>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</si>
  <si>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</si>
  <si>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</si>
  <si>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</si>
  <si>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</si>
  <si>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</si>
  <si>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</si>
  <si>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</si>
  <si>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</si>
  <si>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</si>
  <si>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</si>
  <si>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</si>
  <si>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</si>
  <si>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</si>
  <si>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</si>
  <si>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</si>
  <si>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</si>
  <si>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</si>
  <si>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</si>
  <si>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</si>
  <si>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</si>
  <si>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</si>
  <si>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</si>
  <si>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</si>
  <si>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</si>
  <si>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</si>
  <si>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</si>
  <si>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</si>
  <si>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</si>
  <si>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</si>
  <si>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</si>
  <si>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</si>
  <si>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</si>
  <si>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</si>
  <si>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</si>
  <si>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</si>
  <si>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</si>
  <si>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</si>
  <si>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</si>
  <si>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</si>
  <si>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</si>
  <si>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</si>
  <si>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</si>
  <si>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</si>
  <si>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</si>
  <si>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</si>
  <si>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</si>
  <si>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</si>
  <si>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530122210000000004100</t>
  </si>
  <si>
    <t>行政人员支出工资</t>
  </si>
  <si>
    <t>30101</t>
  </si>
  <si>
    <t>基本工资</t>
  </si>
  <si>
    <t>30102</t>
  </si>
  <si>
    <t>津贴补贴</t>
  </si>
  <si>
    <t>30103</t>
  </si>
  <si>
    <t>奖金</t>
  </si>
  <si>
    <t>530122210000000004102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</si>
  <si>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</si>
  <si>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</si>
  <si>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</si>
  <si>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</si>
  <si>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</si>
  <si>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</si>
  <si>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</si>
  <si>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</si>
  <si>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</si>
  <si>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</si>
  <si>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</si>
  <si>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530122210000000004104</t>
  </si>
  <si>
    <t>公车购置及运维费</t>
  </si>
  <si>
    <t>30231</t>
  </si>
  <si>
    <t>公务用车运行维护费</t>
  </si>
  <si>
    <t>530122210000000004105</t>
  </si>
  <si>
    <t>30217</t>
  </si>
  <si>
    <t>530122210000000004106</t>
  </si>
  <si>
    <t>公务交通补贴</t>
  </si>
  <si>
    <t>30239</t>
  </si>
  <si>
    <t>其他交通费用</t>
  </si>
  <si>
    <t>530122210000000004107</t>
  </si>
  <si>
    <t>工会经费</t>
  </si>
  <si>
    <t>30228</t>
  </si>
  <si>
    <t>530122210000000004108</t>
  </si>
  <si>
    <t>一般公用经费</t>
  </si>
  <si>
    <t>30201</t>
  </si>
  <si>
    <t>办公费</t>
  </si>
  <si>
    <t>30205</t>
  </si>
  <si>
    <t>水费</t>
  </si>
  <si>
    <t>30206</t>
  </si>
  <si>
    <t>电费</t>
  </si>
  <si>
    <t>30211</t>
  </si>
  <si>
    <t>差旅费</t>
  </si>
  <si>
    <t>30215</t>
  </si>
  <si>
    <t>会议费</t>
  </si>
  <si>
    <t>30299</t>
  </si>
  <si>
    <t>其他商品和服务支出</t>
  </si>
  <si>
    <t>530122210000000004478</t>
  </si>
  <si>
    <t>30113</t>
  </si>
  <si>
    <t>530122210000000004571</t>
  </si>
  <si>
    <t>事业人员支出工资</t>
  </si>
  <si>
    <t>30107</t>
  </si>
  <si>
    <t>绩效工资</t>
  </si>
  <si>
    <t>530122231100001244307</t>
  </si>
  <si>
    <t>离退休人员支出</t>
  </si>
  <si>
    <t>30305</t>
  </si>
  <si>
    <t>生活补助</t>
  </si>
  <si>
    <t>530122231100001438543</t>
  </si>
  <si>
    <t>事业人员绩效奖励</t>
  </si>
  <si>
    <t>530122231100001438557</t>
  </si>
  <si>
    <t>行政人员绩效奖励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</si>
  <si>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</si>
  <si>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</si>
  <si>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</si>
  <si>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</si>
  <si>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</si>
  <si>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</si>
  <si>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</si>
  <si>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专项业务类</t>
  </si>
  <si>
    <t>530122261100004947988</t>
  </si>
  <si>
    <t>户外广告和招牌设施专项整治工作经费</t>
  </si>
  <si>
    <t>30227</t>
  </si>
  <si>
    <t>委托业务费</t>
  </si>
  <si>
    <t>530122261100004965030</t>
  </si>
  <si>
    <t>晋宁区城区及环湖南路路灯设施节能改造项目经费</t>
  </si>
  <si>
    <t>民生类</t>
  </si>
  <si>
    <t>530122210000000001926</t>
  </si>
  <si>
    <t>城市绿化维护专项资金</t>
  </si>
  <si>
    <t>530122241100002233713</t>
  </si>
  <si>
    <t>环境卫生管理经费</t>
  </si>
  <si>
    <t>530122241100002233735</t>
  </si>
  <si>
    <t>晋宁区环卫垃圾分类经费</t>
  </si>
  <si>
    <t>530122241100002490728</t>
  </si>
  <si>
    <t>洗手设施水费支出资金</t>
  </si>
  <si>
    <t>530122251100003571750</t>
  </si>
  <si>
    <t>晋宁区垃圾处置经费</t>
  </si>
  <si>
    <t>530122251100003636729</t>
  </si>
  <si>
    <t>公厕水费经费</t>
  </si>
  <si>
    <t>事业发展类</t>
  </si>
  <si>
    <t>530122261100005355279</t>
  </si>
  <si>
    <t>2025年代理记账经费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</si>
  <si>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</si>
  <si>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</si>
  <si>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</si>
  <si>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</si>
  <si>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</si>
  <si>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</si>
  <si>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</si>
  <si>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</si>
  <si>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</si>
  <si>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</si>
  <si>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缴纳晋宁城区环卫直管公厕水费，确保公厕环境卫生干净整洁，便于群众入厕需求。</t>
  </si>
  <si>
    <t>产出指标</t>
  </si>
  <si>
    <t>质量指标</t>
  </si>
  <si>
    <t>保障城区环卫直管公厕正常运行</t>
  </si>
  <si>
    <t>=</t>
  </si>
  <si>
    <t>100</t>
  </si>
  <si>
    <t>%</t>
  </si>
  <si>
    <t>定性指标</t>
  </si>
  <si>
    <t>按照公厕水费产生实际情况</t>
  </si>
  <si>
    <t>时效指标</t>
  </si>
  <si>
    <t>2026年</t>
  </si>
  <si>
    <t>365</t>
  </si>
  <si>
    <t>天</t>
  </si>
  <si>
    <t>定量指标</t>
  </si>
  <si>
    <t>保障公厕正常运行</t>
  </si>
  <si>
    <t>效益指标</t>
  </si>
  <si>
    <t>社会效益</t>
  </si>
  <si>
    <t>保障人民群众入厕需求</t>
  </si>
  <si>
    <t>生态效益</t>
  </si>
  <si>
    <t>确保公厕环境卫生干净整洁</t>
  </si>
  <si>
    <t>满意度指标</t>
  </si>
  <si>
    <t>服务对象满意度</t>
  </si>
  <si>
    <t>群众满意度</t>
  </si>
  <si>
    <t>&gt;=</t>
  </si>
  <si>
    <t>96</t>
  </si>
  <si>
    <t>消除安全隐患，实现道路照明提质增效、节能降耗，搭建智慧路灯管理信息平台，实行“一张网”智慧管控。拟以政府采购方式，通过公开招投标遴选第三方专业公司，采用能源费用托管服务模式，对建成区及环湖南路路灯设施进行节能改造，合同履行期为10年，托管期为120个月（含交接期及节能改造期），托管费用以年为单位，由区综合行政执法局以政府采购方式对外公开招标，中标价控制在640万元/年左右（具体以中标价为准）。</t>
  </si>
  <si>
    <t>数量指标</t>
  </si>
  <si>
    <t>127158</t>
  </si>
  <si>
    <t>盏</t>
  </si>
  <si>
    <t>实施节能改造，有效保障城区及环湖南路路灯亮灯率及设施完好率。每季度进行考核，考核成绩作为拨付款依据。</t>
  </si>
  <si>
    <t>环境功能达标率</t>
  </si>
  <si>
    <t>95</t>
  </si>
  <si>
    <t>实施节能改造，有效保障城区及环湖南路路灯亮灯率及设施完好率。 提升区域环境质量，促进地方经济可持续发展。</t>
  </si>
  <si>
    <t>亮灯率</t>
  </si>
  <si>
    <t>实施节能改造，有效保障城区及环湖南路路灯亮灯率及设施完好率。 提升区域环境质量，促进地方经济可持续发展，提升市民满意度。</t>
  </si>
  <si>
    <t xml:space="preserve">      按照园林绿化管护标准，有序对晋宁建成区城市公园、广场、道路（街旁绿地）、时令花卉、古树名木及环湖南路（晋宁段）进行绿化养护管理工作，在此基础上提高公共绿地品质，对各类绿地进行补绿增绿、整形修剪、病虫害防治，积极探索多元化绿地管理方式，努力打造服务功能完善、园林景观优美的宜居环境，不断提升区域环境卫生质量，优化营商环境，增强广大居民的幸福感、获得感。</t>
  </si>
  <si>
    <t>2026年城市绿化维护面积</t>
  </si>
  <si>
    <t>1123894.03</t>
  </si>
  <si>
    <t>平方米</t>
  </si>
  <si>
    <t>晋宁区绿地、花卉、道路、水体管养总面积。</t>
  </si>
  <si>
    <t>2026年城市绿化维护率</t>
  </si>
  <si>
    <t>季度考核成绩大于等于85分，可按合同约定拨付管护经费。每季度对管护成果进行巡查考核，将市级第三方考核情况纳入考核范围，市级考核中，一个整改不合格问题扣除当季度管护经费2000元。</t>
  </si>
  <si>
    <t>2026年1月至12月</t>
  </si>
  <si>
    <t>晋宁区绿地管养总面积，按标准进行管护。</t>
  </si>
  <si>
    <t>确保了公共绿地更加整洁、优美、有序，有效巩固和提升了我区居民生活环境，调节空气的温度湿度，改善气候，减弱噪声，防风防火</t>
  </si>
  <si>
    <t>为“三创”工作打下坚实的基础，优化区域环境卫生质量，增强居民的幸福感、获得感。</t>
  </si>
  <si>
    <t>改善气候条件，净化空气质量</t>
  </si>
  <si>
    <t>为“三创”工作打下坚实的基础，提升区域环境卫生质量，优化营商环境，增强居民的幸福感、获得感、</t>
  </si>
  <si>
    <t>可持续影响</t>
  </si>
  <si>
    <t>改善晋宁区城区生态环境，保证晋宁区可持续发展</t>
  </si>
  <si>
    <t>为“三创”工作打下坚实的基础</t>
  </si>
  <si>
    <t>公众满意度</t>
  </si>
  <si>
    <t>反映保安、保洁、餐饮服务、绿化养护服务受益人员满意程度。</t>
  </si>
  <si>
    <t>持续开展好晋宁区环境卫生管理工作，做好道路清扫保洁、环卫设施修缮和卫生死角清理、城市垃圾收集清运、化粪池清掏等工作，创造一个干净、整洁的晋宁城市市容环境。</t>
  </si>
  <si>
    <t>晋宁区城区道路清扫保洁面积</t>
  </si>
  <si>
    <t>1974838.16</t>
  </si>
  <si>
    <t>环湖南路道路清扫保洁面积</t>
  </si>
  <si>
    <t>1500000.00</t>
  </si>
  <si>
    <t>清运城市生活垃圾</t>
  </si>
  <si>
    <t>23000</t>
  </si>
  <si>
    <t>吨</t>
  </si>
  <si>
    <t>清运城市生活垃圾量</t>
  </si>
  <si>
    <t>道路清扫率</t>
  </si>
  <si>
    <t>生活垃圾清理时效</t>
  </si>
  <si>
    <t>及时清运</t>
  </si>
  <si>
    <t>及时</t>
  </si>
  <si>
    <t>生活垃圾及时清运</t>
  </si>
  <si>
    <t>卫生死角整治合格率</t>
  </si>
  <si>
    <t>卫生死角整治及时</t>
  </si>
  <si>
    <t>环卫设施</t>
  </si>
  <si>
    <t>正常使用</t>
  </si>
  <si>
    <t>有效维护</t>
  </si>
  <si>
    <t>环卫设施正常使用</t>
  </si>
  <si>
    <t>环境卫生管理时效</t>
  </si>
  <si>
    <t>2026年晋宁区环境卫生管理时效</t>
  </si>
  <si>
    <t>垃圾收集、公厕运行等公共服务</t>
  </si>
  <si>
    <t>垃圾收集设施完好，保障公厕服务水平，公厕污水、化粪池及时清理</t>
  </si>
  <si>
    <t>垃圾收集设施，公厕运行质量</t>
  </si>
  <si>
    <t>98</t>
  </si>
  <si>
    <t>2025年委托卓正财务公司进行代理记账，2025年欠款共计7万元</t>
  </si>
  <si>
    <t>代理记账费</t>
  </si>
  <si>
    <t>70000</t>
  </si>
  <si>
    <t>元</t>
  </si>
  <si>
    <t>合同约定</t>
  </si>
  <si>
    <t>报表零差错</t>
  </si>
  <si>
    <t>按时报报表，数据无差错</t>
  </si>
  <si>
    <t>满意度</t>
  </si>
  <si>
    <t>整治违章或存在安全隐患的户外广告和招牌设施，消除安全隐患，维护人民群众生命财产安全。提高服务对象满意度、安全感。</t>
  </si>
  <si>
    <t>整治数量</t>
  </si>
  <si>
    <t>起</t>
  </si>
  <si>
    <t>按要求开展整治工作</t>
  </si>
  <si>
    <t>整治违章或存在安全隐患的户外广告和招牌设施，消除安全隐患，维护人民群众生命财产安全。</t>
  </si>
  <si>
    <t>服务对象</t>
  </si>
  <si>
    <t>成本指标</t>
  </si>
  <si>
    <t>社会成本指标</t>
  </si>
  <si>
    <t>确保晋宁区其他垃圾、餐厨垃圾得到规范处置，保障环境卫生干净整洁。</t>
  </si>
  <si>
    <t>生活垃圾（其他垃圾）处理量</t>
  </si>
  <si>
    <t>82000</t>
  </si>
  <si>
    <t>生活垃圾（其他垃圾）焚烧处置</t>
  </si>
  <si>
    <t>餐厨垃圾处理量</t>
  </si>
  <si>
    <t>5475</t>
  </si>
  <si>
    <t>晋宁城区餐厨垃圾得到无害化处理量</t>
  </si>
  <si>
    <t>生活垃圾无害化处理率</t>
  </si>
  <si>
    <t>生活垃圾无害化处理达到标准</t>
  </si>
  <si>
    <t>餐厨垃圾无害化处理率</t>
  </si>
  <si>
    <t>餐厨垃圾无害化处理达到标准</t>
  </si>
  <si>
    <t>空气质量</t>
  </si>
  <si>
    <t>生态环境质量较好</t>
  </si>
  <si>
    <t>90</t>
  </si>
  <si>
    <t>生活垃圾（其他垃圾）、餐厨垃圾得到有效处理，达到群众满意</t>
  </si>
  <si>
    <t>深入推进晋宁区生活垃圾分类工作，为市民营造干净整洁的生活环境。</t>
  </si>
  <si>
    <t>垃圾分类工作完成率</t>
  </si>
  <si>
    <t>按照市级要求完成生活垃圾分类相关工作，按照市级得分情况进行评分。</t>
  </si>
  <si>
    <t>群众生活环境干净整洁，无垃圾堆积现象</t>
  </si>
  <si>
    <t xml:space="preserve">    确保郑和文化广场、和景苑公园、永乐大街立交景观区共5座洗手设施正常运行，干净、整洁，正常供水，为市民提供便利，增强市民的幸福感获得感，优化区域环境卫生质量及营商环境质量。</t>
  </si>
  <si>
    <t>保障洗手设施正常供水</t>
  </si>
  <si>
    <t>供水率</t>
  </si>
  <si>
    <t>保障洗手设施正常供水，为市民提供便利。</t>
  </si>
  <si>
    <t>群众就近洗手，减少疾病发生</t>
  </si>
  <si>
    <t>确保郑和文化广场、和景苑公园、永乐大街立交景观区共5座洗手设施正常运行，干净、整洁，正常供水，为市民提供便利，增强市民的幸福感获得感，优化区域环境卫生质量及营商环境质量。</t>
  </si>
  <si>
    <t>广场公园洗手设施运行正常满意率</t>
  </si>
  <si>
    <t>洗手设施无水满意率</t>
  </si>
  <si>
    <t>预算06表</t>
  </si>
  <si>
    <t>政府性基金预算支出预算表</t>
  </si>
  <si>
    <t>单位名称：昆明市发展和改革委员会</t>
  </si>
  <si>
    <t>政府性基金预算支出</t>
  </si>
  <si>
    <t>备注：我单位无政府性基金预算支出预算相关内容，该表以空表进行公开。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</si>
  <si>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</si>
  <si>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</si>
  <si>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</si>
  <si>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</si>
  <si>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</si>
  <si>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</si>
  <si>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</si>
  <si>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</si>
  <si>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</si>
  <si>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</si>
  <si>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</si>
  <si>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车辆加油费</t>
  </si>
  <si>
    <t>车辆加油、添加燃料服务</t>
  </si>
  <si>
    <t>车辆修理费</t>
  </si>
  <si>
    <t>车辆维修和保养服务</t>
  </si>
  <si>
    <t>车辆保险费</t>
  </si>
  <si>
    <t>机动车保险服务</t>
  </si>
  <si>
    <t>购买复印纸</t>
  </si>
  <si>
    <t>复印纸</t>
  </si>
  <si>
    <t>晋宁区城区及环湖南路路灯设施节能改造项目</t>
  </si>
  <si>
    <t>市政公用设施管理服务</t>
  </si>
  <si>
    <t>备注：当面向中小企业预留资金大于合计时，面向中小企业预留资金为三年预计数。</t>
  </si>
  <si>
    <t>预算08表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</si>
  <si>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</si>
  <si>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</si>
  <si>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</si>
  <si>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</si>
  <si>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</si>
  <si>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</si>
  <si>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A1101 公共设施管理服务</t>
  </si>
  <si>
    <t>A 公共服务</t>
  </si>
  <si>
    <t>晋宁区城区及环湖南路路灯设施节能改造及能源托管服务。</t>
  </si>
  <si>
    <t>预算09-1表</t>
  </si>
  <si>
    <t>单位名称（项目）</t>
  </si>
  <si>
    <t>地区</t>
  </si>
  <si>
    <t>磨憨经济合作区</t>
  </si>
  <si>
    <t>备注：我区已实行乡财县管，按照区与乡（镇）财政管理体制，乡（镇）按照一级部门预算管理，故无对下转移支付资金，该表以空表进行公开。</t>
  </si>
  <si>
    <t>预算09-2表</t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</si>
  <si>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</si>
  <si>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</si>
  <si>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</si>
  <si>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</si>
  <si>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</si>
  <si>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</si>
  <si>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</si>
  <si>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</si>
  <si>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A02 设备</t>
  </si>
  <si>
    <t>A02010108 便携式计算机</t>
  </si>
  <si>
    <t>便携式计算机</t>
  </si>
  <si>
    <t>A02010109 平板式计算机</t>
  </si>
  <si>
    <t>平板电脑</t>
  </si>
  <si>
    <t>A02020600 执法记录仪</t>
  </si>
  <si>
    <t>执法记录仪</t>
  </si>
  <si>
    <t>A02021004 A4彩色打印机</t>
  </si>
  <si>
    <t>A4彩色打印机</t>
  </si>
  <si>
    <t>A02021118 扫描仪</t>
  </si>
  <si>
    <t>扫描仪</t>
  </si>
  <si>
    <t>A02021203 装订机</t>
  </si>
  <si>
    <t>装订机</t>
  </si>
  <si>
    <t>预算11表</t>
  </si>
  <si>
    <t>上级补助</t>
  </si>
  <si>
    <t>备注：因我单位无上级补助项目支出，该表以空表进行公开。</t>
  </si>
  <si>
    <t>预算12表</t>
  </si>
  <si>
    <t>项目级次</t>
  </si>
  <si>
    <t>311 专项业务类</t>
  </si>
  <si>
    <t>本级</t>
  </si>
  <si>
    <t>312 民生类</t>
  </si>
  <si>
    <t>313 事业发展类</t>
  </si>
  <si>
    <t/>
  </si>
  <si>
    <t>预算13表</t>
  </si>
  <si>
    <t>部门名称</t>
  </si>
  <si>
    <t>一、部门整体目标</t>
  </si>
  <si>
    <t>内容</t>
  </si>
  <si>
    <t>说明</t>
  </si>
  <si>
    <t>部门总体目标</t>
  </si>
  <si>
    <t>部门职责</t>
  </si>
  <si>
    <t>根据三定方案归纳</t>
  </si>
  <si>
    <t>根据部门职责，中长期规划，各级党委，各级政府要求归纳</t>
  </si>
  <si>
    <t>部门年度目标</t>
  </si>
  <si>
    <t>部门年度重点工作任务对应的目标或措施预计的产出和效果，每项工作任务都有明确的一项或几项目标。</t>
  </si>
  <si>
    <t>二、部门年度重点工作任务</t>
  </si>
  <si>
    <t>部门职能职责</t>
  </si>
  <si>
    <t>主要内容</t>
  </si>
  <si>
    <t>预算申报金额（元）</t>
  </si>
  <si>
    <t>纳入预算金额（元）</t>
  </si>
  <si>
    <t>总额</t>
  </si>
  <si>
    <t>财政拨款</t>
  </si>
  <si>
    <t>其他资金</t>
  </si>
  <si>
    <t>三、部门整体支出绩效指标</t>
  </si>
  <si>
    <t>绩效指标</t>
  </si>
  <si>
    <t>评（扣）分标准</t>
  </si>
  <si>
    <t>绩效指标设定依据及指标值数据来源</t>
  </si>
  <si>
    <t xml:space="preserve">二级指标 </t>
  </si>
  <si>
    <t>备注：此表为一级预算单位及主管部门公开，其他单位以空表公开。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</si>
</sst>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  <numFmt numFmtId="177" formatCode="yyyy/mm/dd\ hh:mm:ss"/>
    <numFmt numFmtId="178" formatCode="#,##0;\-#,##0;;@"/>
    <numFmt numFmtId="179" formatCode="#,##0.00;\-#,##0.00;;@"/>
    <numFmt numFmtId="180" formatCode="hh:mm:ss"/>
  </numFmts>
  <fonts count="39">
    <font>
      <sz val="11"/>
      <color theme="1"/>
      <name val="宋体"/>
      <charset val="134"/>
      <scheme val="minor"/>
    </font>
    <font>
      <b/>
      <sz val="24"/>
      <color rgb="FF000000"/>
      <name val="宋体"/>
      <charset val="134"/>
    </font>
    <font>
      <sz val="9"/>
      <color rgb="FF000000"/>
      <name val="宋体"/>
      <charset val="134"/>
    </font>
    <font>
      <sz val="10"/>
      <color rgb="FF000000"/>
      <name val="宋体"/>
      <charset val="134"/>
    </font>
    <font>
      <b/>
      <sz val="10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2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theme="1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BEEF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4" borderId="14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5" borderId="17" applyNumberFormat="0" applyAlignment="0" applyProtection="0">
      <alignment vertical="center"/>
    </xf>
    <xf numFmtId="0" fontId="28" fillId="6" borderId="18" applyNumberFormat="0" applyAlignment="0" applyProtection="0">
      <alignment vertical="center"/>
    </xf>
    <xf numFmtId="0" fontId="29" fillId="6" borderId="17" applyNumberFormat="0" applyAlignment="0" applyProtection="0">
      <alignment vertical="center"/>
    </xf>
    <xf numFmtId="0" fontId="30" fillId="7" borderId="19" applyNumberFormat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0" borderId="21" applyNumberFormat="0" applyFill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176" fontId="38" fillId="0" borderId="1">
      <alignment horizontal="right" vertical="center"/>
    </xf>
    <xf numFmtId="177" fontId="38" fillId="0" borderId="1">
      <alignment horizontal="right" vertical="center"/>
    </xf>
    <xf numFmtId="178" fontId="38" fillId="0" borderId="1">
      <alignment horizontal="right" vertical="center"/>
    </xf>
    <xf numFmtId="179" fontId="38" fillId="0" borderId="1">
      <alignment horizontal="right" vertical="center"/>
    </xf>
    <xf numFmtId="179" fontId="38" fillId="0" borderId="1">
      <alignment horizontal="right" vertical="center"/>
    </xf>
    <xf numFmtId="10" fontId="38" fillId="0" borderId="1">
      <alignment horizontal="right" vertical="center"/>
    </xf>
    <xf numFmtId="49" fontId="38" fillId="0" borderId="1">
      <alignment horizontal="left" vertical="center" wrapText="1"/>
    </xf>
    <xf numFmtId="180" fontId="38" fillId="0" borderId="1">
      <alignment horizontal="right" vertical="center"/>
    </xf>
  </cellStyleXfs>
  <cellXfs count="224">
    <xf numFmtId="0" fontId="0" fillId="0" borderId="0" xfId="0" applyFont="1" applyBorder="1"/>
    <xf numFmtId="0" fontId="1" fillId="2" borderId="0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4" fontId="2" fillId="2" borderId="1" xfId="0" applyNumberFormat="1" applyFont="1" applyFill="1" applyBorder="1" applyAlignment="1" applyProtection="1">
      <alignment horizontal="right" vertical="center"/>
      <protection locked="0"/>
    </xf>
    <xf numFmtId="4" fontId="2" fillId="0" borderId="1" xfId="0" applyNumberFormat="1" applyFont="1" applyBorder="1" applyAlignment="1">
      <alignment horizontal="right" vertical="center"/>
    </xf>
    <xf numFmtId="0" fontId="6" fillId="0" borderId="1" xfId="0" applyFont="1" applyBorder="1"/>
    <xf numFmtId="0" fontId="5" fillId="0" borderId="1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 applyProtection="1">
      <alignment horizontal="center" vertical="center"/>
      <protection locked="0"/>
    </xf>
    <xf numFmtId="49" fontId="7" fillId="0" borderId="1" xfId="0" applyNumberFormat="1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>
      <alignment horizontal="center" vertical="center" wrapText="1"/>
    </xf>
    <xf numFmtId="0" fontId="2" fillId="2" borderId="0" xfId="0" applyFont="1" applyFill="1" applyBorder="1" applyAlignment="1">
      <alignment horizontal="right" vertical="center" wrapText="1"/>
    </xf>
    <xf numFmtId="0" fontId="5" fillId="0" borderId="4" xfId="0" applyFont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/>
    </xf>
    <xf numFmtId="0" fontId="6" fillId="0" borderId="4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49" fontId="6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49" fontId="7" fillId="0" borderId="1" xfId="0" applyNumberFormat="1" applyFont="1" applyBorder="1" applyAlignment="1">
      <alignment horizontal="center" vertical="center"/>
    </xf>
    <xf numFmtId="49" fontId="3" fillId="0" borderId="0" xfId="0" applyNumberFormat="1" applyFont="1" applyBorder="1"/>
    <xf numFmtId="0" fontId="2" fillId="0" borderId="0" xfId="0" applyFont="1" applyBorder="1" applyAlignment="1" applyProtection="1">
      <alignment horizontal="right" vertical="center"/>
      <protection locked="0"/>
    </xf>
    <xf numFmtId="0" fontId="8" fillId="0" borderId="0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/>
    <xf numFmtId="0" fontId="2" fillId="0" borderId="0" xfId="0" applyFont="1" applyBorder="1" applyAlignment="1" applyProtection="1">
      <alignment horizontal="right"/>
      <protection locked="0"/>
    </xf>
    <xf numFmtId="0" fontId="6" fillId="0" borderId="5" xfId="0" applyFont="1" applyBorder="1" applyAlignment="1" applyProtection="1">
      <alignment horizontal="center" vertical="center" wrapText="1"/>
      <protection locked="0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 applyProtection="1">
      <alignment horizontal="center" vertical="center" wrapText="1"/>
      <protection locked="0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2" borderId="7" xfId="0" applyFont="1" applyFill="1" applyBorder="1" applyAlignment="1" applyProtection="1">
      <alignment horizontal="center" vertical="center" wrapText="1"/>
      <protection locked="0"/>
    </xf>
    <xf numFmtId="0" fontId="6" fillId="0" borderId="7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left" vertical="center"/>
      <protection locked="0"/>
    </xf>
    <xf numFmtId="4" fontId="2" fillId="0" borderId="1" xfId="0" applyNumberFormat="1" applyFont="1" applyBorder="1" applyAlignment="1" applyProtection="1">
      <alignment horizontal="right" vertical="center" wrapText="1"/>
      <protection locked="0"/>
    </xf>
    <xf numFmtId="49" fontId="9" fillId="0" borderId="1" xfId="55" applyNumberFormat="1" applyFont="1" applyBorder="1">
      <alignment horizontal="left" vertical="center" wrapText="1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6" fillId="2" borderId="5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4" fontId="9" fillId="0" borderId="1" xfId="53" applyNumberFormat="1" applyFont="1" applyBorder="1">
      <alignment horizontal="right" vertical="center"/>
    </xf>
    <xf numFmtId="0" fontId="2" fillId="2" borderId="0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Border="1" applyAlignment="1" applyProtection="1">
      <alignment horizontal="center" vertical="center"/>
      <protection locked="0"/>
    </xf>
    <xf numFmtId="0" fontId="10" fillId="0" borderId="0" xfId="0" applyFont="1" applyBorder="1" applyAlignment="1">
      <alignment horizontal="center" vertical="center"/>
    </xf>
    <xf numFmtId="0" fontId="11" fillId="2" borderId="0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Border="1" applyProtection="1">
      <protection locked="0"/>
    </xf>
    <xf numFmtId="0" fontId="10" fillId="0" borderId="0" xfId="0" applyFont="1" applyBorder="1"/>
    <xf numFmtId="0" fontId="2" fillId="2" borderId="0" xfId="0" applyFont="1" applyFill="1" applyBorder="1" applyAlignment="1" applyProtection="1">
      <alignment horizontal="left" vertical="center" wrapText="1"/>
      <protection locked="0"/>
    </xf>
    <xf numFmtId="0" fontId="3" fillId="2" borderId="0" xfId="0" applyFont="1" applyFill="1" applyBorder="1" applyAlignment="1" applyProtection="1">
      <alignment horizontal="right" vertical="center"/>
      <protection locked="0"/>
    </xf>
    <xf numFmtId="0" fontId="3" fillId="2" borderId="0" xfId="0" applyFont="1" applyFill="1" applyBorder="1" applyAlignment="1" applyProtection="1">
      <alignment horizontal="right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right" vertical="center"/>
      <protection locked="0"/>
    </xf>
    <xf numFmtId="0" fontId="3" fillId="2" borderId="1" xfId="0" applyFont="1" applyFill="1" applyBorder="1" applyAlignment="1" applyProtection="1">
      <alignment horizontal="right" vertical="center" wrapText="1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>
      <alignment horizontal="left" vertical="center" wrapText="1"/>
    </xf>
    <xf numFmtId="3" fontId="2" fillId="2" borderId="1" xfId="0" applyNumberFormat="1" applyFont="1" applyFill="1" applyBorder="1" applyAlignment="1" applyProtection="1">
      <alignment horizontal="right" vertical="center"/>
      <protection locked="0"/>
    </xf>
    <xf numFmtId="4" fontId="2" fillId="0" borderId="1" xfId="0" applyNumberFormat="1" applyFont="1" applyBorder="1" applyAlignment="1" applyProtection="1">
      <alignment horizontal="right" vertical="center"/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2" fillId="0" borderId="1" xfId="0" applyFont="1" applyBorder="1" applyAlignment="1">
      <alignment horizontal="left"/>
    </xf>
    <xf numFmtId="0" fontId="2" fillId="2" borderId="1" xfId="0" applyFont="1" applyFill="1" applyBorder="1" applyAlignment="1">
      <alignment horizontal="right" vertical="center"/>
    </xf>
    <xf numFmtId="0" fontId="10" fillId="0" borderId="0" xfId="0" applyFont="1" applyBorder="1" applyAlignment="1">
      <alignment horizontal="right" vertical="center"/>
    </xf>
    <xf numFmtId="0" fontId="2" fillId="2" borderId="0" xfId="0" applyFont="1" applyFill="1" applyBorder="1" applyAlignment="1" applyProtection="1">
      <alignment horizontal="right" vertical="center" wrapText="1"/>
      <protection locked="0"/>
    </xf>
    <xf numFmtId="0" fontId="12" fillId="0" borderId="0" xfId="0" applyFont="1" applyBorder="1" applyAlignment="1">
      <alignment horizontal="center" vertical="center"/>
    </xf>
    <xf numFmtId="0" fontId="8" fillId="0" borderId="0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vertical="center" wrapText="1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3" fillId="0" borderId="0" xfId="0" applyFont="1" applyBorder="1" applyAlignment="1">
      <alignment horizontal="right" vertical="center"/>
    </xf>
    <xf numFmtId="0" fontId="1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wrapText="1"/>
    </xf>
    <xf numFmtId="0" fontId="3" fillId="0" borderId="0" xfId="0" applyFont="1" applyBorder="1" applyAlignment="1">
      <alignment horizontal="right" wrapText="1"/>
    </xf>
    <xf numFmtId="0" fontId="6" fillId="0" borderId="8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179" fontId="9" fillId="0" borderId="1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wrapText="1"/>
    </xf>
    <xf numFmtId="0" fontId="3" fillId="0" borderId="0" xfId="0" applyFont="1" applyBorder="1" applyProtection="1">
      <protection locked="0"/>
    </xf>
    <xf numFmtId="0" fontId="8" fillId="0" borderId="0" xfId="0" applyFont="1" applyBorder="1" applyAlignment="1">
      <alignment horizontal="center" vertical="center" wrapText="1"/>
    </xf>
    <xf numFmtId="0" fontId="6" fillId="0" borderId="0" xfId="0" applyFont="1" applyBorder="1" applyProtection="1"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11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 applyProtection="1">
      <alignment horizontal="left" vertical="center"/>
      <protection locked="0"/>
    </xf>
    <xf numFmtId="0" fontId="2" fillId="0" borderId="13" xfId="0" applyFont="1" applyBorder="1" applyAlignment="1">
      <alignment horizontal="left" vertical="center"/>
    </xf>
    <xf numFmtId="0" fontId="2" fillId="0" borderId="0" xfId="0" applyFont="1" applyBorder="1" applyAlignment="1" applyProtection="1">
      <alignment vertical="top" wrapText="1"/>
      <protection locked="0"/>
    </xf>
    <xf numFmtId="0" fontId="8" fillId="0" borderId="0" xfId="0" applyFont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center" vertical="center" wrapText="1"/>
      <protection locked="0"/>
    </xf>
    <xf numFmtId="0" fontId="6" fillId="0" borderId="13" xfId="0" applyFont="1" applyBorder="1" applyAlignment="1">
      <alignment horizontal="center" vertical="center" wrapText="1"/>
    </xf>
    <xf numFmtId="0" fontId="6" fillId="0" borderId="11" xfId="0" applyFont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>
      <alignment horizontal="left" vertical="center"/>
    </xf>
    <xf numFmtId="0" fontId="2" fillId="0" borderId="0" xfId="0" applyFont="1" applyBorder="1" applyAlignment="1" applyProtection="1">
      <alignment horizontal="right" vertical="center" wrapText="1"/>
      <protection locked="0"/>
    </xf>
    <xf numFmtId="0" fontId="2" fillId="0" borderId="0" xfId="0" applyFont="1" applyBorder="1" applyAlignment="1" applyProtection="1">
      <alignment horizontal="right" wrapText="1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13" xfId="0" applyFont="1" applyBorder="1" applyAlignment="1" applyProtection="1">
      <alignment horizontal="center" vertical="center"/>
      <protection locked="0"/>
    </xf>
    <xf numFmtId="0" fontId="6" fillId="0" borderId="13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left" vertical="center"/>
    </xf>
    <xf numFmtId="178" fontId="9" fillId="0" borderId="1" xfId="51" applyNumberFormat="1" applyFont="1" applyBorder="1" applyAlignment="1">
      <alignment horizontal="center" vertical="center"/>
    </xf>
    <xf numFmtId="178" fontId="9" fillId="0" borderId="1" xfId="0" applyNumberFormat="1" applyFont="1" applyBorder="1" applyAlignment="1">
      <alignment horizontal="center" vertical="center"/>
    </xf>
    <xf numFmtId="3" fontId="2" fillId="0" borderId="11" xfId="0" applyNumberFormat="1" applyFont="1" applyBorder="1" applyAlignment="1">
      <alignment horizontal="right" vertical="center"/>
    </xf>
    <xf numFmtId="0" fontId="2" fillId="2" borderId="11" xfId="0" applyFont="1" applyFill="1" applyBorder="1" applyAlignment="1">
      <alignment horizontal="right" vertical="center"/>
    </xf>
    <xf numFmtId="0" fontId="2" fillId="2" borderId="0" xfId="0" applyFont="1" applyFill="1" applyBorder="1" applyAlignment="1">
      <alignment horizontal="left" vertical="center"/>
    </xf>
    <xf numFmtId="179" fontId="9" fillId="0" borderId="0" xfId="0" applyNumberFormat="1" applyFont="1" applyBorder="1" applyAlignment="1">
      <alignment horizontal="left" vertical="center"/>
    </xf>
    <xf numFmtId="0" fontId="2" fillId="0" borderId="0" xfId="0" applyFont="1" applyBorder="1" applyAlignment="1">
      <alignment horizontal="right"/>
    </xf>
    <xf numFmtId="0" fontId="13" fillId="0" borderId="0" xfId="0" applyFont="1" applyBorder="1" applyAlignment="1" applyProtection="1">
      <alignment horizontal="right"/>
      <protection locked="0"/>
    </xf>
    <xf numFmtId="49" fontId="13" fillId="0" borderId="0" xfId="0" applyNumberFormat="1" applyFont="1" applyBorder="1" applyProtection="1">
      <protection locked="0"/>
    </xf>
    <xf numFmtId="0" fontId="3" fillId="0" borderId="0" xfId="0" applyFont="1" applyBorder="1" applyAlignment="1">
      <alignment horizontal="right"/>
    </xf>
    <xf numFmtId="0" fontId="14" fillId="0" borderId="0" xfId="0" applyFont="1" applyBorder="1" applyAlignment="1" applyProtection="1">
      <alignment horizontal="center" vertical="center" wrapText="1"/>
      <protection locked="0"/>
    </xf>
    <xf numFmtId="0" fontId="14" fillId="0" borderId="0" xfId="0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center" vertical="center"/>
    </xf>
    <xf numFmtId="0" fontId="6" fillId="0" borderId="5" xfId="0" applyFont="1" applyBorder="1" applyAlignment="1" applyProtection="1">
      <alignment horizontal="center" vertical="center"/>
      <protection locked="0"/>
    </xf>
    <xf numFmtId="49" fontId="6" fillId="0" borderId="5" xfId="0" applyNumberFormat="1" applyFont="1" applyBorder="1" applyAlignment="1" applyProtection="1">
      <alignment horizontal="center" vertical="center" wrapText="1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49" fontId="6" fillId="0" borderId="6" xfId="0" applyNumberFormat="1" applyFont="1" applyBorder="1" applyAlignment="1" applyProtection="1">
      <alignment horizontal="center" vertical="center" wrapText="1"/>
      <protection locked="0"/>
    </xf>
    <xf numFmtId="49" fontId="6" fillId="0" borderId="1" xfId="0" applyNumberFormat="1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 indent="1"/>
    </xf>
    <xf numFmtId="0" fontId="3" fillId="0" borderId="0" xfId="0" applyFont="1" applyBorder="1" applyAlignment="1">
      <alignment vertical="top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2" xfId="0" applyFont="1" applyBorder="1" applyAlignment="1" applyProtection="1">
      <alignment horizontal="center" vertical="center" wrapText="1"/>
      <protection locked="0"/>
    </xf>
    <xf numFmtId="0" fontId="6" fillId="0" borderId="11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3" fillId="0" borderId="0" xfId="0" applyFont="1" applyBorder="1" applyAlignment="1" applyProtection="1">
      <alignment vertical="top"/>
      <protection locked="0"/>
    </xf>
    <xf numFmtId="49" fontId="3" fillId="0" borderId="0" xfId="0" applyNumberFormat="1" applyFont="1" applyBorder="1" applyProtection="1">
      <protection locked="0"/>
    </xf>
    <xf numFmtId="0" fontId="6" fillId="0" borderId="0" xfId="0" applyFont="1" applyBorder="1" applyAlignment="1" applyProtection="1">
      <alignment horizontal="left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0" borderId="4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right" vertical="center" wrapText="1"/>
    </xf>
    <xf numFmtId="0" fontId="15" fillId="0" borderId="0" xfId="0" applyFont="1" applyBorder="1" applyAlignment="1">
      <alignment horizontal="center" vertical="center"/>
    </xf>
    <xf numFmtId="0" fontId="3" fillId="2" borderId="0" xfId="0" applyFont="1" applyFill="1" applyBorder="1" applyAlignment="1" applyProtection="1">
      <alignment horizontal="left" vertical="center" wrapText="1"/>
      <protection locked="0"/>
    </xf>
    <xf numFmtId="0" fontId="10" fillId="2" borderId="1" xfId="0" applyFont="1" applyFill="1" applyBorder="1" applyAlignment="1" applyProtection="1">
      <alignment vertical="top" wrapText="1"/>
      <protection locked="0"/>
    </xf>
    <xf numFmtId="49" fontId="6" fillId="0" borderId="2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 indent="2"/>
    </xf>
    <xf numFmtId="0" fontId="3" fillId="0" borderId="4" xfId="0" applyFont="1" applyBorder="1" applyAlignment="1">
      <alignment horizontal="center" vertical="center"/>
    </xf>
    <xf numFmtId="0" fontId="10" fillId="2" borderId="0" xfId="0" applyFont="1" applyFill="1" applyBorder="1" applyAlignment="1">
      <alignment horizontal="left" vertical="center"/>
    </xf>
    <xf numFmtId="0" fontId="16" fillId="0" borderId="1" xfId="0" applyFont="1" applyBorder="1" applyAlignment="1" applyProtection="1">
      <alignment horizontal="center" vertical="center" wrapText="1"/>
      <protection locked="0"/>
    </xf>
    <xf numFmtId="0" fontId="16" fillId="0" borderId="1" xfId="0" applyFont="1" applyBorder="1" applyAlignment="1" applyProtection="1">
      <alignment vertical="top" wrapText="1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 applyProtection="1">
      <alignment horizontal="center" vertical="center" wrapText="1"/>
      <protection locked="0"/>
    </xf>
    <xf numFmtId="179" fontId="18" fillId="0" borderId="1" xfId="0" applyNumberFormat="1" applyFont="1" applyBorder="1" applyAlignment="1">
      <alignment horizontal="right" vertical="center"/>
    </xf>
    <xf numFmtId="0" fontId="16" fillId="2" borderId="5" xfId="0" applyFont="1" applyFill="1" applyBorder="1" applyAlignment="1">
      <alignment horizontal="center" vertical="center"/>
    </xf>
    <xf numFmtId="0" fontId="16" fillId="0" borderId="2" xfId="0" applyFont="1" applyBorder="1" applyAlignment="1" applyProtection="1">
      <alignment horizontal="center" vertical="center"/>
      <protection locked="0"/>
    </xf>
    <xf numFmtId="0" fontId="16" fillId="0" borderId="3" xfId="0" applyFont="1" applyBorder="1" applyAlignment="1" applyProtection="1">
      <alignment horizontal="center" vertical="center"/>
      <protection locked="0"/>
    </xf>
    <xf numFmtId="0" fontId="16" fillId="0" borderId="4" xfId="0" applyFont="1" applyBorder="1" applyAlignment="1" applyProtection="1">
      <alignment horizontal="center" vertical="center"/>
      <protection locked="0"/>
    </xf>
    <xf numFmtId="0" fontId="16" fillId="0" borderId="5" xfId="0" applyFont="1" applyBorder="1" applyAlignment="1" applyProtection="1">
      <alignment horizontal="center" vertical="center"/>
      <protection locked="0"/>
    </xf>
    <xf numFmtId="0" fontId="16" fillId="2" borderId="7" xfId="0" applyFont="1" applyFill="1" applyBorder="1" applyAlignment="1" applyProtection="1">
      <alignment horizontal="center" vertical="center" wrapText="1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16" fillId="0" borderId="1" xfId="0" applyFont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>
      <alignment horizontal="left" vertical="center" wrapText="1" indent="1"/>
    </xf>
    <xf numFmtId="0" fontId="2" fillId="2" borderId="1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7" xfId="0" applyFont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3" fillId="0" borderId="9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3" fillId="0" borderId="10" xfId="0" applyFont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10" fillId="0" borderId="1" xfId="0" applyFont="1" applyBorder="1" applyAlignment="1" applyProtection="1">
      <alignment vertical="top" wrapText="1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 wrapText="1"/>
      <protection locked="0"/>
    </xf>
    <xf numFmtId="0" fontId="3" fillId="0" borderId="11" xfId="0" applyFont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 applyProtection="1">
      <alignment horizontal="right" vertical="center"/>
      <protection locked="0"/>
    </xf>
    <xf numFmtId="0" fontId="2" fillId="0" borderId="1" xfId="0" applyFont="1" applyBorder="1" applyAlignment="1" applyProtection="1">
      <alignment vertical="center"/>
      <protection locked="0"/>
    </xf>
    <xf numFmtId="0" fontId="2" fillId="2" borderId="0" xfId="0" applyFont="1" applyFill="1" applyBorder="1" applyAlignment="1" quotePrefix="1">
      <alignment horizontal="right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Style" xfId="49"/>
    <cellStyle name="DateTimeStyle" xfId="50"/>
    <cellStyle name="IntegralNumberStyle" xfId="51"/>
    <cellStyle name="MoneyStyle" xfId="52"/>
    <cellStyle name="NumberStyle" xfId="53"/>
    <cellStyle name="PercentStyle" xfId="54"/>
    <cellStyle name="TextStyle" xfId="55"/>
    <cellStyle name="Time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6"/>
  <sheetViews>
    <sheetView showGridLines="0" showZeros="0" topLeftCell="A9" workbookViewId="0">
      <selection activeCell="A1" sqref="A1"/>
    </sheetView>
  </sheetViews>
  <sheetFormatPr defaultColWidth="8.62962962962963" defaultRowHeight="12.75" customHeight="1" outlineLevelCol="3"/>
  <cols>
    <col min="1" max="4" width="41" customWidth="1"/>
  </cols>
  <sheetData>
    <row r="1" ht="15" customHeight="1" spans="1:4">
      <c r="A1" s="82"/>
      <c r="B1" s="82"/>
      <c r="C1" s="82"/>
      <c r="D1" s="97" t="s">
        <v>0</v>
      </c>
    </row>
    <row r="2" ht="41.25" customHeight="1" spans="1:1">
      <c r="A2" s="77" t="str">
        <f>"2026"&amp;"年部门财务收支预算总表"</f>
        <v>2026年部门财务收支预算总表</v>
      </c>
    </row>
    <row r="3" ht="17.25" customHeight="1" spans="1:4">
      <c r="A3" s="80" t="str">
        <f>"单位名称："&amp;"昆明市晋宁区综合行政执法局"</f>
        <v>单位名称：昆明市晋宁区综合行政执法局</v>
      </c>
      <c r="B3" s="189"/>
      <c r="D3" s="169" t="s">
        <v>1</v>
      </c>
    </row>
    <row r="4" ht="23.25" customHeight="1" spans="1:4">
      <c r="A4" s="190" t="s">
        <v>2</v>
      </c>
      <c r="B4" s="191"/>
      <c r="C4" s="190" t="s">
        <v>3</v>
      </c>
      <c r="D4" s="191"/>
    </row>
    <row r="5" ht="24" customHeight="1" spans="1:4">
      <c r="A5" s="190" t="s">
        <v>4</v>
      </c>
      <c r="B5" s="190" t="s">
        <v>5</v>
      </c>
      <c r="C5" s="190" t="s">
        <v>6</v>
      </c>
      <c r="D5" s="190" t="s">
        <v>5</v>
      </c>
    </row>
    <row r="6" ht="17.25" customHeight="1" spans="1:4">
      <c r="A6" s="192" t="s">
        <v>7</v>
      </c>
      <c r="B6" s="110">
        <v>35542814.75</v>
      </c>
      <c r="C6" s="192" t="s">
        <v>8</v>
      </c>
      <c r="D6" s="110"/>
    </row>
    <row r="7" ht="17.25" customHeight="1" spans="1:4">
      <c r="A7" s="192" t="s">
        <v>9</v>
      </c>
      <c r="B7" s="110"/>
      <c r="C7" s="192" t="s">
        <v>10</v>
      </c>
      <c r="D7" s="110"/>
    </row>
    <row r="8" ht="17.25" customHeight="1" spans="1:4">
      <c r="A8" s="192" t="s">
        <v>11</v>
      </c>
      <c r="B8" s="110"/>
      <c r="C8" s="223" t="s">
        <v>12</v>
      </c>
      <c r="D8" s="110"/>
    </row>
    <row r="9" ht="17.25" customHeight="1" spans="1:4">
      <c r="A9" s="192" t="s">
        <v>13</v>
      </c>
      <c r="B9" s="110"/>
      <c r="C9" s="223" t="s">
        <v>14</v>
      </c>
      <c r="D9" s="110"/>
    </row>
    <row r="10" ht="17.25" customHeight="1" spans="1:4">
      <c r="A10" s="192" t="s">
        <v>15</v>
      </c>
      <c r="B10" s="110"/>
      <c r="C10" s="223" t="s">
        <v>16</v>
      </c>
      <c r="D10" s="110"/>
    </row>
    <row r="11" ht="17.25" customHeight="1" spans="1:4">
      <c r="A11" s="192" t="s">
        <v>17</v>
      </c>
      <c r="B11" s="110"/>
      <c r="C11" s="223" t="s">
        <v>18</v>
      </c>
      <c r="D11" s="110"/>
    </row>
    <row r="12" ht="17.25" customHeight="1" spans="1:4">
      <c r="A12" s="192" t="s">
        <v>19</v>
      </c>
      <c r="B12" s="110"/>
      <c r="C12" s="68" t="s">
        <v>20</v>
      </c>
      <c r="D12" s="110"/>
    </row>
    <row r="13" ht="17.25" customHeight="1" spans="1:4">
      <c r="A13" s="192" t="s">
        <v>21</v>
      </c>
      <c r="B13" s="110"/>
      <c r="C13" s="68" t="s">
        <v>22</v>
      </c>
      <c r="D13" s="110">
        <v>1452993.28</v>
      </c>
    </row>
    <row r="14" ht="17.25" customHeight="1" spans="1:4">
      <c r="A14" s="192" t="s">
        <v>23</v>
      </c>
      <c r="B14" s="110"/>
      <c r="C14" s="68" t="s">
        <v>24</v>
      </c>
      <c r="D14" s="110">
        <v>1013125.22</v>
      </c>
    </row>
    <row r="15" ht="17.25" customHeight="1" spans="1:4">
      <c r="A15" s="192" t="s">
        <v>25</v>
      </c>
      <c r="B15" s="110"/>
      <c r="C15" s="68" t="s">
        <v>26</v>
      </c>
      <c r="D15" s="110"/>
    </row>
    <row r="16" ht="17.25" customHeight="1" spans="1:4">
      <c r="A16" s="23"/>
      <c r="B16" s="110"/>
      <c r="C16" s="68" t="s">
        <v>27</v>
      </c>
      <c r="D16" s="110">
        <v>31802091.29</v>
      </c>
    </row>
    <row r="17" ht="17.25" customHeight="1" spans="1:4">
      <c r="A17" s="193"/>
      <c r="B17" s="110"/>
      <c r="C17" s="68" t="s">
        <v>28</v>
      </c>
      <c r="D17" s="110"/>
    </row>
    <row r="18" ht="17.25" customHeight="1" spans="1:4">
      <c r="A18" s="193"/>
      <c r="B18" s="110"/>
      <c r="C18" s="68" t="s">
        <v>29</v>
      </c>
      <c r="D18" s="110"/>
    </row>
    <row r="19" ht="17.25" customHeight="1" spans="1:4">
      <c r="A19" s="193"/>
      <c r="B19" s="110"/>
      <c r="C19" s="68" t="s">
        <v>30</v>
      </c>
      <c r="D19" s="110"/>
    </row>
    <row r="20" ht="17.25" customHeight="1" spans="1:4">
      <c r="A20" s="193"/>
      <c r="B20" s="110"/>
      <c r="C20" s="68" t="s">
        <v>31</v>
      </c>
      <c r="D20" s="110"/>
    </row>
    <row r="21" ht="17.25" customHeight="1" spans="1:4">
      <c r="A21" s="193"/>
      <c r="B21" s="110"/>
      <c r="C21" s="68" t="s">
        <v>32</v>
      </c>
      <c r="D21" s="110"/>
    </row>
    <row r="22" ht="17.25" customHeight="1" spans="1:4">
      <c r="A22" s="193"/>
      <c r="B22" s="110"/>
      <c r="C22" s="68" t="s">
        <v>33</v>
      </c>
      <c r="D22" s="110"/>
    </row>
    <row r="23" ht="17.25" customHeight="1" spans="1:4">
      <c r="A23" s="193"/>
      <c r="B23" s="110"/>
      <c r="C23" s="68" t="s">
        <v>34</v>
      </c>
      <c r="D23" s="110"/>
    </row>
    <row r="24" ht="17.25" customHeight="1" spans="1:4">
      <c r="A24" s="193"/>
      <c r="B24" s="110"/>
      <c r="C24" s="68" t="s">
        <v>35</v>
      </c>
      <c r="D24" s="110">
        <v>1274604.96</v>
      </c>
    </row>
    <row r="25" ht="17.25" customHeight="1" spans="1:4">
      <c r="A25" s="193"/>
      <c r="B25" s="110"/>
      <c r="C25" s="68" t="s">
        <v>36</v>
      </c>
      <c r="D25" s="110"/>
    </row>
    <row r="26" ht="17.25" customHeight="1" spans="1:4">
      <c r="A26" s="193"/>
      <c r="B26" s="110"/>
      <c r="C26" s="23" t="s">
        <v>37</v>
      </c>
      <c r="D26" s="110"/>
    </row>
    <row r="27" ht="17.25" customHeight="1" spans="1:4">
      <c r="A27" s="193"/>
      <c r="B27" s="110"/>
      <c r="C27" s="68" t="s">
        <v>38</v>
      </c>
      <c r="D27" s="110"/>
    </row>
    <row r="28" ht="16.5" customHeight="1" spans="1:4">
      <c r="A28" s="193"/>
      <c r="B28" s="110"/>
      <c r="C28" s="68" t="s">
        <v>39</v>
      </c>
      <c r="D28" s="110"/>
    </row>
    <row r="29" ht="16.5" customHeight="1" spans="1:4">
      <c r="A29" s="193"/>
      <c r="B29" s="110"/>
      <c r="C29" s="23" t="s">
        <v>40</v>
      </c>
      <c r="D29" s="110"/>
    </row>
    <row r="30" ht="17.25" customHeight="1" spans="1:4">
      <c r="A30" s="193"/>
      <c r="B30" s="110"/>
      <c r="C30" s="23" t="s">
        <v>41</v>
      </c>
      <c r="D30" s="110"/>
    </row>
    <row r="31" ht="17.25" customHeight="1" spans="1:4">
      <c r="A31" s="193"/>
      <c r="B31" s="110"/>
      <c r="C31" s="68" t="s">
        <v>42</v>
      </c>
      <c r="D31" s="110"/>
    </row>
    <row r="32" ht="16.5" customHeight="1" spans="1:4">
      <c r="A32" s="193" t="s">
        <v>43</v>
      </c>
      <c r="B32" s="110">
        <v>35542814.75</v>
      </c>
      <c r="C32" s="193" t="s">
        <v>44</v>
      </c>
      <c r="D32" s="110">
        <v>35542814.75</v>
      </c>
    </row>
    <row r="33" ht="16.5" customHeight="1" spans="1:4">
      <c r="A33" s="23" t="s">
        <v>45</v>
      </c>
      <c r="B33" s="110"/>
      <c r="C33" s="23" t="s">
        <v>46</v>
      </c>
      <c r="D33" s="110"/>
    </row>
    <row r="34" ht="16.5" customHeight="1" spans="1:4">
      <c r="A34" s="68" t="s">
        <v>47</v>
      </c>
      <c r="B34" s="110"/>
      <c r="C34" s="68" t="s">
        <v>47</v>
      </c>
      <c r="D34" s="110"/>
    </row>
    <row r="35" ht="16.5" customHeight="1" spans="1:4">
      <c r="A35" s="68" t="s">
        <v>48</v>
      </c>
      <c r="B35" s="110"/>
      <c r="C35" s="68" t="s">
        <v>49</v>
      </c>
      <c r="D35" s="110"/>
    </row>
    <row r="36" ht="16.5" customHeight="1" spans="1:4">
      <c r="A36" s="194" t="s">
        <v>50</v>
      </c>
      <c r="B36" s="110">
        <v>35542814.75</v>
      </c>
      <c r="C36" s="194" t="s">
        <v>51</v>
      </c>
      <c r="D36" s="110">
        <v>35542814.75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0"/>
  <sheetViews>
    <sheetView showZeros="0" workbookViewId="0">
      <selection activeCell="B16" sqref="B16"/>
    </sheetView>
  </sheetViews>
  <sheetFormatPr defaultColWidth="9.12962962962963" defaultRowHeight="14.25" customHeight="1" outlineLevelCol="5"/>
  <cols>
    <col min="1" max="1" width="32.1296296296296" customWidth="1"/>
    <col min="2" max="2" width="20.75" customWidth="1"/>
    <col min="3" max="3" width="32.1296296296296" customWidth="1"/>
    <col min="4" max="4" width="27.75" customWidth="1"/>
    <col min="5" max="6" width="36.75" customWidth="1"/>
  </cols>
  <sheetData>
    <row r="1" ht="12" customHeight="1" spans="1:6">
      <c r="A1" s="149">
        <v>1</v>
      </c>
      <c r="B1" s="150">
        <v>0</v>
      </c>
      <c r="C1" s="149">
        <v>1</v>
      </c>
      <c r="D1" s="151"/>
      <c r="E1" s="151"/>
      <c r="F1" s="148" t="s">
        <v>429</v>
      </c>
    </row>
    <row r="2" ht="42" customHeight="1" spans="1:6">
      <c r="A2" s="152" t="str">
        <f>"2026"&amp;"年部门政府性基金预算支出预算表"</f>
        <v>2026年部门政府性基金预算支出预算表</v>
      </c>
      <c r="B2" s="152" t="s">
        <v>430</v>
      </c>
      <c r="C2" s="153"/>
      <c r="D2" s="154"/>
      <c r="E2" s="154"/>
      <c r="F2" s="154"/>
    </row>
    <row r="3" ht="13.5" customHeight="1" spans="1:6">
      <c r="A3" s="46" t="str">
        <f>"单位名称："&amp;"昆明市晋宁区综合行政执法局"</f>
        <v>单位名称：昆明市晋宁区综合行政执法局</v>
      </c>
      <c r="B3" s="46" t="s">
        <v>431</v>
      </c>
      <c r="C3" s="149"/>
      <c r="D3" s="151"/>
      <c r="E3" s="151"/>
      <c r="F3" s="148" t="s">
        <v>1</v>
      </c>
    </row>
    <row r="4" ht="19.5" customHeight="1" spans="1:6">
      <c r="A4" s="155" t="s">
        <v>189</v>
      </c>
      <c r="B4" s="156" t="s">
        <v>72</v>
      </c>
      <c r="C4" s="155" t="s">
        <v>73</v>
      </c>
      <c r="D4" s="14" t="s">
        <v>432</v>
      </c>
      <c r="E4" s="15"/>
      <c r="F4" s="38"/>
    </row>
    <row r="5" ht="18.75" customHeight="1" spans="1:6">
      <c r="A5" s="157"/>
      <c r="B5" s="158"/>
      <c r="C5" s="157"/>
      <c r="D5" s="54" t="s">
        <v>55</v>
      </c>
      <c r="E5" s="14" t="s">
        <v>75</v>
      </c>
      <c r="F5" s="54" t="s">
        <v>76</v>
      </c>
    </row>
    <row r="6" ht="18.75" customHeight="1" spans="1:6">
      <c r="A6" s="100">
        <v>1</v>
      </c>
      <c r="B6" s="159" t="s">
        <v>83</v>
      </c>
      <c r="C6" s="100">
        <v>3</v>
      </c>
      <c r="D6" s="16">
        <v>4</v>
      </c>
      <c r="E6" s="16">
        <v>5</v>
      </c>
      <c r="F6" s="16">
        <v>6</v>
      </c>
    </row>
    <row r="7" ht="21" customHeight="1" spans="1:6">
      <c r="A7" s="33"/>
      <c r="B7" s="33"/>
      <c r="C7" s="33"/>
      <c r="D7" s="110"/>
      <c r="E7" s="110"/>
      <c r="F7" s="110"/>
    </row>
    <row r="8" ht="21" customHeight="1" spans="1:6">
      <c r="A8" s="33"/>
      <c r="B8" s="33"/>
      <c r="C8" s="33"/>
      <c r="D8" s="110"/>
      <c r="E8" s="110"/>
      <c r="F8" s="110"/>
    </row>
    <row r="9" ht="18.75" customHeight="1" spans="1:6">
      <c r="A9" s="160" t="s">
        <v>179</v>
      </c>
      <c r="B9" s="160" t="s">
        <v>179</v>
      </c>
      <c r="C9" s="161" t="s">
        <v>179</v>
      </c>
      <c r="D9" s="110"/>
      <c r="E9" s="110"/>
      <c r="F9" s="110"/>
    </row>
    <row r="10" customHeight="1" spans="1:1">
      <c r="A10" t="s">
        <v>433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7" right="0.37" top="0.56" bottom="0.56" header="0.48" footer="0.48"/>
  <pageSetup paperSize="9" scale="9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4"/>
  <sheetViews>
    <sheetView showZeros="0" workbookViewId="0">
      <selection activeCell="A1" sqref="A1"/>
    </sheetView>
  </sheetViews>
  <sheetFormatPr defaultColWidth="9.12962962962963" defaultRowHeight="14.25" customHeight="1"/>
  <cols>
    <col min="1" max="2" width="32.6296296296296" customWidth="1"/>
    <col min="3" max="3" width="41.1296296296296" customWidth="1"/>
    <col min="4" max="4" width="21.75" customWidth="1"/>
    <col min="5" max="5" width="35.25" customWidth="1"/>
    <col min="6" max="6" width="7.75" customWidth="1"/>
    <col min="7" max="7" width="11.1296296296296" customWidth="1"/>
    <col min="8" max="8" width="13.25" customWidth="1"/>
    <col min="9" max="18" width="20" customWidth="1"/>
    <col min="19" max="19" width="19.8796296296296" customWidth="1"/>
  </cols>
  <sheetData>
    <row r="1" ht="15.75" customHeight="1" spans="2:19">
      <c r="B1" s="112"/>
      <c r="C1" s="112"/>
      <c r="R1" s="44"/>
      <c r="S1" s="44" t="s">
        <v>434</v>
      </c>
    </row>
    <row r="2" ht="41.25" customHeight="1" spans="1:19">
      <c r="A2" s="104" t="str">
        <f>"2026"&amp;"年部门政府采购预算表"</f>
        <v>2026年部门政府采购预算表</v>
      </c>
      <c r="B2" s="99"/>
      <c r="C2" s="99"/>
      <c r="D2" s="45"/>
      <c r="E2" s="45"/>
      <c r="F2" s="45"/>
      <c r="G2" s="45"/>
      <c r="H2" s="45"/>
      <c r="I2" s="45"/>
      <c r="J2" s="45"/>
      <c r="K2" s="45"/>
      <c r="L2" s="45"/>
      <c r="M2" s="99"/>
      <c r="N2" s="45"/>
      <c r="O2" s="45"/>
      <c r="P2" s="99"/>
      <c r="Q2" s="45"/>
      <c r="R2" s="99"/>
      <c r="S2" s="99"/>
    </row>
    <row r="3" ht="18.75" customHeight="1" spans="1:19">
      <c r="A3" s="141" t="str">
        <f>"单位名称："&amp;"昆明市晋宁区综合行政执法局"</f>
        <v>单位名称：昆明市晋宁区综合行政执法局</v>
      </c>
      <c r="B3" s="114"/>
      <c r="C3" s="114"/>
      <c r="D3" s="48"/>
      <c r="E3" s="48"/>
      <c r="F3" s="48"/>
      <c r="G3" s="48"/>
      <c r="H3" s="48"/>
      <c r="I3" s="48"/>
      <c r="J3" s="48"/>
      <c r="K3" s="48"/>
      <c r="L3" s="48"/>
      <c r="R3" s="49"/>
      <c r="S3" s="148" t="s">
        <v>1</v>
      </c>
    </row>
    <row r="4" ht="15.75" customHeight="1" spans="1:19">
      <c r="A4" s="51" t="s">
        <v>188</v>
      </c>
      <c r="B4" s="115" t="s">
        <v>189</v>
      </c>
      <c r="C4" s="115" t="s">
        <v>435</v>
      </c>
      <c r="D4" s="116" t="s">
        <v>436</v>
      </c>
      <c r="E4" s="116" t="s">
        <v>437</v>
      </c>
      <c r="F4" s="116" t="s">
        <v>438</v>
      </c>
      <c r="G4" s="116" t="s">
        <v>439</v>
      </c>
      <c r="H4" s="116" t="s">
        <v>440</v>
      </c>
      <c r="I4" s="129" t="s">
        <v>196</v>
      </c>
      <c r="J4" s="129"/>
      <c r="K4" s="129"/>
      <c r="L4" s="129"/>
      <c r="M4" s="130"/>
      <c r="N4" s="129"/>
      <c r="O4" s="129"/>
      <c r="P4" s="137"/>
      <c r="Q4" s="129"/>
      <c r="R4" s="130"/>
      <c r="S4" s="138"/>
    </row>
    <row r="5" ht="17.25" customHeight="1" spans="1:19">
      <c r="A5" s="53"/>
      <c r="B5" s="117"/>
      <c r="C5" s="117"/>
      <c r="D5" s="118"/>
      <c r="E5" s="118"/>
      <c r="F5" s="118"/>
      <c r="G5" s="118"/>
      <c r="H5" s="118"/>
      <c r="I5" s="118" t="s">
        <v>55</v>
      </c>
      <c r="J5" s="118" t="s">
        <v>58</v>
      </c>
      <c r="K5" s="118" t="s">
        <v>441</v>
      </c>
      <c r="L5" s="118" t="s">
        <v>442</v>
      </c>
      <c r="M5" s="131" t="s">
        <v>443</v>
      </c>
      <c r="N5" s="132" t="s">
        <v>444</v>
      </c>
      <c r="O5" s="132"/>
      <c r="P5" s="139"/>
      <c r="Q5" s="132"/>
      <c r="R5" s="140"/>
      <c r="S5" s="119"/>
    </row>
    <row r="6" ht="54" customHeight="1" spans="1:19">
      <c r="A6" s="56"/>
      <c r="B6" s="119"/>
      <c r="C6" s="119"/>
      <c r="D6" s="120"/>
      <c r="E6" s="120"/>
      <c r="F6" s="120"/>
      <c r="G6" s="120"/>
      <c r="H6" s="120"/>
      <c r="I6" s="120"/>
      <c r="J6" s="120" t="s">
        <v>57</v>
      </c>
      <c r="K6" s="120"/>
      <c r="L6" s="120"/>
      <c r="M6" s="133"/>
      <c r="N6" s="120" t="s">
        <v>57</v>
      </c>
      <c r="O6" s="120" t="s">
        <v>64</v>
      </c>
      <c r="P6" s="119" t="s">
        <v>65</v>
      </c>
      <c r="Q6" s="120" t="s">
        <v>66</v>
      </c>
      <c r="R6" s="133" t="s">
        <v>67</v>
      </c>
      <c r="S6" s="119" t="s">
        <v>68</v>
      </c>
    </row>
    <row r="7" ht="18" customHeight="1" spans="1:19">
      <c r="A7" s="142">
        <v>1</v>
      </c>
      <c r="B7" s="142" t="s">
        <v>83</v>
      </c>
      <c r="C7" s="143">
        <v>3</v>
      </c>
      <c r="D7" s="143">
        <v>4</v>
      </c>
      <c r="E7" s="142">
        <v>5</v>
      </c>
      <c r="F7" s="142">
        <v>6</v>
      </c>
      <c r="G7" s="142">
        <v>7</v>
      </c>
      <c r="H7" s="142">
        <v>8</v>
      </c>
      <c r="I7" s="142">
        <v>9</v>
      </c>
      <c r="J7" s="142">
        <v>10</v>
      </c>
      <c r="K7" s="142">
        <v>11</v>
      </c>
      <c r="L7" s="142">
        <v>12</v>
      </c>
      <c r="M7" s="142">
        <v>13</v>
      </c>
      <c r="N7" s="142">
        <v>14</v>
      </c>
      <c r="O7" s="142">
        <v>15</v>
      </c>
      <c r="P7" s="142">
        <v>16</v>
      </c>
      <c r="Q7" s="142">
        <v>17</v>
      </c>
      <c r="R7" s="142">
        <v>18</v>
      </c>
      <c r="S7" s="142">
        <v>19</v>
      </c>
    </row>
    <row r="8" ht="21" customHeight="1" spans="1:19">
      <c r="A8" s="121" t="s">
        <v>70</v>
      </c>
      <c r="B8" s="122" t="s">
        <v>70</v>
      </c>
      <c r="C8" s="122" t="s">
        <v>227</v>
      </c>
      <c r="D8" s="123" t="s">
        <v>445</v>
      </c>
      <c r="E8" s="123" t="s">
        <v>446</v>
      </c>
      <c r="F8" s="123" t="s">
        <v>389</v>
      </c>
      <c r="G8" s="144">
        <v>1</v>
      </c>
      <c r="H8" s="110"/>
      <c r="I8" s="110">
        <v>1500</v>
      </c>
      <c r="J8" s="110">
        <v>1500</v>
      </c>
      <c r="K8" s="110"/>
      <c r="L8" s="110"/>
      <c r="M8" s="110"/>
      <c r="N8" s="110"/>
      <c r="O8" s="110"/>
      <c r="P8" s="110"/>
      <c r="Q8" s="110"/>
      <c r="R8" s="110"/>
      <c r="S8" s="110"/>
    </row>
    <row r="9" ht="21" customHeight="1" spans="1:19">
      <c r="A9" s="121" t="s">
        <v>70</v>
      </c>
      <c r="B9" s="122" t="s">
        <v>70</v>
      </c>
      <c r="C9" s="122" t="s">
        <v>227</v>
      </c>
      <c r="D9" s="123" t="s">
        <v>447</v>
      </c>
      <c r="E9" s="123" t="s">
        <v>448</v>
      </c>
      <c r="F9" s="123" t="s">
        <v>389</v>
      </c>
      <c r="G9" s="144">
        <v>1</v>
      </c>
      <c r="H9" s="110">
        <v>15000</v>
      </c>
      <c r="I9" s="110">
        <v>15000</v>
      </c>
      <c r="J9" s="110">
        <v>15000</v>
      </c>
      <c r="K9" s="110"/>
      <c r="L9" s="110"/>
      <c r="M9" s="110"/>
      <c r="N9" s="110"/>
      <c r="O9" s="110"/>
      <c r="P9" s="110"/>
      <c r="Q9" s="110"/>
      <c r="R9" s="110"/>
      <c r="S9" s="110"/>
    </row>
    <row r="10" ht="21" customHeight="1" spans="1:19">
      <c r="A10" s="121" t="s">
        <v>70</v>
      </c>
      <c r="B10" s="122" t="s">
        <v>70</v>
      </c>
      <c r="C10" s="122" t="s">
        <v>227</v>
      </c>
      <c r="D10" s="123" t="s">
        <v>449</v>
      </c>
      <c r="E10" s="123" t="s">
        <v>450</v>
      </c>
      <c r="F10" s="123" t="s">
        <v>389</v>
      </c>
      <c r="G10" s="144">
        <v>1</v>
      </c>
      <c r="H10" s="110"/>
      <c r="I10" s="110">
        <v>4000</v>
      </c>
      <c r="J10" s="110">
        <v>4000</v>
      </c>
      <c r="K10" s="110"/>
      <c r="L10" s="110"/>
      <c r="M10" s="110"/>
      <c r="N10" s="110"/>
      <c r="O10" s="110"/>
      <c r="P10" s="110"/>
      <c r="Q10" s="110"/>
      <c r="R10" s="110"/>
      <c r="S10" s="110"/>
    </row>
    <row r="11" ht="21" customHeight="1" spans="1:19">
      <c r="A11" s="121" t="s">
        <v>70</v>
      </c>
      <c r="B11" s="122" t="s">
        <v>70</v>
      </c>
      <c r="C11" s="122" t="s">
        <v>240</v>
      </c>
      <c r="D11" s="123" t="s">
        <v>451</v>
      </c>
      <c r="E11" s="123" t="s">
        <v>452</v>
      </c>
      <c r="F11" s="123" t="s">
        <v>389</v>
      </c>
      <c r="G11" s="144">
        <v>1</v>
      </c>
      <c r="H11" s="110">
        <v>10000</v>
      </c>
      <c r="I11" s="110">
        <v>10000</v>
      </c>
      <c r="J11" s="110">
        <v>10000</v>
      </c>
      <c r="K11" s="110"/>
      <c r="L11" s="110"/>
      <c r="M11" s="110"/>
      <c r="N11" s="110"/>
      <c r="O11" s="110"/>
      <c r="P11" s="110"/>
      <c r="Q11" s="110"/>
      <c r="R11" s="110"/>
      <c r="S11" s="110"/>
    </row>
    <row r="12" ht="21" customHeight="1" spans="1:19">
      <c r="A12" s="121" t="s">
        <v>70</v>
      </c>
      <c r="B12" s="122" t="s">
        <v>70</v>
      </c>
      <c r="C12" s="122" t="s">
        <v>280</v>
      </c>
      <c r="D12" s="123" t="s">
        <v>453</v>
      </c>
      <c r="E12" s="123" t="s">
        <v>454</v>
      </c>
      <c r="F12" s="123" t="s">
        <v>389</v>
      </c>
      <c r="G12" s="144">
        <v>1</v>
      </c>
      <c r="H12" s="110"/>
      <c r="I12" s="110">
        <v>3200000</v>
      </c>
      <c r="J12" s="110">
        <v>3200000</v>
      </c>
      <c r="K12" s="110"/>
      <c r="L12" s="110"/>
      <c r="M12" s="110"/>
      <c r="N12" s="110"/>
      <c r="O12" s="110"/>
      <c r="P12" s="110"/>
      <c r="Q12" s="110"/>
      <c r="R12" s="110"/>
      <c r="S12" s="110"/>
    </row>
    <row r="13" ht="21" customHeight="1" spans="1:19">
      <c r="A13" s="124" t="s">
        <v>179</v>
      </c>
      <c r="B13" s="125"/>
      <c r="C13" s="125"/>
      <c r="D13" s="126"/>
      <c r="E13" s="126"/>
      <c r="F13" s="126"/>
      <c r="G13" s="145"/>
      <c r="H13" s="110">
        <v>25000</v>
      </c>
      <c r="I13" s="110">
        <v>3230500</v>
      </c>
      <c r="J13" s="110">
        <v>3230500</v>
      </c>
      <c r="K13" s="110"/>
      <c r="L13" s="110"/>
      <c r="M13" s="110"/>
      <c r="N13" s="110"/>
      <c r="O13" s="110"/>
      <c r="P13" s="110"/>
      <c r="Q13" s="110"/>
      <c r="R13" s="110"/>
      <c r="S13" s="110"/>
    </row>
    <row r="14" ht="21" customHeight="1" spans="1:19">
      <c r="A14" s="141" t="s">
        <v>455</v>
      </c>
      <c r="B14" s="46"/>
      <c r="C14" s="46"/>
      <c r="D14" s="141"/>
      <c r="E14" s="141"/>
      <c r="F14" s="141"/>
      <c r="G14" s="146"/>
      <c r="H14" s="147"/>
      <c r="I14" s="147"/>
      <c r="J14" s="147"/>
      <c r="K14" s="147"/>
      <c r="L14" s="147"/>
      <c r="M14" s="147"/>
      <c r="N14" s="147"/>
      <c r="O14" s="147"/>
      <c r="P14" s="147"/>
      <c r="Q14" s="147"/>
      <c r="R14" s="147"/>
      <c r="S14" s="147"/>
    </row>
  </sheetData>
  <mergeCells count="19">
    <mergeCell ref="A2:S2"/>
    <mergeCell ref="A3:H3"/>
    <mergeCell ref="I4:S4"/>
    <mergeCell ref="N5:S5"/>
    <mergeCell ref="A13:G13"/>
    <mergeCell ref="A14:S14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T9"/>
  <sheetViews>
    <sheetView showZeros="0" workbookViewId="0">
      <selection activeCell="A1" sqref="A1"/>
    </sheetView>
  </sheetViews>
  <sheetFormatPr defaultColWidth="9.12962962962963" defaultRowHeight="14.25" customHeight="1"/>
  <cols>
    <col min="1" max="5" width="39.1296296296296" customWidth="1"/>
    <col min="6" max="6" width="27.6296296296296" customWidth="1"/>
    <col min="7" max="7" width="28.6296296296296" customWidth="1"/>
    <col min="8" max="8" width="28.1296296296296" customWidth="1"/>
    <col min="9" max="9" width="39.1296296296296" customWidth="1"/>
    <col min="10" max="18" width="20.3796296296296" customWidth="1"/>
    <col min="19" max="20" width="20.25" customWidth="1"/>
  </cols>
  <sheetData>
    <row r="1" ht="16.5" customHeight="1" spans="1:20">
      <c r="A1" s="111"/>
      <c r="B1" s="112"/>
      <c r="C1" s="112"/>
      <c r="D1" s="112"/>
      <c r="E1" s="112"/>
      <c r="F1" s="112"/>
      <c r="G1" s="112"/>
      <c r="H1" s="111"/>
      <c r="I1" s="111"/>
      <c r="J1" s="111"/>
      <c r="K1" s="111"/>
      <c r="L1" s="111"/>
      <c r="M1" s="111"/>
      <c r="N1" s="127"/>
      <c r="O1" s="111"/>
      <c r="P1" s="111"/>
      <c r="Q1" s="112"/>
      <c r="R1" s="111"/>
      <c r="S1" s="135"/>
      <c r="T1" s="135" t="s">
        <v>456</v>
      </c>
    </row>
    <row r="2" ht="41.25" customHeight="1" spans="1:20">
      <c r="A2" s="104" t="str">
        <f>"2026"&amp;"年部门政府购买服务预算表"</f>
        <v>2026年部门政府购买服务预算表</v>
      </c>
      <c r="B2" s="99"/>
      <c r="C2" s="99"/>
      <c r="D2" s="99"/>
      <c r="E2" s="99"/>
      <c r="F2" s="99"/>
      <c r="G2" s="99"/>
      <c r="H2" s="113"/>
      <c r="I2" s="113"/>
      <c r="J2" s="113"/>
      <c r="K2" s="113"/>
      <c r="L2" s="113"/>
      <c r="M2" s="113"/>
      <c r="N2" s="128"/>
      <c r="O2" s="113"/>
      <c r="P2" s="113"/>
      <c r="Q2" s="99"/>
      <c r="R2" s="113"/>
      <c r="S2" s="128"/>
      <c r="T2" s="99"/>
    </row>
    <row r="3" ht="22.5" customHeight="1" spans="1:20">
      <c r="A3" s="105" t="str">
        <f>"单位名称："&amp;"昆明市晋宁区综合行政执法局"</f>
        <v>单位名称：昆明市晋宁区综合行政执法局</v>
      </c>
      <c r="B3" s="114"/>
      <c r="C3" s="114"/>
      <c r="D3" s="114"/>
      <c r="E3" s="114"/>
      <c r="F3" s="114"/>
      <c r="G3" s="114"/>
      <c r="H3" s="106"/>
      <c r="I3" s="106"/>
      <c r="J3" s="106"/>
      <c r="K3" s="106"/>
      <c r="L3" s="106"/>
      <c r="M3" s="106"/>
      <c r="N3" s="127"/>
      <c r="O3" s="111"/>
      <c r="P3" s="111"/>
      <c r="Q3" s="112"/>
      <c r="R3" s="111"/>
      <c r="S3" s="136"/>
      <c r="T3" s="135" t="s">
        <v>1</v>
      </c>
    </row>
    <row r="4" ht="24" customHeight="1" spans="1:20">
      <c r="A4" s="51" t="s">
        <v>188</v>
      </c>
      <c r="B4" s="115" t="s">
        <v>189</v>
      </c>
      <c r="C4" s="115" t="s">
        <v>435</v>
      </c>
      <c r="D4" s="115" t="s">
        <v>457</v>
      </c>
      <c r="E4" s="115" t="s">
        <v>458</v>
      </c>
      <c r="F4" s="115" t="s">
        <v>459</v>
      </c>
      <c r="G4" s="115" t="s">
        <v>460</v>
      </c>
      <c r="H4" s="116" t="s">
        <v>461</v>
      </c>
      <c r="I4" s="116" t="s">
        <v>462</v>
      </c>
      <c r="J4" s="129" t="s">
        <v>196</v>
      </c>
      <c r="K4" s="129"/>
      <c r="L4" s="129"/>
      <c r="M4" s="129"/>
      <c r="N4" s="130"/>
      <c r="O4" s="129"/>
      <c r="P4" s="129"/>
      <c r="Q4" s="137"/>
      <c r="R4" s="129"/>
      <c r="S4" s="130"/>
      <c r="T4" s="138"/>
    </row>
    <row r="5" ht="24" customHeight="1" spans="1:20">
      <c r="A5" s="53"/>
      <c r="B5" s="117"/>
      <c r="C5" s="117"/>
      <c r="D5" s="117"/>
      <c r="E5" s="117"/>
      <c r="F5" s="117"/>
      <c r="G5" s="117"/>
      <c r="H5" s="118"/>
      <c r="I5" s="118"/>
      <c r="J5" s="118" t="s">
        <v>55</v>
      </c>
      <c r="K5" s="118" t="s">
        <v>58</v>
      </c>
      <c r="L5" s="118" t="s">
        <v>441</v>
      </c>
      <c r="M5" s="118" t="s">
        <v>442</v>
      </c>
      <c r="N5" s="131" t="s">
        <v>443</v>
      </c>
      <c r="O5" s="132" t="s">
        <v>444</v>
      </c>
      <c r="P5" s="132"/>
      <c r="Q5" s="139"/>
      <c r="R5" s="132"/>
      <c r="S5" s="140"/>
      <c r="T5" s="119"/>
    </row>
    <row r="6" ht="54" customHeight="1" spans="1:20">
      <c r="A6" s="56"/>
      <c r="B6" s="119"/>
      <c r="C6" s="119"/>
      <c r="D6" s="119"/>
      <c r="E6" s="119"/>
      <c r="F6" s="119"/>
      <c r="G6" s="119"/>
      <c r="H6" s="120"/>
      <c r="I6" s="120"/>
      <c r="J6" s="120"/>
      <c r="K6" s="120" t="s">
        <v>57</v>
      </c>
      <c r="L6" s="120"/>
      <c r="M6" s="120"/>
      <c r="N6" s="133"/>
      <c r="O6" s="120" t="s">
        <v>57</v>
      </c>
      <c r="P6" s="120" t="s">
        <v>64</v>
      </c>
      <c r="Q6" s="119" t="s">
        <v>65</v>
      </c>
      <c r="R6" s="120" t="s">
        <v>66</v>
      </c>
      <c r="S6" s="133" t="s">
        <v>67</v>
      </c>
      <c r="T6" s="119" t="s">
        <v>68</v>
      </c>
    </row>
    <row r="7" ht="17.25" customHeight="1" spans="1:20">
      <c r="A7" s="57">
        <v>1</v>
      </c>
      <c r="B7" s="119">
        <v>2</v>
      </c>
      <c r="C7" s="57">
        <v>3</v>
      </c>
      <c r="D7" s="57">
        <v>4</v>
      </c>
      <c r="E7" s="119">
        <v>5</v>
      </c>
      <c r="F7" s="57">
        <v>6</v>
      </c>
      <c r="G7" s="57">
        <v>7</v>
      </c>
      <c r="H7" s="119">
        <v>8</v>
      </c>
      <c r="I7" s="57">
        <v>9</v>
      </c>
      <c r="J7" s="57">
        <v>10</v>
      </c>
      <c r="K7" s="119">
        <v>11</v>
      </c>
      <c r="L7" s="57">
        <v>12</v>
      </c>
      <c r="M7" s="57">
        <v>13</v>
      </c>
      <c r="N7" s="119">
        <v>14</v>
      </c>
      <c r="O7" s="57">
        <v>15</v>
      </c>
      <c r="P7" s="57">
        <v>16</v>
      </c>
      <c r="Q7" s="119">
        <v>17</v>
      </c>
      <c r="R7" s="57">
        <v>18</v>
      </c>
      <c r="S7" s="57">
        <v>19</v>
      </c>
      <c r="T7" s="57">
        <v>20</v>
      </c>
    </row>
    <row r="8" ht="21" customHeight="1" spans="1:20">
      <c r="A8" s="121" t="s">
        <v>70</v>
      </c>
      <c r="B8" s="122" t="s">
        <v>70</v>
      </c>
      <c r="C8" s="122" t="s">
        <v>280</v>
      </c>
      <c r="D8" s="122" t="s">
        <v>453</v>
      </c>
      <c r="E8" s="122" t="s">
        <v>463</v>
      </c>
      <c r="F8" s="122" t="s">
        <v>76</v>
      </c>
      <c r="G8" s="122" t="s">
        <v>464</v>
      </c>
      <c r="H8" s="123" t="s">
        <v>120</v>
      </c>
      <c r="I8" s="123" t="s">
        <v>465</v>
      </c>
      <c r="J8" s="110">
        <v>3200000</v>
      </c>
      <c r="K8" s="110">
        <v>3200000</v>
      </c>
      <c r="L8" s="110"/>
      <c r="M8" s="110"/>
      <c r="N8" s="110"/>
      <c r="O8" s="110"/>
      <c r="P8" s="110"/>
      <c r="Q8" s="110"/>
      <c r="R8" s="110"/>
      <c r="S8" s="110"/>
      <c r="T8" s="110"/>
    </row>
    <row r="9" ht="21" customHeight="1" spans="1:20">
      <c r="A9" s="124" t="s">
        <v>179</v>
      </c>
      <c r="B9" s="125"/>
      <c r="C9" s="125"/>
      <c r="D9" s="125"/>
      <c r="E9" s="125"/>
      <c r="F9" s="125"/>
      <c r="G9" s="125"/>
      <c r="H9" s="126"/>
      <c r="I9" s="134"/>
      <c r="J9" s="110">
        <v>3200000</v>
      </c>
      <c r="K9" s="110">
        <v>3200000</v>
      </c>
      <c r="L9" s="110"/>
      <c r="M9" s="110"/>
      <c r="N9" s="110"/>
      <c r="O9" s="110"/>
      <c r="P9" s="110"/>
      <c r="Q9" s="110"/>
      <c r="R9" s="110"/>
      <c r="S9" s="110"/>
      <c r="T9" s="110"/>
    </row>
  </sheetData>
  <mergeCells count="19">
    <mergeCell ref="A2:T2"/>
    <mergeCell ref="A3:I3"/>
    <mergeCell ref="J4:T4"/>
    <mergeCell ref="O5:T5"/>
    <mergeCell ref="A9:I9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E9"/>
  <sheetViews>
    <sheetView showZeros="0" workbookViewId="0">
      <selection activeCell="A16" sqref="A16"/>
    </sheetView>
  </sheetViews>
  <sheetFormatPr defaultColWidth="9.12962962962963" defaultRowHeight="14.25" customHeight="1" outlineLevelCol="4"/>
  <cols>
    <col min="1" max="1" width="37.75" customWidth="1"/>
    <col min="2" max="5" width="20" customWidth="1"/>
  </cols>
  <sheetData>
    <row r="1" ht="17.25" customHeight="1" spans="4:5">
      <c r="D1" s="103"/>
      <c r="E1" s="44" t="s">
        <v>466</v>
      </c>
    </row>
    <row r="2" ht="41.25" customHeight="1" spans="1:5">
      <c r="A2" s="104" t="str">
        <f>"2026"&amp;"年对下转移支付预算表"</f>
        <v>2026年对下转移支付预算表</v>
      </c>
      <c r="B2" s="45"/>
      <c r="C2" s="45"/>
      <c r="D2" s="45"/>
      <c r="E2" s="99"/>
    </row>
    <row r="3" ht="18" customHeight="1" spans="1:5">
      <c r="A3" s="105" t="str">
        <f>"单位名称："&amp;"昆明市晋宁区综合行政执法局"</f>
        <v>单位名称：昆明市晋宁区综合行政执法局</v>
      </c>
      <c r="B3" s="106"/>
      <c r="C3" s="106"/>
      <c r="D3" s="107"/>
      <c r="E3" s="49" t="s">
        <v>1</v>
      </c>
    </row>
    <row r="4" ht="19.5" customHeight="1" spans="1:5">
      <c r="A4" s="65" t="s">
        <v>467</v>
      </c>
      <c r="B4" s="14" t="s">
        <v>196</v>
      </c>
      <c r="C4" s="15"/>
      <c r="D4" s="15"/>
      <c r="E4" s="100" t="s">
        <v>468</v>
      </c>
    </row>
    <row r="5" ht="40.5" customHeight="1" spans="1:5">
      <c r="A5" s="57"/>
      <c r="B5" s="66" t="s">
        <v>55</v>
      </c>
      <c r="C5" s="51" t="s">
        <v>58</v>
      </c>
      <c r="D5" s="108" t="s">
        <v>441</v>
      </c>
      <c r="E5" s="72" t="s">
        <v>469</v>
      </c>
    </row>
    <row r="6" ht="19.5" customHeight="1" spans="1:5">
      <c r="A6" s="58">
        <v>1</v>
      </c>
      <c r="B6" s="58">
        <v>2</v>
      </c>
      <c r="C6" s="58">
        <v>3</v>
      </c>
      <c r="D6" s="109">
        <v>4</v>
      </c>
      <c r="E6" s="72">
        <v>5</v>
      </c>
    </row>
    <row r="7" ht="19.5" customHeight="1" spans="1:5">
      <c r="A7" s="20"/>
      <c r="B7" s="110"/>
      <c r="C7" s="110"/>
      <c r="D7" s="110"/>
      <c r="E7" s="110"/>
    </row>
    <row r="8" ht="19.5" customHeight="1" spans="1:5">
      <c r="A8" s="101"/>
      <c r="B8" s="110"/>
      <c r="C8" s="110"/>
      <c r="D8" s="110"/>
      <c r="E8" s="110"/>
    </row>
    <row r="9" customHeight="1" spans="1:1">
      <c r="A9" t="s">
        <v>470</v>
      </c>
    </row>
  </sheetData>
  <mergeCells count="5">
    <mergeCell ref="A2:E2"/>
    <mergeCell ref="A3:D3"/>
    <mergeCell ref="B4:D4"/>
    <mergeCell ref="A4:A5"/>
    <mergeCell ref="E4:E5"/>
  </mergeCells>
  <printOptions horizontalCentered="1"/>
  <pageMargins left="0.96" right="0.96" top="0.72" bottom="0.72" header="0" footer="0"/>
  <pageSetup paperSize="9" scale="57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8"/>
  <sheetViews>
    <sheetView showZeros="0" workbookViewId="0">
      <selection activeCell="B19" sqref="B19"/>
    </sheetView>
  </sheetViews>
  <sheetFormatPr defaultColWidth="9.12962962962963" defaultRowHeight="12" customHeight="1" outlineLevelRow="7"/>
  <cols>
    <col min="1" max="1" width="34.25" customWidth="1"/>
    <col min="2" max="2" width="29" customWidth="1"/>
    <col min="3" max="5" width="23.6296296296296" customWidth="1"/>
    <col min="6" max="6" width="11.25" customWidth="1"/>
    <col min="7" max="7" width="25.1296296296296" customWidth="1"/>
    <col min="8" max="8" width="15.6296296296296" customWidth="1"/>
    <col min="9" max="9" width="13.3796296296296" customWidth="1"/>
    <col min="10" max="10" width="18.8796296296296" customWidth="1"/>
  </cols>
  <sheetData>
    <row r="1" ht="16.5" customHeight="1" spans="10:10">
      <c r="J1" s="44" t="s">
        <v>471</v>
      </c>
    </row>
    <row r="2" ht="41.25" customHeight="1" spans="1:10">
      <c r="A2" s="98" t="str">
        <f>"2026"&amp;"年对下转移支付绩效目标表"</f>
        <v>2026年对下转移支付绩效目标表</v>
      </c>
      <c r="B2" s="45"/>
      <c r="C2" s="45"/>
      <c r="D2" s="45"/>
      <c r="E2" s="45"/>
      <c r="F2" s="99"/>
      <c r="G2" s="45"/>
      <c r="H2" s="99"/>
      <c r="I2" s="99"/>
      <c r="J2" s="45"/>
    </row>
    <row r="3" ht="17.25" customHeight="1" spans="1:1">
      <c r="A3" s="46" t="str">
        <f>"单位名称："&amp;"昆明市晋宁区综合行政执法局"</f>
        <v>单位名称：昆明市晋宁区综合行政执法局</v>
      </c>
    </row>
    <row r="4" ht="44.25" customHeight="1" spans="1:10">
      <c r="A4" s="19" t="s">
        <v>467</v>
      </c>
      <c r="B4" s="19" t="s">
        <v>298</v>
      </c>
      <c r="C4" s="19" t="s">
        <v>299</v>
      </c>
      <c r="D4" s="19" t="s">
        <v>300</v>
      </c>
      <c r="E4" s="19" t="s">
        <v>301</v>
      </c>
      <c r="F4" s="100" t="s">
        <v>302</v>
      </c>
      <c r="G4" s="19" t="s">
        <v>303</v>
      </c>
      <c r="H4" s="100" t="s">
        <v>304</v>
      </c>
      <c r="I4" s="100" t="s">
        <v>305</v>
      </c>
      <c r="J4" s="19" t="s">
        <v>306</v>
      </c>
    </row>
    <row r="5" ht="14.25" customHeight="1" spans="1:10">
      <c r="A5" s="19">
        <v>1</v>
      </c>
      <c r="B5" s="19">
        <v>2</v>
      </c>
      <c r="C5" s="19">
        <v>3</v>
      </c>
      <c r="D5" s="19">
        <v>4</v>
      </c>
      <c r="E5" s="19">
        <v>5</v>
      </c>
      <c r="F5" s="100">
        <v>6</v>
      </c>
      <c r="G5" s="19">
        <v>7</v>
      </c>
      <c r="H5" s="100">
        <v>8</v>
      </c>
      <c r="I5" s="100">
        <v>9</v>
      </c>
      <c r="J5" s="19">
        <v>10</v>
      </c>
    </row>
    <row r="6" ht="42" customHeight="1" spans="1:10">
      <c r="A6" s="20"/>
      <c r="B6" s="101"/>
      <c r="C6" s="101"/>
      <c r="D6" s="101"/>
      <c r="E6" s="34"/>
      <c r="F6" s="102"/>
      <c r="G6" s="34"/>
      <c r="H6" s="102"/>
      <c r="I6" s="102"/>
      <c r="J6" s="34"/>
    </row>
    <row r="7" ht="42" customHeight="1" spans="1:10">
      <c r="A7" s="20"/>
      <c r="B7" s="33"/>
      <c r="C7" s="33"/>
      <c r="D7" s="33"/>
      <c r="E7" s="20"/>
      <c r="F7" s="33"/>
      <c r="G7" s="20"/>
      <c r="H7" s="33"/>
      <c r="I7" s="33"/>
      <c r="J7" s="20"/>
    </row>
    <row r="8" customHeight="1" spans="1:1">
      <c r="A8" t="s">
        <v>470</v>
      </c>
    </row>
  </sheetData>
  <mergeCells count="2">
    <mergeCell ref="A2:J2"/>
    <mergeCell ref="A3:H3"/>
  </mergeCells>
  <printOptions horizontalCentered="1"/>
  <pageMargins left="0.96" right="0.96" top="0.72" bottom="0.72" header="0" footer="0"/>
  <pageSetup paperSize="9" scale="6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I13"/>
  <sheetViews>
    <sheetView showZeros="0" topLeftCell="D1" workbookViewId="0">
      <selection activeCell="A1" sqref="A1"/>
    </sheetView>
  </sheetViews>
  <sheetFormatPr defaultColWidth="10.3796296296296" defaultRowHeight="14.25" customHeight="1"/>
  <cols>
    <col min="1" max="3" width="33.75" customWidth="1"/>
    <col min="4" max="4" width="45.6296296296296" customWidth="1"/>
    <col min="5" max="5" width="27.6296296296296" customWidth="1"/>
    <col min="6" max="6" width="21.75" customWidth="1"/>
    <col min="7" max="9" width="26.25" customWidth="1"/>
  </cols>
  <sheetData>
    <row r="1" customHeight="1" spans="1:9">
      <c r="A1" s="74"/>
      <c r="B1" s="75"/>
      <c r="C1" s="75"/>
      <c r="D1" s="76"/>
      <c r="E1" s="76"/>
      <c r="F1" s="76"/>
      <c r="G1" s="75"/>
      <c r="H1" s="75"/>
      <c r="I1" s="96" t="s">
        <v>472</v>
      </c>
    </row>
    <row r="2" ht="41.25" customHeight="1" spans="1:9">
      <c r="A2" s="77" t="str">
        <f>"2026"&amp;"年新增资产配置预算表"</f>
        <v>2026年新增资产配置预算表</v>
      </c>
      <c r="B2" s="78"/>
      <c r="C2" s="78"/>
      <c r="D2" s="79"/>
      <c r="E2" s="79"/>
      <c r="F2" s="79"/>
      <c r="G2" s="78"/>
      <c r="H2" s="78"/>
      <c r="I2" s="79"/>
    </row>
    <row r="3" customHeight="1" spans="1:9">
      <c r="A3" s="80" t="str">
        <f>"单位名称："&amp;"昆明市晋宁区综合行政执法局"</f>
        <v>单位名称：昆明市晋宁区综合行政执法局</v>
      </c>
      <c r="B3" s="81"/>
      <c r="C3" s="81"/>
      <c r="D3" s="82"/>
      <c r="F3" s="79"/>
      <c r="G3" s="78"/>
      <c r="H3" s="78"/>
      <c r="I3" s="97" t="s">
        <v>1</v>
      </c>
    </row>
    <row r="4" ht="28.5" customHeight="1" spans="1:9">
      <c r="A4" s="83" t="s">
        <v>188</v>
      </c>
      <c r="B4" s="84" t="s">
        <v>189</v>
      </c>
      <c r="C4" s="85" t="s">
        <v>473</v>
      </c>
      <c r="D4" s="83" t="s">
        <v>474</v>
      </c>
      <c r="E4" s="83" t="s">
        <v>475</v>
      </c>
      <c r="F4" s="83" t="s">
        <v>476</v>
      </c>
      <c r="G4" s="84" t="s">
        <v>477</v>
      </c>
      <c r="H4" s="72"/>
      <c r="I4" s="83"/>
    </row>
    <row r="5" ht="21" customHeight="1" spans="1:9">
      <c r="A5" s="85"/>
      <c r="B5" s="86"/>
      <c r="C5" s="86"/>
      <c r="D5" s="87"/>
      <c r="E5" s="86"/>
      <c r="F5" s="86"/>
      <c r="G5" s="84" t="s">
        <v>439</v>
      </c>
      <c r="H5" s="84" t="s">
        <v>478</v>
      </c>
      <c r="I5" s="84" t="s">
        <v>479</v>
      </c>
    </row>
    <row r="6" ht="17.25" customHeight="1" spans="1:9">
      <c r="A6" s="88" t="s">
        <v>82</v>
      </c>
      <c r="B6" s="32" t="s">
        <v>83</v>
      </c>
      <c r="C6" s="88" t="s">
        <v>84</v>
      </c>
      <c r="D6" s="34" t="s">
        <v>85</v>
      </c>
      <c r="E6" s="88" t="s">
        <v>86</v>
      </c>
      <c r="F6" s="32" t="s">
        <v>87</v>
      </c>
      <c r="G6" s="89" t="s">
        <v>88</v>
      </c>
      <c r="H6" s="34" t="s">
        <v>89</v>
      </c>
      <c r="I6" s="34">
        <v>9</v>
      </c>
    </row>
    <row r="7" ht="19.5" customHeight="1" spans="1:9">
      <c r="A7" s="90" t="s">
        <v>70</v>
      </c>
      <c r="B7" s="68" t="s">
        <v>70</v>
      </c>
      <c r="C7" s="68" t="s">
        <v>480</v>
      </c>
      <c r="D7" s="20" t="s">
        <v>481</v>
      </c>
      <c r="E7" s="33" t="s">
        <v>482</v>
      </c>
      <c r="F7" s="89" t="s">
        <v>389</v>
      </c>
      <c r="G7" s="91">
        <v>4</v>
      </c>
      <c r="H7" s="92">
        <v>7000</v>
      </c>
      <c r="I7" s="92">
        <v>28000</v>
      </c>
    </row>
    <row r="8" ht="19.5" customHeight="1" spans="1:9">
      <c r="A8" s="90" t="s">
        <v>70</v>
      </c>
      <c r="B8" s="68" t="s">
        <v>70</v>
      </c>
      <c r="C8" s="68" t="s">
        <v>480</v>
      </c>
      <c r="D8" s="20" t="s">
        <v>483</v>
      </c>
      <c r="E8" s="33" t="s">
        <v>484</v>
      </c>
      <c r="F8" s="89" t="s">
        <v>389</v>
      </c>
      <c r="G8" s="91">
        <v>2</v>
      </c>
      <c r="H8" s="92">
        <v>2500</v>
      </c>
      <c r="I8" s="92">
        <v>5000</v>
      </c>
    </row>
    <row r="9" ht="19.5" customHeight="1" spans="1:9">
      <c r="A9" s="90" t="s">
        <v>70</v>
      </c>
      <c r="B9" s="68" t="s">
        <v>70</v>
      </c>
      <c r="C9" s="68" t="s">
        <v>480</v>
      </c>
      <c r="D9" s="20" t="s">
        <v>485</v>
      </c>
      <c r="E9" s="33" t="s">
        <v>486</v>
      </c>
      <c r="F9" s="89" t="s">
        <v>389</v>
      </c>
      <c r="G9" s="91">
        <v>6</v>
      </c>
      <c r="H9" s="92">
        <v>2000</v>
      </c>
      <c r="I9" s="92">
        <v>12000</v>
      </c>
    </row>
    <row r="10" ht="19.5" customHeight="1" spans="1:9">
      <c r="A10" s="90" t="s">
        <v>70</v>
      </c>
      <c r="B10" s="68" t="s">
        <v>70</v>
      </c>
      <c r="C10" s="68" t="s">
        <v>480</v>
      </c>
      <c r="D10" s="20" t="s">
        <v>487</v>
      </c>
      <c r="E10" s="33" t="s">
        <v>488</v>
      </c>
      <c r="F10" s="89" t="s">
        <v>389</v>
      </c>
      <c r="G10" s="91">
        <v>1</v>
      </c>
      <c r="H10" s="92">
        <v>2000</v>
      </c>
      <c r="I10" s="92">
        <v>2000</v>
      </c>
    </row>
    <row r="11" ht="19.5" customHeight="1" spans="1:9">
      <c r="A11" s="90" t="s">
        <v>70</v>
      </c>
      <c r="B11" s="68" t="s">
        <v>70</v>
      </c>
      <c r="C11" s="68" t="s">
        <v>480</v>
      </c>
      <c r="D11" s="20" t="s">
        <v>489</v>
      </c>
      <c r="E11" s="33" t="s">
        <v>490</v>
      </c>
      <c r="F11" s="89" t="s">
        <v>389</v>
      </c>
      <c r="G11" s="91">
        <v>1</v>
      </c>
      <c r="H11" s="92">
        <v>1800</v>
      </c>
      <c r="I11" s="92">
        <v>1800</v>
      </c>
    </row>
    <row r="12" ht="19.5" customHeight="1" spans="1:9">
      <c r="A12" s="90" t="s">
        <v>70</v>
      </c>
      <c r="B12" s="68" t="s">
        <v>70</v>
      </c>
      <c r="C12" s="68" t="s">
        <v>480</v>
      </c>
      <c r="D12" s="20" t="s">
        <v>491</v>
      </c>
      <c r="E12" s="33" t="s">
        <v>492</v>
      </c>
      <c r="F12" s="89" t="s">
        <v>389</v>
      </c>
      <c r="G12" s="91">
        <v>1</v>
      </c>
      <c r="H12" s="92">
        <v>3000</v>
      </c>
      <c r="I12" s="92">
        <v>3000</v>
      </c>
    </row>
    <row r="13" ht="19.5" customHeight="1" spans="1:9">
      <c r="A13" s="22" t="s">
        <v>55</v>
      </c>
      <c r="B13" s="93"/>
      <c r="C13" s="93"/>
      <c r="D13" s="94"/>
      <c r="E13" s="95"/>
      <c r="F13" s="95"/>
      <c r="G13" s="91">
        <v>15</v>
      </c>
      <c r="H13" s="92">
        <v>18300</v>
      </c>
      <c r="I13" s="92">
        <v>51800</v>
      </c>
    </row>
  </sheetData>
  <mergeCells count="10">
    <mergeCell ref="A2:I2"/>
    <mergeCell ref="A3:C3"/>
    <mergeCell ref="G4:I4"/>
    <mergeCell ref="A13:F13"/>
    <mergeCell ref="A4:A5"/>
    <mergeCell ref="B4:B5"/>
    <mergeCell ref="C4:C5"/>
    <mergeCell ref="D4:D5"/>
    <mergeCell ref="E4:E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1"/>
  <sheetViews>
    <sheetView showZeros="0" workbookViewId="0">
      <selection activeCell="A17" sqref="A17"/>
    </sheetView>
  </sheetViews>
  <sheetFormatPr defaultColWidth="9.12962962962963" defaultRowHeight="14.25" customHeight="1"/>
  <cols>
    <col min="1" max="1" width="19.25" customWidth="1"/>
    <col min="2" max="2" width="33.8796296296296" customWidth="1"/>
    <col min="3" max="3" width="23.8796296296296" customWidth="1"/>
    <col min="4" max="4" width="11.1296296296296" customWidth="1"/>
    <col min="5" max="5" width="17.75" customWidth="1"/>
    <col min="6" max="6" width="9.87962962962963" customWidth="1"/>
    <col min="7" max="7" width="17.75" customWidth="1"/>
    <col min="8" max="11" width="23.1296296296296" customWidth="1"/>
  </cols>
  <sheetData>
    <row r="1" customHeight="1" spans="4:11">
      <c r="D1" s="43"/>
      <c r="E1" s="43"/>
      <c r="F1" s="43"/>
      <c r="G1" s="43"/>
      <c r="K1" s="44" t="s">
        <v>493</v>
      </c>
    </row>
    <row r="2" ht="41.25" customHeight="1" spans="1:11">
      <c r="A2" s="45" t="str">
        <f>"2026"&amp;"年上级转移支付补助项目支出预算表"</f>
        <v>2026年上级转移支付补助项目支出预算表</v>
      </c>
      <c r="B2" s="45"/>
      <c r="C2" s="45"/>
      <c r="D2" s="45"/>
      <c r="E2" s="45"/>
      <c r="F2" s="45"/>
      <c r="G2" s="45"/>
      <c r="H2" s="45"/>
      <c r="I2" s="45"/>
      <c r="J2" s="45"/>
      <c r="K2" s="45"/>
    </row>
    <row r="3" ht="13.5" customHeight="1" spans="1:11">
      <c r="A3" s="46" t="str">
        <f>"单位名称："&amp;"昆明市晋宁区综合行政执法局"</f>
        <v>单位名称：昆明市晋宁区综合行政执法局</v>
      </c>
      <c r="B3" s="47"/>
      <c r="C3" s="47"/>
      <c r="D3" s="47"/>
      <c r="E3" s="47"/>
      <c r="F3" s="47"/>
      <c r="G3" s="47"/>
      <c r="H3" s="48"/>
      <c r="I3" s="48"/>
      <c r="J3" s="48"/>
      <c r="K3" s="49" t="s">
        <v>1</v>
      </c>
    </row>
    <row r="4" ht="21.75" customHeight="1" spans="1:11">
      <c r="A4" s="50" t="s">
        <v>268</v>
      </c>
      <c r="B4" s="50" t="s">
        <v>191</v>
      </c>
      <c r="C4" s="50" t="s">
        <v>269</v>
      </c>
      <c r="D4" s="51" t="s">
        <v>192</v>
      </c>
      <c r="E4" s="51" t="s">
        <v>193</v>
      </c>
      <c r="F4" s="51" t="s">
        <v>270</v>
      </c>
      <c r="G4" s="51" t="s">
        <v>271</v>
      </c>
      <c r="H4" s="65" t="s">
        <v>55</v>
      </c>
      <c r="I4" s="14" t="s">
        <v>494</v>
      </c>
      <c r="J4" s="15"/>
      <c r="K4" s="38"/>
    </row>
    <row r="5" ht="21.75" customHeight="1" spans="1:11">
      <c r="A5" s="52"/>
      <c r="B5" s="52"/>
      <c r="C5" s="52"/>
      <c r="D5" s="53"/>
      <c r="E5" s="53"/>
      <c r="F5" s="53"/>
      <c r="G5" s="53"/>
      <c r="H5" s="66"/>
      <c r="I5" s="51" t="s">
        <v>58</v>
      </c>
      <c r="J5" s="51" t="s">
        <v>59</v>
      </c>
      <c r="K5" s="51" t="s">
        <v>60</v>
      </c>
    </row>
    <row r="6" ht="40.5" customHeight="1" spans="1:11">
      <c r="A6" s="55"/>
      <c r="B6" s="55"/>
      <c r="C6" s="55"/>
      <c r="D6" s="56"/>
      <c r="E6" s="56"/>
      <c r="F6" s="56"/>
      <c r="G6" s="56"/>
      <c r="H6" s="57"/>
      <c r="I6" s="56" t="s">
        <v>57</v>
      </c>
      <c r="J6" s="56"/>
      <c r="K6" s="56"/>
    </row>
    <row r="7" ht="15" customHeight="1" spans="1:11">
      <c r="A7" s="58">
        <v>1</v>
      </c>
      <c r="B7" s="58">
        <v>2</v>
      </c>
      <c r="C7" s="58">
        <v>3</v>
      </c>
      <c r="D7" s="58">
        <v>4</v>
      </c>
      <c r="E7" s="58">
        <v>5</v>
      </c>
      <c r="F7" s="58">
        <v>6</v>
      </c>
      <c r="G7" s="58">
        <v>7</v>
      </c>
      <c r="H7" s="58">
        <v>8</v>
      </c>
      <c r="I7" s="58">
        <v>9</v>
      </c>
      <c r="J7" s="72">
        <v>10</v>
      </c>
      <c r="K7" s="72">
        <v>11</v>
      </c>
    </row>
    <row r="8" ht="18.75" customHeight="1" spans="1:11">
      <c r="A8" s="20"/>
      <c r="B8" s="33"/>
      <c r="C8" s="20"/>
      <c r="D8" s="20"/>
      <c r="E8" s="20"/>
      <c r="F8" s="20"/>
      <c r="G8" s="20"/>
      <c r="H8" s="67"/>
      <c r="I8" s="73"/>
      <c r="J8" s="73"/>
      <c r="K8" s="67"/>
    </row>
    <row r="9" ht="18.75" customHeight="1" spans="1:11">
      <c r="A9" s="68"/>
      <c r="B9" s="33"/>
      <c r="C9" s="33"/>
      <c r="D9" s="33"/>
      <c r="E9" s="33"/>
      <c r="F9" s="33"/>
      <c r="G9" s="33"/>
      <c r="H9" s="60"/>
      <c r="I9" s="60"/>
      <c r="J9" s="60"/>
      <c r="K9" s="67"/>
    </row>
    <row r="10" ht="18.75" customHeight="1" spans="1:11">
      <c r="A10" s="69" t="s">
        <v>179</v>
      </c>
      <c r="B10" s="70"/>
      <c r="C10" s="70"/>
      <c r="D10" s="70"/>
      <c r="E10" s="70"/>
      <c r="F10" s="70"/>
      <c r="G10" s="71"/>
      <c r="H10" s="60"/>
      <c r="I10" s="60"/>
      <c r="J10" s="60"/>
      <c r="K10" s="67"/>
    </row>
    <row r="11" customHeight="1" spans="1:1">
      <c r="A11" t="s">
        <v>495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8"/>
  <sheetViews>
    <sheetView showZeros="0" topLeftCell="D1" workbookViewId="0">
      <selection activeCell="A1" sqref="A1"/>
    </sheetView>
  </sheetViews>
  <sheetFormatPr defaultColWidth="9.12962962962963" defaultRowHeight="14.25" customHeight="1" outlineLevelCol="6"/>
  <cols>
    <col min="1" max="1" width="35.25" customWidth="1"/>
    <col min="2" max="4" width="28" customWidth="1"/>
    <col min="5" max="7" width="23.8796296296296" customWidth="1"/>
  </cols>
  <sheetData>
    <row r="1" ht="13.5" customHeight="1" spans="4:7">
      <c r="D1" s="43"/>
      <c r="G1" s="44" t="s">
        <v>496</v>
      </c>
    </row>
    <row r="2" ht="41.25" customHeight="1" spans="1:7">
      <c r="A2" s="45" t="str">
        <f>"2026"&amp;"年部门项目中期规划预算表"</f>
        <v>2026年部门项目中期规划预算表</v>
      </c>
      <c r="B2" s="45"/>
      <c r="C2" s="45"/>
      <c r="D2" s="45"/>
      <c r="E2" s="45"/>
      <c r="F2" s="45"/>
      <c r="G2" s="45"/>
    </row>
    <row r="3" ht="13.5" customHeight="1" spans="1:7">
      <c r="A3" s="46" t="str">
        <f>"单位名称："&amp;"昆明市晋宁区综合行政执法局"</f>
        <v>单位名称：昆明市晋宁区综合行政执法局</v>
      </c>
      <c r="B3" s="47"/>
      <c r="C3" s="47"/>
      <c r="D3" s="47"/>
      <c r="E3" s="48"/>
      <c r="F3" s="48"/>
      <c r="G3" s="49" t="s">
        <v>1</v>
      </c>
    </row>
    <row r="4" ht="21.75" customHeight="1" spans="1:7">
      <c r="A4" s="50" t="s">
        <v>269</v>
      </c>
      <c r="B4" s="50" t="s">
        <v>268</v>
      </c>
      <c r="C4" s="50" t="s">
        <v>191</v>
      </c>
      <c r="D4" s="51" t="s">
        <v>497</v>
      </c>
      <c r="E4" s="14" t="s">
        <v>58</v>
      </c>
      <c r="F4" s="15"/>
      <c r="G4" s="38"/>
    </row>
    <row r="5" ht="21.75" customHeight="1" spans="1:7">
      <c r="A5" s="52"/>
      <c r="B5" s="52"/>
      <c r="C5" s="52"/>
      <c r="D5" s="53"/>
      <c r="E5" s="54" t="str">
        <f>"2026"&amp;"年"</f>
        <v>2026年</v>
      </c>
      <c r="F5" s="51" t="str">
        <f>("2026"+1)&amp;"年"</f>
        <v>2027年</v>
      </c>
      <c r="G5" s="51" t="str">
        <f>("2026"+2)&amp;"年"</f>
        <v>2028年</v>
      </c>
    </row>
    <row r="6" ht="40.5" customHeight="1" spans="1:7">
      <c r="A6" s="55"/>
      <c r="B6" s="55"/>
      <c r="C6" s="55"/>
      <c r="D6" s="56"/>
      <c r="E6" s="57"/>
      <c r="F6" s="56" t="s">
        <v>57</v>
      </c>
      <c r="G6" s="56"/>
    </row>
    <row r="7" ht="15" customHeight="1" spans="1:7">
      <c r="A7" s="58">
        <v>1</v>
      </c>
      <c r="B7" s="58">
        <v>2</v>
      </c>
      <c r="C7" s="58">
        <v>3</v>
      </c>
      <c r="D7" s="58">
        <v>4</v>
      </c>
      <c r="E7" s="58">
        <v>5</v>
      </c>
      <c r="F7" s="58">
        <v>6</v>
      </c>
      <c r="G7" s="58">
        <v>7</v>
      </c>
    </row>
    <row r="8" ht="17.25" customHeight="1" spans="1:7">
      <c r="A8" s="33" t="s">
        <v>70</v>
      </c>
      <c r="B8" s="59"/>
      <c r="C8" s="59"/>
      <c r="D8" s="33"/>
      <c r="E8" s="60">
        <v>21511000</v>
      </c>
      <c r="F8" s="60">
        <v>8000000</v>
      </c>
      <c r="G8" s="60">
        <v>8000000</v>
      </c>
    </row>
    <row r="9" ht="18.75" customHeight="1" spans="1:7">
      <c r="A9" s="33"/>
      <c r="B9" s="33" t="s">
        <v>498</v>
      </c>
      <c r="C9" s="33" t="s">
        <v>276</v>
      </c>
      <c r="D9" s="33" t="s">
        <v>499</v>
      </c>
      <c r="E9" s="60">
        <v>50000</v>
      </c>
      <c r="F9" s="60"/>
      <c r="G9" s="60"/>
    </row>
    <row r="10" ht="18.75" customHeight="1" spans="1:7">
      <c r="A10" s="61"/>
      <c r="B10" s="33" t="s">
        <v>498</v>
      </c>
      <c r="C10" s="33" t="s">
        <v>280</v>
      </c>
      <c r="D10" s="33" t="s">
        <v>499</v>
      </c>
      <c r="E10" s="60">
        <v>6400000</v>
      </c>
      <c r="F10" s="60">
        <v>8000000</v>
      </c>
      <c r="G10" s="60">
        <v>8000000</v>
      </c>
    </row>
    <row r="11" ht="18.75" customHeight="1" spans="1:7">
      <c r="A11" s="61"/>
      <c r="B11" s="33" t="s">
        <v>500</v>
      </c>
      <c r="C11" s="33" t="s">
        <v>283</v>
      </c>
      <c r="D11" s="33" t="s">
        <v>499</v>
      </c>
      <c r="E11" s="60">
        <v>510000</v>
      </c>
      <c r="F11" s="60"/>
      <c r="G11" s="60"/>
    </row>
    <row r="12" ht="18.75" customHeight="1" spans="1:7">
      <c r="A12" s="61"/>
      <c r="B12" s="33" t="s">
        <v>500</v>
      </c>
      <c r="C12" s="33" t="s">
        <v>285</v>
      </c>
      <c r="D12" s="33" t="s">
        <v>499</v>
      </c>
      <c r="E12" s="60">
        <v>9230000</v>
      </c>
      <c r="F12" s="60"/>
      <c r="G12" s="60"/>
    </row>
    <row r="13" ht="18.75" customHeight="1" spans="1:7">
      <c r="A13" s="61"/>
      <c r="B13" s="33" t="s">
        <v>500</v>
      </c>
      <c r="C13" s="33" t="s">
        <v>287</v>
      </c>
      <c r="D13" s="33" t="s">
        <v>499</v>
      </c>
      <c r="E13" s="60">
        <v>100000</v>
      </c>
      <c r="F13" s="60"/>
      <c r="G13" s="60"/>
    </row>
    <row r="14" ht="18.75" customHeight="1" spans="1:7">
      <c r="A14" s="61"/>
      <c r="B14" s="33" t="s">
        <v>500</v>
      </c>
      <c r="C14" s="33" t="s">
        <v>289</v>
      </c>
      <c r="D14" s="33" t="s">
        <v>499</v>
      </c>
      <c r="E14" s="60">
        <v>1000</v>
      </c>
      <c r="F14" s="60"/>
      <c r="G14" s="60"/>
    </row>
    <row r="15" ht="18.75" customHeight="1" spans="1:7">
      <c r="A15" s="61"/>
      <c r="B15" s="33" t="s">
        <v>500</v>
      </c>
      <c r="C15" s="33" t="s">
        <v>291</v>
      </c>
      <c r="D15" s="33" t="s">
        <v>499</v>
      </c>
      <c r="E15" s="60">
        <v>5000000</v>
      </c>
      <c r="F15" s="60"/>
      <c r="G15" s="60"/>
    </row>
    <row r="16" ht="18.75" customHeight="1" spans="1:7">
      <c r="A16" s="61"/>
      <c r="B16" s="33" t="s">
        <v>500</v>
      </c>
      <c r="C16" s="33" t="s">
        <v>293</v>
      </c>
      <c r="D16" s="33" t="s">
        <v>499</v>
      </c>
      <c r="E16" s="60">
        <v>150000</v>
      </c>
      <c r="F16" s="60"/>
      <c r="G16" s="60"/>
    </row>
    <row r="17" ht="18.75" customHeight="1" spans="1:7">
      <c r="A17" s="61"/>
      <c r="B17" s="33" t="s">
        <v>501</v>
      </c>
      <c r="C17" s="33" t="s">
        <v>296</v>
      </c>
      <c r="D17" s="33" t="s">
        <v>499</v>
      </c>
      <c r="E17" s="60">
        <v>70000</v>
      </c>
      <c r="F17" s="60"/>
      <c r="G17" s="60"/>
    </row>
    <row r="18" ht="18.75" customHeight="1" spans="1:7">
      <c r="A18" s="62" t="s">
        <v>55</v>
      </c>
      <c r="B18" s="63" t="s">
        <v>502</v>
      </c>
      <c r="C18" s="63"/>
      <c r="D18" s="64"/>
      <c r="E18" s="60">
        <v>21511000</v>
      </c>
      <c r="F18" s="60">
        <v>8000000</v>
      </c>
      <c r="G18" s="60">
        <v>8000000</v>
      </c>
    </row>
  </sheetData>
  <mergeCells count="11">
    <mergeCell ref="A2:G2"/>
    <mergeCell ref="A3:D3"/>
    <mergeCell ref="E4:G4"/>
    <mergeCell ref="A18:D18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19"/>
  <sheetViews>
    <sheetView showZeros="0" tabSelected="1" topLeftCell="A13" workbookViewId="0">
      <selection activeCell="B27" sqref="B27"/>
    </sheetView>
  </sheetViews>
  <sheetFormatPr defaultColWidth="8.62962962962963" defaultRowHeight="14.25" customHeight="1"/>
  <cols>
    <col min="1" max="1" width="18.1296296296296" customWidth="1"/>
    <col min="2" max="2" width="23.3796296296296" customWidth="1"/>
    <col min="3" max="3" width="21.8796296296296" customWidth="1"/>
    <col min="4" max="4" width="15.6296296296296" customWidth="1"/>
    <col min="5" max="5" width="31.6296296296296" customWidth="1"/>
    <col min="6" max="6" width="15.3796296296296" customWidth="1"/>
    <col min="7" max="7" width="16.3796296296296" customWidth="1"/>
    <col min="8" max="8" width="29.6296296296296" customWidth="1"/>
    <col min="9" max="9" width="30.6296296296296" customWidth="1"/>
    <col min="10" max="10" width="23.8796296296296" customWidth="1"/>
  </cols>
  <sheetData>
    <row r="1" customHeight="1" spans="1:10">
      <c r="A1" s="1"/>
      <c r="B1" s="1"/>
      <c r="C1" s="1"/>
      <c r="D1" s="1"/>
      <c r="E1" s="1"/>
      <c r="F1" s="1"/>
      <c r="G1" s="1"/>
      <c r="H1" s="1"/>
      <c r="I1" s="1"/>
      <c r="J1" s="35" t="s">
        <v>503</v>
      </c>
    </row>
    <row r="2" ht="41.25" customHeight="1" spans="1:10">
      <c r="A2" s="1" t="str">
        <f>"2026"&amp;"年部门整体支出绩效目标表"</f>
        <v>2026年部门整体支出绩效目标表</v>
      </c>
      <c r="B2" s="2"/>
      <c r="C2" s="2"/>
      <c r="D2" s="2"/>
      <c r="E2" s="2"/>
      <c r="F2" s="2"/>
      <c r="G2" s="2"/>
      <c r="H2" s="2"/>
      <c r="I2" s="2"/>
      <c r="J2" s="2"/>
    </row>
    <row r="3" ht="17.25" customHeight="1" spans="1:10">
      <c r="A3" s="3" t="str">
        <f>"单位名称："&amp;"昆明市晋宁区综合行政执法局"</f>
        <v>单位名称：昆明市晋宁区综合行政执法局</v>
      </c>
      <c r="B3" s="3"/>
      <c r="C3" s="4"/>
      <c r="D3" s="5"/>
      <c r="E3" s="5"/>
      <c r="F3" s="5"/>
      <c r="G3" s="5"/>
      <c r="H3" s="5"/>
      <c r="I3" s="5"/>
      <c r="J3" s="224" t="s">
        <v>1</v>
      </c>
    </row>
    <row r="4" ht="30" customHeight="1" spans="1:10">
      <c r="A4" s="6" t="s">
        <v>504</v>
      </c>
      <c r="B4" s="7"/>
      <c r="C4" s="8"/>
      <c r="D4" s="8"/>
      <c r="E4" s="9"/>
      <c r="F4" s="10" t="s">
        <v>504</v>
      </c>
      <c r="G4" s="9"/>
      <c r="H4" s="11"/>
      <c r="I4" s="8"/>
      <c r="J4" s="9"/>
    </row>
    <row r="5" ht="32.25" customHeight="1" spans="1:10">
      <c r="A5" s="12" t="s">
        <v>505</v>
      </c>
      <c r="B5" s="13"/>
      <c r="C5" s="13"/>
      <c r="D5" s="13"/>
      <c r="E5" s="13"/>
      <c r="F5" s="13"/>
      <c r="G5" s="13"/>
      <c r="H5" s="13"/>
      <c r="I5" s="36"/>
      <c r="J5" s="37"/>
    </row>
    <row r="6" ht="32.25" customHeight="1" spans="1:10">
      <c r="A6" s="14" t="s">
        <v>506</v>
      </c>
      <c r="B6" s="15"/>
      <c r="C6" s="15"/>
      <c r="D6" s="15"/>
      <c r="E6" s="15"/>
      <c r="F6" s="15"/>
      <c r="G6" s="15"/>
      <c r="H6" s="15"/>
      <c r="I6" s="38"/>
      <c r="J6" s="39" t="s">
        <v>507</v>
      </c>
    </row>
    <row r="7" ht="99.75" customHeight="1" spans="1:10">
      <c r="A7" s="16" t="s">
        <v>508</v>
      </c>
      <c r="B7" s="17" t="s">
        <v>509</v>
      </c>
      <c r="C7" s="18"/>
      <c r="D7" s="18"/>
      <c r="E7" s="18"/>
      <c r="F7" s="18"/>
      <c r="G7" s="18"/>
      <c r="H7" s="18"/>
      <c r="I7" s="18"/>
      <c r="J7" s="40" t="s">
        <v>510</v>
      </c>
    </row>
    <row r="8" ht="99.75" customHeight="1" spans="1:10">
      <c r="A8" s="16"/>
      <c r="B8" s="17" t="str">
        <f>"总体绩效目标（"&amp;"2026"&amp;"-"&amp;("2026"+2)&amp;"年期间）"</f>
        <v>总体绩效目标（2026-2028年期间）</v>
      </c>
      <c r="C8" s="18"/>
      <c r="D8" s="18"/>
      <c r="E8" s="18"/>
      <c r="F8" s="18"/>
      <c r="G8" s="18"/>
      <c r="H8" s="18"/>
      <c r="I8" s="18"/>
      <c r="J8" s="40" t="s">
        <v>511</v>
      </c>
    </row>
    <row r="9" ht="75" customHeight="1" spans="1:10">
      <c r="A9" s="17" t="s">
        <v>512</v>
      </c>
      <c r="B9" s="19" t="str">
        <f>"预算年度（"&amp;"2026"&amp;"年）绩效目标"</f>
        <v>预算年度（2026年）绩效目标</v>
      </c>
      <c r="C9" s="20"/>
      <c r="D9" s="20"/>
      <c r="E9" s="20"/>
      <c r="F9" s="20"/>
      <c r="G9" s="20"/>
      <c r="H9" s="20"/>
      <c r="I9" s="20"/>
      <c r="J9" s="41" t="s">
        <v>513</v>
      </c>
    </row>
    <row r="10" ht="32.25" customHeight="1" spans="1:10">
      <c r="A10" s="21" t="s">
        <v>514</v>
      </c>
      <c r="B10" s="21"/>
      <c r="C10" s="21"/>
      <c r="D10" s="21"/>
      <c r="E10" s="21"/>
      <c r="F10" s="21"/>
      <c r="G10" s="21"/>
      <c r="H10" s="21"/>
      <c r="I10" s="21"/>
      <c r="J10" s="21"/>
    </row>
    <row r="11" ht="32.25" customHeight="1" spans="1:10">
      <c r="A11" s="17" t="s">
        <v>515</v>
      </c>
      <c r="B11" s="17"/>
      <c r="C11" s="16" t="s">
        <v>516</v>
      </c>
      <c r="D11" s="16"/>
      <c r="E11" s="16" t="s">
        <v>517</v>
      </c>
      <c r="F11" s="16"/>
      <c r="G11" s="16"/>
      <c r="H11" s="16" t="s">
        <v>518</v>
      </c>
      <c r="I11" s="16"/>
      <c r="J11" s="16"/>
    </row>
    <row r="12" ht="32.25" customHeight="1" spans="1:10">
      <c r="A12" s="17"/>
      <c r="B12" s="17"/>
      <c r="C12" s="16"/>
      <c r="D12" s="16"/>
      <c r="E12" s="17" t="s">
        <v>519</v>
      </c>
      <c r="F12" s="17" t="s">
        <v>520</v>
      </c>
      <c r="G12" s="17" t="s">
        <v>521</v>
      </c>
      <c r="H12" s="17" t="s">
        <v>519</v>
      </c>
      <c r="I12" s="17" t="s">
        <v>520</v>
      </c>
      <c r="J12" s="17" t="s">
        <v>521</v>
      </c>
    </row>
    <row r="13" ht="24" customHeight="1" spans="1:10">
      <c r="A13" s="22" t="s">
        <v>55</v>
      </c>
      <c r="B13" s="23"/>
      <c r="C13" s="23"/>
      <c r="D13" s="23"/>
      <c r="E13" s="24"/>
      <c r="F13" s="24"/>
      <c r="G13" s="24"/>
      <c r="H13" s="25"/>
      <c r="I13" s="25"/>
      <c r="J13" s="25"/>
    </row>
    <row r="14" ht="34.5" customHeight="1" spans="1:10">
      <c r="A14" s="18"/>
      <c r="B14" s="26"/>
      <c r="C14" s="18"/>
      <c r="D14" s="26"/>
      <c r="E14" s="25"/>
      <c r="F14" s="25"/>
      <c r="G14" s="25"/>
      <c r="H14" s="25"/>
      <c r="I14" s="25"/>
      <c r="J14" s="25"/>
    </row>
    <row r="15" ht="32.25" customHeight="1" spans="1:10">
      <c r="A15" s="21" t="s">
        <v>522</v>
      </c>
      <c r="B15" s="21"/>
      <c r="C15" s="21"/>
      <c r="D15" s="21"/>
      <c r="E15" s="21"/>
      <c r="F15" s="21"/>
      <c r="G15" s="21"/>
      <c r="H15" s="21"/>
      <c r="I15" s="21"/>
      <c r="J15" s="21"/>
    </row>
    <row r="16" ht="32.25" customHeight="1" spans="1:10">
      <c r="A16" s="27" t="s">
        <v>523</v>
      </c>
      <c r="B16" s="27"/>
      <c r="C16" s="27"/>
      <c r="D16" s="27"/>
      <c r="E16" s="27"/>
      <c r="F16" s="27"/>
      <c r="G16" s="27"/>
      <c r="H16" s="28" t="s">
        <v>524</v>
      </c>
      <c r="I16" s="42" t="s">
        <v>306</v>
      </c>
      <c r="J16" s="28" t="s">
        <v>525</v>
      </c>
    </row>
    <row r="17" ht="36" customHeight="1" spans="1:10">
      <c r="A17" s="29" t="s">
        <v>299</v>
      </c>
      <c r="B17" s="29" t="s">
        <v>526</v>
      </c>
      <c r="C17" s="30" t="s">
        <v>301</v>
      </c>
      <c r="D17" s="30" t="s">
        <v>302</v>
      </c>
      <c r="E17" s="30" t="s">
        <v>303</v>
      </c>
      <c r="F17" s="30" t="s">
        <v>304</v>
      </c>
      <c r="G17" s="30" t="s">
        <v>305</v>
      </c>
      <c r="H17" s="31"/>
      <c r="I17" s="31"/>
      <c r="J17" s="31"/>
    </row>
    <row r="18" ht="32.25" customHeight="1" spans="1:10">
      <c r="A18" s="32"/>
      <c r="B18" s="32"/>
      <c r="C18" s="33"/>
      <c r="D18" s="32"/>
      <c r="E18" s="32"/>
      <c r="F18" s="32"/>
      <c r="G18" s="32"/>
      <c r="H18" s="34"/>
      <c r="I18" s="20"/>
      <c r="J18" s="34"/>
    </row>
    <row r="19" customHeight="1" spans="1:1">
      <c r="A19" t="s">
        <v>527</v>
      </c>
    </row>
  </sheetData>
  <mergeCells count="22">
    <mergeCell ref="A2:J2"/>
    <mergeCell ref="A3:C3"/>
    <mergeCell ref="B4:J4"/>
    <mergeCell ref="A5:J5"/>
    <mergeCell ref="A6:I6"/>
    <mergeCell ref="C7:I7"/>
    <mergeCell ref="C8:I8"/>
    <mergeCell ref="C9:I9"/>
    <mergeCell ref="A10:J10"/>
    <mergeCell ref="E11:G11"/>
    <mergeCell ref="H11:J11"/>
    <mergeCell ref="A13:D13"/>
    <mergeCell ref="A14:B14"/>
    <mergeCell ref="C14:D14"/>
    <mergeCell ref="A15:J15"/>
    <mergeCell ref="A16:G16"/>
    <mergeCell ref="A7:A8"/>
    <mergeCell ref="H16:H17"/>
    <mergeCell ref="I16:I17"/>
    <mergeCell ref="J16:J17"/>
    <mergeCell ref="A11:B12"/>
    <mergeCell ref="C11:D12"/>
  </mergeCells>
  <pageMargins left="0.84" right="0.84" top="0.9" bottom="0.9" header="0.36" footer="0.36"/>
  <pageSetup paperSize="9" scale="57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9"/>
  <sheetViews>
    <sheetView showGridLines="0" showZeros="0" workbookViewId="0">
      <selection activeCell="A1" sqref="A1:S1"/>
    </sheetView>
  </sheetViews>
  <sheetFormatPr defaultColWidth="8.62962962962963" defaultRowHeight="12.75" customHeight="1"/>
  <cols>
    <col min="1" max="1" width="15.8796296296296" customWidth="1"/>
    <col min="2" max="2" width="35" customWidth="1"/>
    <col min="3" max="19" width="22" customWidth="1"/>
  </cols>
  <sheetData>
    <row r="1" ht="17.25" customHeight="1" spans="1:1">
      <c r="A1" s="97" t="s">
        <v>52</v>
      </c>
    </row>
    <row r="2" ht="41.25" customHeight="1" spans="1:1">
      <c r="A2" s="77" t="str">
        <f>"2026"&amp;"年部门收入预算表"</f>
        <v>2026年部门收入预算表</v>
      </c>
    </row>
    <row r="3" ht="17.25" customHeight="1" spans="1:19">
      <c r="A3" s="80" t="str">
        <f>"单位名称："&amp;"昆明市晋宁区综合行政执法局"</f>
        <v>单位名称：昆明市晋宁区综合行政执法局</v>
      </c>
      <c r="S3" s="82" t="s">
        <v>1</v>
      </c>
    </row>
    <row r="4" ht="21.75" customHeight="1" spans="1:19">
      <c r="A4" s="210" t="s">
        <v>53</v>
      </c>
      <c r="B4" s="211" t="s">
        <v>54</v>
      </c>
      <c r="C4" s="211" t="s">
        <v>55</v>
      </c>
      <c r="D4" s="212" t="s">
        <v>56</v>
      </c>
      <c r="E4" s="212"/>
      <c r="F4" s="212"/>
      <c r="G4" s="212"/>
      <c r="H4" s="212"/>
      <c r="I4" s="160"/>
      <c r="J4" s="212"/>
      <c r="K4" s="212"/>
      <c r="L4" s="212"/>
      <c r="M4" s="212"/>
      <c r="N4" s="218"/>
      <c r="O4" s="212" t="s">
        <v>45</v>
      </c>
      <c r="P4" s="212"/>
      <c r="Q4" s="212"/>
      <c r="R4" s="212"/>
      <c r="S4" s="218"/>
    </row>
    <row r="5" ht="27" customHeight="1" spans="1:19">
      <c r="A5" s="213"/>
      <c r="B5" s="214"/>
      <c r="C5" s="214"/>
      <c r="D5" s="214" t="s">
        <v>57</v>
      </c>
      <c r="E5" s="214" t="s">
        <v>58</v>
      </c>
      <c r="F5" s="214" t="s">
        <v>59</v>
      </c>
      <c r="G5" s="214" t="s">
        <v>60</v>
      </c>
      <c r="H5" s="214" t="s">
        <v>61</v>
      </c>
      <c r="I5" s="219" t="s">
        <v>62</v>
      </c>
      <c r="J5" s="220"/>
      <c r="K5" s="220"/>
      <c r="L5" s="220"/>
      <c r="M5" s="220"/>
      <c r="N5" s="221"/>
      <c r="O5" s="214" t="s">
        <v>57</v>
      </c>
      <c r="P5" s="214" t="s">
        <v>58</v>
      </c>
      <c r="Q5" s="214" t="s">
        <v>59</v>
      </c>
      <c r="R5" s="214" t="s">
        <v>60</v>
      </c>
      <c r="S5" s="214" t="s">
        <v>63</v>
      </c>
    </row>
    <row r="6" ht="30" customHeight="1" spans="1:19">
      <c r="A6" s="215"/>
      <c r="B6" s="134"/>
      <c r="C6" s="145"/>
      <c r="D6" s="145"/>
      <c r="E6" s="145"/>
      <c r="F6" s="145"/>
      <c r="G6" s="145"/>
      <c r="H6" s="145"/>
      <c r="I6" s="102" t="s">
        <v>57</v>
      </c>
      <c r="J6" s="221" t="s">
        <v>64</v>
      </c>
      <c r="K6" s="221" t="s">
        <v>65</v>
      </c>
      <c r="L6" s="221" t="s">
        <v>66</v>
      </c>
      <c r="M6" s="221" t="s">
        <v>67</v>
      </c>
      <c r="N6" s="221" t="s">
        <v>68</v>
      </c>
      <c r="O6" s="222"/>
      <c r="P6" s="222"/>
      <c r="Q6" s="222"/>
      <c r="R6" s="222"/>
      <c r="S6" s="145"/>
    </row>
    <row r="7" ht="15" customHeight="1" spans="1:19">
      <c r="A7" s="216">
        <v>1</v>
      </c>
      <c r="B7" s="216">
        <v>2</v>
      </c>
      <c r="C7" s="216">
        <v>3</v>
      </c>
      <c r="D7" s="216">
        <v>4</v>
      </c>
      <c r="E7" s="216">
        <v>5</v>
      </c>
      <c r="F7" s="216">
        <v>6</v>
      </c>
      <c r="G7" s="216">
        <v>7</v>
      </c>
      <c r="H7" s="216">
        <v>8</v>
      </c>
      <c r="I7" s="102">
        <v>9</v>
      </c>
      <c r="J7" s="216">
        <v>10</v>
      </c>
      <c r="K7" s="216">
        <v>11</v>
      </c>
      <c r="L7" s="216">
        <v>12</v>
      </c>
      <c r="M7" s="216">
        <v>13</v>
      </c>
      <c r="N7" s="216">
        <v>14</v>
      </c>
      <c r="O7" s="216">
        <v>15</v>
      </c>
      <c r="P7" s="216">
        <v>16</v>
      </c>
      <c r="Q7" s="216">
        <v>17</v>
      </c>
      <c r="R7" s="216">
        <v>18</v>
      </c>
      <c r="S7" s="216">
        <v>19</v>
      </c>
    </row>
    <row r="8" ht="18" customHeight="1" spans="1:19">
      <c r="A8" s="33" t="s">
        <v>69</v>
      </c>
      <c r="B8" s="33" t="s">
        <v>70</v>
      </c>
      <c r="C8" s="110">
        <v>35542814.75</v>
      </c>
      <c r="D8" s="110">
        <v>35542814.75</v>
      </c>
      <c r="E8" s="110">
        <v>35542814.75</v>
      </c>
      <c r="F8" s="110"/>
      <c r="G8" s="110"/>
      <c r="H8" s="110"/>
      <c r="I8" s="110"/>
      <c r="J8" s="110"/>
      <c r="K8" s="110"/>
      <c r="L8" s="110"/>
      <c r="M8" s="110"/>
      <c r="N8" s="110"/>
      <c r="O8" s="110"/>
      <c r="P8" s="110"/>
      <c r="Q8" s="110"/>
      <c r="R8" s="110"/>
      <c r="S8" s="110"/>
    </row>
    <row r="9" ht="18" customHeight="1" spans="1:19">
      <c r="A9" s="85" t="s">
        <v>55</v>
      </c>
      <c r="B9" s="217"/>
      <c r="C9" s="110">
        <v>35542814.75</v>
      </c>
      <c r="D9" s="110">
        <v>35542814.75</v>
      </c>
      <c r="E9" s="110">
        <v>35542814.75</v>
      </c>
      <c r="F9" s="110"/>
      <c r="G9" s="110"/>
      <c r="H9" s="110"/>
      <c r="I9" s="110"/>
      <c r="J9" s="110"/>
      <c r="K9" s="110"/>
      <c r="L9" s="110"/>
      <c r="M9" s="110"/>
      <c r="N9" s="110"/>
      <c r="O9" s="110"/>
      <c r="P9" s="110"/>
      <c r="Q9" s="110"/>
      <c r="R9" s="110"/>
      <c r="S9" s="110"/>
    </row>
  </sheetData>
  <mergeCells count="20">
    <mergeCell ref="A1:S1"/>
    <mergeCell ref="A2:S2"/>
    <mergeCell ref="A3:B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30"/>
  <sheetViews>
    <sheetView showGridLines="0" showZeros="0" topLeftCell="A19" workbookViewId="0">
      <selection activeCell="A1" sqref="A1:O1"/>
    </sheetView>
  </sheetViews>
  <sheetFormatPr defaultColWidth="8.62962962962963" defaultRowHeight="12.75" customHeight="1"/>
  <cols>
    <col min="1" max="1" width="14.25" customWidth="1"/>
    <col min="2" max="2" width="37.6296296296296" customWidth="1"/>
    <col min="3" max="8" width="24.6296296296296" customWidth="1"/>
    <col min="9" max="9" width="26.75" customWidth="1"/>
    <col min="10" max="11" width="24.3796296296296" customWidth="1"/>
    <col min="12" max="15" width="24.6296296296296" customWidth="1"/>
  </cols>
  <sheetData>
    <row r="1" ht="17.25" customHeight="1" spans="1:1">
      <c r="A1" s="82" t="s">
        <v>71</v>
      </c>
    </row>
    <row r="2" ht="41.25" customHeight="1" spans="1:1">
      <c r="A2" s="77" t="str">
        <f>"2026"&amp;"年部门支出预算表"</f>
        <v>2026年部门支出预算表</v>
      </c>
    </row>
    <row r="3" ht="17.25" customHeight="1" spans="1:15">
      <c r="A3" s="80" t="str">
        <f>"单位名称："&amp;"昆明市晋宁区综合行政执法局"</f>
        <v>单位名称：昆明市晋宁区综合行政执法局</v>
      </c>
      <c r="O3" s="82" t="s">
        <v>1</v>
      </c>
    </row>
    <row r="4" ht="27" customHeight="1" spans="1:15">
      <c r="A4" s="196" t="s">
        <v>72</v>
      </c>
      <c r="B4" s="196" t="s">
        <v>73</v>
      </c>
      <c r="C4" s="196" t="s">
        <v>55</v>
      </c>
      <c r="D4" s="197" t="s">
        <v>58</v>
      </c>
      <c r="E4" s="198"/>
      <c r="F4" s="199"/>
      <c r="G4" s="200" t="s">
        <v>59</v>
      </c>
      <c r="H4" s="200" t="s">
        <v>60</v>
      </c>
      <c r="I4" s="200" t="s">
        <v>74</v>
      </c>
      <c r="J4" s="197" t="s">
        <v>62</v>
      </c>
      <c r="K4" s="198"/>
      <c r="L4" s="198"/>
      <c r="M4" s="198"/>
      <c r="N4" s="207"/>
      <c r="O4" s="208"/>
    </row>
    <row r="5" ht="42" customHeight="1" spans="1:15">
      <c r="A5" s="201"/>
      <c r="B5" s="201"/>
      <c r="C5" s="202"/>
      <c r="D5" s="203" t="s">
        <v>57</v>
      </c>
      <c r="E5" s="203" t="s">
        <v>75</v>
      </c>
      <c r="F5" s="203" t="s">
        <v>76</v>
      </c>
      <c r="G5" s="202"/>
      <c r="H5" s="202"/>
      <c r="I5" s="209"/>
      <c r="J5" s="203" t="s">
        <v>57</v>
      </c>
      <c r="K5" s="190" t="s">
        <v>77</v>
      </c>
      <c r="L5" s="190" t="s">
        <v>78</v>
      </c>
      <c r="M5" s="190" t="s">
        <v>79</v>
      </c>
      <c r="N5" s="190" t="s">
        <v>80</v>
      </c>
      <c r="O5" s="190" t="s">
        <v>81</v>
      </c>
    </row>
    <row r="6" ht="18" customHeight="1" spans="1:15">
      <c r="A6" s="88" t="s">
        <v>82</v>
      </c>
      <c r="B6" s="88" t="s">
        <v>83</v>
      </c>
      <c r="C6" s="88" t="s">
        <v>84</v>
      </c>
      <c r="D6" s="89" t="s">
        <v>85</v>
      </c>
      <c r="E6" s="89" t="s">
        <v>86</v>
      </c>
      <c r="F6" s="89" t="s">
        <v>87</v>
      </c>
      <c r="G6" s="89" t="s">
        <v>88</v>
      </c>
      <c r="H6" s="89" t="s">
        <v>89</v>
      </c>
      <c r="I6" s="89" t="s">
        <v>90</v>
      </c>
      <c r="J6" s="89" t="s">
        <v>91</v>
      </c>
      <c r="K6" s="89" t="s">
        <v>92</v>
      </c>
      <c r="L6" s="89" t="s">
        <v>93</v>
      </c>
      <c r="M6" s="89" t="s">
        <v>94</v>
      </c>
      <c r="N6" s="88" t="s">
        <v>95</v>
      </c>
      <c r="O6" s="89" t="s">
        <v>96</v>
      </c>
    </row>
    <row r="7" ht="21" customHeight="1" spans="1:15">
      <c r="A7" s="90" t="s">
        <v>97</v>
      </c>
      <c r="B7" s="90" t="s">
        <v>98</v>
      </c>
      <c r="C7" s="110">
        <v>1452993.28</v>
      </c>
      <c r="D7" s="110">
        <v>1452993.28</v>
      </c>
      <c r="E7" s="110">
        <v>1452993.28</v>
      </c>
      <c r="F7" s="110"/>
      <c r="G7" s="110"/>
      <c r="H7" s="110"/>
      <c r="I7" s="110"/>
      <c r="J7" s="110"/>
      <c r="K7" s="110"/>
      <c r="L7" s="110"/>
      <c r="M7" s="110"/>
      <c r="N7" s="110"/>
      <c r="O7" s="110"/>
    </row>
    <row r="8" ht="21" customHeight="1" spans="1:15">
      <c r="A8" s="204" t="s">
        <v>99</v>
      </c>
      <c r="B8" s="204" t="s">
        <v>100</v>
      </c>
      <c r="C8" s="110">
        <v>1452993.28</v>
      </c>
      <c r="D8" s="110">
        <v>1452993.28</v>
      </c>
      <c r="E8" s="110">
        <v>1452993.28</v>
      </c>
      <c r="F8" s="110"/>
      <c r="G8" s="110"/>
      <c r="H8" s="110"/>
      <c r="I8" s="110"/>
      <c r="J8" s="110"/>
      <c r="K8" s="110"/>
      <c r="L8" s="110"/>
      <c r="M8" s="110"/>
      <c r="N8" s="110"/>
      <c r="O8" s="110"/>
    </row>
    <row r="9" ht="21" customHeight="1" spans="1:15">
      <c r="A9" s="205" t="s">
        <v>101</v>
      </c>
      <c r="B9" s="205" t="s">
        <v>102</v>
      </c>
      <c r="C9" s="110">
        <v>136800</v>
      </c>
      <c r="D9" s="110">
        <v>136800</v>
      </c>
      <c r="E9" s="110">
        <v>136800</v>
      </c>
      <c r="F9" s="110"/>
      <c r="G9" s="110"/>
      <c r="H9" s="110"/>
      <c r="I9" s="110"/>
      <c r="J9" s="110"/>
      <c r="K9" s="110"/>
      <c r="L9" s="110"/>
      <c r="M9" s="110"/>
      <c r="N9" s="110"/>
      <c r="O9" s="110"/>
    </row>
    <row r="10" ht="21" customHeight="1" spans="1:15">
      <c r="A10" s="205" t="s">
        <v>103</v>
      </c>
      <c r="B10" s="205" t="s">
        <v>104</v>
      </c>
      <c r="C10" s="110">
        <v>1276193.28</v>
      </c>
      <c r="D10" s="110">
        <v>1276193.28</v>
      </c>
      <c r="E10" s="110">
        <v>1276193.28</v>
      </c>
      <c r="F10" s="110"/>
      <c r="G10" s="110"/>
      <c r="H10" s="110"/>
      <c r="I10" s="110"/>
      <c r="J10" s="110"/>
      <c r="K10" s="110"/>
      <c r="L10" s="110"/>
      <c r="M10" s="110"/>
      <c r="N10" s="110"/>
      <c r="O10" s="110"/>
    </row>
    <row r="11" ht="21" customHeight="1" spans="1:15">
      <c r="A11" s="205" t="s">
        <v>105</v>
      </c>
      <c r="B11" s="205" t="s">
        <v>106</v>
      </c>
      <c r="C11" s="110">
        <v>40000</v>
      </c>
      <c r="D11" s="110">
        <v>40000</v>
      </c>
      <c r="E11" s="110">
        <v>40000</v>
      </c>
      <c r="F11" s="110"/>
      <c r="G11" s="110"/>
      <c r="H11" s="110"/>
      <c r="I11" s="110"/>
      <c r="J11" s="110"/>
      <c r="K11" s="110"/>
      <c r="L11" s="110"/>
      <c r="M11" s="110"/>
      <c r="N11" s="110"/>
      <c r="O11" s="110"/>
    </row>
    <row r="12" ht="21" customHeight="1" spans="1:15">
      <c r="A12" s="90" t="s">
        <v>107</v>
      </c>
      <c r="B12" s="90" t="s">
        <v>108</v>
      </c>
      <c r="C12" s="110">
        <v>1013125.22</v>
      </c>
      <c r="D12" s="110">
        <v>1013125.22</v>
      </c>
      <c r="E12" s="110">
        <v>1013125.22</v>
      </c>
      <c r="F12" s="110"/>
      <c r="G12" s="110"/>
      <c r="H12" s="110"/>
      <c r="I12" s="110"/>
      <c r="J12" s="110"/>
      <c r="K12" s="110"/>
      <c r="L12" s="110"/>
      <c r="M12" s="110"/>
      <c r="N12" s="110"/>
      <c r="O12" s="110"/>
    </row>
    <row r="13" ht="21" customHeight="1" spans="1:15">
      <c r="A13" s="204" t="s">
        <v>109</v>
      </c>
      <c r="B13" s="204" t="s">
        <v>110</v>
      </c>
      <c r="C13" s="110">
        <v>1013125.22</v>
      </c>
      <c r="D13" s="110">
        <v>1013125.22</v>
      </c>
      <c r="E13" s="110">
        <v>1013125.22</v>
      </c>
      <c r="F13" s="110"/>
      <c r="G13" s="110"/>
      <c r="H13" s="110"/>
      <c r="I13" s="110"/>
      <c r="J13" s="110"/>
      <c r="K13" s="110"/>
      <c r="L13" s="110"/>
      <c r="M13" s="110"/>
      <c r="N13" s="110"/>
      <c r="O13" s="110"/>
    </row>
    <row r="14" ht="21" customHeight="1" spans="1:15">
      <c r="A14" s="205" t="s">
        <v>111</v>
      </c>
      <c r="B14" s="205" t="s">
        <v>112</v>
      </c>
      <c r="C14" s="110">
        <v>246108.38</v>
      </c>
      <c r="D14" s="110">
        <v>246108.38</v>
      </c>
      <c r="E14" s="110">
        <v>246108.38</v>
      </c>
      <c r="F14" s="110"/>
      <c r="G14" s="110"/>
      <c r="H14" s="110"/>
      <c r="I14" s="110"/>
      <c r="J14" s="110"/>
      <c r="K14" s="110"/>
      <c r="L14" s="110"/>
      <c r="M14" s="110"/>
      <c r="N14" s="110"/>
      <c r="O14" s="110"/>
    </row>
    <row r="15" ht="21" customHeight="1" spans="1:15">
      <c r="A15" s="205" t="s">
        <v>113</v>
      </c>
      <c r="B15" s="205" t="s">
        <v>114</v>
      </c>
      <c r="C15" s="110">
        <v>318789.65</v>
      </c>
      <c r="D15" s="110">
        <v>318789.65</v>
      </c>
      <c r="E15" s="110">
        <v>318789.65</v>
      </c>
      <c r="F15" s="110"/>
      <c r="G15" s="110"/>
      <c r="H15" s="110"/>
      <c r="I15" s="110"/>
      <c r="J15" s="110"/>
      <c r="K15" s="110"/>
      <c r="L15" s="110"/>
      <c r="M15" s="110"/>
      <c r="N15" s="110"/>
      <c r="O15" s="110"/>
    </row>
    <row r="16" ht="21" customHeight="1" spans="1:15">
      <c r="A16" s="205" t="s">
        <v>115</v>
      </c>
      <c r="B16" s="205" t="s">
        <v>116</v>
      </c>
      <c r="C16" s="110">
        <v>389530.4</v>
      </c>
      <c r="D16" s="110">
        <v>389530.4</v>
      </c>
      <c r="E16" s="110">
        <v>389530.4</v>
      </c>
      <c r="F16" s="110"/>
      <c r="G16" s="110"/>
      <c r="H16" s="110"/>
      <c r="I16" s="110"/>
      <c r="J16" s="110"/>
      <c r="K16" s="110"/>
      <c r="L16" s="110"/>
      <c r="M16" s="110"/>
      <c r="N16" s="110"/>
      <c r="O16" s="110"/>
    </row>
    <row r="17" ht="21" customHeight="1" spans="1:15">
      <c r="A17" s="205" t="s">
        <v>117</v>
      </c>
      <c r="B17" s="205" t="s">
        <v>118</v>
      </c>
      <c r="C17" s="110">
        <v>58696.79</v>
      </c>
      <c r="D17" s="110">
        <v>58696.79</v>
      </c>
      <c r="E17" s="110">
        <v>58696.79</v>
      </c>
      <c r="F17" s="110"/>
      <c r="G17" s="110"/>
      <c r="H17" s="110"/>
      <c r="I17" s="110"/>
      <c r="J17" s="110"/>
      <c r="K17" s="110"/>
      <c r="L17" s="110"/>
      <c r="M17" s="110"/>
      <c r="N17" s="110"/>
      <c r="O17" s="110"/>
    </row>
    <row r="18" ht="21" customHeight="1" spans="1:15">
      <c r="A18" s="90" t="s">
        <v>119</v>
      </c>
      <c r="B18" s="90" t="s">
        <v>120</v>
      </c>
      <c r="C18" s="110">
        <v>31802091.29</v>
      </c>
      <c r="D18" s="110">
        <v>31802091.29</v>
      </c>
      <c r="E18" s="110">
        <v>10291091.29</v>
      </c>
      <c r="F18" s="110">
        <v>21511000</v>
      </c>
      <c r="G18" s="110"/>
      <c r="H18" s="110"/>
      <c r="I18" s="110"/>
      <c r="J18" s="110"/>
      <c r="K18" s="110"/>
      <c r="L18" s="110"/>
      <c r="M18" s="110"/>
      <c r="N18" s="110"/>
      <c r="O18" s="110"/>
    </row>
    <row r="19" ht="21" customHeight="1" spans="1:15">
      <c r="A19" s="204" t="s">
        <v>121</v>
      </c>
      <c r="B19" s="204" t="s">
        <v>122</v>
      </c>
      <c r="C19" s="110">
        <v>4541379.47</v>
      </c>
      <c r="D19" s="110">
        <v>4541379.47</v>
      </c>
      <c r="E19" s="110">
        <v>4471379.47</v>
      </c>
      <c r="F19" s="110">
        <v>70000</v>
      </c>
      <c r="G19" s="110"/>
      <c r="H19" s="110"/>
      <c r="I19" s="110"/>
      <c r="J19" s="110"/>
      <c r="K19" s="110"/>
      <c r="L19" s="110"/>
      <c r="M19" s="110"/>
      <c r="N19" s="110"/>
      <c r="O19" s="110"/>
    </row>
    <row r="20" ht="21" customHeight="1" spans="1:15">
      <c r="A20" s="205" t="s">
        <v>123</v>
      </c>
      <c r="B20" s="205" t="s">
        <v>124</v>
      </c>
      <c r="C20" s="110">
        <v>4541379.47</v>
      </c>
      <c r="D20" s="110">
        <v>4541379.47</v>
      </c>
      <c r="E20" s="110">
        <v>4471379.47</v>
      </c>
      <c r="F20" s="110">
        <v>70000</v>
      </c>
      <c r="G20" s="110"/>
      <c r="H20" s="110"/>
      <c r="I20" s="110"/>
      <c r="J20" s="110"/>
      <c r="K20" s="110"/>
      <c r="L20" s="110"/>
      <c r="M20" s="110"/>
      <c r="N20" s="110"/>
      <c r="O20" s="110"/>
    </row>
    <row r="21" ht="21" customHeight="1" spans="1:15">
      <c r="A21" s="204" t="s">
        <v>125</v>
      </c>
      <c r="B21" s="204" t="s">
        <v>126</v>
      </c>
      <c r="C21" s="110">
        <v>5819711.82</v>
      </c>
      <c r="D21" s="110">
        <v>5819711.82</v>
      </c>
      <c r="E21" s="110">
        <v>5819711.82</v>
      </c>
      <c r="F21" s="110"/>
      <c r="G21" s="110"/>
      <c r="H21" s="110"/>
      <c r="I21" s="110"/>
      <c r="J21" s="110"/>
      <c r="K21" s="110"/>
      <c r="L21" s="110"/>
      <c r="M21" s="110"/>
      <c r="N21" s="110"/>
      <c r="O21" s="110"/>
    </row>
    <row r="22" ht="21" customHeight="1" spans="1:15">
      <c r="A22" s="205" t="s">
        <v>127</v>
      </c>
      <c r="B22" s="205" t="s">
        <v>126</v>
      </c>
      <c r="C22" s="110">
        <v>5819711.82</v>
      </c>
      <c r="D22" s="110">
        <v>5819711.82</v>
      </c>
      <c r="E22" s="110">
        <v>5819711.82</v>
      </c>
      <c r="F22" s="110"/>
      <c r="G22" s="110"/>
      <c r="H22" s="110"/>
      <c r="I22" s="110"/>
      <c r="J22" s="110"/>
      <c r="K22" s="110"/>
      <c r="L22" s="110"/>
      <c r="M22" s="110"/>
      <c r="N22" s="110"/>
      <c r="O22" s="110"/>
    </row>
    <row r="23" ht="21" customHeight="1" spans="1:15">
      <c r="A23" s="204" t="s">
        <v>128</v>
      </c>
      <c r="B23" s="204" t="s">
        <v>129</v>
      </c>
      <c r="C23" s="110">
        <v>6400000</v>
      </c>
      <c r="D23" s="110">
        <v>6400000</v>
      </c>
      <c r="E23" s="110"/>
      <c r="F23" s="110">
        <v>6400000</v>
      </c>
      <c r="G23" s="110"/>
      <c r="H23" s="110"/>
      <c r="I23" s="110"/>
      <c r="J23" s="110"/>
      <c r="K23" s="110"/>
      <c r="L23" s="110"/>
      <c r="M23" s="110"/>
      <c r="N23" s="110"/>
      <c r="O23" s="110"/>
    </row>
    <row r="24" ht="21" customHeight="1" spans="1:15">
      <c r="A24" s="205" t="s">
        <v>130</v>
      </c>
      <c r="B24" s="205" t="s">
        <v>131</v>
      </c>
      <c r="C24" s="110">
        <v>6400000</v>
      </c>
      <c r="D24" s="110">
        <v>6400000</v>
      </c>
      <c r="E24" s="110"/>
      <c r="F24" s="110">
        <v>6400000</v>
      </c>
      <c r="G24" s="110"/>
      <c r="H24" s="110"/>
      <c r="I24" s="110"/>
      <c r="J24" s="110"/>
      <c r="K24" s="110"/>
      <c r="L24" s="110"/>
      <c r="M24" s="110"/>
      <c r="N24" s="110"/>
      <c r="O24" s="110"/>
    </row>
    <row r="25" ht="21" customHeight="1" spans="1:15">
      <c r="A25" s="204" t="s">
        <v>132</v>
      </c>
      <c r="B25" s="204" t="s">
        <v>133</v>
      </c>
      <c r="C25" s="110">
        <v>15041000</v>
      </c>
      <c r="D25" s="110">
        <v>15041000</v>
      </c>
      <c r="E25" s="110"/>
      <c r="F25" s="110">
        <v>15041000</v>
      </c>
      <c r="G25" s="110"/>
      <c r="H25" s="110"/>
      <c r="I25" s="110"/>
      <c r="J25" s="110"/>
      <c r="K25" s="110"/>
      <c r="L25" s="110"/>
      <c r="M25" s="110"/>
      <c r="N25" s="110"/>
      <c r="O25" s="110"/>
    </row>
    <row r="26" ht="21" customHeight="1" spans="1:15">
      <c r="A26" s="205" t="s">
        <v>134</v>
      </c>
      <c r="B26" s="205" t="s">
        <v>133</v>
      </c>
      <c r="C26" s="110">
        <v>15041000</v>
      </c>
      <c r="D26" s="110">
        <v>15041000</v>
      </c>
      <c r="E26" s="110"/>
      <c r="F26" s="110">
        <v>15041000</v>
      </c>
      <c r="G26" s="110"/>
      <c r="H26" s="110"/>
      <c r="I26" s="110"/>
      <c r="J26" s="110"/>
      <c r="K26" s="110"/>
      <c r="L26" s="110"/>
      <c r="M26" s="110"/>
      <c r="N26" s="110"/>
      <c r="O26" s="110"/>
    </row>
    <row r="27" ht="21" customHeight="1" spans="1:15">
      <c r="A27" s="90" t="s">
        <v>135</v>
      </c>
      <c r="B27" s="90" t="s">
        <v>136</v>
      </c>
      <c r="C27" s="110">
        <v>1274604.96</v>
      </c>
      <c r="D27" s="110">
        <v>1274604.96</v>
      </c>
      <c r="E27" s="110">
        <v>1274604.96</v>
      </c>
      <c r="F27" s="110"/>
      <c r="G27" s="110"/>
      <c r="H27" s="110"/>
      <c r="I27" s="110"/>
      <c r="J27" s="110"/>
      <c r="K27" s="110"/>
      <c r="L27" s="110"/>
      <c r="M27" s="110"/>
      <c r="N27" s="110"/>
      <c r="O27" s="110"/>
    </row>
    <row r="28" ht="21" customHeight="1" spans="1:15">
      <c r="A28" s="204" t="s">
        <v>137</v>
      </c>
      <c r="B28" s="204" t="s">
        <v>138</v>
      </c>
      <c r="C28" s="110">
        <v>1274604.96</v>
      </c>
      <c r="D28" s="110">
        <v>1274604.96</v>
      </c>
      <c r="E28" s="110">
        <v>1274604.96</v>
      </c>
      <c r="F28" s="110"/>
      <c r="G28" s="110"/>
      <c r="H28" s="110"/>
      <c r="I28" s="110"/>
      <c r="J28" s="110"/>
      <c r="K28" s="110"/>
      <c r="L28" s="110"/>
      <c r="M28" s="110"/>
      <c r="N28" s="110"/>
      <c r="O28" s="110"/>
    </row>
    <row r="29" ht="21" customHeight="1" spans="1:15">
      <c r="A29" s="205" t="s">
        <v>139</v>
      </c>
      <c r="B29" s="205" t="s">
        <v>140</v>
      </c>
      <c r="C29" s="110">
        <v>1274604.96</v>
      </c>
      <c r="D29" s="110">
        <v>1274604.96</v>
      </c>
      <c r="E29" s="110">
        <v>1274604.96</v>
      </c>
      <c r="F29" s="110"/>
      <c r="G29" s="110"/>
      <c r="H29" s="110"/>
      <c r="I29" s="110"/>
      <c r="J29" s="110"/>
      <c r="K29" s="110"/>
      <c r="L29" s="110"/>
      <c r="M29" s="110"/>
      <c r="N29" s="110"/>
      <c r="O29" s="110"/>
    </row>
    <row r="30" ht="21" customHeight="1" spans="1:15">
      <c r="A30" s="206" t="s">
        <v>55</v>
      </c>
      <c r="B30" s="71"/>
      <c r="C30" s="110">
        <v>35542814.75</v>
      </c>
      <c r="D30" s="110">
        <v>35542814.75</v>
      </c>
      <c r="E30" s="110">
        <v>14031814.75</v>
      </c>
      <c r="F30" s="110">
        <v>21511000</v>
      </c>
      <c r="G30" s="110"/>
      <c r="H30" s="110"/>
      <c r="I30" s="110"/>
      <c r="J30" s="110"/>
      <c r="K30" s="110"/>
      <c r="L30" s="110"/>
      <c r="M30" s="110"/>
      <c r="N30" s="110"/>
      <c r="O30" s="110"/>
    </row>
  </sheetData>
  <mergeCells count="12">
    <mergeCell ref="A1:O1"/>
    <mergeCell ref="A2:O2"/>
    <mergeCell ref="A3:B3"/>
    <mergeCell ref="D4:F4"/>
    <mergeCell ref="J4:O4"/>
    <mergeCell ref="A30:B30"/>
    <mergeCell ref="A4:A5"/>
    <mergeCell ref="B4:B5"/>
    <mergeCell ref="C4:C5"/>
    <mergeCell ref="G4:G5"/>
    <mergeCell ref="H4:H5"/>
    <mergeCell ref="I4:I5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4"/>
  <sheetViews>
    <sheetView showGridLines="0" showZeros="0" topLeftCell="A14" workbookViewId="0">
      <selection activeCell="A1" sqref="A1"/>
    </sheetView>
  </sheetViews>
  <sheetFormatPr defaultColWidth="8.62962962962963" defaultRowHeight="12.75" customHeight="1" outlineLevelCol="3"/>
  <cols>
    <col min="1" max="4" width="35.6296296296296" customWidth="1"/>
  </cols>
  <sheetData>
    <row r="1" ht="15" customHeight="1" spans="1:4">
      <c r="A1" s="78"/>
      <c r="B1" s="82"/>
      <c r="C1" s="82"/>
      <c r="D1" s="82" t="s">
        <v>141</v>
      </c>
    </row>
    <row r="2" ht="41.25" customHeight="1" spans="1:1">
      <c r="A2" s="77" t="str">
        <f>"2026"&amp;"年部门财政拨款收支预算总表"</f>
        <v>2026年部门财政拨款收支预算总表</v>
      </c>
    </row>
    <row r="3" ht="17.25" customHeight="1" spans="1:4">
      <c r="A3" s="80" t="str">
        <f>"单位名称："&amp;"昆明市晋宁区综合行政执法局"</f>
        <v>单位名称：昆明市晋宁区综合行政执法局</v>
      </c>
      <c r="B3" s="189"/>
      <c r="D3" s="82" t="s">
        <v>1</v>
      </c>
    </row>
    <row r="4" ht="17.25" customHeight="1" spans="1:4">
      <c r="A4" s="190" t="s">
        <v>2</v>
      </c>
      <c r="B4" s="191"/>
      <c r="C4" s="190" t="s">
        <v>3</v>
      </c>
      <c r="D4" s="191"/>
    </row>
    <row r="5" ht="18.75" customHeight="1" spans="1:4">
      <c r="A5" s="190" t="s">
        <v>4</v>
      </c>
      <c r="B5" s="190" t="s">
        <v>5</v>
      </c>
      <c r="C5" s="190" t="s">
        <v>6</v>
      </c>
      <c r="D5" s="190" t="s">
        <v>5</v>
      </c>
    </row>
    <row r="6" ht="16.5" customHeight="1" spans="1:4">
      <c r="A6" s="192" t="s">
        <v>142</v>
      </c>
      <c r="B6" s="110">
        <v>35542814.75</v>
      </c>
      <c r="C6" s="192" t="s">
        <v>143</v>
      </c>
      <c r="D6" s="110">
        <v>35542814.75</v>
      </c>
    </row>
    <row r="7" ht="16.5" customHeight="1" spans="1:4">
      <c r="A7" s="192" t="s">
        <v>144</v>
      </c>
      <c r="B7" s="110">
        <v>35542814.75</v>
      </c>
      <c r="C7" s="192" t="s">
        <v>145</v>
      </c>
      <c r="D7" s="110"/>
    </row>
    <row r="8" ht="16.5" customHeight="1" spans="1:4">
      <c r="A8" s="192" t="s">
        <v>146</v>
      </c>
      <c r="B8" s="110"/>
      <c r="C8" s="192" t="s">
        <v>147</v>
      </c>
      <c r="D8" s="110"/>
    </row>
    <row r="9" ht="16.5" customHeight="1" spans="1:4">
      <c r="A9" s="192" t="s">
        <v>148</v>
      </c>
      <c r="B9" s="110"/>
      <c r="C9" s="192" t="s">
        <v>149</v>
      </c>
      <c r="D9" s="110"/>
    </row>
    <row r="10" ht="16.5" customHeight="1" spans="1:4">
      <c r="A10" s="192" t="s">
        <v>150</v>
      </c>
      <c r="B10" s="110"/>
      <c r="C10" s="192" t="s">
        <v>151</v>
      </c>
      <c r="D10" s="110"/>
    </row>
    <row r="11" ht="16.5" customHeight="1" spans="1:4">
      <c r="A11" s="192" t="s">
        <v>144</v>
      </c>
      <c r="B11" s="110"/>
      <c r="C11" s="192" t="s">
        <v>152</v>
      </c>
      <c r="D11" s="110"/>
    </row>
    <row r="12" ht="16.5" customHeight="1" spans="1:4">
      <c r="A12" s="23" t="s">
        <v>146</v>
      </c>
      <c r="B12" s="110"/>
      <c r="C12" s="101" t="s">
        <v>153</v>
      </c>
      <c r="D12" s="110"/>
    </row>
    <row r="13" ht="16.5" customHeight="1" spans="1:4">
      <c r="A13" s="23" t="s">
        <v>148</v>
      </c>
      <c r="B13" s="110"/>
      <c r="C13" s="101" t="s">
        <v>154</v>
      </c>
      <c r="D13" s="110"/>
    </row>
    <row r="14" ht="16.5" customHeight="1" spans="1:4">
      <c r="A14" s="193"/>
      <c r="B14" s="110"/>
      <c r="C14" s="101" t="s">
        <v>155</v>
      </c>
      <c r="D14" s="110">
        <v>1452993.28</v>
      </c>
    </row>
    <row r="15" ht="16.5" customHeight="1" spans="1:4">
      <c r="A15" s="193"/>
      <c r="B15" s="110"/>
      <c r="C15" s="101" t="s">
        <v>156</v>
      </c>
      <c r="D15" s="110">
        <v>1013125.22</v>
      </c>
    </row>
    <row r="16" ht="16.5" customHeight="1" spans="1:4">
      <c r="A16" s="193"/>
      <c r="B16" s="110"/>
      <c r="C16" s="101" t="s">
        <v>157</v>
      </c>
      <c r="D16" s="110"/>
    </row>
    <row r="17" ht="16.5" customHeight="1" spans="1:4">
      <c r="A17" s="193"/>
      <c r="B17" s="110"/>
      <c r="C17" s="101" t="s">
        <v>158</v>
      </c>
      <c r="D17" s="110">
        <v>31802091.29</v>
      </c>
    </row>
    <row r="18" ht="16.5" customHeight="1" spans="1:4">
      <c r="A18" s="193"/>
      <c r="B18" s="110"/>
      <c r="C18" s="101" t="s">
        <v>159</v>
      </c>
      <c r="D18" s="110"/>
    </row>
    <row r="19" ht="16.5" customHeight="1" spans="1:4">
      <c r="A19" s="193"/>
      <c r="B19" s="110"/>
      <c r="C19" s="101" t="s">
        <v>160</v>
      </c>
      <c r="D19" s="110"/>
    </row>
    <row r="20" ht="16.5" customHeight="1" spans="1:4">
      <c r="A20" s="193"/>
      <c r="B20" s="110"/>
      <c r="C20" s="101" t="s">
        <v>161</v>
      </c>
      <c r="D20" s="110"/>
    </row>
    <row r="21" ht="16.5" customHeight="1" spans="1:4">
      <c r="A21" s="193"/>
      <c r="B21" s="110"/>
      <c r="C21" s="101" t="s">
        <v>162</v>
      </c>
      <c r="D21" s="110"/>
    </row>
    <row r="22" ht="16.5" customHeight="1" spans="1:4">
      <c r="A22" s="193"/>
      <c r="B22" s="110"/>
      <c r="C22" s="101" t="s">
        <v>163</v>
      </c>
      <c r="D22" s="110"/>
    </row>
    <row r="23" ht="16.5" customHeight="1" spans="1:4">
      <c r="A23" s="193"/>
      <c r="B23" s="110"/>
      <c r="C23" s="101" t="s">
        <v>164</v>
      </c>
      <c r="D23" s="110"/>
    </row>
    <row r="24" ht="16.5" customHeight="1" spans="1:4">
      <c r="A24" s="193"/>
      <c r="B24" s="110"/>
      <c r="C24" s="101" t="s">
        <v>165</v>
      </c>
      <c r="D24" s="110"/>
    </row>
    <row r="25" ht="16.5" customHeight="1" spans="1:4">
      <c r="A25" s="193"/>
      <c r="B25" s="110"/>
      <c r="C25" s="101" t="s">
        <v>166</v>
      </c>
      <c r="D25" s="110">
        <v>1274604.96</v>
      </c>
    </row>
    <row r="26" ht="16.5" customHeight="1" spans="1:4">
      <c r="A26" s="193"/>
      <c r="B26" s="110"/>
      <c r="C26" s="101" t="s">
        <v>167</v>
      </c>
      <c r="D26" s="110"/>
    </row>
    <row r="27" ht="16.5" customHeight="1" spans="1:4">
      <c r="A27" s="193"/>
      <c r="B27" s="110"/>
      <c r="C27" s="101" t="s">
        <v>168</v>
      </c>
      <c r="D27" s="110"/>
    </row>
    <row r="28" ht="16.5" customHeight="1" spans="1:4">
      <c r="A28" s="193"/>
      <c r="B28" s="110"/>
      <c r="C28" s="101" t="s">
        <v>169</v>
      </c>
      <c r="D28" s="110"/>
    </row>
    <row r="29" ht="16.5" customHeight="1" spans="1:4">
      <c r="A29" s="193"/>
      <c r="B29" s="110"/>
      <c r="C29" s="101" t="s">
        <v>170</v>
      </c>
      <c r="D29" s="110"/>
    </row>
    <row r="30" ht="16.5" customHeight="1" spans="1:4">
      <c r="A30" s="193"/>
      <c r="B30" s="110"/>
      <c r="C30" s="101" t="s">
        <v>171</v>
      </c>
      <c r="D30" s="110"/>
    </row>
    <row r="31" ht="16.5" customHeight="1" spans="1:4">
      <c r="A31" s="193"/>
      <c r="B31" s="110"/>
      <c r="C31" s="23" t="s">
        <v>172</v>
      </c>
      <c r="D31" s="110"/>
    </row>
    <row r="32" ht="16.5" customHeight="1" spans="1:4">
      <c r="A32" s="193"/>
      <c r="B32" s="110"/>
      <c r="C32" s="23" t="s">
        <v>173</v>
      </c>
      <c r="D32" s="110"/>
    </row>
    <row r="33" ht="16.5" customHeight="1" spans="1:4">
      <c r="A33" s="193"/>
      <c r="B33" s="110"/>
      <c r="C33" s="20" t="s">
        <v>174</v>
      </c>
      <c r="D33" s="110"/>
    </row>
    <row r="34" ht="15" customHeight="1" spans="1:4">
      <c r="A34" s="194" t="s">
        <v>50</v>
      </c>
      <c r="B34" s="195">
        <v>35542814.75</v>
      </c>
      <c r="C34" s="194" t="s">
        <v>51</v>
      </c>
      <c r="D34" s="195">
        <v>35542814.75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30"/>
  <sheetViews>
    <sheetView showZeros="0" topLeftCell="A7" workbookViewId="0">
      <selection activeCell="A1" sqref="A1"/>
    </sheetView>
  </sheetViews>
  <sheetFormatPr defaultColWidth="9.12962962962963" defaultRowHeight="14.25" customHeight="1" outlineLevelCol="6"/>
  <cols>
    <col min="1" max="1" width="20.1296296296296" customWidth="1"/>
    <col min="2" max="2" width="44" customWidth="1"/>
    <col min="3" max="7" width="24.1296296296296" customWidth="1"/>
  </cols>
  <sheetData>
    <row r="1" customHeight="1" spans="4:7">
      <c r="D1" s="164"/>
      <c r="F1" s="103"/>
      <c r="G1" s="169" t="s">
        <v>175</v>
      </c>
    </row>
    <row r="2" ht="41.25" customHeight="1" spans="1:7">
      <c r="A2" s="154" t="str">
        <f>"2026"&amp;"年一般公共预算支出预算表（按功能科目分类）"</f>
        <v>2026年一般公共预算支出预算表（按功能科目分类）</v>
      </c>
      <c r="B2" s="154"/>
      <c r="C2" s="154"/>
      <c r="D2" s="154"/>
      <c r="E2" s="154"/>
      <c r="F2" s="154"/>
      <c r="G2" s="154"/>
    </row>
    <row r="3" ht="18" customHeight="1" spans="1:7">
      <c r="A3" s="46" t="str">
        <f>"单位名称："&amp;"昆明市晋宁区综合行政执法局"</f>
        <v>单位名称：昆明市晋宁区综合行政执法局</v>
      </c>
      <c r="F3" s="151"/>
      <c r="G3" s="169" t="s">
        <v>1</v>
      </c>
    </row>
    <row r="4" ht="20.25" customHeight="1" spans="1:7">
      <c r="A4" s="184" t="s">
        <v>176</v>
      </c>
      <c r="B4" s="185"/>
      <c r="C4" s="155" t="s">
        <v>55</v>
      </c>
      <c r="D4" s="176" t="s">
        <v>75</v>
      </c>
      <c r="E4" s="15"/>
      <c r="F4" s="38"/>
      <c r="G4" s="166" t="s">
        <v>76</v>
      </c>
    </row>
    <row r="5" ht="20.25" customHeight="1" spans="1:7">
      <c r="A5" s="186" t="s">
        <v>72</v>
      </c>
      <c r="B5" s="186" t="s">
        <v>73</v>
      </c>
      <c r="C5" s="57"/>
      <c r="D5" s="16" t="s">
        <v>57</v>
      </c>
      <c r="E5" s="16" t="s">
        <v>177</v>
      </c>
      <c r="F5" s="16" t="s">
        <v>178</v>
      </c>
      <c r="G5" s="168"/>
    </row>
    <row r="6" ht="15" customHeight="1" spans="1:7">
      <c r="A6" s="22" t="s">
        <v>82</v>
      </c>
      <c r="B6" s="22" t="s">
        <v>83</v>
      </c>
      <c r="C6" s="22" t="s">
        <v>84</v>
      </c>
      <c r="D6" s="22" t="s">
        <v>85</v>
      </c>
      <c r="E6" s="22" t="s">
        <v>86</v>
      </c>
      <c r="F6" s="22" t="s">
        <v>87</v>
      </c>
      <c r="G6" s="22" t="s">
        <v>88</v>
      </c>
    </row>
    <row r="7" ht="18" customHeight="1" spans="1:7">
      <c r="A7" s="20" t="s">
        <v>97</v>
      </c>
      <c r="B7" s="20" t="s">
        <v>98</v>
      </c>
      <c r="C7" s="110">
        <v>1452993.28</v>
      </c>
      <c r="D7" s="110">
        <v>1452993.28</v>
      </c>
      <c r="E7" s="110">
        <v>1445793.28</v>
      </c>
      <c r="F7" s="110">
        <v>7200</v>
      </c>
      <c r="G7" s="110"/>
    </row>
    <row r="8" ht="18" customHeight="1" spans="1:7">
      <c r="A8" s="163" t="s">
        <v>99</v>
      </c>
      <c r="B8" s="163" t="s">
        <v>100</v>
      </c>
      <c r="C8" s="110">
        <v>1452993.28</v>
      </c>
      <c r="D8" s="110">
        <v>1452993.28</v>
      </c>
      <c r="E8" s="110">
        <v>1445793.28</v>
      </c>
      <c r="F8" s="110">
        <v>7200</v>
      </c>
      <c r="G8" s="110"/>
    </row>
    <row r="9" ht="18" customHeight="1" spans="1:7">
      <c r="A9" s="187" t="s">
        <v>101</v>
      </c>
      <c r="B9" s="187" t="s">
        <v>102</v>
      </c>
      <c r="C9" s="110">
        <v>136800</v>
      </c>
      <c r="D9" s="110">
        <v>136800</v>
      </c>
      <c r="E9" s="110">
        <v>129600</v>
      </c>
      <c r="F9" s="110">
        <v>7200</v>
      </c>
      <c r="G9" s="110"/>
    </row>
    <row r="10" ht="18" customHeight="1" spans="1:7">
      <c r="A10" s="187" t="s">
        <v>103</v>
      </c>
      <c r="B10" s="187" t="s">
        <v>104</v>
      </c>
      <c r="C10" s="110">
        <v>1276193.28</v>
      </c>
      <c r="D10" s="110">
        <v>1276193.28</v>
      </c>
      <c r="E10" s="110">
        <v>1276193.28</v>
      </c>
      <c r="F10" s="110"/>
      <c r="G10" s="110"/>
    </row>
    <row r="11" ht="18" customHeight="1" spans="1:7">
      <c r="A11" s="187" t="s">
        <v>105</v>
      </c>
      <c r="B11" s="187" t="s">
        <v>106</v>
      </c>
      <c r="C11" s="110">
        <v>40000</v>
      </c>
      <c r="D11" s="110">
        <v>40000</v>
      </c>
      <c r="E11" s="110">
        <v>40000</v>
      </c>
      <c r="F11" s="110"/>
      <c r="G11" s="110"/>
    </row>
    <row r="12" ht="18" customHeight="1" spans="1:7">
      <c r="A12" s="20" t="s">
        <v>107</v>
      </c>
      <c r="B12" s="20" t="s">
        <v>108</v>
      </c>
      <c r="C12" s="110">
        <v>1013125.22</v>
      </c>
      <c r="D12" s="110">
        <v>1013125.22</v>
      </c>
      <c r="E12" s="110">
        <v>1013125.22</v>
      </c>
      <c r="F12" s="110"/>
      <c r="G12" s="110"/>
    </row>
    <row r="13" ht="18" customHeight="1" spans="1:7">
      <c r="A13" s="163" t="s">
        <v>109</v>
      </c>
      <c r="B13" s="163" t="s">
        <v>110</v>
      </c>
      <c r="C13" s="110">
        <v>1013125.22</v>
      </c>
      <c r="D13" s="110">
        <v>1013125.22</v>
      </c>
      <c r="E13" s="110">
        <v>1013125.22</v>
      </c>
      <c r="F13" s="110"/>
      <c r="G13" s="110"/>
    </row>
    <row r="14" ht="18" customHeight="1" spans="1:7">
      <c r="A14" s="187" t="s">
        <v>111</v>
      </c>
      <c r="B14" s="187" t="s">
        <v>112</v>
      </c>
      <c r="C14" s="110">
        <v>246108.38</v>
      </c>
      <c r="D14" s="110">
        <v>246108.38</v>
      </c>
      <c r="E14" s="110">
        <v>246108.38</v>
      </c>
      <c r="F14" s="110"/>
      <c r="G14" s="110"/>
    </row>
    <row r="15" ht="18" customHeight="1" spans="1:7">
      <c r="A15" s="187" t="s">
        <v>113</v>
      </c>
      <c r="B15" s="187" t="s">
        <v>114</v>
      </c>
      <c r="C15" s="110">
        <v>318789.65</v>
      </c>
      <c r="D15" s="110">
        <v>318789.65</v>
      </c>
      <c r="E15" s="110">
        <v>318789.65</v>
      </c>
      <c r="F15" s="110"/>
      <c r="G15" s="110"/>
    </row>
    <row r="16" ht="18" customHeight="1" spans="1:7">
      <c r="A16" s="187" t="s">
        <v>115</v>
      </c>
      <c r="B16" s="187" t="s">
        <v>116</v>
      </c>
      <c r="C16" s="110">
        <v>389530.4</v>
      </c>
      <c r="D16" s="110">
        <v>389530.4</v>
      </c>
      <c r="E16" s="110">
        <v>389530.4</v>
      </c>
      <c r="F16" s="110"/>
      <c r="G16" s="110"/>
    </row>
    <row r="17" ht="18" customHeight="1" spans="1:7">
      <c r="A17" s="187" t="s">
        <v>117</v>
      </c>
      <c r="B17" s="187" t="s">
        <v>118</v>
      </c>
      <c r="C17" s="110">
        <v>58696.79</v>
      </c>
      <c r="D17" s="110">
        <v>58696.79</v>
      </c>
      <c r="E17" s="110">
        <v>58696.79</v>
      </c>
      <c r="F17" s="110"/>
      <c r="G17" s="110"/>
    </row>
    <row r="18" ht="18" customHeight="1" spans="1:7">
      <c r="A18" s="20" t="s">
        <v>119</v>
      </c>
      <c r="B18" s="20" t="s">
        <v>120</v>
      </c>
      <c r="C18" s="110">
        <v>31802091.29</v>
      </c>
      <c r="D18" s="110">
        <v>10291091.29</v>
      </c>
      <c r="E18" s="110">
        <v>9195238.73</v>
      </c>
      <c r="F18" s="110">
        <v>1095852.56</v>
      </c>
      <c r="G18" s="110">
        <v>21511000</v>
      </c>
    </row>
    <row r="19" ht="18" customHeight="1" spans="1:7">
      <c r="A19" s="163" t="s">
        <v>121</v>
      </c>
      <c r="B19" s="163" t="s">
        <v>122</v>
      </c>
      <c r="C19" s="110">
        <v>4541379.47</v>
      </c>
      <c r="D19" s="110">
        <v>4471379.47</v>
      </c>
      <c r="E19" s="110">
        <v>3811759.55</v>
      </c>
      <c r="F19" s="110">
        <v>659619.92</v>
      </c>
      <c r="G19" s="110">
        <v>70000</v>
      </c>
    </row>
    <row r="20" ht="18" customHeight="1" spans="1:7">
      <c r="A20" s="187" t="s">
        <v>123</v>
      </c>
      <c r="B20" s="187" t="s">
        <v>124</v>
      </c>
      <c r="C20" s="110">
        <v>4541379.47</v>
      </c>
      <c r="D20" s="110">
        <v>4471379.47</v>
      </c>
      <c r="E20" s="110">
        <v>3811759.55</v>
      </c>
      <c r="F20" s="110">
        <v>659619.92</v>
      </c>
      <c r="G20" s="110">
        <v>70000</v>
      </c>
    </row>
    <row r="21" ht="18" customHeight="1" spans="1:7">
      <c r="A21" s="163" t="s">
        <v>125</v>
      </c>
      <c r="B21" s="163" t="s">
        <v>126</v>
      </c>
      <c r="C21" s="110">
        <v>5819711.82</v>
      </c>
      <c r="D21" s="110">
        <v>5819711.82</v>
      </c>
      <c r="E21" s="110">
        <v>5383479.18</v>
      </c>
      <c r="F21" s="110">
        <v>436232.64</v>
      </c>
      <c r="G21" s="110"/>
    </row>
    <row r="22" ht="18" customHeight="1" spans="1:7">
      <c r="A22" s="187" t="s">
        <v>127</v>
      </c>
      <c r="B22" s="187" t="s">
        <v>126</v>
      </c>
      <c r="C22" s="110">
        <v>5819711.82</v>
      </c>
      <c r="D22" s="110">
        <v>5819711.82</v>
      </c>
      <c r="E22" s="110">
        <v>5383479.18</v>
      </c>
      <c r="F22" s="110">
        <v>436232.64</v>
      </c>
      <c r="G22" s="110"/>
    </row>
    <row r="23" ht="18" customHeight="1" spans="1:7">
      <c r="A23" s="163" t="s">
        <v>128</v>
      </c>
      <c r="B23" s="163" t="s">
        <v>129</v>
      </c>
      <c r="C23" s="110">
        <v>6400000</v>
      </c>
      <c r="D23" s="110"/>
      <c r="E23" s="110"/>
      <c r="F23" s="110"/>
      <c r="G23" s="110">
        <v>6400000</v>
      </c>
    </row>
    <row r="24" ht="18" customHeight="1" spans="1:7">
      <c r="A24" s="187" t="s">
        <v>130</v>
      </c>
      <c r="B24" s="187" t="s">
        <v>131</v>
      </c>
      <c r="C24" s="110">
        <v>6400000</v>
      </c>
      <c r="D24" s="110"/>
      <c r="E24" s="110"/>
      <c r="F24" s="110"/>
      <c r="G24" s="110">
        <v>6400000</v>
      </c>
    </row>
    <row r="25" ht="18" customHeight="1" spans="1:7">
      <c r="A25" s="163" t="s">
        <v>132</v>
      </c>
      <c r="B25" s="163" t="s">
        <v>133</v>
      </c>
      <c r="C25" s="110">
        <v>15041000</v>
      </c>
      <c r="D25" s="110"/>
      <c r="E25" s="110"/>
      <c r="F25" s="110"/>
      <c r="G25" s="110">
        <v>15041000</v>
      </c>
    </row>
    <row r="26" ht="18" customHeight="1" spans="1:7">
      <c r="A26" s="187" t="s">
        <v>134</v>
      </c>
      <c r="B26" s="187" t="s">
        <v>133</v>
      </c>
      <c r="C26" s="110">
        <v>15041000</v>
      </c>
      <c r="D26" s="110"/>
      <c r="E26" s="110"/>
      <c r="F26" s="110"/>
      <c r="G26" s="110">
        <v>15041000</v>
      </c>
    </row>
    <row r="27" ht="18" customHeight="1" spans="1:7">
      <c r="A27" s="20" t="s">
        <v>135</v>
      </c>
      <c r="B27" s="20" t="s">
        <v>136</v>
      </c>
      <c r="C27" s="110">
        <v>1274604.96</v>
      </c>
      <c r="D27" s="110">
        <v>1274604.96</v>
      </c>
      <c r="E27" s="110">
        <v>1274604.96</v>
      </c>
      <c r="F27" s="110"/>
      <c r="G27" s="110"/>
    </row>
    <row r="28" ht="18" customHeight="1" spans="1:7">
      <c r="A28" s="163" t="s">
        <v>137</v>
      </c>
      <c r="B28" s="163" t="s">
        <v>138</v>
      </c>
      <c r="C28" s="110">
        <v>1274604.96</v>
      </c>
      <c r="D28" s="110">
        <v>1274604.96</v>
      </c>
      <c r="E28" s="110">
        <v>1274604.96</v>
      </c>
      <c r="F28" s="110"/>
      <c r="G28" s="110"/>
    </row>
    <row r="29" ht="18" customHeight="1" spans="1:7">
      <c r="A29" s="187" t="s">
        <v>139</v>
      </c>
      <c r="B29" s="187" t="s">
        <v>140</v>
      </c>
      <c r="C29" s="110">
        <v>1274604.96</v>
      </c>
      <c r="D29" s="110">
        <v>1274604.96</v>
      </c>
      <c r="E29" s="110">
        <v>1274604.96</v>
      </c>
      <c r="F29" s="110"/>
      <c r="G29" s="110"/>
    </row>
    <row r="30" ht="18" customHeight="1" spans="1:7">
      <c r="A30" s="109" t="s">
        <v>179</v>
      </c>
      <c r="B30" s="188" t="s">
        <v>179</v>
      </c>
      <c r="C30" s="110">
        <v>35542814.75</v>
      </c>
      <c r="D30" s="110">
        <v>14031814.75</v>
      </c>
      <c r="E30" s="110">
        <v>12928762.19</v>
      </c>
      <c r="F30" s="110">
        <v>1103052.56</v>
      </c>
      <c r="G30" s="110">
        <v>21511000</v>
      </c>
    </row>
  </sheetData>
  <mergeCells count="6">
    <mergeCell ref="A2:G2"/>
    <mergeCell ref="A4:B4"/>
    <mergeCell ref="D4:F4"/>
    <mergeCell ref="A30:B30"/>
    <mergeCell ref="C4:C5"/>
    <mergeCell ref="G4:G5"/>
  </mergeCells>
  <printOptions horizontalCentered="1"/>
  <pageMargins left="0.37" right="0.37" top="0.56" bottom="0.56" header="0.48" footer="0.48"/>
  <pageSetup paperSize="9" fitToHeight="10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7"/>
  <sheetViews>
    <sheetView showZeros="0" workbookViewId="0">
      <selection activeCell="A1" sqref="A1"/>
    </sheetView>
  </sheetViews>
  <sheetFormatPr defaultColWidth="10.3796296296296" defaultRowHeight="14.25" customHeight="1" outlineLevelRow="6" outlineLevelCol="5"/>
  <cols>
    <col min="1" max="6" width="28.1296296296296" customWidth="1"/>
  </cols>
  <sheetData>
    <row r="1" customHeight="1" spans="1:6">
      <c r="A1" s="79"/>
      <c r="B1" s="79"/>
      <c r="C1" s="79"/>
      <c r="D1" s="79"/>
      <c r="E1" s="78"/>
      <c r="F1" s="180" t="s">
        <v>180</v>
      </c>
    </row>
    <row r="2" ht="41.25" customHeight="1" spans="1:6">
      <c r="A2" s="181" t="str">
        <f>"2026"&amp;"年一般公共预算“三公”经费支出预算表"</f>
        <v>2026年一般公共预算“三公”经费支出预算表</v>
      </c>
      <c r="B2" s="79"/>
      <c r="C2" s="79"/>
      <c r="D2" s="79"/>
      <c r="E2" s="78"/>
      <c r="F2" s="79"/>
    </row>
    <row r="3" customHeight="1" spans="1:6">
      <c r="A3" s="141" t="str">
        <f>"单位名称："&amp;"昆明市晋宁区综合行政执法局"</f>
        <v>单位名称：昆明市晋宁区综合行政执法局</v>
      </c>
      <c r="B3" s="182"/>
      <c r="D3" s="79"/>
      <c r="E3" s="78"/>
      <c r="F3" s="97" t="s">
        <v>1</v>
      </c>
    </row>
    <row r="4" ht="27" customHeight="1" spans="1:6">
      <c r="A4" s="83" t="s">
        <v>181</v>
      </c>
      <c r="B4" s="83" t="s">
        <v>182</v>
      </c>
      <c r="C4" s="85" t="s">
        <v>183</v>
      </c>
      <c r="D4" s="83"/>
      <c r="E4" s="84"/>
      <c r="F4" s="83" t="s">
        <v>184</v>
      </c>
    </row>
    <row r="5" ht="28.5" customHeight="1" spans="1:6">
      <c r="A5" s="183"/>
      <c r="B5" s="87"/>
      <c r="C5" s="84" t="s">
        <v>57</v>
      </c>
      <c r="D5" s="84" t="s">
        <v>185</v>
      </c>
      <c r="E5" s="84" t="s">
        <v>186</v>
      </c>
      <c r="F5" s="86"/>
    </row>
    <row r="6" ht="17.25" customHeight="1" spans="1:6">
      <c r="A6" s="89" t="s">
        <v>82</v>
      </c>
      <c r="B6" s="89" t="s">
        <v>83</v>
      </c>
      <c r="C6" s="89" t="s">
        <v>84</v>
      </c>
      <c r="D6" s="89" t="s">
        <v>85</v>
      </c>
      <c r="E6" s="89" t="s">
        <v>86</v>
      </c>
      <c r="F6" s="89" t="s">
        <v>87</v>
      </c>
    </row>
    <row r="7" ht="17.25" customHeight="1" spans="1:6">
      <c r="A7" s="110">
        <v>90000</v>
      </c>
      <c r="B7" s="110"/>
      <c r="C7" s="110">
        <v>40000</v>
      </c>
      <c r="D7" s="110"/>
      <c r="E7" s="110">
        <v>40000</v>
      </c>
      <c r="F7" s="110">
        <v>50000</v>
      </c>
    </row>
  </sheetData>
  <mergeCells count="6">
    <mergeCell ref="A2:F2"/>
    <mergeCell ref="A3:B3"/>
    <mergeCell ref="C4:E4"/>
    <mergeCell ref="A4:A5"/>
    <mergeCell ref="B4:B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X62"/>
  <sheetViews>
    <sheetView showZeros="0" topLeftCell="E41" workbookViewId="0">
      <selection activeCell="K57" sqref="K57"/>
    </sheetView>
  </sheetViews>
  <sheetFormatPr defaultColWidth="9.12962962962963" defaultRowHeight="14.25" customHeight="1"/>
  <cols>
    <col min="1" max="2" width="32.8796296296296" customWidth="1"/>
    <col min="3" max="3" width="20.75" customWidth="1"/>
    <col min="4" max="4" width="31.25" customWidth="1"/>
    <col min="5" max="5" width="10.1296296296296" customWidth="1"/>
    <col min="6" max="6" width="17.6296296296296" customWidth="1"/>
    <col min="7" max="7" width="10.25" customWidth="1"/>
    <col min="8" max="8" width="23" customWidth="1"/>
    <col min="9" max="24" width="18.75" customWidth="1"/>
  </cols>
  <sheetData>
    <row r="1" ht="13.5" customHeight="1" spans="2:24">
      <c r="B1" s="164"/>
      <c r="C1" s="170"/>
      <c r="E1" s="171"/>
      <c r="F1" s="171"/>
      <c r="G1" s="171"/>
      <c r="H1" s="171"/>
      <c r="I1" s="112"/>
      <c r="J1" s="112"/>
      <c r="K1" s="112"/>
      <c r="L1" s="112"/>
      <c r="M1" s="112"/>
      <c r="N1" s="112"/>
      <c r="R1" s="112"/>
      <c r="V1" s="170"/>
      <c r="X1" s="44" t="s">
        <v>187</v>
      </c>
    </row>
    <row r="2" ht="45.75" customHeight="1" spans="1:24">
      <c r="A2" s="99" t="str">
        <f>"2026"&amp;"年部门基本支出预算表"</f>
        <v>2026年部门基本支出预算表</v>
      </c>
      <c r="B2" s="45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45"/>
      <c r="P2" s="45"/>
      <c r="Q2" s="45"/>
      <c r="R2" s="99"/>
      <c r="S2" s="99"/>
      <c r="T2" s="99"/>
      <c r="U2" s="99"/>
      <c r="V2" s="99"/>
      <c r="W2" s="99"/>
      <c r="X2" s="99"/>
    </row>
    <row r="3" ht="18.75" customHeight="1" spans="1:24">
      <c r="A3" s="46" t="str">
        <f>"单位名称："&amp;"昆明市晋宁区综合行政执法局"</f>
        <v>单位名称：昆明市晋宁区综合行政执法局</v>
      </c>
      <c r="B3" s="47"/>
      <c r="C3" s="172"/>
      <c r="D3" s="172"/>
      <c r="E3" s="172"/>
      <c r="F3" s="172"/>
      <c r="G3" s="172"/>
      <c r="H3" s="172"/>
      <c r="I3" s="114"/>
      <c r="J3" s="114"/>
      <c r="K3" s="114"/>
      <c r="L3" s="114"/>
      <c r="M3" s="114"/>
      <c r="N3" s="114"/>
      <c r="O3" s="48"/>
      <c r="P3" s="48"/>
      <c r="Q3" s="48"/>
      <c r="R3" s="114"/>
      <c r="V3" s="170"/>
      <c r="X3" s="44" t="s">
        <v>1</v>
      </c>
    </row>
    <row r="4" ht="18" customHeight="1" spans="1:24">
      <c r="A4" s="50" t="s">
        <v>188</v>
      </c>
      <c r="B4" s="50" t="s">
        <v>189</v>
      </c>
      <c r="C4" s="50" t="s">
        <v>190</v>
      </c>
      <c r="D4" s="50" t="s">
        <v>191</v>
      </c>
      <c r="E4" s="50" t="s">
        <v>192</v>
      </c>
      <c r="F4" s="50" t="s">
        <v>193</v>
      </c>
      <c r="G4" s="50" t="s">
        <v>194</v>
      </c>
      <c r="H4" s="50" t="s">
        <v>195</v>
      </c>
      <c r="I4" s="176" t="s">
        <v>196</v>
      </c>
      <c r="J4" s="137" t="s">
        <v>196</v>
      </c>
      <c r="K4" s="137"/>
      <c r="L4" s="137"/>
      <c r="M4" s="137"/>
      <c r="N4" s="137"/>
      <c r="O4" s="15"/>
      <c r="P4" s="15"/>
      <c r="Q4" s="15"/>
      <c r="R4" s="130" t="s">
        <v>61</v>
      </c>
      <c r="S4" s="137" t="s">
        <v>62</v>
      </c>
      <c r="T4" s="137"/>
      <c r="U4" s="137"/>
      <c r="V4" s="137"/>
      <c r="W4" s="137"/>
      <c r="X4" s="138"/>
    </row>
    <row r="5" ht="18" customHeight="1" spans="1:24">
      <c r="A5" s="52"/>
      <c r="B5" s="66"/>
      <c r="C5" s="157"/>
      <c r="D5" s="52"/>
      <c r="E5" s="52"/>
      <c r="F5" s="52"/>
      <c r="G5" s="52"/>
      <c r="H5" s="52"/>
      <c r="I5" s="155" t="s">
        <v>197</v>
      </c>
      <c r="J5" s="176" t="s">
        <v>58</v>
      </c>
      <c r="K5" s="137"/>
      <c r="L5" s="137"/>
      <c r="M5" s="137"/>
      <c r="N5" s="138"/>
      <c r="O5" s="14" t="s">
        <v>198</v>
      </c>
      <c r="P5" s="15"/>
      <c r="Q5" s="38"/>
      <c r="R5" s="50" t="s">
        <v>61</v>
      </c>
      <c r="S5" s="176" t="s">
        <v>62</v>
      </c>
      <c r="T5" s="130" t="s">
        <v>64</v>
      </c>
      <c r="U5" s="137" t="s">
        <v>62</v>
      </c>
      <c r="V5" s="130" t="s">
        <v>66</v>
      </c>
      <c r="W5" s="130" t="s">
        <v>67</v>
      </c>
      <c r="X5" s="179" t="s">
        <v>68</v>
      </c>
    </row>
    <row r="6" ht="19.5" customHeight="1" spans="1:24">
      <c r="A6" s="66"/>
      <c r="B6" s="66"/>
      <c r="C6" s="66"/>
      <c r="D6" s="66"/>
      <c r="E6" s="66"/>
      <c r="F6" s="66"/>
      <c r="G6" s="66"/>
      <c r="H6" s="66"/>
      <c r="I6" s="66"/>
      <c r="J6" s="177" t="s">
        <v>199</v>
      </c>
      <c r="K6" s="50" t="s">
        <v>200</v>
      </c>
      <c r="L6" s="50" t="s">
        <v>201</v>
      </c>
      <c r="M6" s="50" t="s">
        <v>202</v>
      </c>
      <c r="N6" s="50" t="s">
        <v>203</v>
      </c>
      <c r="O6" s="50" t="s">
        <v>58</v>
      </c>
      <c r="P6" s="50" t="s">
        <v>59</v>
      </c>
      <c r="Q6" s="50" t="s">
        <v>60</v>
      </c>
      <c r="R6" s="66"/>
      <c r="S6" s="50" t="s">
        <v>57</v>
      </c>
      <c r="T6" s="50" t="s">
        <v>64</v>
      </c>
      <c r="U6" s="50" t="s">
        <v>204</v>
      </c>
      <c r="V6" s="50" t="s">
        <v>66</v>
      </c>
      <c r="W6" s="50" t="s">
        <v>67</v>
      </c>
      <c r="X6" s="50" t="s">
        <v>68</v>
      </c>
    </row>
    <row r="7" ht="37.5" customHeight="1" spans="1:24">
      <c r="A7" s="173"/>
      <c r="B7" s="57"/>
      <c r="C7" s="173"/>
      <c r="D7" s="173"/>
      <c r="E7" s="173"/>
      <c r="F7" s="173"/>
      <c r="G7" s="173"/>
      <c r="H7" s="173"/>
      <c r="I7" s="173"/>
      <c r="J7" s="178" t="s">
        <v>57</v>
      </c>
      <c r="K7" s="55" t="s">
        <v>205</v>
      </c>
      <c r="L7" s="55" t="s">
        <v>201</v>
      </c>
      <c r="M7" s="55" t="s">
        <v>202</v>
      </c>
      <c r="N7" s="55" t="s">
        <v>203</v>
      </c>
      <c r="O7" s="55" t="s">
        <v>201</v>
      </c>
      <c r="P7" s="55" t="s">
        <v>202</v>
      </c>
      <c r="Q7" s="55" t="s">
        <v>203</v>
      </c>
      <c r="R7" s="55" t="s">
        <v>61</v>
      </c>
      <c r="S7" s="55" t="s">
        <v>57</v>
      </c>
      <c r="T7" s="55" t="s">
        <v>64</v>
      </c>
      <c r="U7" s="55" t="s">
        <v>204</v>
      </c>
      <c r="V7" s="55" t="s">
        <v>66</v>
      </c>
      <c r="W7" s="55" t="s">
        <v>67</v>
      </c>
      <c r="X7" s="55" t="s">
        <v>68</v>
      </c>
    </row>
    <row r="8" customHeight="1" spans="1:24">
      <c r="A8" s="72">
        <v>1</v>
      </c>
      <c r="B8" s="72">
        <v>2</v>
      </c>
      <c r="C8" s="72">
        <v>3</v>
      </c>
      <c r="D8" s="72">
        <v>4</v>
      </c>
      <c r="E8" s="72">
        <v>5</v>
      </c>
      <c r="F8" s="72">
        <v>6</v>
      </c>
      <c r="G8" s="72">
        <v>7</v>
      </c>
      <c r="H8" s="72">
        <v>8</v>
      </c>
      <c r="I8" s="72">
        <v>9</v>
      </c>
      <c r="J8" s="72">
        <v>10</v>
      </c>
      <c r="K8" s="72">
        <v>11</v>
      </c>
      <c r="L8" s="72">
        <v>12</v>
      </c>
      <c r="M8" s="72">
        <v>13</v>
      </c>
      <c r="N8" s="72">
        <v>14</v>
      </c>
      <c r="O8" s="72">
        <v>15</v>
      </c>
      <c r="P8" s="72">
        <v>16</v>
      </c>
      <c r="Q8" s="72">
        <v>17</v>
      </c>
      <c r="R8" s="72">
        <v>18</v>
      </c>
      <c r="S8" s="72">
        <v>19</v>
      </c>
      <c r="T8" s="72">
        <v>20</v>
      </c>
      <c r="U8" s="72">
        <v>21</v>
      </c>
      <c r="V8" s="72">
        <v>22</v>
      </c>
      <c r="W8" s="72">
        <v>23</v>
      </c>
      <c r="X8" s="72">
        <v>24</v>
      </c>
    </row>
    <row r="9" ht="20.25" customHeight="1" spans="1:24">
      <c r="A9" s="23" t="s">
        <v>70</v>
      </c>
      <c r="B9" s="23" t="s">
        <v>70</v>
      </c>
      <c r="C9" s="23" t="s">
        <v>206</v>
      </c>
      <c r="D9" s="23" t="s">
        <v>207</v>
      </c>
      <c r="E9" s="23" t="s">
        <v>123</v>
      </c>
      <c r="F9" s="23" t="s">
        <v>124</v>
      </c>
      <c r="G9" s="23" t="s">
        <v>208</v>
      </c>
      <c r="H9" s="23" t="s">
        <v>209</v>
      </c>
      <c r="I9" s="110">
        <v>1319688</v>
      </c>
      <c r="J9" s="110">
        <v>1319688</v>
      </c>
      <c r="K9" s="110"/>
      <c r="L9" s="110"/>
      <c r="M9" s="110">
        <v>1319688</v>
      </c>
      <c r="N9" s="110"/>
      <c r="O9" s="110"/>
      <c r="P9" s="110"/>
      <c r="Q9" s="110"/>
      <c r="R9" s="110"/>
      <c r="S9" s="110"/>
      <c r="T9" s="110"/>
      <c r="U9" s="110"/>
      <c r="V9" s="110"/>
      <c r="W9" s="110"/>
      <c r="X9" s="110"/>
    </row>
    <row r="10" ht="20.25" customHeight="1" spans="1:24">
      <c r="A10" s="23" t="s">
        <v>70</v>
      </c>
      <c r="B10" s="23" t="s">
        <v>70</v>
      </c>
      <c r="C10" s="23" t="s">
        <v>206</v>
      </c>
      <c r="D10" s="23" t="s">
        <v>207</v>
      </c>
      <c r="E10" s="23" t="s">
        <v>123</v>
      </c>
      <c r="F10" s="23" t="s">
        <v>124</v>
      </c>
      <c r="G10" s="23" t="s">
        <v>210</v>
      </c>
      <c r="H10" s="23" t="s">
        <v>211</v>
      </c>
      <c r="I10" s="110">
        <v>1730028</v>
      </c>
      <c r="J10" s="110">
        <v>1730028</v>
      </c>
      <c r="K10" s="61"/>
      <c r="L10" s="61"/>
      <c r="M10" s="110">
        <v>1730028</v>
      </c>
      <c r="N10" s="61"/>
      <c r="O10" s="110"/>
      <c r="P10" s="110"/>
      <c r="Q10" s="110"/>
      <c r="R10" s="110"/>
      <c r="S10" s="110"/>
      <c r="T10" s="110"/>
      <c r="U10" s="110"/>
      <c r="V10" s="110"/>
      <c r="W10" s="110"/>
      <c r="X10" s="110"/>
    </row>
    <row r="11" ht="20.25" customHeight="1" spans="1:24">
      <c r="A11" s="23" t="s">
        <v>70</v>
      </c>
      <c r="B11" s="23" t="s">
        <v>70</v>
      </c>
      <c r="C11" s="23" t="s">
        <v>206</v>
      </c>
      <c r="D11" s="23" t="s">
        <v>207</v>
      </c>
      <c r="E11" s="23" t="s">
        <v>123</v>
      </c>
      <c r="F11" s="23" t="s">
        <v>124</v>
      </c>
      <c r="G11" s="23" t="s">
        <v>212</v>
      </c>
      <c r="H11" s="23" t="s">
        <v>213</v>
      </c>
      <c r="I11" s="110">
        <v>109974</v>
      </c>
      <c r="J11" s="110">
        <v>109974</v>
      </c>
      <c r="K11" s="61"/>
      <c r="L11" s="61"/>
      <c r="M11" s="110">
        <v>109974</v>
      </c>
      <c r="N11" s="61"/>
      <c r="O11" s="110"/>
      <c r="P11" s="110"/>
      <c r="Q11" s="110"/>
      <c r="R11" s="110"/>
      <c r="S11" s="110"/>
      <c r="T11" s="110"/>
      <c r="U11" s="110"/>
      <c r="V11" s="110"/>
      <c r="W11" s="110"/>
      <c r="X11" s="110"/>
    </row>
    <row r="12" ht="20.25" customHeight="1" spans="1:24">
      <c r="A12" s="23" t="s">
        <v>70</v>
      </c>
      <c r="B12" s="23" t="s">
        <v>70</v>
      </c>
      <c r="C12" s="23" t="s">
        <v>214</v>
      </c>
      <c r="D12" s="23" t="s">
        <v>215</v>
      </c>
      <c r="E12" s="23" t="s">
        <v>103</v>
      </c>
      <c r="F12" s="23" t="s">
        <v>104</v>
      </c>
      <c r="G12" s="23" t="s">
        <v>216</v>
      </c>
      <c r="H12" s="23" t="s">
        <v>217</v>
      </c>
      <c r="I12" s="110">
        <v>498447.36</v>
      </c>
      <c r="J12" s="110">
        <v>498447.36</v>
      </c>
      <c r="K12" s="61"/>
      <c r="L12" s="61"/>
      <c r="M12" s="110">
        <v>498447.36</v>
      </c>
      <c r="N12" s="61"/>
      <c r="O12" s="110"/>
      <c r="P12" s="110"/>
      <c r="Q12" s="110"/>
      <c r="R12" s="110"/>
      <c r="S12" s="110"/>
      <c r="T12" s="110"/>
      <c r="U12" s="110"/>
      <c r="V12" s="110"/>
      <c r="W12" s="110"/>
      <c r="X12" s="110"/>
    </row>
    <row r="13" ht="20.25" customHeight="1" spans="1:24">
      <c r="A13" s="23" t="s">
        <v>70</v>
      </c>
      <c r="B13" s="23" t="s">
        <v>70</v>
      </c>
      <c r="C13" s="23" t="s">
        <v>214</v>
      </c>
      <c r="D13" s="23" t="s">
        <v>215</v>
      </c>
      <c r="E13" s="23" t="s">
        <v>103</v>
      </c>
      <c r="F13" s="23" t="s">
        <v>104</v>
      </c>
      <c r="G13" s="23" t="s">
        <v>216</v>
      </c>
      <c r="H13" s="23" t="s">
        <v>217</v>
      </c>
      <c r="I13" s="110">
        <v>777745.92</v>
      </c>
      <c r="J13" s="110">
        <v>777745.92</v>
      </c>
      <c r="K13" s="61"/>
      <c r="L13" s="61"/>
      <c r="M13" s="110">
        <v>777745.92</v>
      </c>
      <c r="N13" s="61"/>
      <c r="O13" s="110"/>
      <c r="P13" s="110"/>
      <c r="Q13" s="110"/>
      <c r="R13" s="110"/>
      <c r="S13" s="110"/>
      <c r="T13" s="110"/>
      <c r="U13" s="110"/>
      <c r="V13" s="110"/>
      <c r="W13" s="110"/>
      <c r="X13" s="110"/>
    </row>
    <row r="14" ht="20.25" customHeight="1" spans="1:24">
      <c r="A14" s="23" t="s">
        <v>70</v>
      </c>
      <c r="B14" s="23" t="s">
        <v>70</v>
      </c>
      <c r="C14" s="23" t="s">
        <v>214</v>
      </c>
      <c r="D14" s="23" t="s">
        <v>215</v>
      </c>
      <c r="E14" s="23" t="s">
        <v>105</v>
      </c>
      <c r="F14" s="23" t="s">
        <v>106</v>
      </c>
      <c r="G14" s="23" t="s">
        <v>218</v>
      </c>
      <c r="H14" s="23" t="s">
        <v>219</v>
      </c>
      <c r="I14" s="110">
        <v>40000</v>
      </c>
      <c r="J14" s="110">
        <v>40000</v>
      </c>
      <c r="K14" s="61"/>
      <c r="L14" s="61"/>
      <c r="M14" s="110">
        <v>40000</v>
      </c>
      <c r="N14" s="61"/>
      <c r="O14" s="110"/>
      <c r="P14" s="110"/>
      <c r="Q14" s="110"/>
      <c r="R14" s="110"/>
      <c r="S14" s="110"/>
      <c r="T14" s="110"/>
      <c r="U14" s="110"/>
      <c r="V14" s="110"/>
      <c r="W14" s="110"/>
      <c r="X14" s="110"/>
    </row>
    <row r="15" ht="20.25" customHeight="1" spans="1:24">
      <c r="A15" s="23" t="s">
        <v>70</v>
      </c>
      <c r="B15" s="23" t="s">
        <v>70</v>
      </c>
      <c r="C15" s="23" t="s">
        <v>214</v>
      </c>
      <c r="D15" s="23" t="s">
        <v>215</v>
      </c>
      <c r="E15" s="23" t="s">
        <v>111</v>
      </c>
      <c r="F15" s="23" t="s">
        <v>112</v>
      </c>
      <c r="G15" s="23" t="s">
        <v>220</v>
      </c>
      <c r="H15" s="23" t="s">
        <v>221</v>
      </c>
      <c r="I15" s="110">
        <v>246108.38</v>
      </c>
      <c r="J15" s="110">
        <v>246108.38</v>
      </c>
      <c r="K15" s="61"/>
      <c r="L15" s="61"/>
      <c r="M15" s="110">
        <v>246108.38</v>
      </c>
      <c r="N15" s="61"/>
      <c r="O15" s="110"/>
      <c r="P15" s="110"/>
      <c r="Q15" s="110"/>
      <c r="R15" s="110"/>
      <c r="S15" s="110"/>
      <c r="T15" s="110"/>
      <c r="U15" s="110"/>
      <c r="V15" s="110"/>
      <c r="W15" s="110"/>
      <c r="X15" s="110"/>
    </row>
    <row r="16" ht="20.25" customHeight="1" spans="1:24">
      <c r="A16" s="23" t="s">
        <v>70</v>
      </c>
      <c r="B16" s="23" t="s">
        <v>70</v>
      </c>
      <c r="C16" s="23" t="s">
        <v>214</v>
      </c>
      <c r="D16" s="23" t="s">
        <v>215</v>
      </c>
      <c r="E16" s="23" t="s">
        <v>113</v>
      </c>
      <c r="F16" s="23" t="s">
        <v>114</v>
      </c>
      <c r="G16" s="23" t="s">
        <v>220</v>
      </c>
      <c r="H16" s="23" t="s">
        <v>221</v>
      </c>
      <c r="I16" s="110">
        <v>318789.65</v>
      </c>
      <c r="J16" s="110">
        <v>318789.65</v>
      </c>
      <c r="K16" s="61"/>
      <c r="L16" s="61"/>
      <c r="M16" s="110">
        <v>318789.65</v>
      </c>
      <c r="N16" s="61"/>
      <c r="O16" s="110"/>
      <c r="P16" s="110"/>
      <c r="Q16" s="110"/>
      <c r="R16" s="110"/>
      <c r="S16" s="110"/>
      <c r="T16" s="110"/>
      <c r="U16" s="110"/>
      <c r="V16" s="110"/>
      <c r="W16" s="110"/>
      <c r="X16" s="110"/>
    </row>
    <row r="17" ht="20.25" customHeight="1" spans="1:24">
      <c r="A17" s="23" t="s">
        <v>70</v>
      </c>
      <c r="B17" s="23" t="s">
        <v>70</v>
      </c>
      <c r="C17" s="23" t="s">
        <v>214</v>
      </c>
      <c r="D17" s="23" t="s">
        <v>215</v>
      </c>
      <c r="E17" s="23" t="s">
        <v>115</v>
      </c>
      <c r="F17" s="23" t="s">
        <v>116</v>
      </c>
      <c r="G17" s="23" t="s">
        <v>222</v>
      </c>
      <c r="H17" s="23" t="s">
        <v>223</v>
      </c>
      <c r="I17" s="110">
        <v>32000</v>
      </c>
      <c r="J17" s="110">
        <v>32000</v>
      </c>
      <c r="K17" s="61"/>
      <c r="L17" s="61"/>
      <c r="M17" s="110">
        <v>32000</v>
      </c>
      <c r="N17" s="61"/>
      <c r="O17" s="110"/>
      <c r="P17" s="110"/>
      <c r="Q17" s="110"/>
      <c r="R17" s="110"/>
      <c r="S17" s="110"/>
      <c r="T17" s="110"/>
      <c r="U17" s="110"/>
      <c r="V17" s="110"/>
      <c r="W17" s="110"/>
      <c r="X17" s="110"/>
    </row>
    <row r="18" ht="20.25" customHeight="1" spans="1:24">
      <c r="A18" s="23" t="s">
        <v>70</v>
      </c>
      <c r="B18" s="23" t="s">
        <v>70</v>
      </c>
      <c r="C18" s="23" t="s">
        <v>214</v>
      </c>
      <c r="D18" s="23" t="s">
        <v>215</v>
      </c>
      <c r="E18" s="23" t="s">
        <v>115</v>
      </c>
      <c r="F18" s="23" t="s">
        <v>116</v>
      </c>
      <c r="G18" s="23" t="s">
        <v>222</v>
      </c>
      <c r="H18" s="23" t="s">
        <v>223</v>
      </c>
      <c r="I18" s="110">
        <v>155764.8</v>
      </c>
      <c r="J18" s="110">
        <v>155764.8</v>
      </c>
      <c r="K18" s="61"/>
      <c r="L18" s="61"/>
      <c r="M18" s="110">
        <v>155764.8</v>
      </c>
      <c r="N18" s="61"/>
      <c r="O18" s="110"/>
      <c r="P18" s="110"/>
      <c r="Q18" s="110"/>
      <c r="R18" s="110"/>
      <c r="S18" s="110"/>
      <c r="T18" s="110"/>
      <c r="U18" s="110"/>
      <c r="V18" s="110"/>
      <c r="W18" s="110"/>
      <c r="X18" s="110"/>
    </row>
    <row r="19" ht="20.25" customHeight="1" spans="1:24">
      <c r="A19" s="23" t="s">
        <v>70</v>
      </c>
      <c r="B19" s="23" t="s">
        <v>70</v>
      </c>
      <c r="C19" s="23" t="s">
        <v>214</v>
      </c>
      <c r="D19" s="23" t="s">
        <v>215</v>
      </c>
      <c r="E19" s="23" t="s">
        <v>115</v>
      </c>
      <c r="F19" s="23" t="s">
        <v>116</v>
      </c>
      <c r="G19" s="23" t="s">
        <v>222</v>
      </c>
      <c r="H19" s="23" t="s">
        <v>223</v>
      </c>
      <c r="I19" s="110">
        <v>201765.6</v>
      </c>
      <c r="J19" s="110">
        <v>201765.6</v>
      </c>
      <c r="K19" s="61"/>
      <c r="L19" s="61"/>
      <c r="M19" s="110">
        <v>201765.6</v>
      </c>
      <c r="N19" s="61"/>
      <c r="O19" s="110"/>
      <c r="P19" s="110"/>
      <c r="Q19" s="110"/>
      <c r="R19" s="110"/>
      <c r="S19" s="110"/>
      <c r="T19" s="110"/>
      <c r="U19" s="110"/>
      <c r="V19" s="110"/>
      <c r="W19" s="110"/>
      <c r="X19" s="110"/>
    </row>
    <row r="20" ht="20.25" customHeight="1" spans="1:24">
      <c r="A20" s="23" t="s">
        <v>70</v>
      </c>
      <c r="B20" s="23" t="s">
        <v>70</v>
      </c>
      <c r="C20" s="23" t="s">
        <v>214</v>
      </c>
      <c r="D20" s="23" t="s">
        <v>215</v>
      </c>
      <c r="E20" s="23" t="s">
        <v>117</v>
      </c>
      <c r="F20" s="23" t="s">
        <v>118</v>
      </c>
      <c r="G20" s="23" t="s">
        <v>224</v>
      </c>
      <c r="H20" s="23" t="s">
        <v>225</v>
      </c>
      <c r="I20" s="110">
        <v>4133.76</v>
      </c>
      <c r="J20" s="110">
        <v>4133.76</v>
      </c>
      <c r="K20" s="61"/>
      <c r="L20" s="61"/>
      <c r="M20" s="110">
        <v>4133.76</v>
      </c>
      <c r="N20" s="61"/>
      <c r="O20" s="110"/>
      <c r="P20" s="110"/>
      <c r="Q20" s="110"/>
      <c r="R20" s="110"/>
      <c r="S20" s="110"/>
      <c r="T20" s="110"/>
      <c r="U20" s="110"/>
      <c r="V20" s="110"/>
      <c r="W20" s="110"/>
      <c r="X20" s="110"/>
    </row>
    <row r="21" ht="20.25" customHeight="1" spans="1:24">
      <c r="A21" s="23" t="s">
        <v>70</v>
      </c>
      <c r="B21" s="23" t="s">
        <v>70</v>
      </c>
      <c r="C21" s="23" t="s">
        <v>214</v>
      </c>
      <c r="D21" s="23" t="s">
        <v>215</v>
      </c>
      <c r="E21" s="23" t="s">
        <v>117</v>
      </c>
      <c r="F21" s="23" t="s">
        <v>118</v>
      </c>
      <c r="G21" s="23" t="s">
        <v>224</v>
      </c>
      <c r="H21" s="23" t="s">
        <v>225</v>
      </c>
      <c r="I21" s="110">
        <v>5479.63</v>
      </c>
      <c r="J21" s="110">
        <v>5479.63</v>
      </c>
      <c r="K21" s="61"/>
      <c r="L21" s="61"/>
      <c r="M21" s="110">
        <v>5479.63</v>
      </c>
      <c r="N21" s="61"/>
      <c r="O21" s="110"/>
      <c r="P21" s="110"/>
      <c r="Q21" s="110"/>
      <c r="R21" s="110"/>
      <c r="S21" s="110"/>
      <c r="T21" s="110"/>
      <c r="U21" s="110"/>
      <c r="V21" s="110"/>
      <c r="W21" s="110"/>
      <c r="X21" s="110"/>
    </row>
    <row r="22" ht="20.25" customHeight="1" spans="1:24">
      <c r="A22" s="23" t="s">
        <v>70</v>
      </c>
      <c r="B22" s="23" t="s">
        <v>70</v>
      </c>
      <c r="C22" s="23" t="s">
        <v>214</v>
      </c>
      <c r="D22" s="23" t="s">
        <v>215</v>
      </c>
      <c r="E22" s="23" t="s">
        <v>117</v>
      </c>
      <c r="F22" s="23" t="s">
        <v>118</v>
      </c>
      <c r="G22" s="23" t="s">
        <v>224</v>
      </c>
      <c r="H22" s="23" t="s">
        <v>225</v>
      </c>
      <c r="I22" s="110">
        <v>12913</v>
      </c>
      <c r="J22" s="110">
        <v>12913</v>
      </c>
      <c r="K22" s="61"/>
      <c r="L22" s="61"/>
      <c r="M22" s="110">
        <v>12913</v>
      </c>
      <c r="N22" s="61"/>
      <c r="O22" s="110"/>
      <c r="P22" s="110"/>
      <c r="Q22" s="110"/>
      <c r="R22" s="110"/>
      <c r="S22" s="110"/>
      <c r="T22" s="110"/>
      <c r="U22" s="110"/>
      <c r="V22" s="110"/>
      <c r="W22" s="110"/>
      <c r="X22" s="110"/>
    </row>
    <row r="23" ht="20.25" customHeight="1" spans="1:24">
      <c r="A23" s="23" t="s">
        <v>70</v>
      </c>
      <c r="B23" s="23" t="s">
        <v>70</v>
      </c>
      <c r="C23" s="23" t="s">
        <v>214</v>
      </c>
      <c r="D23" s="23" t="s">
        <v>215</v>
      </c>
      <c r="E23" s="23" t="s">
        <v>117</v>
      </c>
      <c r="F23" s="23" t="s">
        <v>118</v>
      </c>
      <c r="G23" s="23" t="s">
        <v>224</v>
      </c>
      <c r="H23" s="23" t="s">
        <v>225</v>
      </c>
      <c r="I23" s="110">
        <v>22218.96</v>
      </c>
      <c r="J23" s="110">
        <v>22218.96</v>
      </c>
      <c r="K23" s="61"/>
      <c r="L23" s="61"/>
      <c r="M23" s="110">
        <v>22218.96</v>
      </c>
      <c r="N23" s="61"/>
      <c r="O23" s="110"/>
      <c r="P23" s="110"/>
      <c r="Q23" s="110"/>
      <c r="R23" s="110"/>
      <c r="S23" s="110"/>
      <c r="T23" s="110"/>
      <c r="U23" s="110"/>
      <c r="V23" s="110"/>
      <c r="W23" s="110"/>
      <c r="X23" s="110"/>
    </row>
    <row r="24" ht="20.25" customHeight="1" spans="1:24">
      <c r="A24" s="23" t="s">
        <v>70</v>
      </c>
      <c r="B24" s="23" t="s">
        <v>70</v>
      </c>
      <c r="C24" s="23" t="s">
        <v>214</v>
      </c>
      <c r="D24" s="23" t="s">
        <v>215</v>
      </c>
      <c r="E24" s="23" t="s">
        <v>117</v>
      </c>
      <c r="F24" s="23" t="s">
        <v>118</v>
      </c>
      <c r="G24" s="23" t="s">
        <v>224</v>
      </c>
      <c r="H24" s="23" t="s">
        <v>225</v>
      </c>
      <c r="I24" s="110">
        <v>13951.44</v>
      </c>
      <c r="J24" s="110">
        <v>13951.44</v>
      </c>
      <c r="K24" s="61"/>
      <c r="L24" s="61"/>
      <c r="M24" s="110">
        <v>13951.44</v>
      </c>
      <c r="N24" s="61"/>
      <c r="O24" s="110"/>
      <c r="P24" s="110"/>
      <c r="Q24" s="110"/>
      <c r="R24" s="110"/>
      <c r="S24" s="110"/>
      <c r="T24" s="110"/>
      <c r="U24" s="110"/>
      <c r="V24" s="110"/>
      <c r="W24" s="110"/>
      <c r="X24" s="110"/>
    </row>
    <row r="25" ht="20.25" customHeight="1" spans="1:24">
      <c r="A25" s="23" t="s">
        <v>70</v>
      </c>
      <c r="B25" s="23" t="s">
        <v>70</v>
      </c>
      <c r="C25" s="23" t="s">
        <v>214</v>
      </c>
      <c r="D25" s="23" t="s">
        <v>215</v>
      </c>
      <c r="E25" s="23" t="s">
        <v>123</v>
      </c>
      <c r="F25" s="23" t="s">
        <v>124</v>
      </c>
      <c r="G25" s="23" t="s">
        <v>224</v>
      </c>
      <c r="H25" s="23" t="s">
        <v>225</v>
      </c>
      <c r="I25" s="110">
        <v>6589.55</v>
      </c>
      <c r="J25" s="110">
        <v>6589.55</v>
      </c>
      <c r="K25" s="61"/>
      <c r="L25" s="61"/>
      <c r="M25" s="110">
        <v>6589.55</v>
      </c>
      <c r="N25" s="61"/>
      <c r="O25" s="110"/>
      <c r="P25" s="110"/>
      <c r="Q25" s="110"/>
      <c r="R25" s="110"/>
      <c r="S25" s="110"/>
      <c r="T25" s="110"/>
      <c r="U25" s="110"/>
      <c r="V25" s="110"/>
      <c r="W25" s="110"/>
      <c r="X25" s="110"/>
    </row>
    <row r="26" ht="20.25" customHeight="1" spans="1:24">
      <c r="A26" s="23" t="s">
        <v>70</v>
      </c>
      <c r="B26" s="23" t="s">
        <v>70</v>
      </c>
      <c r="C26" s="23" t="s">
        <v>214</v>
      </c>
      <c r="D26" s="23" t="s">
        <v>215</v>
      </c>
      <c r="E26" s="23" t="s">
        <v>127</v>
      </c>
      <c r="F26" s="23" t="s">
        <v>126</v>
      </c>
      <c r="G26" s="23" t="s">
        <v>224</v>
      </c>
      <c r="H26" s="23" t="s">
        <v>225</v>
      </c>
      <c r="I26" s="110">
        <v>28247.18</v>
      </c>
      <c r="J26" s="110">
        <v>28247.18</v>
      </c>
      <c r="K26" s="61"/>
      <c r="L26" s="61"/>
      <c r="M26" s="110">
        <v>28247.18</v>
      </c>
      <c r="N26" s="61"/>
      <c r="O26" s="110"/>
      <c r="P26" s="110"/>
      <c r="Q26" s="110"/>
      <c r="R26" s="110"/>
      <c r="S26" s="110"/>
      <c r="T26" s="110"/>
      <c r="U26" s="110"/>
      <c r="V26" s="110"/>
      <c r="W26" s="110"/>
      <c r="X26" s="110"/>
    </row>
    <row r="27" ht="20.25" customHeight="1" spans="1:24">
      <c r="A27" s="23" t="s">
        <v>70</v>
      </c>
      <c r="B27" s="23" t="s">
        <v>70</v>
      </c>
      <c r="C27" s="23" t="s">
        <v>226</v>
      </c>
      <c r="D27" s="23" t="s">
        <v>227</v>
      </c>
      <c r="E27" s="23" t="s">
        <v>123</v>
      </c>
      <c r="F27" s="23" t="s">
        <v>124</v>
      </c>
      <c r="G27" s="23" t="s">
        <v>228</v>
      </c>
      <c r="H27" s="23" t="s">
        <v>229</v>
      </c>
      <c r="I27" s="110">
        <v>40000</v>
      </c>
      <c r="J27" s="110">
        <v>40000</v>
      </c>
      <c r="K27" s="61"/>
      <c r="L27" s="61"/>
      <c r="M27" s="110">
        <v>40000</v>
      </c>
      <c r="N27" s="61"/>
      <c r="O27" s="110"/>
      <c r="P27" s="110"/>
      <c r="Q27" s="110"/>
      <c r="R27" s="110"/>
      <c r="S27" s="110"/>
      <c r="T27" s="110"/>
      <c r="U27" s="110"/>
      <c r="V27" s="110"/>
      <c r="W27" s="110"/>
      <c r="X27" s="110"/>
    </row>
    <row r="28" ht="20.25" customHeight="1" spans="1:24">
      <c r="A28" s="23" t="s">
        <v>70</v>
      </c>
      <c r="B28" s="23" t="s">
        <v>70</v>
      </c>
      <c r="C28" s="23" t="s">
        <v>230</v>
      </c>
      <c r="D28" s="23" t="s">
        <v>184</v>
      </c>
      <c r="E28" s="23" t="s">
        <v>123</v>
      </c>
      <c r="F28" s="23" t="s">
        <v>124</v>
      </c>
      <c r="G28" s="23" t="s">
        <v>231</v>
      </c>
      <c r="H28" s="23" t="s">
        <v>184</v>
      </c>
      <c r="I28" s="110">
        <v>50000</v>
      </c>
      <c r="J28" s="110">
        <v>50000</v>
      </c>
      <c r="K28" s="61"/>
      <c r="L28" s="61"/>
      <c r="M28" s="110">
        <v>50000</v>
      </c>
      <c r="N28" s="61"/>
      <c r="O28" s="110"/>
      <c r="P28" s="110"/>
      <c r="Q28" s="110"/>
      <c r="R28" s="110"/>
      <c r="S28" s="110"/>
      <c r="T28" s="110"/>
      <c r="U28" s="110"/>
      <c r="V28" s="110"/>
      <c r="W28" s="110"/>
      <c r="X28" s="110"/>
    </row>
    <row r="29" ht="20.25" customHeight="1" spans="1:24">
      <c r="A29" s="23" t="s">
        <v>70</v>
      </c>
      <c r="B29" s="23" t="s">
        <v>70</v>
      </c>
      <c r="C29" s="23" t="s">
        <v>232</v>
      </c>
      <c r="D29" s="23" t="s">
        <v>233</v>
      </c>
      <c r="E29" s="23" t="s">
        <v>123</v>
      </c>
      <c r="F29" s="23" t="s">
        <v>124</v>
      </c>
      <c r="G29" s="23" t="s">
        <v>234</v>
      </c>
      <c r="H29" s="23" t="s">
        <v>235</v>
      </c>
      <c r="I29" s="110">
        <v>237600</v>
      </c>
      <c r="J29" s="110">
        <v>237600</v>
      </c>
      <c r="K29" s="61"/>
      <c r="L29" s="61"/>
      <c r="M29" s="110">
        <v>237600</v>
      </c>
      <c r="N29" s="61"/>
      <c r="O29" s="110"/>
      <c r="P29" s="110"/>
      <c r="Q29" s="110"/>
      <c r="R29" s="110"/>
      <c r="S29" s="110"/>
      <c r="T29" s="110"/>
      <c r="U29" s="110"/>
      <c r="V29" s="110"/>
      <c r="W29" s="110"/>
      <c r="X29" s="110"/>
    </row>
    <row r="30" ht="20.25" customHeight="1" spans="1:24">
      <c r="A30" s="23" t="s">
        <v>70</v>
      </c>
      <c r="B30" s="23" t="s">
        <v>70</v>
      </c>
      <c r="C30" s="23" t="s">
        <v>236</v>
      </c>
      <c r="D30" s="23" t="s">
        <v>237</v>
      </c>
      <c r="E30" s="23" t="s">
        <v>123</v>
      </c>
      <c r="F30" s="23" t="s">
        <v>124</v>
      </c>
      <c r="G30" s="23" t="s">
        <v>238</v>
      </c>
      <c r="H30" s="23" t="s">
        <v>237</v>
      </c>
      <c r="I30" s="110">
        <v>68503.92</v>
      </c>
      <c r="J30" s="110">
        <v>68503.92</v>
      </c>
      <c r="K30" s="61"/>
      <c r="L30" s="61"/>
      <c r="M30" s="110">
        <v>68503.92</v>
      </c>
      <c r="N30" s="61"/>
      <c r="O30" s="110"/>
      <c r="P30" s="110"/>
      <c r="Q30" s="110"/>
      <c r="R30" s="110"/>
      <c r="S30" s="110"/>
      <c r="T30" s="110"/>
      <c r="U30" s="110"/>
      <c r="V30" s="110"/>
      <c r="W30" s="110"/>
      <c r="X30" s="110"/>
    </row>
    <row r="31" ht="20.25" customHeight="1" spans="1:24">
      <c r="A31" s="23" t="s">
        <v>70</v>
      </c>
      <c r="B31" s="23" t="s">
        <v>70</v>
      </c>
      <c r="C31" s="23" t="s">
        <v>236</v>
      </c>
      <c r="D31" s="23" t="s">
        <v>237</v>
      </c>
      <c r="E31" s="23" t="s">
        <v>127</v>
      </c>
      <c r="F31" s="23" t="s">
        <v>126</v>
      </c>
      <c r="G31" s="23" t="s">
        <v>238</v>
      </c>
      <c r="H31" s="23" t="s">
        <v>237</v>
      </c>
      <c r="I31" s="110">
        <v>96188.64</v>
      </c>
      <c r="J31" s="110">
        <v>96188.64</v>
      </c>
      <c r="K31" s="61"/>
      <c r="L31" s="61"/>
      <c r="M31" s="110">
        <v>96188.64</v>
      </c>
      <c r="N31" s="61"/>
      <c r="O31" s="110"/>
      <c r="P31" s="110"/>
      <c r="Q31" s="110"/>
      <c r="R31" s="110"/>
      <c r="S31" s="110"/>
      <c r="T31" s="110"/>
      <c r="U31" s="110"/>
      <c r="V31" s="110"/>
      <c r="W31" s="110"/>
      <c r="X31" s="110"/>
    </row>
    <row r="32" ht="20.25" customHeight="1" spans="1:24">
      <c r="A32" s="23" t="s">
        <v>70</v>
      </c>
      <c r="B32" s="23" t="s">
        <v>70</v>
      </c>
      <c r="C32" s="23" t="s">
        <v>239</v>
      </c>
      <c r="D32" s="23" t="s">
        <v>240</v>
      </c>
      <c r="E32" s="23" t="s">
        <v>123</v>
      </c>
      <c r="F32" s="23" t="s">
        <v>124</v>
      </c>
      <c r="G32" s="23" t="s">
        <v>241</v>
      </c>
      <c r="H32" s="23" t="s">
        <v>242</v>
      </c>
      <c r="I32" s="110">
        <v>20216</v>
      </c>
      <c r="J32" s="110">
        <v>20216</v>
      </c>
      <c r="K32" s="61"/>
      <c r="L32" s="61"/>
      <c r="M32" s="110">
        <v>20216</v>
      </c>
      <c r="N32" s="61"/>
      <c r="O32" s="110"/>
      <c r="P32" s="110"/>
      <c r="Q32" s="110"/>
      <c r="R32" s="110"/>
      <c r="S32" s="110"/>
      <c r="T32" s="110"/>
      <c r="U32" s="110"/>
      <c r="V32" s="110"/>
      <c r="W32" s="110"/>
      <c r="X32" s="110"/>
    </row>
    <row r="33" ht="20.25" customHeight="1" spans="1:24">
      <c r="A33" s="23" t="s">
        <v>70</v>
      </c>
      <c r="B33" s="23" t="s">
        <v>70</v>
      </c>
      <c r="C33" s="23" t="s">
        <v>239</v>
      </c>
      <c r="D33" s="23" t="s">
        <v>240</v>
      </c>
      <c r="E33" s="23" t="s">
        <v>123</v>
      </c>
      <c r="F33" s="23" t="s">
        <v>124</v>
      </c>
      <c r="G33" s="23" t="s">
        <v>241</v>
      </c>
      <c r="H33" s="23" t="s">
        <v>242</v>
      </c>
      <c r="I33" s="110">
        <v>63700</v>
      </c>
      <c r="J33" s="110">
        <v>63700</v>
      </c>
      <c r="K33" s="61"/>
      <c r="L33" s="61"/>
      <c r="M33" s="110">
        <v>63700</v>
      </c>
      <c r="N33" s="61"/>
      <c r="O33" s="110"/>
      <c r="P33" s="110"/>
      <c r="Q33" s="110"/>
      <c r="R33" s="110"/>
      <c r="S33" s="110"/>
      <c r="T33" s="110"/>
      <c r="U33" s="110"/>
      <c r="V33" s="110"/>
      <c r="W33" s="110"/>
      <c r="X33" s="110"/>
    </row>
    <row r="34" ht="20.25" customHeight="1" spans="1:24">
      <c r="A34" s="23" t="s">
        <v>70</v>
      </c>
      <c r="B34" s="23" t="s">
        <v>70</v>
      </c>
      <c r="C34" s="23" t="s">
        <v>239</v>
      </c>
      <c r="D34" s="23" t="s">
        <v>240</v>
      </c>
      <c r="E34" s="23" t="s">
        <v>127</v>
      </c>
      <c r="F34" s="23" t="s">
        <v>126</v>
      </c>
      <c r="G34" s="23" t="s">
        <v>241</v>
      </c>
      <c r="H34" s="23" t="s">
        <v>242</v>
      </c>
      <c r="I34" s="110">
        <v>30251.4</v>
      </c>
      <c r="J34" s="110">
        <v>30251.4</v>
      </c>
      <c r="K34" s="61"/>
      <c r="L34" s="61"/>
      <c r="M34" s="110">
        <v>30251.4</v>
      </c>
      <c r="N34" s="61"/>
      <c r="O34" s="110"/>
      <c r="P34" s="110"/>
      <c r="Q34" s="110"/>
      <c r="R34" s="110"/>
      <c r="S34" s="110"/>
      <c r="T34" s="110"/>
      <c r="U34" s="110"/>
      <c r="V34" s="110"/>
      <c r="W34" s="110"/>
      <c r="X34" s="110"/>
    </row>
    <row r="35" ht="20.25" customHeight="1" spans="1:24">
      <c r="A35" s="23" t="s">
        <v>70</v>
      </c>
      <c r="B35" s="23" t="s">
        <v>70</v>
      </c>
      <c r="C35" s="23" t="s">
        <v>239</v>
      </c>
      <c r="D35" s="23" t="s">
        <v>240</v>
      </c>
      <c r="E35" s="23" t="s">
        <v>127</v>
      </c>
      <c r="F35" s="23" t="s">
        <v>126</v>
      </c>
      <c r="G35" s="23" t="s">
        <v>241</v>
      </c>
      <c r="H35" s="23" t="s">
        <v>242</v>
      </c>
      <c r="I35" s="110">
        <v>31192.6</v>
      </c>
      <c r="J35" s="110">
        <v>31192.6</v>
      </c>
      <c r="K35" s="61"/>
      <c r="L35" s="61"/>
      <c r="M35" s="110">
        <v>31192.6</v>
      </c>
      <c r="N35" s="61"/>
      <c r="O35" s="110"/>
      <c r="P35" s="110"/>
      <c r="Q35" s="110"/>
      <c r="R35" s="110"/>
      <c r="S35" s="110"/>
      <c r="T35" s="110"/>
      <c r="U35" s="110"/>
      <c r="V35" s="110"/>
      <c r="W35" s="110"/>
      <c r="X35" s="110"/>
    </row>
    <row r="36" ht="20.25" customHeight="1" spans="1:24">
      <c r="A36" s="23" t="s">
        <v>70</v>
      </c>
      <c r="B36" s="23" t="s">
        <v>70</v>
      </c>
      <c r="C36" s="23" t="s">
        <v>239</v>
      </c>
      <c r="D36" s="23" t="s">
        <v>240</v>
      </c>
      <c r="E36" s="23" t="s">
        <v>127</v>
      </c>
      <c r="F36" s="23" t="s">
        <v>126</v>
      </c>
      <c r="G36" s="23" t="s">
        <v>241</v>
      </c>
      <c r="H36" s="23" t="s">
        <v>242</v>
      </c>
      <c r="I36" s="110">
        <v>30000</v>
      </c>
      <c r="J36" s="110">
        <v>30000</v>
      </c>
      <c r="K36" s="61"/>
      <c r="L36" s="61"/>
      <c r="M36" s="110">
        <v>30000</v>
      </c>
      <c r="N36" s="61"/>
      <c r="O36" s="110"/>
      <c r="P36" s="110"/>
      <c r="Q36" s="110"/>
      <c r="R36" s="110"/>
      <c r="S36" s="110"/>
      <c r="T36" s="110"/>
      <c r="U36" s="110"/>
      <c r="V36" s="110"/>
      <c r="W36" s="110"/>
      <c r="X36" s="110"/>
    </row>
    <row r="37" ht="20.25" customHeight="1" spans="1:24">
      <c r="A37" s="23" t="s">
        <v>70</v>
      </c>
      <c r="B37" s="23" t="s">
        <v>70</v>
      </c>
      <c r="C37" s="23" t="s">
        <v>239</v>
      </c>
      <c r="D37" s="23" t="s">
        <v>240</v>
      </c>
      <c r="E37" s="23" t="s">
        <v>127</v>
      </c>
      <c r="F37" s="23" t="s">
        <v>126</v>
      </c>
      <c r="G37" s="23" t="s">
        <v>243</v>
      </c>
      <c r="H37" s="23" t="s">
        <v>244</v>
      </c>
      <c r="I37" s="110">
        <v>9000</v>
      </c>
      <c r="J37" s="110">
        <v>9000</v>
      </c>
      <c r="K37" s="61"/>
      <c r="L37" s="61"/>
      <c r="M37" s="110">
        <v>9000</v>
      </c>
      <c r="N37" s="61"/>
      <c r="O37" s="110"/>
      <c r="P37" s="110"/>
      <c r="Q37" s="110"/>
      <c r="R37" s="110"/>
      <c r="S37" s="110"/>
      <c r="T37" s="110"/>
      <c r="U37" s="110"/>
      <c r="V37" s="110"/>
      <c r="W37" s="110"/>
      <c r="X37" s="110"/>
    </row>
    <row r="38" ht="20.25" customHeight="1" spans="1:24">
      <c r="A38" s="23" t="s">
        <v>70</v>
      </c>
      <c r="B38" s="23" t="s">
        <v>70</v>
      </c>
      <c r="C38" s="23" t="s">
        <v>239</v>
      </c>
      <c r="D38" s="23" t="s">
        <v>240</v>
      </c>
      <c r="E38" s="23" t="s">
        <v>127</v>
      </c>
      <c r="F38" s="23" t="s">
        <v>126</v>
      </c>
      <c r="G38" s="23" t="s">
        <v>245</v>
      </c>
      <c r="H38" s="23" t="s">
        <v>246</v>
      </c>
      <c r="I38" s="110">
        <v>13200</v>
      </c>
      <c r="J38" s="110">
        <v>13200</v>
      </c>
      <c r="K38" s="61"/>
      <c r="L38" s="61"/>
      <c r="M38" s="110">
        <v>13200</v>
      </c>
      <c r="N38" s="61"/>
      <c r="O38" s="110"/>
      <c r="P38" s="110"/>
      <c r="Q38" s="110"/>
      <c r="R38" s="110"/>
      <c r="S38" s="110"/>
      <c r="T38" s="110"/>
      <c r="U38" s="110"/>
      <c r="V38" s="110"/>
      <c r="W38" s="110"/>
      <c r="X38" s="110"/>
    </row>
    <row r="39" ht="20.25" customHeight="1" spans="1:24">
      <c r="A39" s="23" t="s">
        <v>70</v>
      </c>
      <c r="B39" s="23" t="s">
        <v>70</v>
      </c>
      <c r="C39" s="23" t="s">
        <v>239</v>
      </c>
      <c r="D39" s="23" t="s">
        <v>240</v>
      </c>
      <c r="E39" s="23" t="s">
        <v>123</v>
      </c>
      <c r="F39" s="23" t="s">
        <v>124</v>
      </c>
      <c r="G39" s="23" t="s">
        <v>247</v>
      </c>
      <c r="H39" s="23" t="s">
        <v>248</v>
      </c>
      <c r="I39" s="110">
        <v>54000</v>
      </c>
      <c r="J39" s="110">
        <v>54000</v>
      </c>
      <c r="K39" s="61"/>
      <c r="L39" s="61"/>
      <c r="M39" s="110">
        <v>54000</v>
      </c>
      <c r="N39" s="61"/>
      <c r="O39" s="110"/>
      <c r="P39" s="110"/>
      <c r="Q39" s="110"/>
      <c r="R39" s="110"/>
      <c r="S39" s="110"/>
      <c r="T39" s="110"/>
      <c r="U39" s="110"/>
      <c r="V39" s="110"/>
      <c r="W39" s="110"/>
      <c r="X39" s="110"/>
    </row>
    <row r="40" ht="20.25" customHeight="1" spans="1:24">
      <c r="A40" s="23" t="s">
        <v>70</v>
      </c>
      <c r="B40" s="23" t="s">
        <v>70</v>
      </c>
      <c r="C40" s="23" t="s">
        <v>239</v>
      </c>
      <c r="D40" s="23" t="s">
        <v>240</v>
      </c>
      <c r="E40" s="23" t="s">
        <v>127</v>
      </c>
      <c r="F40" s="23" t="s">
        <v>126</v>
      </c>
      <c r="G40" s="23" t="s">
        <v>247</v>
      </c>
      <c r="H40" s="23" t="s">
        <v>248</v>
      </c>
      <c r="I40" s="110">
        <v>86000</v>
      </c>
      <c r="J40" s="110">
        <v>86000</v>
      </c>
      <c r="K40" s="61"/>
      <c r="L40" s="61"/>
      <c r="M40" s="110">
        <v>86000</v>
      </c>
      <c r="N40" s="61"/>
      <c r="O40" s="110"/>
      <c r="P40" s="110"/>
      <c r="Q40" s="110"/>
      <c r="R40" s="110"/>
      <c r="S40" s="110"/>
      <c r="T40" s="110"/>
      <c r="U40" s="110"/>
      <c r="V40" s="110"/>
      <c r="W40" s="110"/>
      <c r="X40" s="110"/>
    </row>
    <row r="41" ht="20.25" customHeight="1" spans="1:24">
      <c r="A41" s="23" t="s">
        <v>70</v>
      </c>
      <c r="B41" s="23" t="s">
        <v>70</v>
      </c>
      <c r="C41" s="23" t="s">
        <v>239</v>
      </c>
      <c r="D41" s="23" t="s">
        <v>240</v>
      </c>
      <c r="E41" s="23" t="s">
        <v>123</v>
      </c>
      <c r="F41" s="23" t="s">
        <v>124</v>
      </c>
      <c r="G41" s="23" t="s">
        <v>249</v>
      </c>
      <c r="H41" s="23" t="s">
        <v>250</v>
      </c>
      <c r="I41" s="110">
        <v>10000</v>
      </c>
      <c r="J41" s="110">
        <v>10000</v>
      </c>
      <c r="K41" s="61"/>
      <c r="L41" s="61"/>
      <c r="M41" s="110">
        <v>10000</v>
      </c>
      <c r="N41" s="61"/>
      <c r="O41" s="110"/>
      <c r="P41" s="110"/>
      <c r="Q41" s="110"/>
      <c r="R41" s="110"/>
      <c r="S41" s="110"/>
      <c r="T41" s="110"/>
      <c r="U41" s="110"/>
      <c r="V41" s="110"/>
      <c r="W41" s="110"/>
      <c r="X41" s="110"/>
    </row>
    <row r="42" ht="20.25" customHeight="1" spans="1:24">
      <c r="A42" s="23" t="s">
        <v>70</v>
      </c>
      <c r="B42" s="23" t="s">
        <v>70</v>
      </c>
      <c r="C42" s="23" t="s">
        <v>239</v>
      </c>
      <c r="D42" s="23" t="s">
        <v>240</v>
      </c>
      <c r="E42" s="23" t="s">
        <v>127</v>
      </c>
      <c r="F42" s="23" t="s">
        <v>126</v>
      </c>
      <c r="G42" s="23" t="s">
        <v>249</v>
      </c>
      <c r="H42" s="23" t="s">
        <v>250</v>
      </c>
      <c r="I42" s="110">
        <v>20000</v>
      </c>
      <c r="J42" s="110">
        <v>20000</v>
      </c>
      <c r="K42" s="61"/>
      <c r="L42" s="61"/>
      <c r="M42" s="110">
        <v>20000</v>
      </c>
      <c r="N42" s="61"/>
      <c r="O42" s="110"/>
      <c r="P42" s="110"/>
      <c r="Q42" s="110"/>
      <c r="R42" s="110"/>
      <c r="S42" s="110"/>
      <c r="T42" s="110"/>
      <c r="U42" s="110"/>
      <c r="V42" s="110"/>
      <c r="W42" s="110"/>
      <c r="X42" s="110"/>
    </row>
    <row r="43" ht="20.25" customHeight="1" spans="1:24">
      <c r="A43" s="23" t="s">
        <v>70</v>
      </c>
      <c r="B43" s="23" t="s">
        <v>70</v>
      </c>
      <c r="C43" s="23" t="s">
        <v>239</v>
      </c>
      <c r="D43" s="23" t="s">
        <v>240</v>
      </c>
      <c r="E43" s="23" t="s">
        <v>123</v>
      </c>
      <c r="F43" s="23" t="s">
        <v>124</v>
      </c>
      <c r="G43" s="23" t="s">
        <v>234</v>
      </c>
      <c r="H43" s="23" t="s">
        <v>235</v>
      </c>
      <c r="I43" s="110">
        <v>40000</v>
      </c>
      <c r="J43" s="110">
        <v>40000</v>
      </c>
      <c r="K43" s="61"/>
      <c r="L43" s="61"/>
      <c r="M43" s="110">
        <v>40000</v>
      </c>
      <c r="N43" s="61"/>
      <c r="O43" s="110"/>
      <c r="P43" s="110"/>
      <c r="Q43" s="110"/>
      <c r="R43" s="110"/>
      <c r="S43" s="110"/>
      <c r="T43" s="110"/>
      <c r="U43" s="110"/>
      <c r="V43" s="110"/>
      <c r="W43" s="110"/>
      <c r="X43" s="110"/>
    </row>
    <row r="44" ht="20.25" customHeight="1" spans="1:24">
      <c r="A44" s="23" t="s">
        <v>70</v>
      </c>
      <c r="B44" s="23" t="s">
        <v>70</v>
      </c>
      <c r="C44" s="23" t="s">
        <v>239</v>
      </c>
      <c r="D44" s="23" t="s">
        <v>240</v>
      </c>
      <c r="E44" s="23" t="s">
        <v>101</v>
      </c>
      <c r="F44" s="23" t="s">
        <v>102</v>
      </c>
      <c r="G44" s="23" t="s">
        <v>251</v>
      </c>
      <c r="H44" s="23" t="s">
        <v>252</v>
      </c>
      <c r="I44" s="110">
        <v>7200</v>
      </c>
      <c r="J44" s="110">
        <v>7200</v>
      </c>
      <c r="K44" s="61"/>
      <c r="L44" s="61"/>
      <c r="M44" s="110">
        <v>7200</v>
      </c>
      <c r="N44" s="61"/>
      <c r="O44" s="110"/>
      <c r="P44" s="110"/>
      <c r="Q44" s="110"/>
      <c r="R44" s="110"/>
      <c r="S44" s="110"/>
      <c r="T44" s="110"/>
      <c r="U44" s="110"/>
      <c r="V44" s="110"/>
      <c r="W44" s="110"/>
      <c r="X44" s="110"/>
    </row>
    <row r="45" ht="20.25" customHeight="1" spans="1:24">
      <c r="A45" s="23" t="s">
        <v>70</v>
      </c>
      <c r="B45" s="23" t="s">
        <v>70</v>
      </c>
      <c r="C45" s="23" t="s">
        <v>239</v>
      </c>
      <c r="D45" s="23" t="s">
        <v>240</v>
      </c>
      <c r="E45" s="23" t="s">
        <v>123</v>
      </c>
      <c r="F45" s="23" t="s">
        <v>124</v>
      </c>
      <c r="G45" s="23" t="s">
        <v>251</v>
      </c>
      <c r="H45" s="23" t="s">
        <v>252</v>
      </c>
      <c r="I45" s="110">
        <v>75600</v>
      </c>
      <c r="J45" s="110">
        <v>75600</v>
      </c>
      <c r="K45" s="61"/>
      <c r="L45" s="61"/>
      <c r="M45" s="110">
        <v>75600</v>
      </c>
      <c r="N45" s="61"/>
      <c r="O45" s="110"/>
      <c r="P45" s="110"/>
      <c r="Q45" s="110"/>
      <c r="R45" s="110"/>
      <c r="S45" s="110"/>
      <c r="T45" s="110"/>
      <c r="U45" s="110"/>
      <c r="V45" s="110"/>
      <c r="W45" s="110"/>
      <c r="X45" s="110"/>
    </row>
    <row r="46" ht="20.25" customHeight="1" spans="1:24">
      <c r="A46" s="23" t="s">
        <v>70</v>
      </c>
      <c r="B46" s="23" t="s">
        <v>70</v>
      </c>
      <c r="C46" s="23" t="s">
        <v>239</v>
      </c>
      <c r="D46" s="23" t="s">
        <v>240</v>
      </c>
      <c r="E46" s="23" t="s">
        <v>127</v>
      </c>
      <c r="F46" s="23" t="s">
        <v>126</v>
      </c>
      <c r="G46" s="23" t="s">
        <v>251</v>
      </c>
      <c r="H46" s="23" t="s">
        <v>252</v>
      </c>
      <c r="I46" s="110">
        <v>120400</v>
      </c>
      <c r="J46" s="110">
        <v>120400</v>
      </c>
      <c r="K46" s="61"/>
      <c r="L46" s="61"/>
      <c r="M46" s="110">
        <v>120400</v>
      </c>
      <c r="N46" s="61"/>
      <c r="O46" s="110"/>
      <c r="P46" s="110"/>
      <c r="Q46" s="110"/>
      <c r="R46" s="110"/>
      <c r="S46" s="110"/>
      <c r="T46" s="110"/>
      <c r="U46" s="110"/>
      <c r="V46" s="110"/>
      <c r="W46" s="110"/>
      <c r="X46" s="110"/>
    </row>
    <row r="47" ht="20.25" customHeight="1" spans="1:24">
      <c r="A47" s="23" t="s">
        <v>70</v>
      </c>
      <c r="B47" s="23" t="s">
        <v>70</v>
      </c>
      <c r="C47" s="23" t="s">
        <v>253</v>
      </c>
      <c r="D47" s="23" t="s">
        <v>140</v>
      </c>
      <c r="E47" s="23" t="s">
        <v>139</v>
      </c>
      <c r="F47" s="23" t="s">
        <v>140</v>
      </c>
      <c r="G47" s="23" t="s">
        <v>254</v>
      </c>
      <c r="H47" s="23" t="s">
        <v>140</v>
      </c>
      <c r="I47" s="110">
        <v>540623.52</v>
      </c>
      <c r="J47" s="110">
        <v>540623.52</v>
      </c>
      <c r="K47" s="61"/>
      <c r="L47" s="61"/>
      <c r="M47" s="110">
        <v>540623.52</v>
      </c>
      <c r="N47" s="61"/>
      <c r="O47" s="110"/>
      <c r="P47" s="110"/>
      <c r="Q47" s="110"/>
      <c r="R47" s="110"/>
      <c r="S47" s="110"/>
      <c r="T47" s="110"/>
      <c r="U47" s="110"/>
      <c r="V47" s="110"/>
      <c r="W47" s="110"/>
      <c r="X47" s="110"/>
    </row>
    <row r="48" ht="20.25" customHeight="1" spans="1:24">
      <c r="A48" s="23" t="s">
        <v>70</v>
      </c>
      <c r="B48" s="23" t="s">
        <v>70</v>
      </c>
      <c r="C48" s="23" t="s">
        <v>253</v>
      </c>
      <c r="D48" s="23" t="s">
        <v>140</v>
      </c>
      <c r="E48" s="23" t="s">
        <v>139</v>
      </c>
      <c r="F48" s="23" t="s">
        <v>140</v>
      </c>
      <c r="G48" s="23" t="s">
        <v>254</v>
      </c>
      <c r="H48" s="23" t="s">
        <v>140</v>
      </c>
      <c r="I48" s="110">
        <v>733981.44</v>
      </c>
      <c r="J48" s="110">
        <v>733981.44</v>
      </c>
      <c r="K48" s="61"/>
      <c r="L48" s="61"/>
      <c r="M48" s="110">
        <v>733981.44</v>
      </c>
      <c r="N48" s="61"/>
      <c r="O48" s="110"/>
      <c r="P48" s="110"/>
      <c r="Q48" s="110"/>
      <c r="R48" s="110"/>
      <c r="S48" s="110"/>
      <c r="T48" s="110"/>
      <c r="U48" s="110"/>
      <c r="V48" s="110"/>
      <c r="W48" s="110"/>
      <c r="X48" s="110"/>
    </row>
    <row r="49" ht="20.25" customHeight="1" spans="1:24">
      <c r="A49" s="23" t="s">
        <v>70</v>
      </c>
      <c r="B49" s="23" t="s">
        <v>70</v>
      </c>
      <c r="C49" s="23" t="s">
        <v>255</v>
      </c>
      <c r="D49" s="23" t="s">
        <v>256</v>
      </c>
      <c r="E49" s="23" t="s">
        <v>127</v>
      </c>
      <c r="F49" s="23" t="s">
        <v>126</v>
      </c>
      <c r="G49" s="23" t="s">
        <v>208</v>
      </c>
      <c r="H49" s="23" t="s">
        <v>209</v>
      </c>
      <c r="I49" s="110">
        <v>1905600</v>
      </c>
      <c r="J49" s="110">
        <v>1905600</v>
      </c>
      <c r="K49" s="61"/>
      <c r="L49" s="61"/>
      <c r="M49" s="110">
        <v>1905600</v>
      </c>
      <c r="N49" s="61"/>
      <c r="O49" s="110"/>
      <c r="P49" s="110"/>
      <c r="Q49" s="110"/>
      <c r="R49" s="110"/>
      <c r="S49" s="110"/>
      <c r="T49" s="110"/>
      <c r="U49" s="110"/>
      <c r="V49" s="110"/>
      <c r="W49" s="110"/>
      <c r="X49" s="110"/>
    </row>
    <row r="50" ht="20.25" customHeight="1" spans="1:24">
      <c r="A50" s="23" t="s">
        <v>70</v>
      </c>
      <c r="B50" s="23" t="s">
        <v>70</v>
      </c>
      <c r="C50" s="23" t="s">
        <v>255</v>
      </c>
      <c r="D50" s="23" t="s">
        <v>256</v>
      </c>
      <c r="E50" s="23" t="s">
        <v>127</v>
      </c>
      <c r="F50" s="23" t="s">
        <v>126</v>
      </c>
      <c r="G50" s="23" t="s">
        <v>210</v>
      </c>
      <c r="H50" s="23" t="s">
        <v>211</v>
      </c>
      <c r="I50" s="110">
        <v>127500</v>
      </c>
      <c r="J50" s="110">
        <v>127500</v>
      </c>
      <c r="K50" s="61"/>
      <c r="L50" s="61"/>
      <c r="M50" s="110">
        <v>127500</v>
      </c>
      <c r="N50" s="61"/>
      <c r="O50" s="110"/>
      <c r="P50" s="110"/>
      <c r="Q50" s="110"/>
      <c r="R50" s="110"/>
      <c r="S50" s="110"/>
      <c r="T50" s="110"/>
      <c r="U50" s="110"/>
      <c r="V50" s="110"/>
      <c r="W50" s="110"/>
      <c r="X50" s="110"/>
    </row>
    <row r="51" ht="20.25" customHeight="1" spans="1:24">
      <c r="A51" s="23" t="s">
        <v>70</v>
      </c>
      <c r="B51" s="23" t="s">
        <v>70</v>
      </c>
      <c r="C51" s="23" t="s">
        <v>255</v>
      </c>
      <c r="D51" s="23" t="s">
        <v>256</v>
      </c>
      <c r="E51" s="23" t="s">
        <v>127</v>
      </c>
      <c r="F51" s="23" t="s">
        <v>126</v>
      </c>
      <c r="G51" s="23" t="s">
        <v>212</v>
      </c>
      <c r="H51" s="23" t="s">
        <v>213</v>
      </c>
      <c r="I51" s="110">
        <v>158800</v>
      </c>
      <c r="J51" s="110">
        <v>158800</v>
      </c>
      <c r="K51" s="61"/>
      <c r="L51" s="61"/>
      <c r="M51" s="110">
        <v>158800</v>
      </c>
      <c r="N51" s="61"/>
      <c r="O51" s="110"/>
      <c r="P51" s="110"/>
      <c r="Q51" s="110"/>
      <c r="R51" s="110"/>
      <c r="S51" s="110"/>
      <c r="T51" s="110"/>
      <c r="U51" s="110"/>
      <c r="V51" s="110"/>
      <c r="W51" s="110"/>
      <c r="X51" s="110"/>
    </row>
    <row r="52" ht="20.25" customHeight="1" spans="1:24">
      <c r="A52" s="23" t="s">
        <v>70</v>
      </c>
      <c r="B52" s="23" t="s">
        <v>70</v>
      </c>
      <c r="C52" s="23" t="s">
        <v>255</v>
      </c>
      <c r="D52" s="23" t="s">
        <v>256</v>
      </c>
      <c r="E52" s="23" t="s">
        <v>127</v>
      </c>
      <c r="F52" s="23" t="s">
        <v>126</v>
      </c>
      <c r="G52" s="23" t="s">
        <v>257</v>
      </c>
      <c r="H52" s="23" t="s">
        <v>258</v>
      </c>
      <c r="I52" s="110">
        <v>839772</v>
      </c>
      <c r="J52" s="110">
        <v>839772</v>
      </c>
      <c r="K52" s="61"/>
      <c r="L52" s="61"/>
      <c r="M52" s="110">
        <v>839772</v>
      </c>
      <c r="N52" s="61"/>
      <c r="O52" s="110"/>
      <c r="P52" s="110"/>
      <c r="Q52" s="110"/>
      <c r="R52" s="110"/>
      <c r="S52" s="110"/>
      <c r="T52" s="110"/>
      <c r="U52" s="110"/>
      <c r="V52" s="110"/>
      <c r="W52" s="110"/>
      <c r="X52" s="110"/>
    </row>
    <row r="53" ht="20.25" customHeight="1" spans="1:24">
      <c r="A53" s="23" t="s">
        <v>70</v>
      </c>
      <c r="B53" s="23" t="s">
        <v>70</v>
      </c>
      <c r="C53" s="23" t="s">
        <v>255</v>
      </c>
      <c r="D53" s="23" t="s">
        <v>256</v>
      </c>
      <c r="E53" s="23" t="s">
        <v>127</v>
      </c>
      <c r="F53" s="23" t="s">
        <v>126</v>
      </c>
      <c r="G53" s="23" t="s">
        <v>257</v>
      </c>
      <c r="H53" s="23" t="s">
        <v>258</v>
      </c>
      <c r="I53" s="110">
        <v>400800</v>
      </c>
      <c r="J53" s="110">
        <v>400800</v>
      </c>
      <c r="K53" s="61"/>
      <c r="L53" s="61"/>
      <c r="M53" s="110">
        <v>400800</v>
      </c>
      <c r="N53" s="61"/>
      <c r="O53" s="110"/>
      <c r="P53" s="110"/>
      <c r="Q53" s="110"/>
      <c r="R53" s="110"/>
      <c r="S53" s="110"/>
      <c r="T53" s="110"/>
      <c r="U53" s="110"/>
      <c r="V53" s="110"/>
      <c r="W53" s="110"/>
      <c r="X53" s="110"/>
    </row>
    <row r="54" ht="20.25" customHeight="1" spans="1:24">
      <c r="A54" s="23" t="s">
        <v>70</v>
      </c>
      <c r="B54" s="23" t="s">
        <v>70</v>
      </c>
      <c r="C54" s="23" t="s">
        <v>255</v>
      </c>
      <c r="D54" s="23" t="s">
        <v>256</v>
      </c>
      <c r="E54" s="23" t="s">
        <v>127</v>
      </c>
      <c r="F54" s="23" t="s">
        <v>126</v>
      </c>
      <c r="G54" s="23" t="s">
        <v>257</v>
      </c>
      <c r="H54" s="23" t="s">
        <v>258</v>
      </c>
      <c r="I54" s="110">
        <v>761760</v>
      </c>
      <c r="J54" s="110">
        <v>761760</v>
      </c>
      <c r="K54" s="61"/>
      <c r="L54" s="61"/>
      <c r="M54" s="110">
        <v>761760</v>
      </c>
      <c r="N54" s="61"/>
      <c r="O54" s="110"/>
      <c r="P54" s="110"/>
      <c r="Q54" s="110"/>
      <c r="R54" s="110"/>
      <c r="S54" s="110"/>
      <c r="T54" s="110"/>
      <c r="U54" s="110"/>
      <c r="V54" s="110"/>
      <c r="W54" s="110"/>
      <c r="X54" s="110"/>
    </row>
    <row r="55" ht="20.25" customHeight="1" spans="1:24">
      <c r="A55" s="23" t="s">
        <v>70</v>
      </c>
      <c r="B55" s="23" t="s">
        <v>70</v>
      </c>
      <c r="C55" s="23" t="s">
        <v>259</v>
      </c>
      <c r="D55" s="23" t="s">
        <v>260</v>
      </c>
      <c r="E55" s="23" t="s">
        <v>101</v>
      </c>
      <c r="F55" s="23" t="s">
        <v>102</v>
      </c>
      <c r="G55" s="23" t="s">
        <v>261</v>
      </c>
      <c r="H55" s="23" t="s">
        <v>262</v>
      </c>
      <c r="I55" s="110">
        <v>115200</v>
      </c>
      <c r="J55" s="110">
        <v>115200</v>
      </c>
      <c r="K55" s="61"/>
      <c r="L55" s="61"/>
      <c r="M55" s="110">
        <v>115200</v>
      </c>
      <c r="N55" s="61"/>
      <c r="O55" s="110"/>
      <c r="P55" s="110"/>
      <c r="Q55" s="110"/>
      <c r="R55" s="110"/>
      <c r="S55" s="110"/>
      <c r="T55" s="110"/>
      <c r="U55" s="110"/>
      <c r="V55" s="110"/>
      <c r="W55" s="110"/>
      <c r="X55" s="110"/>
    </row>
    <row r="56" ht="20.25" customHeight="1" spans="1:24">
      <c r="A56" s="23" t="s">
        <v>70</v>
      </c>
      <c r="B56" s="23" t="s">
        <v>70</v>
      </c>
      <c r="C56" s="23" t="s">
        <v>259</v>
      </c>
      <c r="D56" s="23" t="s">
        <v>260</v>
      </c>
      <c r="E56" s="23" t="s">
        <v>101</v>
      </c>
      <c r="F56" s="23" t="s">
        <v>102</v>
      </c>
      <c r="G56" s="23" t="s">
        <v>261</v>
      </c>
      <c r="H56" s="23" t="s">
        <v>262</v>
      </c>
      <c r="I56" s="110">
        <v>14400</v>
      </c>
      <c r="J56" s="110">
        <v>14400</v>
      </c>
      <c r="K56" s="61"/>
      <c r="L56" s="61"/>
      <c r="M56" s="110">
        <v>14400</v>
      </c>
      <c r="N56" s="61"/>
      <c r="O56" s="110"/>
      <c r="P56" s="110"/>
      <c r="Q56" s="110"/>
      <c r="R56" s="110"/>
      <c r="S56" s="110"/>
      <c r="T56" s="110"/>
      <c r="U56" s="110"/>
      <c r="V56" s="110"/>
      <c r="W56" s="110"/>
      <c r="X56" s="110"/>
    </row>
    <row r="57" ht="20.25" customHeight="1" spans="1:24">
      <c r="A57" s="23" t="s">
        <v>70</v>
      </c>
      <c r="B57" s="23" t="s">
        <v>70</v>
      </c>
      <c r="C57" s="23" t="s">
        <v>263</v>
      </c>
      <c r="D57" s="23" t="s">
        <v>264</v>
      </c>
      <c r="E57" s="23" t="s">
        <v>127</v>
      </c>
      <c r="F57" s="23" t="s">
        <v>126</v>
      </c>
      <c r="G57" s="23" t="s">
        <v>212</v>
      </c>
      <c r="H57" s="23" t="s">
        <v>213</v>
      </c>
      <c r="I57" s="110">
        <v>387000</v>
      </c>
      <c r="J57" s="110">
        <v>387000</v>
      </c>
      <c r="K57" s="61"/>
      <c r="L57" s="61"/>
      <c r="M57" s="110">
        <v>387000</v>
      </c>
      <c r="N57" s="61"/>
      <c r="O57" s="110"/>
      <c r="P57" s="110"/>
      <c r="Q57" s="110"/>
      <c r="R57" s="110"/>
      <c r="S57" s="110"/>
      <c r="T57" s="110"/>
      <c r="U57" s="110"/>
      <c r="V57" s="110"/>
      <c r="W57" s="110"/>
      <c r="X57" s="110"/>
    </row>
    <row r="58" ht="20.25" customHeight="1" spans="1:24">
      <c r="A58" s="23" t="s">
        <v>70</v>
      </c>
      <c r="B58" s="23" t="s">
        <v>70</v>
      </c>
      <c r="C58" s="23" t="s">
        <v>263</v>
      </c>
      <c r="D58" s="23" t="s">
        <v>264</v>
      </c>
      <c r="E58" s="23" t="s">
        <v>127</v>
      </c>
      <c r="F58" s="23" t="s">
        <v>126</v>
      </c>
      <c r="G58" s="23" t="s">
        <v>257</v>
      </c>
      <c r="H58" s="23" t="s">
        <v>258</v>
      </c>
      <c r="I58" s="110">
        <v>412800</v>
      </c>
      <c r="J58" s="110">
        <v>412800</v>
      </c>
      <c r="K58" s="61"/>
      <c r="L58" s="61"/>
      <c r="M58" s="110">
        <v>412800</v>
      </c>
      <c r="N58" s="61"/>
      <c r="O58" s="110"/>
      <c r="P58" s="110"/>
      <c r="Q58" s="110"/>
      <c r="R58" s="110"/>
      <c r="S58" s="110"/>
      <c r="T58" s="110"/>
      <c r="U58" s="110"/>
      <c r="V58" s="110"/>
      <c r="W58" s="110"/>
      <c r="X58" s="110"/>
    </row>
    <row r="59" ht="20.25" customHeight="1" spans="1:24">
      <c r="A59" s="23" t="s">
        <v>70</v>
      </c>
      <c r="B59" s="23" t="s">
        <v>70</v>
      </c>
      <c r="C59" s="23" t="s">
        <v>263</v>
      </c>
      <c r="D59" s="23" t="s">
        <v>264</v>
      </c>
      <c r="E59" s="23" t="s">
        <v>127</v>
      </c>
      <c r="F59" s="23" t="s">
        <v>126</v>
      </c>
      <c r="G59" s="23" t="s">
        <v>257</v>
      </c>
      <c r="H59" s="23" t="s">
        <v>258</v>
      </c>
      <c r="I59" s="110">
        <v>361200</v>
      </c>
      <c r="J59" s="110">
        <v>361200</v>
      </c>
      <c r="K59" s="61"/>
      <c r="L59" s="61"/>
      <c r="M59" s="110">
        <v>361200</v>
      </c>
      <c r="N59" s="61"/>
      <c r="O59" s="110"/>
      <c r="P59" s="110"/>
      <c r="Q59" s="110"/>
      <c r="R59" s="110"/>
      <c r="S59" s="110"/>
      <c r="T59" s="110"/>
      <c r="U59" s="110"/>
      <c r="V59" s="110"/>
      <c r="W59" s="110"/>
      <c r="X59" s="110"/>
    </row>
    <row r="60" ht="20.25" customHeight="1" spans="1:24">
      <c r="A60" s="23" t="s">
        <v>70</v>
      </c>
      <c r="B60" s="23" t="s">
        <v>70</v>
      </c>
      <c r="C60" s="23" t="s">
        <v>265</v>
      </c>
      <c r="D60" s="23" t="s">
        <v>266</v>
      </c>
      <c r="E60" s="23" t="s">
        <v>123</v>
      </c>
      <c r="F60" s="23" t="s">
        <v>124</v>
      </c>
      <c r="G60" s="23" t="s">
        <v>212</v>
      </c>
      <c r="H60" s="23" t="s">
        <v>213</v>
      </c>
      <c r="I60" s="110">
        <v>375480</v>
      </c>
      <c r="J60" s="110">
        <v>375480</v>
      </c>
      <c r="K60" s="61"/>
      <c r="L60" s="61"/>
      <c r="M60" s="110">
        <v>375480</v>
      </c>
      <c r="N60" s="61"/>
      <c r="O60" s="110"/>
      <c r="P60" s="110"/>
      <c r="Q60" s="110"/>
      <c r="R60" s="110"/>
      <c r="S60" s="110"/>
      <c r="T60" s="110"/>
      <c r="U60" s="110"/>
      <c r="V60" s="110"/>
      <c r="W60" s="110"/>
      <c r="X60" s="110"/>
    </row>
    <row r="61" ht="20.25" customHeight="1" spans="1:24">
      <c r="A61" s="23" t="s">
        <v>70</v>
      </c>
      <c r="B61" s="23" t="s">
        <v>70</v>
      </c>
      <c r="C61" s="23" t="s">
        <v>265</v>
      </c>
      <c r="D61" s="23" t="s">
        <v>266</v>
      </c>
      <c r="E61" s="23" t="s">
        <v>123</v>
      </c>
      <c r="F61" s="23" t="s">
        <v>124</v>
      </c>
      <c r="G61" s="23" t="s">
        <v>212</v>
      </c>
      <c r="H61" s="23" t="s">
        <v>213</v>
      </c>
      <c r="I61" s="110">
        <v>270000</v>
      </c>
      <c r="J61" s="110">
        <v>270000</v>
      </c>
      <c r="K61" s="61"/>
      <c r="L61" s="61"/>
      <c r="M61" s="110">
        <v>270000</v>
      </c>
      <c r="N61" s="61"/>
      <c r="O61" s="110"/>
      <c r="P61" s="110"/>
      <c r="Q61" s="110"/>
      <c r="R61" s="110"/>
      <c r="S61" s="110"/>
      <c r="T61" s="110"/>
      <c r="U61" s="110"/>
      <c r="V61" s="110"/>
      <c r="W61" s="110"/>
      <c r="X61" s="110"/>
    </row>
    <row r="62" ht="17.25" customHeight="1" spans="1:24">
      <c r="A62" s="69" t="s">
        <v>179</v>
      </c>
      <c r="B62" s="70"/>
      <c r="C62" s="174"/>
      <c r="D62" s="174"/>
      <c r="E62" s="174"/>
      <c r="F62" s="174"/>
      <c r="G62" s="174"/>
      <c r="H62" s="175"/>
      <c r="I62" s="110">
        <v>14031814.75</v>
      </c>
      <c r="J62" s="110">
        <f>SUM(J9:J61)</f>
        <v>14031814.75</v>
      </c>
      <c r="K62" s="110">
        <f>SUM(K9:K61)</f>
        <v>0</v>
      </c>
      <c r="L62" s="110">
        <f>SUM(L9:L61)</f>
        <v>0</v>
      </c>
      <c r="M62" s="110">
        <f>SUM(M9:M61)</f>
        <v>14031814.75</v>
      </c>
      <c r="N62" s="110"/>
      <c r="O62" s="110"/>
      <c r="P62" s="110"/>
      <c r="Q62" s="110"/>
      <c r="R62" s="110"/>
      <c r="S62" s="110"/>
      <c r="T62" s="110"/>
      <c r="U62" s="110"/>
      <c r="V62" s="110"/>
      <c r="W62" s="110"/>
      <c r="X62" s="110"/>
    </row>
  </sheetData>
  <mergeCells count="31">
    <mergeCell ref="A2:X2"/>
    <mergeCell ref="A3:H3"/>
    <mergeCell ref="I4:X4"/>
    <mergeCell ref="J5:N5"/>
    <mergeCell ref="O5:Q5"/>
    <mergeCell ref="S5:X5"/>
    <mergeCell ref="A62:H62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J6:J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18"/>
  <sheetViews>
    <sheetView showZeros="0" workbookViewId="0">
      <selection activeCell="A1" sqref="A1"/>
    </sheetView>
  </sheetViews>
  <sheetFormatPr defaultColWidth="9.12962962962963" defaultRowHeight="14.25" customHeight="1"/>
  <cols>
    <col min="1" max="1" width="10.25" customWidth="1"/>
    <col min="2" max="2" width="13.3796296296296" customWidth="1"/>
    <col min="3" max="3" width="32.8796296296296" customWidth="1"/>
    <col min="4" max="4" width="23.8796296296296" customWidth="1"/>
    <col min="5" max="5" width="11.1296296296296" customWidth="1"/>
    <col min="6" max="6" width="17.75" customWidth="1"/>
    <col min="7" max="7" width="9.87962962962963" customWidth="1"/>
    <col min="8" max="8" width="17.75" customWidth="1"/>
    <col min="9" max="13" width="20" customWidth="1"/>
    <col min="14" max="14" width="12.25" customWidth="1"/>
    <col min="15" max="15" width="12.75" customWidth="1"/>
    <col min="16" max="16" width="11.1296296296296" customWidth="1"/>
    <col min="17" max="21" width="19.8796296296296" customWidth="1"/>
    <col min="22" max="22" width="20" customWidth="1"/>
    <col min="23" max="23" width="19.8796296296296" customWidth="1"/>
  </cols>
  <sheetData>
    <row r="1" ht="13.5" customHeight="1" spans="2:23">
      <c r="B1" s="164"/>
      <c r="E1" s="43"/>
      <c r="F1" s="43"/>
      <c r="G1" s="43"/>
      <c r="H1" s="43"/>
      <c r="U1" s="164"/>
      <c r="W1" s="169" t="s">
        <v>267</v>
      </c>
    </row>
    <row r="2" ht="46.5" customHeight="1" spans="1:23">
      <c r="A2" s="45" t="str">
        <f>"2026"&amp;"年部门项目支出预算表"</f>
        <v>2026年部门项目支出预算表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</row>
    <row r="3" ht="13.5" customHeight="1" spans="1:23">
      <c r="A3" s="46" t="str">
        <f>"单位名称："&amp;"昆明市晋宁区综合行政执法局"</f>
        <v>单位名称：昆明市晋宁区综合行政执法局</v>
      </c>
      <c r="B3" s="47"/>
      <c r="C3" s="47"/>
      <c r="D3" s="47"/>
      <c r="E3" s="47"/>
      <c r="F3" s="47"/>
      <c r="G3" s="47"/>
      <c r="H3" s="47"/>
      <c r="I3" s="48"/>
      <c r="J3" s="48"/>
      <c r="K3" s="48"/>
      <c r="L3" s="48"/>
      <c r="M3" s="48"/>
      <c r="N3" s="48"/>
      <c r="O3" s="48"/>
      <c r="P3" s="48"/>
      <c r="Q3" s="48"/>
      <c r="U3" s="164"/>
      <c r="W3" s="148" t="s">
        <v>1</v>
      </c>
    </row>
    <row r="4" ht="21.75" customHeight="1" spans="1:23">
      <c r="A4" s="50" t="s">
        <v>268</v>
      </c>
      <c r="B4" s="51" t="s">
        <v>190</v>
      </c>
      <c r="C4" s="50" t="s">
        <v>191</v>
      </c>
      <c r="D4" s="50" t="s">
        <v>269</v>
      </c>
      <c r="E4" s="51" t="s">
        <v>192</v>
      </c>
      <c r="F4" s="51" t="s">
        <v>193</v>
      </c>
      <c r="G4" s="51" t="s">
        <v>270</v>
      </c>
      <c r="H4" s="51" t="s">
        <v>271</v>
      </c>
      <c r="I4" s="65" t="s">
        <v>55</v>
      </c>
      <c r="J4" s="14" t="s">
        <v>272</v>
      </c>
      <c r="K4" s="15"/>
      <c r="L4" s="15"/>
      <c r="M4" s="38"/>
      <c r="N4" s="14" t="s">
        <v>198</v>
      </c>
      <c r="O4" s="15"/>
      <c r="P4" s="38"/>
      <c r="Q4" s="51" t="s">
        <v>61</v>
      </c>
      <c r="R4" s="14" t="s">
        <v>62</v>
      </c>
      <c r="S4" s="15"/>
      <c r="T4" s="15"/>
      <c r="U4" s="15"/>
      <c r="V4" s="15"/>
      <c r="W4" s="38"/>
    </row>
    <row r="5" ht="21.75" customHeight="1" spans="1:23">
      <c r="A5" s="52"/>
      <c r="B5" s="66"/>
      <c r="C5" s="52"/>
      <c r="D5" s="52"/>
      <c r="E5" s="53"/>
      <c r="F5" s="53"/>
      <c r="G5" s="53"/>
      <c r="H5" s="53"/>
      <c r="I5" s="66"/>
      <c r="J5" s="165" t="s">
        <v>58</v>
      </c>
      <c r="K5" s="166"/>
      <c r="L5" s="51" t="s">
        <v>59</v>
      </c>
      <c r="M5" s="51" t="s">
        <v>60</v>
      </c>
      <c r="N5" s="51" t="s">
        <v>58</v>
      </c>
      <c r="O5" s="51" t="s">
        <v>59</v>
      </c>
      <c r="P5" s="51" t="s">
        <v>60</v>
      </c>
      <c r="Q5" s="53"/>
      <c r="R5" s="51" t="s">
        <v>57</v>
      </c>
      <c r="S5" s="51" t="s">
        <v>64</v>
      </c>
      <c r="T5" s="51" t="s">
        <v>204</v>
      </c>
      <c r="U5" s="51" t="s">
        <v>66</v>
      </c>
      <c r="V5" s="51" t="s">
        <v>67</v>
      </c>
      <c r="W5" s="51" t="s">
        <v>68</v>
      </c>
    </row>
    <row r="6" ht="21" customHeight="1" spans="1:23">
      <c r="A6" s="66"/>
      <c r="B6" s="66"/>
      <c r="C6" s="66"/>
      <c r="D6" s="66"/>
      <c r="E6" s="66"/>
      <c r="F6" s="66"/>
      <c r="G6" s="66"/>
      <c r="H6" s="66"/>
      <c r="I6" s="66"/>
      <c r="J6" s="167" t="s">
        <v>57</v>
      </c>
      <c r="K6" s="168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</row>
    <row r="7" ht="39.75" customHeight="1" spans="1:23">
      <c r="A7" s="55"/>
      <c r="B7" s="57"/>
      <c r="C7" s="55"/>
      <c r="D7" s="55"/>
      <c r="E7" s="56"/>
      <c r="F7" s="56"/>
      <c r="G7" s="56"/>
      <c r="H7" s="56"/>
      <c r="I7" s="57"/>
      <c r="J7" s="19" t="s">
        <v>57</v>
      </c>
      <c r="K7" s="19" t="s">
        <v>273</v>
      </c>
      <c r="L7" s="56"/>
      <c r="M7" s="56"/>
      <c r="N7" s="56"/>
      <c r="O7" s="56"/>
      <c r="P7" s="56"/>
      <c r="Q7" s="56"/>
      <c r="R7" s="56"/>
      <c r="S7" s="56"/>
      <c r="T7" s="56"/>
      <c r="U7" s="57"/>
      <c r="V7" s="56"/>
      <c r="W7" s="56"/>
    </row>
    <row r="8" ht="15" customHeight="1" spans="1:23">
      <c r="A8" s="58">
        <v>1</v>
      </c>
      <c r="B8" s="58">
        <v>2</v>
      </c>
      <c r="C8" s="58">
        <v>3</v>
      </c>
      <c r="D8" s="58">
        <v>4</v>
      </c>
      <c r="E8" s="58">
        <v>5</v>
      </c>
      <c r="F8" s="58">
        <v>6</v>
      </c>
      <c r="G8" s="58">
        <v>7</v>
      </c>
      <c r="H8" s="58">
        <v>8</v>
      </c>
      <c r="I8" s="58">
        <v>9</v>
      </c>
      <c r="J8" s="58">
        <v>10</v>
      </c>
      <c r="K8" s="58">
        <v>11</v>
      </c>
      <c r="L8" s="72">
        <v>12</v>
      </c>
      <c r="M8" s="72">
        <v>13</v>
      </c>
      <c r="N8" s="72">
        <v>14</v>
      </c>
      <c r="O8" s="72">
        <v>15</v>
      </c>
      <c r="P8" s="72">
        <v>16</v>
      </c>
      <c r="Q8" s="72">
        <v>17</v>
      </c>
      <c r="R8" s="72">
        <v>18</v>
      </c>
      <c r="S8" s="72">
        <v>19</v>
      </c>
      <c r="T8" s="72">
        <v>20</v>
      </c>
      <c r="U8" s="58">
        <v>21</v>
      </c>
      <c r="V8" s="72">
        <v>22</v>
      </c>
      <c r="W8" s="58">
        <v>23</v>
      </c>
    </row>
    <row r="9" ht="21.75" customHeight="1" spans="1:23">
      <c r="A9" s="101" t="s">
        <v>274</v>
      </c>
      <c r="B9" s="101" t="s">
        <v>275</v>
      </c>
      <c r="C9" s="101" t="s">
        <v>276</v>
      </c>
      <c r="D9" s="101" t="s">
        <v>70</v>
      </c>
      <c r="E9" s="101" t="s">
        <v>134</v>
      </c>
      <c r="F9" s="101" t="s">
        <v>133</v>
      </c>
      <c r="G9" s="101" t="s">
        <v>277</v>
      </c>
      <c r="H9" s="101" t="s">
        <v>278</v>
      </c>
      <c r="I9" s="110">
        <v>50000</v>
      </c>
      <c r="J9" s="110">
        <v>50000</v>
      </c>
      <c r="K9" s="110">
        <v>50000</v>
      </c>
      <c r="L9" s="110"/>
      <c r="M9" s="110"/>
      <c r="N9" s="110"/>
      <c r="O9" s="110"/>
      <c r="P9" s="110"/>
      <c r="Q9" s="110"/>
      <c r="R9" s="110"/>
      <c r="S9" s="110"/>
      <c r="T9" s="110"/>
      <c r="U9" s="110"/>
      <c r="V9" s="110"/>
      <c r="W9" s="110"/>
    </row>
    <row r="10" ht="21.75" customHeight="1" spans="1:23">
      <c r="A10" s="101" t="s">
        <v>274</v>
      </c>
      <c r="B10" s="101" t="s">
        <v>279</v>
      </c>
      <c r="C10" s="101" t="s">
        <v>280</v>
      </c>
      <c r="D10" s="101" t="s">
        <v>70</v>
      </c>
      <c r="E10" s="101" t="s">
        <v>130</v>
      </c>
      <c r="F10" s="101" t="s">
        <v>131</v>
      </c>
      <c r="G10" s="101" t="s">
        <v>277</v>
      </c>
      <c r="H10" s="101" t="s">
        <v>278</v>
      </c>
      <c r="I10" s="110">
        <v>6400000</v>
      </c>
      <c r="J10" s="110">
        <v>6400000</v>
      </c>
      <c r="K10" s="110">
        <v>6400000</v>
      </c>
      <c r="L10" s="110"/>
      <c r="M10" s="110"/>
      <c r="N10" s="110"/>
      <c r="O10" s="110"/>
      <c r="P10" s="110"/>
      <c r="Q10" s="110"/>
      <c r="R10" s="110"/>
      <c r="S10" s="110"/>
      <c r="T10" s="110"/>
      <c r="U10" s="110"/>
      <c r="V10" s="110"/>
      <c r="W10" s="110"/>
    </row>
    <row r="11" ht="21.75" customHeight="1" spans="1:23">
      <c r="A11" s="101" t="s">
        <v>281</v>
      </c>
      <c r="B11" s="101" t="s">
        <v>282</v>
      </c>
      <c r="C11" s="101" t="s">
        <v>283</v>
      </c>
      <c r="D11" s="101" t="s">
        <v>70</v>
      </c>
      <c r="E11" s="101" t="s">
        <v>134</v>
      </c>
      <c r="F11" s="101" t="s">
        <v>133</v>
      </c>
      <c r="G11" s="101" t="s">
        <v>277</v>
      </c>
      <c r="H11" s="101" t="s">
        <v>278</v>
      </c>
      <c r="I11" s="110">
        <v>510000</v>
      </c>
      <c r="J11" s="110">
        <v>510000</v>
      </c>
      <c r="K11" s="110">
        <v>510000</v>
      </c>
      <c r="L11" s="110"/>
      <c r="M11" s="110"/>
      <c r="N11" s="110"/>
      <c r="O11" s="110"/>
      <c r="P11" s="110"/>
      <c r="Q11" s="110"/>
      <c r="R11" s="110"/>
      <c r="S11" s="110"/>
      <c r="T11" s="110"/>
      <c r="U11" s="110"/>
      <c r="V11" s="110"/>
      <c r="W11" s="110"/>
    </row>
    <row r="12" ht="21.75" customHeight="1" spans="1:23">
      <c r="A12" s="101" t="s">
        <v>281</v>
      </c>
      <c r="B12" s="101" t="s">
        <v>284</v>
      </c>
      <c r="C12" s="101" t="s">
        <v>285</v>
      </c>
      <c r="D12" s="101" t="s">
        <v>70</v>
      </c>
      <c r="E12" s="101" t="s">
        <v>134</v>
      </c>
      <c r="F12" s="101" t="s">
        <v>133</v>
      </c>
      <c r="G12" s="101" t="s">
        <v>277</v>
      </c>
      <c r="H12" s="101" t="s">
        <v>278</v>
      </c>
      <c r="I12" s="110">
        <v>9230000</v>
      </c>
      <c r="J12" s="110">
        <v>9230000</v>
      </c>
      <c r="K12" s="110">
        <v>9230000</v>
      </c>
      <c r="L12" s="110"/>
      <c r="M12" s="110"/>
      <c r="N12" s="110"/>
      <c r="O12" s="110"/>
      <c r="P12" s="110"/>
      <c r="Q12" s="110"/>
      <c r="R12" s="110"/>
      <c r="S12" s="110"/>
      <c r="T12" s="110"/>
      <c r="U12" s="110"/>
      <c r="V12" s="110"/>
      <c r="W12" s="110"/>
    </row>
    <row r="13" ht="21.75" customHeight="1" spans="1:23">
      <c r="A13" s="101" t="s">
        <v>281</v>
      </c>
      <c r="B13" s="101" t="s">
        <v>286</v>
      </c>
      <c r="C13" s="101" t="s">
        <v>287</v>
      </c>
      <c r="D13" s="101" t="s">
        <v>70</v>
      </c>
      <c r="E13" s="101" t="s">
        <v>134</v>
      </c>
      <c r="F13" s="101" t="s">
        <v>133</v>
      </c>
      <c r="G13" s="101" t="s">
        <v>277</v>
      </c>
      <c r="H13" s="101" t="s">
        <v>278</v>
      </c>
      <c r="I13" s="110">
        <v>100000</v>
      </c>
      <c r="J13" s="110">
        <v>100000</v>
      </c>
      <c r="K13" s="110">
        <v>100000</v>
      </c>
      <c r="L13" s="110"/>
      <c r="M13" s="110"/>
      <c r="N13" s="110"/>
      <c r="O13" s="110"/>
      <c r="P13" s="110"/>
      <c r="Q13" s="110"/>
      <c r="R13" s="110"/>
      <c r="S13" s="110"/>
      <c r="T13" s="110"/>
      <c r="U13" s="110"/>
      <c r="V13" s="110"/>
      <c r="W13" s="110"/>
    </row>
    <row r="14" ht="21.75" customHeight="1" spans="1:23">
      <c r="A14" s="101" t="s">
        <v>281</v>
      </c>
      <c r="B14" s="101" t="s">
        <v>288</v>
      </c>
      <c r="C14" s="101" t="s">
        <v>289</v>
      </c>
      <c r="D14" s="101" t="s">
        <v>70</v>
      </c>
      <c r="E14" s="101" t="s">
        <v>134</v>
      </c>
      <c r="F14" s="101" t="s">
        <v>133</v>
      </c>
      <c r="G14" s="101" t="s">
        <v>243</v>
      </c>
      <c r="H14" s="101" t="s">
        <v>244</v>
      </c>
      <c r="I14" s="110">
        <v>1000</v>
      </c>
      <c r="J14" s="110">
        <v>1000</v>
      </c>
      <c r="K14" s="110">
        <v>1000</v>
      </c>
      <c r="L14" s="110"/>
      <c r="M14" s="110"/>
      <c r="N14" s="110"/>
      <c r="O14" s="110"/>
      <c r="P14" s="110"/>
      <c r="Q14" s="110"/>
      <c r="R14" s="110"/>
      <c r="S14" s="110"/>
      <c r="T14" s="110"/>
      <c r="U14" s="110"/>
      <c r="V14" s="110"/>
      <c r="W14" s="110"/>
    </row>
    <row r="15" ht="21.75" customHeight="1" spans="1:23">
      <c r="A15" s="101" t="s">
        <v>281</v>
      </c>
      <c r="B15" s="101" t="s">
        <v>290</v>
      </c>
      <c r="C15" s="101" t="s">
        <v>291</v>
      </c>
      <c r="D15" s="101" t="s">
        <v>70</v>
      </c>
      <c r="E15" s="101" t="s">
        <v>134</v>
      </c>
      <c r="F15" s="101" t="s">
        <v>133</v>
      </c>
      <c r="G15" s="101" t="s">
        <v>277</v>
      </c>
      <c r="H15" s="101" t="s">
        <v>278</v>
      </c>
      <c r="I15" s="110">
        <v>5000000</v>
      </c>
      <c r="J15" s="110">
        <v>5000000</v>
      </c>
      <c r="K15" s="110">
        <v>5000000</v>
      </c>
      <c r="L15" s="110"/>
      <c r="M15" s="110"/>
      <c r="N15" s="110"/>
      <c r="O15" s="110"/>
      <c r="P15" s="110"/>
      <c r="Q15" s="110"/>
      <c r="R15" s="110"/>
      <c r="S15" s="110"/>
      <c r="T15" s="110"/>
      <c r="U15" s="110"/>
      <c r="V15" s="110"/>
      <c r="W15" s="110"/>
    </row>
    <row r="16" ht="21.75" customHeight="1" spans="1:23">
      <c r="A16" s="101" t="s">
        <v>281</v>
      </c>
      <c r="B16" s="101" t="s">
        <v>292</v>
      </c>
      <c r="C16" s="101" t="s">
        <v>293</v>
      </c>
      <c r="D16" s="101" t="s">
        <v>70</v>
      </c>
      <c r="E16" s="101" t="s">
        <v>134</v>
      </c>
      <c r="F16" s="101" t="s">
        <v>133</v>
      </c>
      <c r="G16" s="101" t="s">
        <v>243</v>
      </c>
      <c r="H16" s="101" t="s">
        <v>244</v>
      </c>
      <c r="I16" s="110">
        <v>150000</v>
      </c>
      <c r="J16" s="110">
        <v>150000</v>
      </c>
      <c r="K16" s="110">
        <v>150000</v>
      </c>
      <c r="L16" s="110"/>
      <c r="M16" s="110"/>
      <c r="N16" s="110"/>
      <c r="O16" s="110"/>
      <c r="P16" s="110"/>
      <c r="Q16" s="110"/>
      <c r="R16" s="110"/>
      <c r="S16" s="110"/>
      <c r="T16" s="110"/>
      <c r="U16" s="110"/>
      <c r="V16" s="110"/>
      <c r="W16" s="110"/>
    </row>
    <row r="17" ht="21.75" customHeight="1" spans="1:23">
      <c r="A17" s="101" t="s">
        <v>294</v>
      </c>
      <c r="B17" s="101" t="s">
        <v>295</v>
      </c>
      <c r="C17" s="101" t="s">
        <v>296</v>
      </c>
      <c r="D17" s="101" t="s">
        <v>70</v>
      </c>
      <c r="E17" s="101" t="s">
        <v>123</v>
      </c>
      <c r="F17" s="101" t="s">
        <v>124</v>
      </c>
      <c r="G17" s="101" t="s">
        <v>277</v>
      </c>
      <c r="H17" s="101" t="s">
        <v>278</v>
      </c>
      <c r="I17" s="110">
        <v>70000</v>
      </c>
      <c r="J17" s="110">
        <v>70000</v>
      </c>
      <c r="K17" s="110">
        <v>70000</v>
      </c>
      <c r="L17" s="110"/>
      <c r="M17" s="110"/>
      <c r="N17" s="110"/>
      <c r="O17" s="110"/>
      <c r="P17" s="110"/>
      <c r="Q17" s="110"/>
      <c r="R17" s="110"/>
      <c r="S17" s="110"/>
      <c r="T17" s="110"/>
      <c r="U17" s="110"/>
      <c r="V17" s="110"/>
      <c r="W17" s="110"/>
    </row>
    <row r="18" ht="18.75" customHeight="1" spans="1:23">
      <c r="A18" s="69" t="s">
        <v>179</v>
      </c>
      <c r="B18" s="70"/>
      <c r="C18" s="70"/>
      <c r="D18" s="70"/>
      <c r="E18" s="70"/>
      <c r="F18" s="70"/>
      <c r="G18" s="70"/>
      <c r="H18" s="71"/>
      <c r="I18" s="110">
        <v>21511000</v>
      </c>
      <c r="J18" s="110">
        <v>21511000</v>
      </c>
      <c r="K18" s="110">
        <v>21511000</v>
      </c>
      <c r="L18" s="110"/>
      <c r="M18" s="110"/>
      <c r="N18" s="110"/>
      <c r="O18" s="110"/>
      <c r="P18" s="110"/>
      <c r="Q18" s="110"/>
      <c r="R18" s="110"/>
      <c r="S18" s="110"/>
      <c r="T18" s="110"/>
      <c r="U18" s="110"/>
      <c r="V18" s="110"/>
      <c r="W18" s="110"/>
    </row>
  </sheetData>
  <mergeCells count="28">
    <mergeCell ref="A2:W2"/>
    <mergeCell ref="A3:H3"/>
    <mergeCell ref="J4:M4"/>
    <mergeCell ref="N4:P4"/>
    <mergeCell ref="R4:W4"/>
    <mergeCell ref="A18:H18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50"/>
  <sheetViews>
    <sheetView showZeros="0" workbookViewId="0">
      <selection activeCell="A1" sqref="A1"/>
    </sheetView>
  </sheetViews>
  <sheetFormatPr defaultColWidth="9.12962962962963" defaultRowHeight="12" customHeight="1"/>
  <cols>
    <col min="1" max="1" width="34.25" customWidth="1"/>
    <col min="2" max="2" width="29" customWidth="1"/>
    <col min="3" max="5" width="23.6296296296296" customWidth="1"/>
    <col min="6" max="6" width="11.25" customWidth="1"/>
    <col min="7" max="7" width="25.1296296296296" customWidth="1"/>
    <col min="8" max="8" width="15.6296296296296" customWidth="1"/>
    <col min="9" max="9" width="13.3796296296296" customWidth="1"/>
    <col min="10" max="10" width="18.8796296296296" customWidth="1"/>
  </cols>
  <sheetData>
    <row r="1" ht="18" customHeight="1" spans="10:10">
      <c r="J1" s="44" t="s">
        <v>297</v>
      </c>
    </row>
    <row r="2" ht="39.75" customHeight="1" spans="1:10">
      <c r="A2" s="98" t="str">
        <f>"2026"&amp;"年部门项目支出绩效目标表"</f>
        <v>2026年部门项目支出绩效目标表</v>
      </c>
      <c r="B2" s="45"/>
      <c r="C2" s="45"/>
      <c r="D2" s="45"/>
      <c r="E2" s="45"/>
      <c r="F2" s="99"/>
      <c r="G2" s="45"/>
      <c r="H2" s="99"/>
      <c r="I2" s="99"/>
      <c r="J2" s="45"/>
    </row>
    <row r="3" ht="17.25" customHeight="1" spans="1:1">
      <c r="A3" s="46" t="str">
        <f>"单位名称："&amp;"昆明市晋宁区综合行政执法局"</f>
        <v>单位名称：昆明市晋宁区综合行政执法局</v>
      </c>
    </row>
    <row r="4" ht="44.25" customHeight="1" spans="1:10">
      <c r="A4" s="19" t="s">
        <v>191</v>
      </c>
      <c r="B4" s="19" t="s">
        <v>298</v>
      </c>
      <c r="C4" s="19" t="s">
        <v>299</v>
      </c>
      <c r="D4" s="19" t="s">
        <v>300</v>
      </c>
      <c r="E4" s="19" t="s">
        <v>301</v>
      </c>
      <c r="F4" s="100" t="s">
        <v>302</v>
      </c>
      <c r="G4" s="19" t="s">
        <v>303</v>
      </c>
      <c r="H4" s="100" t="s">
        <v>304</v>
      </c>
      <c r="I4" s="100" t="s">
        <v>305</v>
      </c>
      <c r="J4" s="19" t="s">
        <v>306</v>
      </c>
    </row>
    <row r="5" ht="18.75" customHeight="1" spans="1:10">
      <c r="A5" s="162">
        <v>1</v>
      </c>
      <c r="B5" s="162">
        <v>2</v>
      </c>
      <c r="C5" s="162">
        <v>3</v>
      </c>
      <c r="D5" s="162">
        <v>4</v>
      </c>
      <c r="E5" s="162">
        <v>5</v>
      </c>
      <c r="F5" s="72">
        <v>6</v>
      </c>
      <c r="G5" s="162">
        <v>7</v>
      </c>
      <c r="H5" s="72">
        <v>8</v>
      </c>
      <c r="I5" s="72">
        <v>9</v>
      </c>
      <c r="J5" s="162">
        <v>10</v>
      </c>
    </row>
    <row r="6" ht="42" customHeight="1" spans="1:10">
      <c r="A6" s="20" t="s">
        <v>70</v>
      </c>
      <c r="B6" s="101"/>
      <c r="C6" s="101"/>
      <c r="D6" s="101"/>
      <c r="E6" s="34"/>
      <c r="F6" s="102"/>
      <c r="G6" s="34"/>
      <c r="H6" s="102"/>
      <c r="I6" s="102"/>
      <c r="J6" s="34"/>
    </row>
    <row r="7" ht="42" customHeight="1" spans="1:10">
      <c r="A7" s="163" t="s">
        <v>293</v>
      </c>
      <c r="B7" s="33" t="s">
        <v>307</v>
      </c>
      <c r="C7" s="33" t="s">
        <v>308</v>
      </c>
      <c r="D7" s="33" t="s">
        <v>309</v>
      </c>
      <c r="E7" s="20" t="s">
        <v>310</v>
      </c>
      <c r="F7" s="33" t="s">
        <v>311</v>
      </c>
      <c r="G7" s="20" t="s">
        <v>312</v>
      </c>
      <c r="H7" s="33" t="s">
        <v>313</v>
      </c>
      <c r="I7" s="33" t="s">
        <v>314</v>
      </c>
      <c r="J7" s="20" t="s">
        <v>315</v>
      </c>
    </row>
    <row r="8" ht="42" customHeight="1" spans="1:10">
      <c r="A8" s="163" t="s">
        <v>293</v>
      </c>
      <c r="B8" s="33" t="s">
        <v>307</v>
      </c>
      <c r="C8" s="33" t="s">
        <v>308</v>
      </c>
      <c r="D8" s="33" t="s">
        <v>316</v>
      </c>
      <c r="E8" s="20" t="s">
        <v>317</v>
      </c>
      <c r="F8" s="33" t="s">
        <v>311</v>
      </c>
      <c r="G8" s="20" t="s">
        <v>318</v>
      </c>
      <c r="H8" s="33" t="s">
        <v>319</v>
      </c>
      <c r="I8" s="33" t="s">
        <v>320</v>
      </c>
      <c r="J8" s="20" t="s">
        <v>321</v>
      </c>
    </row>
    <row r="9" ht="42" customHeight="1" spans="1:10">
      <c r="A9" s="163" t="s">
        <v>293</v>
      </c>
      <c r="B9" s="33" t="s">
        <v>307</v>
      </c>
      <c r="C9" s="33" t="s">
        <v>322</v>
      </c>
      <c r="D9" s="33" t="s">
        <v>323</v>
      </c>
      <c r="E9" s="20" t="s">
        <v>324</v>
      </c>
      <c r="F9" s="33" t="s">
        <v>311</v>
      </c>
      <c r="G9" s="20" t="s">
        <v>312</v>
      </c>
      <c r="H9" s="33" t="s">
        <v>313</v>
      </c>
      <c r="I9" s="33" t="s">
        <v>314</v>
      </c>
      <c r="J9" s="20" t="s">
        <v>324</v>
      </c>
    </row>
    <row r="10" ht="42" customHeight="1" spans="1:10">
      <c r="A10" s="163" t="s">
        <v>293</v>
      </c>
      <c r="B10" s="33" t="s">
        <v>307</v>
      </c>
      <c r="C10" s="33" t="s">
        <v>322</v>
      </c>
      <c r="D10" s="33" t="s">
        <v>325</v>
      </c>
      <c r="E10" s="20" t="s">
        <v>326</v>
      </c>
      <c r="F10" s="33" t="s">
        <v>311</v>
      </c>
      <c r="G10" s="20" t="s">
        <v>312</v>
      </c>
      <c r="H10" s="33" t="s">
        <v>313</v>
      </c>
      <c r="I10" s="33" t="s">
        <v>314</v>
      </c>
      <c r="J10" s="20" t="s">
        <v>326</v>
      </c>
    </row>
    <row r="11" ht="42" customHeight="1" spans="1:10">
      <c r="A11" s="163" t="s">
        <v>293</v>
      </c>
      <c r="B11" s="33" t="s">
        <v>307</v>
      </c>
      <c r="C11" s="33" t="s">
        <v>327</v>
      </c>
      <c r="D11" s="33" t="s">
        <v>328</v>
      </c>
      <c r="E11" s="20" t="s">
        <v>329</v>
      </c>
      <c r="F11" s="33" t="s">
        <v>330</v>
      </c>
      <c r="G11" s="20" t="s">
        <v>331</v>
      </c>
      <c r="H11" s="33" t="s">
        <v>313</v>
      </c>
      <c r="I11" s="33" t="s">
        <v>314</v>
      </c>
      <c r="J11" s="20" t="s">
        <v>324</v>
      </c>
    </row>
    <row r="12" ht="42" customHeight="1" spans="1:10">
      <c r="A12" s="163" t="s">
        <v>280</v>
      </c>
      <c r="B12" s="33" t="s">
        <v>332</v>
      </c>
      <c r="C12" s="33" t="s">
        <v>308</v>
      </c>
      <c r="D12" s="33" t="s">
        <v>333</v>
      </c>
      <c r="E12" s="20" t="s">
        <v>333</v>
      </c>
      <c r="F12" s="33" t="s">
        <v>330</v>
      </c>
      <c r="G12" s="20" t="s">
        <v>334</v>
      </c>
      <c r="H12" s="33" t="s">
        <v>335</v>
      </c>
      <c r="I12" s="33" t="s">
        <v>320</v>
      </c>
      <c r="J12" s="20" t="s">
        <v>336</v>
      </c>
    </row>
    <row r="13" ht="42" customHeight="1" spans="1:10">
      <c r="A13" s="163" t="s">
        <v>280</v>
      </c>
      <c r="B13" s="33" t="s">
        <v>332</v>
      </c>
      <c r="C13" s="33" t="s">
        <v>322</v>
      </c>
      <c r="D13" s="33" t="s">
        <v>323</v>
      </c>
      <c r="E13" s="20" t="s">
        <v>337</v>
      </c>
      <c r="F13" s="33" t="s">
        <v>330</v>
      </c>
      <c r="G13" s="20" t="s">
        <v>338</v>
      </c>
      <c r="H13" s="33" t="s">
        <v>313</v>
      </c>
      <c r="I13" s="33" t="s">
        <v>314</v>
      </c>
      <c r="J13" s="20" t="s">
        <v>339</v>
      </c>
    </row>
    <row r="14" ht="42" customHeight="1" spans="1:10">
      <c r="A14" s="163" t="s">
        <v>280</v>
      </c>
      <c r="B14" s="33" t="s">
        <v>332</v>
      </c>
      <c r="C14" s="33" t="s">
        <v>327</v>
      </c>
      <c r="D14" s="33" t="s">
        <v>328</v>
      </c>
      <c r="E14" s="20" t="s">
        <v>340</v>
      </c>
      <c r="F14" s="33" t="s">
        <v>330</v>
      </c>
      <c r="G14" s="20" t="s">
        <v>338</v>
      </c>
      <c r="H14" s="33" t="s">
        <v>313</v>
      </c>
      <c r="I14" s="33" t="s">
        <v>314</v>
      </c>
      <c r="J14" s="20" t="s">
        <v>341</v>
      </c>
    </row>
    <row r="15" ht="42" customHeight="1" spans="1:10">
      <c r="A15" s="163" t="s">
        <v>283</v>
      </c>
      <c r="B15" s="33" t="s">
        <v>342</v>
      </c>
      <c r="C15" s="33" t="s">
        <v>308</v>
      </c>
      <c r="D15" s="33" t="s">
        <v>333</v>
      </c>
      <c r="E15" s="20" t="s">
        <v>343</v>
      </c>
      <c r="F15" s="33" t="s">
        <v>330</v>
      </c>
      <c r="G15" s="20" t="s">
        <v>344</v>
      </c>
      <c r="H15" s="33" t="s">
        <v>345</v>
      </c>
      <c r="I15" s="33" t="s">
        <v>320</v>
      </c>
      <c r="J15" s="20" t="s">
        <v>346</v>
      </c>
    </row>
    <row r="16" ht="42" customHeight="1" spans="1:10">
      <c r="A16" s="163" t="s">
        <v>283</v>
      </c>
      <c r="B16" s="33" t="s">
        <v>342</v>
      </c>
      <c r="C16" s="33" t="s">
        <v>308</v>
      </c>
      <c r="D16" s="33" t="s">
        <v>309</v>
      </c>
      <c r="E16" s="20" t="s">
        <v>347</v>
      </c>
      <c r="F16" s="33" t="s">
        <v>311</v>
      </c>
      <c r="G16" s="20" t="s">
        <v>312</v>
      </c>
      <c r="H16" s="33" t="s">
        <v>313</v>
      </c>
      <c r="I16" s="33" t="s">
        <v>314</v>
      </c>
      <c r="J16" s="20" t="s">
        <v>348</v>
      </c>
    </row>
    <row r="17" ht="42" customHeight="1" spans="1:10">
      <c r="A17" s="163" t="s">
        <v>283</v>
      </c>
      <c r="B17" s="33" t="s">
        <v>342</v>
      </c>
      <c r="C17" s="33" t="s">
        <v>308</v>
      </c>
      <c r="D17" s="33" t="s">
        <v>316</v>
      </c>
      <c r="E17" s="20" t="s">
        <v>349</v>
      </c>
      <c r="F17" s="33" t="s">
        <v>311</v>
      </c>
      <c r="G17" s="20" t="s">
        <v>318</v>
      </c>
      <c r="H17" s="33" t="s">
        <v>319</v>
      </c>
      <c r="I17" s="33" t="s">
        <v>320</v>
      </c>
      <c r="J17" s="20" t="s">
        <v>350</v>
      </c>
    </row>
    <row r="18" ht="42" customHeight="1" spans="1:10">
      <c r="A18" s="163" t="s">
        <v>283</v>
      </c>
      <c r="B18" s="33" t="s">
        <v>342</v>
      </c>
      <c r="C18" s="33" t="s">
        <v>322</v>
      </c>
      <c r="D18" s="33" t="s">
        <v>323</v>
      </c>
      <c r="E18" s="20" t="s">
        <v>351</v>
      </c>
      <c r="F18" s="33" t="s">
        <v>330</v>
      </c>
      <c r="G18" s="20" t="s">
        <v>338</v>
      </c>
      <c r="H18" s="33" t="s">
        <v>313</v>
      </c>
      <c r="I18" s="33" t="s">
        <v>314</v>
      </c>
      <c r="J18" s="20" t="s">
        <v>352</v>
      </c>
    </row>
    <row r="19" ht="42" customHeight="1" spans="1:10">
      <c r="A19" s="163" t="s">
        <v>283</v>
      </c>
      <c r="B19" s="33" t="s">
        <v>342</v>
      </c>
      <c r="C19" s="33" t="s">
        <v>322</v>
      </c>
      <c r="D19" s="33" t="s">
        <v>325</v>
      </c>
      <c r="E19" s="20" t="s">
        <v>353</v>
      </c>
      <c r="F19" s="33" t="s">
        <v>330</v>
      </c>
      <c r="G19" s="20" t="s">
        <v>338</v>
      </c>
      <c r="H19" s="33" t="s">
        <v>313</v>
      </c>
      <c r="I19" s="33" t="s">
        <v>314</v>
      </c>
      <c r="J19" s="20" t="s">
        <v>354</v>
      </c>
    </row>
    <row r="20" ht="42" customHeight="1" spans="1:10">
      <c r="A20" s="163" t="s">
        <v>283</v>
      </c>
      <c r="B20" s="33" t="s">
        <v>342</v>
      </c>
      <c r="C20" s="33" t="s">
        <v>322</v>
      </c>
      <c r="D20" s="33" t="s">
        <v>355</v>
      </c>
      <c r="E20" s="20" t="s">
        <v>356</v>
      </c>
      <c r="F20" s="33" t="s">
        <v>330</v>
      </c>
      <c r="G20" s="20" t="s">
        <v>312</v>
      </c>
      <c r="H20" s="33" t="s">
        <v>313</v>
      </c>
      <c r="I20" s="33" t="s">
        <v>314</v>
      </c>
      <c r="J20" s="20" t="s">
        <v>357</v>
      </c>
    </row>
    <row r="21" ht="42" customHeight="1" spans="1:10">
      <c r="A21" s="163" t="s">
        <v>283</v>
      </c>
      <c r="B21" s="33" t="s">
        <v>342</v>
      </c>
      <c r="C21" s="33" t="s">
        <v>327</v>
      </c>
      <c r="D21" s="33" t="s">
        <v>328</v>
      </c>
      <c r="E21" s="20" t="s">
        <v>358</v>
      </c>
      <c r="F21" s="33" t="s">
        <v>330</v>
      </c>
      <c r="G21" s="20" t="s">
        <v>338</v>
      </c>
      <c r="H21" s="33" t="s">
        <v>313</v>
      </c>
      <c r="I21" s="33" t="s">
        <v>314</v>
      </c>
      <c r="J21" s="20" t="s">
        <v>359</v>
      </c>
    </row>
    <row r="22" ht="42" customHeight="1" spans="1:10">
      <c r="A22" s="163" t="s">
        <v>285</v>
      </c>
      <c r="B22" s="33" t="s">
        <v>360</v>
      </c>
      <c r="C22" s="33" t="s">
        <v>308</v>
      </c>
      <c r="D22" s="33" t="s">
        <v>333</v>
      </c>
      <c r="E22" s="20" t="s">
        <v>361</v>
      </c>
      <c r="F22" s="33" t="s">
        <v>311</v>
      </c>
      <c r="G22" s="20" t="s">
        <v>362</v>
      </c>
      <c r="H22" s="33" t="s">
        <v>345</v>
      </c>
      <c r="I22" s="33" t="s">
        <v>320</v>
      </c>
      <c r="J22" s="20" t="s">
        <v>361</v>
      </c>
    </row>
    <row r="23" ht="42" customHeight="1" spans="1:10">
      <c r="A23" s="163" t="s">
        <v>285</v>
      </c>
      <c r="B23" s="33" t="s">
        <v>360</v>
      </c>
      <c r="C23" s="33" t="s">
        <v>308</v>
      </c>
      <c r="D23" s="33" t="s">
        <v>333</v>
      </c>
      <c r="E23" s="20" t="s">
        <v>363</v>
      </c>
      <c r="F23" s="33" t="s">
        <v>311</v>
      </c>
      <c r="G23" s="20" t="s">
        <v>364</v>
      </c>
      <c r="H23" s="33" t="s">
        <v>345</v>
      </c>
      <c r="I23" s="33" t="s">
        <v>320</v>
      </c>
      <c r="J23" s="20" t="s">
        <v>363</v>
      </c>
    </row>
    <row r="24" ht="42" customHeight="1" spans="1:10">
      <c r="A24" s="163" t="s">
        <v>285</v>
      </c>
      <c r="B24" s="33" t="s">
        <v>360</v>
      </c>
      <c r="C24" s="33" t="s">
        <v>308</v>
      </c>
      <c r="D24" s="33" t="s">
        <v>333</v>
      </c>
      <c r="E24" s="20" t="s">
        <v>365</v>
      </c>
      <c r="F24" s="33" t="s">
        <v>330</v>
      </c>
      <c r="G24" s="20" t="s">
        <v>366</v>
      </c>
      <c r="H24" s="33" t="s">
        <v>367</v>
      </c>
      <c r="I24" s="33" t="s">
        <v>320</v>
      </c>
      <c r="J24" s="20" t="s">
        <v>368</v>
      </c>
    </row>
    <row r="25" ht="42" customHeight="1" spans="1:10">
      <c r="A25" s="163" t="s">
        <v>285</v>
      </c>
      <c r="B25" s="33" t="s">
        <v>360</v>
      </c>
      <c r="C25" s="33" t="s">
        <v>308</v>
      </c>
      <c r="D25" s="33" t="s">
        <v>309</v>
      </c>
      <c r="E25" s="20" t="s">
        <v>369</v>
      </c>
      <c r="F25" s="33" t="s">
        <v>311</v>
      </c>
      <c r="G25" s="20" t="s">
        <v>312</v>
      </c>
      <c r="H25" s="33" t="s">
        <v>313</v>
      </c>
      <c r="I25" s="33" t="s">
        <v>314</v>
      </c>
      <c r="J25" s="20" t="s">
        <v>369</v>
      </c>
    </row>
    <row r="26" ht="42" customHeight="1" spans="1:10">
      <c r="A26" s="163" t="s">
        <v>285</v>
      </c>
      <c r="B26" s="33" t="s">
        <v>360</v>
      </c>
      <c r="C26" s="33" t="s">
        <v>308</v>
      </c>
      <c r="D26" s="33" t="s">
        <v>309</v>
      </c>
      <c r="E26" s="20" t="s">
        <v>370</v>
      </c>
      <c r="F26" s="33" t="s">
        <v>311</v>
      </c>
      <c r="G26" s="20" t="s">
        <v>371</v>
      </c>
      <c r="H26" s="33" t="s">
        <v>372</v>
      </c>
      <c r="I26" s="33" t="s">
        <v>314</v>
      </c>
      <c r="J26" s="20" t="s">
        <v>373</v>
      </c>
    </row>
    <row r="27" ht="42" customHeight="1" spans="1:10">
      <c r="A27" s="163" t="s">
        <v>285</v>
      </c>
      <c r="B27" s="33" t="s">
        <v>360</v>
      </c>
      <c r="C27" s="33" t="s">
        <v>308</v>
      </c>
      <c r="D27" s="33" t="s">
        <v>309</v>
      </c>
      <c r="E27" s="20" t="s">
        <v>374</v>
      </c>
      <c r="F27" s="33" t="s">
        <v>311</v>
      </c>
      <c r="G27" s="20" t="s">
        <v>312</v>
      </c>
      <c r="H27" s="33" t="s">
        <v>313</v>
      </c>
      <c r="I27" s="33" t="s">
        <v>320</v>
      </c>
      <c r="J27" s="20" t="s">
        <v>375</v>
      </c>
    </row>
    <row r="28" ht="42" customHeight="1" spans="1:10">
      <c r="A28" s="163" t="s">
        <v>285</v>
      </c>
      <c r="B28" s="33" t="s">
        <v>360</v>
      </c>
      <c r="C28" s="33" t="s">
        <v>308</v>
      </c>
      <c r="D28" s="33" t="s">
        <v>309</v>
      </c>
      <c r="E28" s="20" t="s">
        <v>376</v>
      </c>
      <c r="F28" s="33" t="s">
        <v>311</v>
      </c>
      <c r="G28" s="20" t="s">
        <v>377</v>
      </c>
      <c r="H28" s="33" t="s">
        <v>378</v>
      </c>
      <c r="I28" s="33" t="s">
        <v>314</v>
      </c>
      <c r="J28" s="20" t="s">
        <v>379</v>
      </c>
    </row>
    <row r="29" ht="42" customHeight="1" spans="1:10">
      <c r="A29" s="163" t="s">
        <v>285</v>
      </c>
      <c r="B29" s="33" t="s">
        <v>360</v>
      </c>
      <c r="C29" s="33" t="s">
        <v>308</v>
      </c>
      <c r="D29" s="33" t="s">
        <v>316</v>
      </c>
      <c r="E29" s="20" t="s">
        <v>380</v>
      </c>
      <c r="F29" s="33" t="s">
        <v>311</v>
      </c>
      <c r="G29" s="20" t="s">
        <v>318</v>
      </c>
      <c r="H29" s="33" t="s">
        <v>319</v>
      </c>
      <c r="I29" s="33" t="s">
        <v>320</v>
      </c>
      <c r="J29" s="20" t="s">
        <v>381</v>
      </c>
    </row>
    <row r="30" ht="42" customHeight="1" spans="1:10">
      <c r="A30" s="163" t="s">
        <v>285</v>
      </c>
      <c r="B30" s="33" t="s">
        <v>360</v>
      </c>
      <c r="C30" s="33" t="s">
        <v>322</v>
      </c>
      <c r="D30" s="33" t="s">
        <v>323</v>
      </c>
      <c r="E30" s="20" t="s">
        <v>382</v>
      </c>
      <c r="F30" s="33" t="s">
        <v>311</v>
      </c>
      <c r="G30" s="20" t="s">
        <v>383</v>
      </c>
      <c r="H30" s="33" t="s">
        <v>378</v>
      </c>
      <c r="I30" s="33" t="s">
        <v>314</v>
      </c>
      <c r="J30" s="20" t="s">
        <v>384</v>
      </c>
    </row>
    <row r="31" ht="42" customHeight="1" spans="1:10">
      <c r="A31" s="163" t="s">
        <v>285</v>
      </c>
      <c r="B31" s="33" t="s">
        <v>360</v>
      </c>
      <c r="C31" s="33" t="s">
        <v>327</v>
      </c>
      <c r="D31" s="33" t="s">
        <v>328</v>
      </c>
      <c r="E31" s="20" t="s">
        <v>329</v>
      </c>
      <c r="F31" s="33" t="s">
        <v>330</v>
      </c>
      <c r="G31" s="20" t="s">
        <v>385</v>
      </c>
      <c r="H31" s="33" t="s">
        <v>313</v>
      </c>
      <c r="I31" s="33" t="s">
        <v>320</v>
      </c>
      <c r="J31" s="20" t="s">
        <v>329</v>
      </c>
    </row>
    <row r="32" ht="42" customHeight="1" spans="1:10">
      <c r="A32" s="163" t="s">
        <v>296</v>
      </c>
      <c r="B32" s="33" t="s">
        <v>386</v>
      </c>
      <c r="C32" s="33" t="s">
        <v>308</v>
      </c>
      <c r="D32" s="33" t="s">
        <v>333</v>
      </c>
      <c r="E32" s="20" t="s">
        <v>387</v>
      </c>
      <c r="F32" s="33" t="s">
        <v>311</v>
      </c>
      <c r="G32" s="20" t="s">
        <v>388</v>
      </c>
      <c r="H32" s="33" t="s">
        <v>389</v>
      </c>
      <c r="I32" s="33" t="s">
        <v>320</v>
      </c>
      <c r="J32" s="20" t="s">
        <v>390</v>
      </c>
    </row>
    <row r="33" ht="42" customHeight="1" spans="1:10">
      <c r="A33" s="163" t="s">
        <v>296</v>
      </c>
      <c r="B33" s="33" t="s">
        <v>386</v>
      </c>
      <c r="C33" s="33" t="s">
        <v>322</v>
      </c>
      <c r="D33" s="33" t="s">
        <v>355</v>
      </c>
      <c r="E33" s="20" t="s">
        <v>391</v>
      </c>
      <c r="F33" s="33" t="s">
        <v>311</v>
      </c>
      <c r="G33" s="20" t="s">
        <v>312</v>
      </c>
      <c r="H33" s="33" t="s">
        <v>313</v>
      </c>
      <c r="I33" s="33" t="s">
        <v>314</v>
      </c>
      <c r="J33" s="20" t="s">
        <v>392</v>
      </c>
    </row>
    <row r="34" ht="42" customHeight="1" spans="1:10">
      <c r="A34" s="163" t="s">
        <v>296</v>
      </c>
      <c r="B34" s="33" t="s">
        <v>386</v>
      </c>
      <c r="C34" s="33" t="s">
        <v>327</v>
      </c>
      <c r="D34" s="33" t="s">
        <v>328</v>
      </c>
      <c r="E34" s="20" t="s">
        <v>393</v>
      </c>
      <c r="F34" s="33" t="s">
        <v>330</v>
      </c>
      <c r="G34" s="20" t="s">
        <v>338</v>
      </c>
      <c r="H34" s="33" t="s">
        <v>313</v>
      </c>
      <c r="I34" s="33" t="s">
        <v>314</v>
      </c>
      <c r="J34" s="20" t="s">
        <v>328</v>
      </c>
    </row>
    <row r="35" ht="42" customHeight="1" spans="1:10">
      <c r="A35" s="163" t="s">
        <v>276</v>
      </c>
      <c r="B35" s="33" t="s">
        <v>394</v>
      </c>
      <c r="C35" s="33" t="s">
        <v>308</v>
      </c>
      <c r="D35" s="33" t="s">
        <v>333</v>
      </c>
      <c r="E35" s="20" t="s">
        <v>333</v>
      </c>
      <c r="F35" s="33" t="s">
        <v>330</v>
      </c>
      <c r="G35" s="20" t="s">
        <v>395</v>
      </c>
      <c r="H35" s="33" t="s">
        <v>396</v>
      </c>
      <c r="I35" s="33" t="s">
        <v>320</v>
      </c>
      <c r="J35" s="20" t="s">
        <v>397</v>
      </c>
    </row>
    <row r="36" ht="42" customHeight="1" spans="1:10">
      <c r="A36" s="163" t="s">
        <v>276</v>
      </c>
      <c r="B36" s="33" t="s">
        <v>394</v>
      </c>
      <c r="C36" s="33" t="s">
        <v>322</v>
      </c>
      <c r="D36" s="33" t="s">
        <v>323</v>
      </c>
      <c r="E36" s="20" t="s">
        <v>323</v>
      </c>
      <c r="F36" s="33" t="s">
        <v>330</v>
      </c>
      <c r="G36" s="20" t="s">
        <v>323</v>
      </c>
      <c r="H36" s="33" t="s">
        <v>313</v>
      </c>
      <c r="I36" s="33" t="s">
        <v>314</v>
      </c>
      <c r="J36" s="20" t="s">
        <v>398</v>
      </c>
    </row>
    <row r="37" ht="42" customHeight="1" spans="1:10">
      <c r="A37" s="163" t="s">
        <v>276</v>
      </c>
      <c r="B37" s="33" t="s">
        <v>394</v>
      </c>
      <c r="C37" s="33" t="s">
        <v>327</v>
      </c>
      <c r="D37" s="33" t="s">
        <v>328</v>
      </c>
      <c r="E37" s="20" t="s">
        <v>399</v>
      </c>
      <c r="F37" s="33" t="s">
        <v>330</v>
      </c>
      <c r="G37" s="20" t="s">
        <v>393</v>
      </c>
      <c r="H37" s="33" t="s">
        <v>313</v>
      </c>
      <c r="I37" s="33" t="s">
        <v>314</v>
      </c>
      <c r="J37" s="20" t="s">
        <v>394</v>
      </c>
    </row>
    <row r="38" ht="42" customHeight="1" spans="1:10">
      <c r="A38" s="163" t="s">
        <v>276</v>
      </c>
      <c r="B38" s="33" t="s">
        <v>394</v>
      </c>
      <c r="C38" s="33" t="s">
        <v>400</v>
      </c>
      <c r="D38" s="33" t="s">
        <v>401</v>
      </c>
      <c r="E38" s="20" t="s">
        <v>401</v>
      </c>
      <c r="F38" s="33" t="s">
        <v>311</v>
      </c>
      <c r="G38" s="20" t="s">
        <v>395</v>
      </c>
      <c r="H38" s="33" t="s">
        <v>389</v>
      </c>
      <c r="I38" s="33" t="s">
        <v>320</v>
      </c>
      <c r="J38" s="20" t="s">
        <v>394</v>
      </c>
    </row>
    <row r="39" ht="42" customHeight="1" spans="1:10">
      <c r="A39" s="163" t="s">
        <v>291</v>
      </c>
      <c r="B39" s="33" t="s">
        <v>402</v>
      </c>
      <c r="C39" s="33" t="s">
        <v>308</v>
      </c>
      <c r="D39" s="33" t="s">
        <v>333</v>
      </c>
      <c r="E39" s="20" t="s">
        <v>403</v>
      </c>
      <c r="F39" s="33" t="s">
        <v>330</v>
      </c>
      <c r="G39" s="20" t="s">
        <v>404</v>
      </c>
      <c r="H39" s="33" t="s">
        <v>367</v>
      </c>
      <c r="I39" s="33" t="s">
        <v>320</v>
      </c>
      <c r="J39" s="20" t="s">
        <v>405</v>
      </c>
    </row>
    <row r="40" ht="42" customHeight="1" spans="1:10">
      <c r="A40" s="163" t="s">
        <v>291</v>
      </c>
      <c r="B40" s="33" t="s">
        <v>402</v>
      </c>
      <c r="C40" s="33" t="s">
        <v>308</v>
      </c>
      <c r="D40" s="33" t="s">
        <v>333</v>
      </c>
      <c r="E40" s="20" t="s">
        <v>406</v>
      </c>
      <c r="F40" s="33" t="s">
        <v>330</v>
      </c>
      <c r="G40" s="20" t="s">
        <v>407</v>
      </c>
      <c r="H40" s="33" t="s">
        <v>367</v>
      </c>
      <c r="I40" s="33" t="s">
        <v>320</v>
      </c>
      <c r="J40" s="20" t="s">
        <v>408</v>
      </c>
    </row>
    <row r="41" ht="42" customHeight="1" spans="1:10">
      <c r="A41" s="163" t="s">
        <v>291</v>
      </c>
      <c r="B41" s="33" t="s">
        <v>402</v>
      </c>
      <c r="C41" s="33" t="s">
        <v>308</v>
      </c>
      <c r="D41" s="33" t="s">
        <v>309</v>
      </c>
      <c r="E41" s="20" t="s">
        <v>409</v>
      </c>
      <c r="F41" s="33" t="s">
        <v>311</v>
      </c>
      <c r="G41" s="20" t="s">
        <v>312</v>
      </c>
      <c r="H41" s="33" t="s">
        <v>313</v>
      </c>
      <c r="I41" s="33" t="s">
        <v>314</v>
      </c>
      <c r="J41" s="20" t="s">
        <v>410</v>
      </c>
    </row>
    <row r="42" ht="42" customHeight="1" spans="1:10">
      <c r="A42" s="163" t="s">
        <v>291</v>
      </c>
      <c r="B42" s="33" t="s">
        <v>402</v>
      </c>
      <c r="C42" s="33" t="s">
        <v>308</v>
      </c>
      <c r="D42" s="33" t="s">
        <v>309</v>
      </c>
      <c r="E42" s="20" t="s">
        <v>411</v>
      </c>
      <c r="F42" s="33" t="s">
        <v>311</v>
      </c>
      <c r="G42" s="20" t="s">
        <v>312</v>
      </c>
      <c r="H42" s="33" t="s">
        <v>313</v>
      </c>
      <c r="I42" s="33" t="s">
        <v>314</v>
      </c>
      <c r="J42" s="20" t="s">
        <v>412</v>
      </c>
    </row>
    <row r="43" ht="42" customHeight="1" spans="1:10">
      <c r="A43" s="163" t="s">
        <v>291</v>
      </c>
      <c r="B43" s="33" t="s">
        <v>402</v>
      </c>
      <c r="C43" s="33" t="s">
        <v>322</v>
      </c>
      <c r="D43" s="33" t="s">
        <v>325</v>
      </c>
      <c r="E43" s="20" t="s">
        <v>413</v>
      </c>
      <c r="F43" s="33" t="s">
        <v>311</v>
      </c>
      <c r="G43" s="20" t="s">
        <v>318</v>
      </c>
      <c r="H43" s="33" t="s">
        <v>319</v>
      </c>
      <c r="I43" s="33" t="s">
        <v>314</v>
      </c>
      <c r="J43" s="20" t="s">
        <v>414</v>
      </c>
    </row>
    <row r="44" ht="42" customHeight="1" spans="1:10">
      <c r="A44" s="163" t="s">
        <v>291</v>
      </c>
      <c r="B44" s="33" t="s">
        <v>402</v>
      </c>
      <c r="C44" s="33" t="s">
        <v>327</v>
      </c>
      <c r="D44" s="33" t="s">
        <v>328</v>
      </c>
      <c r="E44" s="20" t="s">
        <v>329</v>
      </c>
      <c r="F44" s="33" t="s">
        <v>330</v>
      </c>
      <c r="G44" s="20" t="s">
        <v>415</v>
      </c>
      <c r="H44" s="33" t="s">
        <v>313</v>
      </c>
      <c r="I44" s="33" t="s">
        <v>314</v>
      </c>
      <c r="J44" s="20" t="s">
        <v>416</v>
      </c>
    </row>
    <row r="45" ht="42" customHeight="1" spans="1:10">
      <c r="A45" s="163" t="s">
        <v>287</v>
      </c>
      <c r="B45" s="33" t="s">
        <v>417</v>
      </c>
      <c r="C45" s="33" t="s">
        <v>308</v>
      </c>
      <c r="D45" s="33" t="s">
        <v>309</v>
      </c>
      <c r="E45" s="20" t="s">
        <v>418</v>
      </c>
      <c r="F45" s="33" t="s">
        <v>330</v>
      </c>
      <c r="G45" s="20" t="s">
        <v>415</v>
      </c>
      <c r="H45" s="33" t="s">
        <v>313</v>
      </c>
      <c r="I45" s="33" t="s">
        <v>314</v>
      </c>
      <c r="J45" s="20" t="s">
        <v>419</v>
      </c>
    </row>
    <row r="46" ht="42" customHeight="1" spans="1:10">
      <c r="A46" s="163" t="s">
        <v>287</v>
      </c>
      <c r="B46" s="33" t="s">
        <v>417</v>
      </c>
      <c r="C46" s="33" t="s">
        <v>322</v>
      </c>
      <c r="D46" s="33" t="s">
        <v>325</v>
      </c>
      <c r="E46" s="20" t="s">
        <v>420</v>
      </c>
      <c r="F46" s="33" t="s">
        <v>311</v>
      </c>
      <c r="G46" s="20" t="s">
        <v>312</v>
      </c>
      <c r="H46" s="33" t="s">
        <v>313</v>
      </c>
      <c r="I46" s="33" t="s">
        <v>314</v>
      </c>
      <c r="J46" s="20" t="s">
        <v>420</v>
      </c>
    </row>
    <row r="47" ht="42" customHeight="1" spans="1:10">
      <c r="A47" s="163" t="s">
        <v>287</v>
      </c>
      <c r="B47" s="33" t="s">
        <v>417</v>
      </c>
      <c r="C47" s="33" t="s">
        <v>327</v>
      </c>
      <c r="D47" s="33" t="s">
        <v>328</v>
      </c>
      <c r="E47" s="20" t="s">
        <v>329</v>
      </c>
      <c r="F47" s="33" t="s">
        <v>330</v>
      </c>
      <c r="G47" s="20" t="s">
        <v>385</v>
      </c>
      <c r="H47" s="33" t="s">
        <v>313</v>
      </c>
      <c r="I47" s="33" t="s">
        <v>314</v>
      </c>
      <c r="J47" s="20" t="s">
        <v>329</v>
      </c>
    </row>
    <row r="48" ht="42" customHeight="1" spans="1:10">
      <c r="A48" s="163" t="s">
        <v>289</v>
      </c>
      <c r="B48" s="33" t="s">
        <v>421</v>
      </c>
      <c r="C48" s="33" t="s">
        <v>308</v>
      </c>
      <c r="D48" s="33" t="s">
        <v>309</v>
      </c>
      <c r="E48" s="20" t="s">
        <v>422</v>
      </c>
      <c r="F48" s="33" t="s">
        <v>311</v>
      </c>
      <c r="G48" s="20" t="s">
        <v>423</v>
      </c>
      <c r="H48" s="33" t="s">
        <v>313</v>
      </c>
      <c r="I48" s="33" t="s">
        <v>314</v>
      </c>
      <c r="J48" s="20" t="s">
        <v>424</v>
      </c>
    </row>
    <row r="49" ht="42" customHeight="1" spans="1:10">
      <c r="A49" s="163" t="s">
        <v>289</v>
      </c>
      <c r="B49" s="33" t="s">
        <v>421</v>
      </c>
      <c r="C49" s="33" t="s">
        <v>322</v>
      </c>
      <c r="D49" s="33" t="s">
        <v>323</v>
      </c>
      <c r="E49" s="20" t="s">
        <v>425</v>
      </c>
      <c r="F49" s="33" t="s">
        <v>330</v>
      </c>
      <c r="G49" s="20" t="s">
        <v>385</v>
      </c>
      <c r="H49" s="33" t="s">
        <v>313</v>
      </c>
      <c r="I49" s="33" t="s">
        <v>314</v>
      </c>
      <c r="J49" s="20" t="s">
        <v>426</v>
      </c>
    </row>
    <row r="50" ht="42" customHeight="1" spans="1:10">
      <c r="A50" s="163" t="s">
        <v>289</v>
      </c>
      <c r="B50" s="33" t="s">
        <v>421</v>
      </c>
      <c r="C50" s="33" t="s">
        <v>327</v>
      </c>
      <c r="D50" s="33" t="s">
        <v>328</v>
      </c>
      <c r="E50" s="20" t="s">
        <v>427</v>
      </c>
      <c r="F50" s="33" t="s">
        <v>330</v>
      </c>
      <c r="G50" s="20" t="s">
        <v>338</v>
      </c>
      <c r="H50" s="33" t="s">
        <v>313</v>
      </c>
      <c r="I50" s="33" t="s">
        <v>314</v>
      </c>
      <c r="J50" s="20" t="s">
        <v>428</v>
      </c>
    </row>
  </sheetData>
  <mergeCells count="20">
    <mergeCell ref="A2:J2"/>
    <mergeCell ref="A3:H3"/>
    <mergeCell ref="A7:A11"/>
    <mergeCell ref="A12:A14"/>
    <mergeCell ref="A15:A21"/>
    <mergeCell ref="A22:A31"/>
    <mergeCell ref="A32:A34"/>
    <mergeCell ref="A35:A38"/>
    <mergeCell ref="A39:A44"/>
    <mergeCell ref="A45:A47"/>
    <mergeCell ref="A48:A50"/>
    <mergeCell ref="B7:B11"/>
    <mergeCell ref="B12:B14"/>
    <mergeCell ref="B15:B21"/>
    <mergeCell ref="B22:B31"/>
    <mergeCell ref="B32:B34"/>
    <mergeCell ref="B35:B38"/>
    <mergeCell ref="B39:B44"/>
    <mergeCell ref="B45:B47"/>
    <mergeCell ref="B48:B50"/>
  </mergeCells>
  <printOptions horizontalCentered="1"/>
  <pageMargins left="0.96" right="0.96" top="0.72" bottom="0.72" header="0" footer="0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上级转移支付补助项目支出预算表11</vt:lpstr>
      <vt:lpstr>部门项目中期规划预算表12</vt:lpstr>
      <vt:lpstr>部门整体支出绩效目标表13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Bellwin</dc:creator>
  <cp:lastModifiedBy>朱雪丹</cp:lastModifiedBy>
  <dcterms:created xsi:type="dcterms:W3CDTF">2026-03-18T08:49:00Z</dcterms:created>
  <dcterms:modified xsi:type="dcterms:W3CDTF">2026-03-19T08:07:53Z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8D36169B46514074983858131F613DC4_13</vt:lpwstr>
  </property>
  <property fmtid="{D5CDD505-2E9C-101B-9397-08002B2CF9AE}" pid="3" name="KSOProductBuildVer">
    <vt:lpwstr>2052-12.1.0.20784</vt:lpwstr>
  </property>
</Properties>
</file>