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<sst xmlns="http://schemas.openxmlformats.org/spreadsheetml/2006/main" count="4448" uniqueCount="798">
  <si>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</si>
  <si>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</si>
  <si>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</si>
  <si>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</si>
  <si>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</si>
  <si>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</si>
  <si>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</si>
  <si>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</si>
  <si>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</si>
  <si>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</si>
  <si>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</si>
  <si>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</si>
  <si>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</si>
  <si>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</si>
  <si>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</si>
  <si>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</si>
  <si>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</si>
  <si>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</si>
  <si>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</si>
  <si>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</si>
  <si>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</si>
  <si>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</si>
  <si>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</si>
  <si>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</si>
  <si>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</si>
  <si>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</si>
  <si>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</si>
  <si>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</si>
  <si>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</si>
  <si>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</si>
  <si>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</si>
  <si>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</si>
  <si>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</si>
  <si>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</si>
  <si>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</si>
  <si>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</si>
  <si>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</si>
  <si>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</si>
  <si>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</si>
  <si>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</si>
  <si>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</si>
  <si>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</si>
  <si>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</si>
  <si>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</si>
  <si>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</si>
  <si>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</si>
  <si>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</si>
  <si>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</si>
  <si>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</si>
  <si>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</si>
  <si>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</si>
  <si>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</si>
  <si>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</si>
  <si>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</si>
  <si>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</si>
  <si>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</si>
  <si>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</si>
  <si>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</si>
  <si>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</si>
  <si>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</si>
  <si>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</si>
  <si>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</si>
  <si>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</si>
  <si>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</si>
  <si>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</si>
  <si>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</si>
  <si>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</si>
  <si>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</si>
  <si>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</si>
  <si>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t>
  </si>
  <si>
    <t>昆明市晋宁区农业农村局</t>
  </si>
  <si>
    <t>125001</t>
  </si>
  <si>
    <t>125004</t>
  </si>
  <si>
    <t>昆明市晋宁区农业技术推广中心</t>
  </si>
  <si>
    <t>125006</t>
  </si>
  <si>
    <t>昆明市晋宁区农业经营管理站</t>
  </si>
  <si>
    <t>125007</t>
  </si>
  <si>
    <t>昆明市晋宁区农村能源环境保护站</t>
  </si>
  <si>
    <t>125009</t>
  </si>
  <si>
    <t>昆明市晋宁区动物疫病预防控制中心</t>
  </si>
  <si>
    <t>125010</t>
  </si>
  <si>
    <t>昆明市晋宁区农民科技教育培训中心</t>
  </si>
  <si>
    <t>125014</t>
  </si>
  <si>
    <t>昆明市晋宁区农业机械管理服务总站</t>
  </si>
  <si>
    <t>125015</t>
  </si>
  <si>
    <t>昆明市晋宁区农产品质量安全检测站</t>
  </si>
  <si>
    <t>125017</t>
  </si>
  <si>
    <t>昆明市晋宁区农业特色产业服务中心</t>
  </si>
  <si>
    <t>125018</t>
  </si>
  <si>
    <t>昆明市晋宁区农业综合行政执法大队</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</si>
  <si>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</si>
  <si>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</si>
  <si>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</si>
  <si>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</si>
  <si>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</si>
  <si>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</si>
  <si>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</si>
  <si>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</si>
  <si>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</si>
  <si>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</si>
  <si>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</si>
  <si>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</si>
  <si>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</si>
  <si>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</si>
  <si>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</si>
  <si>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</si>
  <si>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</si>
  <si>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</si>
  <si>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</si>
  <si>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</si>
  <si>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</si>
  <si>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</si>
  <si>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</si>
  <si>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</si>
  <si>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</si>
  <si>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</si>
  <si>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</si>
  <si>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</si>
  <si>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</si>
  <si>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</si>
  <si>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</si>
  <si>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</si>
  <si>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</si>
  <si>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</si>
  <si>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</si>
  <si>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</si>
  <si>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</si>
  <si>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</si>
  <si>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</si>
  <si>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</si>
  <si>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</si>
  <si>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</si>
  <si>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</si>
  <si>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</si>
  <si>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</si>
  <si>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</si>
  <si>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</si>
  <si>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</si>
  <si>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</si>
  <si>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</si>
  <si>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</si>
  <si>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</si>
  <si>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</si>
  <si>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</si>
  <si>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</si>
  <si>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</si>
  <si>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</si>
  <si>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</si>
  <si>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2120814</t>
  </si>
  <si>
    <t>农业生产发展支出</t>
  </si>
  <si>
    <t>213</t>
  </si>
  <si>
    <t>农林水支出</t>
  </si>
  <si>
    <t>21301</t>
  </si>
  <si>
    <t>农业农村</t>
  </si>
  <si>
    <t>2130101</t>
  </si>
  <si>
    <t>行政运行</t>
  </si>
  <si>
    <t>2130104</t>
  </si>
  <si>
    <t>事业运行</t>
  </si>
  <si>
    <t>2130106</t>
  </si>
  <si>
    <t>科技转化与推广服务</t>
  </si>
  <si>
    <t>2130111</t>
  </si>
  <si>
    <t>统计监测与信息服务</t>
  </si>
  <si>
    <t>2130121</t>
  </si>
  <si>
    <t>农业结构调整补贴</t>
  </si>
  <si>
    <t>2130122</t>
  </si>
  <si>
    <t>农业生产发展</t>
  </si>
  <si>
    <t>2130126</t>
  </si>
  <si>
    <t>农村社会事业</t>
  </si>
  <si>
    <t>2130135</t>
  </si>
  <si>
    <t>农业生态资源保护</t>
  </si>
  <si>
    <t>2130153</t>
  </si>
  <si>
    <t>耕地建设与利用</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</si>
  <si>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</si>
  <si>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</si>
  <si>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</si>
  <si>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</si>
  <si>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</si>
  <si>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</si>
  <si>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</si>
  <si>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</si>
  <si>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</si>
  <si>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</si>
  <si>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</si>
  <si>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</si>
  <si>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</si>
  <si>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</si>
  <si>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</si>
  <si>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</si>
  <si>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</si>
  <si>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</si>
  <si>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</si>
  <si>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</si>
  <si>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</si>
  <si>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</si>
  <si>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</si>
  <si>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</si>
  <si>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</si>
  <si>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</si>
  <si>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</si>
  <si>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</si>
  <si>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</si>
  <si>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</si>
  <si>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</si>
  <si>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</si>
  <si>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</si>
  <si>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</si>
  <si>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</si>
  <si>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</si>
  <si>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</si>
  <si>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</si>
  <si>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</si>
  <si>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</si>
  <si>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</si>
  <si>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</si>
  <si>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</si>
  <si>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</si>
  <si>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</si>
  <si>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</si>
  <si>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</si>
  <si>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</si>
  <si>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</si>
  <si>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</si>
  <si>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</si>
  <si>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</si>
  <si>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</si>
  <si>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</si>
  <si>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</si>
  <si>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</si>
  <si>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</si>
  <si>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</si>
  <si>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</si>
  <si>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</si>
  <si>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</si>
  <si>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</si>
  <si>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</si>
  <si>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</si>
  <si>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</si>
  <si>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</si>
  <si>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</si>
  <si>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</si>
  <si>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</si>
  <si>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</si>
  <si>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</si>
  <si>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</si>
  <si>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530122210000000001460</t>
  </si>
  <si>
    <t>行政人员支出工资</t>
  </si>
  <si>
    <t>30101</t>
  </si>
  <si>
    <t>基本工资</t>
  </si>
  <si>
    <t>30102</t>
  </si>
  <si>
    <t>津贴补贴</t>
  </si>
  <si>
    <t>30103</t>
  </si>
  <si>
    <t>奖金</t>
  </si>
  <si>
    <t>530122210000000001463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</si>
  <si>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</si>
  <si>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</si>
  <si>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</si>
  <si>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</si>
  <si>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</si>
  <si>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</si>
  <si>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</si>
  <si>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</si>
  <si>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</si>
  <si>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</si>
  <si>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</si>
  <si>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530122210000000001466</t>
  </si>
  <si>
    <t>公车购置及运维费</t>
  </si>
  <si>
    <t>30231</t>
  </si>
  <si>
    <t>公务用车运行维护费</t>
  </si>
  <si>
    <t>530122210000000001467</t>
  </si>
  <si>
    <t>30217</t>
  </si>
  <si>
    <t>530122210000000001468</t>
  </si>
  <si>
    <t>公务交通补贴</t>
  </si>
  <si>
    <t>30239</t>
  </si>
  <si>
    <t>其他交通费用</t>
  </si>
  <si>
    <t>530122210000000001469</t>
  </si>
  <si>
    <t>工会经费</t>
  </si>
  <si>
    <t>30228</t>
  </si>
  <si>
    <t>530122210000000001470</t>
  </si>
  <si>
    <t>一般公用经费</t>
  </si>
  <si>
    <t>30201</t>
  </si>
  <si>
    <t>办公费</t>
  </si>
  <si>
    <t>30211</t>
  </si>
  <si>
    <t>差旅费</t>
  </si>
  <si>
    <t>30215</t>
  </si>
  <si>
    <t>会议费</t>
  </si>
  <si>
    <t>30299</t>
  </si>
  <si>
    <t>其他商品和服务支出</t>
  </si>
  <si>
    <t>530122210000000003428</t>
  </si>
  <si>
    <t>30113</t>
  </si>
  <si>
    <t>530122231100001237072</t>
  </si>
  <si>
    <t>离退休人员支出</t>
  </si>
  <si>
    <t>30305</t>
  </si>
  <si>
    <t>生活补助</t>
  </si>
  <si>
    <t>530122231100001522641</t>
  </si>
  <si>
    <t>行政人员绩效奖励</t>
  </si>
  <si>
    <t>530122241100002240127</t>
  </si>
  <si>
    <t>其他人员支出</t>
  </si>
  <si>
    <t>30199</t>
  </si>
  <si>
    <t>其他工资福利支出</t>
  </si>
  <si>
    <t>530122210000000001344</t>
  </si>
  <si>
    <t>事业人员支出工资</t>
  </si>
  <si>
    <t>30107</t>
  </si>
  <si>
    <t>绩效工资</t>
  </si>
  <si>
    <t>530122210000000001345</t>
  </si>
  <si>
    <t>530122210000000001348</t>
  </si>
  <si>
    <t>530122210000000001350</t>
  </si>
  <si>
    <t>530122210000000001351</t>
  </si>
  <si>
    <t>530122210000000004572</t>
  </si>
  <si>
    <t>530122231100001219895</t>
  </si>
  <si>
    <t>530122231100001522703</t>
  </si>
  <si>
    <t>事业人员绩效奖励</t>
  </si>
  <si>
    <t>530122210000000001390</t>
  </si>
  <si>
    <t>530122210000000001391</t>
  </si>
  <si>
    <t>530122210000000001393</t>
  </si>
  <si>
    <t>530122210000000001394</t>
  </si>
  <si>
    <t>530122210000000001397</t>
  </si>
  <si>
    <t>530122210000000001398</t>
  </si>
  <si>
    <t>530122210000000004574</t>
  </si>
  <si>
    <t>530122231100001231602</t>
  </si>
  <si>
    <t>530122231100001522726</t>
  </si>
  <si>
    <t>530122210000000002377</t>
  </si>
  <si>
    <t>530122210000000002379</t>
  </si>
  <si>
    <t>530122210000000002383</t>
  </si>
  <si>
    <t>530122210000000002385</t>
  </si>
  <si>
    <t>530122210000000002386</t>
  </si>
  <si>
    <t>530122210000000004575</t>
  </si>
  <si>
    <t>530122231100001230174</t>
  </si>
  <si>
    <t>530122231100001522804</t>
  </si>
  <si>
    <t>530122210000000002750</t>
  </si>
  <si>
    <t>530122210000000002751</t>
  </si>
  <si>
    <t>530122210000000002753</t>
  </si>
  <si>
    <t>530122210000000002754</t>
  </si>
  <si>
    <t>530122210000000002756</t>
  </si>
  <si>
    <t>530122210000000002757</t>
  </si>
  <si>
    <t>530122210000000004577</t>
  </si>
  <si>
    <t>530122231100001230082</t>
  </si>
  <si>
    <t>530122231100001522832</t>
  </si>
  <si>
    <t>530122231100001522833</t>
  </si>
  <si>
    <t>其他财政补助人员生活补助</t>
  </si>
  <si>
    <t>530122241100002250174</t>
  </si>
  <si>
    <t>530122210000000001640</t>
  </si>
  <si>
    <t>530122210000000001642</t>
  </si>
  <si>
    <t>530122210000000001645</t>
  </si>
  <si>
    <t>530122210000000001647</t>
  </si>
  <si>
    <t>530122210000000001648</t>
  </si>
  <si>
    <t>530122210000000004578</t>
  </si>
  <si>
    <t>530122231100001230758</t>
  </si>
  <si>
    <t>530122231100001522866</t>
  </si>
  <si>
    <t>530122210000000001685</t>
  </si>
  <si>
    <t>530122210000000001686</t>
  </si>
  <si>
    <t>530122210000000001688</t>
  </si>
  <si>
    <t>530122210000000001689</t>
  </si>
  <si>
    <t>530122210000000001691</t>
  </si>
  <si>
    <t>530122210000000001692</t>
  </si>
  <si>
    <t>530122210000000004581</t>
  </si>
  <si>
    <t>530122231100001230095</t>
  </si>
  <si>
    <t>530122231100001522941</t>
  </si>
  <si>
    <t>530122210000000001662</t>
  </si>
  <si>
    <t>530122210000000001663</t>
  </si>
  <si>
    <t>530122210000000001664</t>
  </si>
  <si>
    <t>530122210000000001665</t>
  </si>
  <si>
    <t>530122210000000001667</t>
  </si>
  <si>
    <t>530122210000000001668</t>
  </si>
  <si>
    <t>530122210000000004584</t>
  </si>
  <si>
    <t>530122231100001522947</t>
  </si>
  <si>
    <t>530122210000000001187</t>
  </si>
  <si>
    <t>530122210000000001188</t>
  </si>
  <si>
    <t>530122210000000001191</t>
  </si>
  <si>
    <t>530122210000000001193</t>
  </si>
  <si>
    <t>530122210000000001194</t>
  </si>
  <si>
    <t>30214</t>
  </si>
  <si>
    <t>租赁费</t>
  </si>
  <si>
    <t>530122210000000004593</t>
  </si>
  <si>
    <t>530122231100001230894</t>
  </si>
  <si>
    <t>530122231100001522999</t>
  </si>
  <si>
    <t>530122221100000354878</t>
  </si>
  <si>
    <t>530122221100000354880</t>
  </si>
  <si>
    <t>530122221100000354930</t>
  </si>
  <si>
    <t>530122221100000354931</t>
  </si>
  <si>
    <t>530122221100000354932</t>
  </si>
  <si>
    <t>530122221100000354941</t>
  </si>
  <si>
    <t>530122221100000354942</t>
  </si>
  <si>
    <t>530122231100001230867</t>
  </si>
  <si>
    <t>530122241100002227976</t>
  </si>
  <si>
    <t>530122241100002227979</t>
  </si>
  <si>
    <t>预算05-1表</t>
  </si>
  <si>
    <t>项目分类</t>
  </si>
  <si>
    <t>项目单位</t>
  </si>
  <si>
    <t>经济科目编码</t>
  </si>
  <si>
    <t>经济科目名称</t>
  </si>
  <si>
    <t>本年拨款</t>
  </si>
  <si>
    <t>其中：本次下达</t>
  </si>
  <si>
    <t>对个人和家庭的补助</t>
  </si>
  <si>
    <t>530122261100004964971</t>
  </si>
  <si>
    <t>遗属生活困难补助专项资金</t>
  </si>
  <si>
    <t>专项业务类</t>
  </si>
  <si>
    <t>530122211100000116571</t>
  </si>
  <si>
    <t>农产品加工、休闲农业及统计检测补助经费</t>
  </si>
  <si>
    <t>30218</t>
  </si>
  <si>
    <t>专用材料费</t>
  </si>
  <si>
    <t>530122211100000223719</t>
  </si>
  <si>
    <t>农田建设专项资金</t>
  </si>
  <si>
    <t>31005</t>
  </si>
  <si>
    <t>基础设施建设</t>
  </si>
  <si>
    <t>530122221100000850380</t>
  </si>
  <si>
    <t>生物产业发展、生物创新统计、新兴生物产业重点项目与统计专项资金</t>
  </si>
  <si>
    <t>530122221100000850625</t>
  </si>
  <si>
    <t>农业生产发展专项资金</t>
  </si>
  <si>
    <t>530122231100001794526</t>
  </si>
  <si>
    <t>长江经济带农业面源污染治理宝峰片区补助资金</t>
  </si>
  <si>
    <t>530122231100002066725</t>
  </si>
  <si>
    <t>长江经济带农业面源污染治理专项资金</t>
  </si>
  <si>
    <t>530122251100003590929</t>
  </si>
  <si>
    <t>利息收入资金</t>
  </si>
  <si>
    <t>30240</t>
  </si>
  <si>
    <t>税金及附加费用</t>
  </si>
  <si>
    <t>530122251100003595165</t>
  </si>
  <si>
    <t>信息进村入户工程项目资金</t>
  </si>
  <si>
    <t>530122261100005343652</t>
  </si>
  <si>
    <t>晋宁区2021年度高标准农田市级补助资金</t>
  </si>
  <si>
    <t>30905</t>
  </si>
  <si>
    <t>民生类</t>
  </si>
  <si>
    <t>530122210000000002223</t>
  </si>
  <si>
    <t>驻村工作队员补助经费</t>
  </si>
  <si>
    <t>530122251100003610642</t>
  </si>
  <si>
    <t>2025年晋宁区滇池环湖路临湖一侧农业产业结构调整土地流转补助资金</t>
  </si>
  <si>
    <t>30310</t>
  </si>
  <si>
    <t>个人农业生产补贴</t>
  </si>
  <si>
    <t>事业发展类</t>
  </si>
  <si>
    <t>530122221100000772534</t>
  </si>
  <si>
    <t>2021年烤烟工作补助经费</t>
  </si>
  <si>
    <t>530122231100001856110</t>
  </si>
  <si>
    <t>晋宁区国家农村产业融合发展示范园创建服务经费</t>
  </si>
  <si>
    <t>530122261100004957960</t>
  </si>
  <si>
    <t>2026年区级农业保险费专项资金</t>
  </si>
  <si>
    <t>530122261100004964445</t>
  </si>
  <si>
    <t>530122211100000169907</t>
  </si>
  <si>
    <t>昆明市植保植检站拨市级植保经费补助资金</t>
  </si>
  <si>
    <t>530122211100000169941</t>
  </si>
  <si>
    <t>市级耕地质量调查和安全评估项目专项资金</t>
  </si>
  <si>
    <t>530122251100004259235</t>
  </si>
  <si>
    <t>缴纳收支专户利息专用资金</t>
  </si>
  <si>
    <t>530122221100000892396</t>
  </si>
  <si>
    <t>（区级）耕地质量监测点建设与等级调查评价专项资金</t>
  </si>
  <si>
    <t>530122211100000192931</t>
  </si>
  <si>
    <t>农村集体产权制度改革专项资金</t>
  </si>
  <si>
    <t>530122221100000906060</t>
  </si>
  <si>
    <t>农村宅基地管理与改革工作经费</t>
  </si>
  <si>
    <t>530122221100001031933</t>
  </si>
  <si>
    <t>(区级）农村土地承包经营管理运营平台专项资金</t>
  </si>
  <si>
    <t>530122241100003036850</t>
  </si>
  <si>
    <t>单位自有专户利息资金</t>
  </si>
  <si>
    <t>530122261100004965051</t>
  </si>
  <si>
    <t>职工死亡遗属生活补贴的专项资金</t>
  </si>
  <si>
    <t>530122261100004964998</t>
  </si>
  <si>
    <t>530122261100004963252</t>
  </si>
  <si>
    <t>遗属生活补助专项资金</t>
  </si>
  <si>
    <t>530122211100000182930</t>
  </si>
  <si>
    <t>省级农机化发展与购置补贴专项资金</t>
  </si>
  <si>
    <t>530122251100003627060</t>
  </si>
  <si>
    <t>收支专户利息资金</t>
  </si>
  <si>
    <t>530122261100004969808</t>
  </si>
  <si>
    <t>遗属生活困难补助经费</t>
  </si>
  <si>
    <t>预算05-2表</t>
  </si>
  <si>
    <t>项目年度绩效目标</t>
  </si>
  <si>
    <t>一级指标</t>
  </si>
  <si>
    <t>二级指标</t>
  </si>
  <si>
    <t>三级指标</t>
  </si>
  <si>
    <t>指标性质</t>
  </si>
  <si>
    <t>指标值</t>
  </si>
  <si>
    <t>度量单位</t>
  </si>
  <si>
    <t>指标属性</t>
  </si>
  <si>
    <t>指标内容</t>
  </si>
  <si>
    <t>农田建设专项资金 （区）级2021</t>
  </si>
  <si>
    <t>产出指标</t>
  </si>
  <si>
    <t>数量指标</t>
  </si>
  <si>
    <t>新增高标准农田建设面积</t>
  </si>
  <si>
    <t>&gt;=</t>
  </si>
  <si>
    <t>19500</t>
  </si>
  <si>
    <t>亩</t>
  </si>
  <si>
    <t>定量指标</t>
  </si>
  <si>
    <t>新增高标准农田建设面积是否完成</t>
  </si>
  <si>
    <t>质量指标</t>
  </si>
  <si>
    <t>验收合格率</t>
  </si>
  <si>
    <t>95</t>
  </si>
  <si>
    <t>%</t>
  </si>
  <si>
    <t>验收合格率是否达到</t>
  </si>
  <si>
    <t>效益指标</t>
  </si>
  <si>
    <t>社会效益</t>
  </si>
  <si>
    <t>粮食综合生产能力</t>
  </si>
  <si>
    <t>明显提升</t>
  </si>
  <si>
    <t>定性指标</t>
  </si>
  <si>
    <t>是否完成</t>
  </si>
  <si>
    <t>田间道路通达度</t>
  </si>
  <si>
    <t>90</t>
  </si>
  <si>
    <t>满意度指标</t>
  </si>
  <si>
    <t>服务对象满意度</t>
  </si>
  <si>
    <t>是否达到</t>
  </si>
  <si>
    <t>（一）生产收购计划。2021年，全区安排种植红花大金元一个品种。指导性种植面积16000亩，计划收购量4万担，其中出口备货计划2330担，上等烟比例68%左右。计划在各连片区安排10%的面积作为示范样板，共计1600亩，以样板带动连片及大面积的标准化生产。
（二）生物质新能源烘烤技术推广应用。全区计划新建生物质新能源烤房130座，计划收集利用回收秸秆1000吨；计划生产供应生物质颗粒燃料1637.5吨。</t>
  </si>
  <si>
    <t>烤烟种植面积</t>
  </si>
  <si>
    <t>16000</t>
  </si>
  <si>
    <t>收购量</t>
  </si>
  <si>
    <t>40000</t>
  </si>
  <si>
    <t>担</t>
  </si>
  <si>
    <t>出口备货计划</t>
  </si>
  <si>
    <t>2330</t>
  </si>
  <si>
    <t>上等烟比例</t>
  </si>
  <si>
    <t>80</t>
  </si>
  <si>
    <t>示范样板面积</t>
  </si>
  <si>
    <t>=</t>
  </si>
  <si>
    <t>新建生物质新能源烤房</t>
  </si>
  <si>
    <t>130</t>
  </si>
  <si>
    <t>座</t>
  </si>
  <si>
    <t>生态效益</t>
  </si>
  <si>
    <t>生物质燃料供应</t>
  </si>
  <si>
    <t>1637.5</t>
  </si>
  <si>
    <t>吨</t>
  </si>
  <si>
    <t>回收秸秆</t>
  </si>
  <si>
    <t>1000</t>
  </si>
  <si>
    <t xml:space="preserve">完成2025年晋宁区滇池环湖路临湖一侧农业产业结构调整任务						
</t>
  </si>
  <si>
    <t>完成2025年晋宁区滇池环湖路临湖一侧农业产业结构调整土地流转补助</t>
  </si>
  <si>
    <t>7248.9216</t>
  </si>
  <si>
    <t xml:space="preserve">《昆明市人民政府办公室关于调整补充滇池环湖路临湖一侧农业产业结构调整实施意见部分内容的通知》昆政办【2024】38号文件
</t>
  </si>
  <si>
    <t>时效指标</t>
  </si>
  <si>
    <t>2025</t>
  </si>
  <si>
    <t>年</t>
  </si>
  <si>
    <t>有效提升临湖一侧生态环境</t>
  </si>
  <si>
    <t>有效提升</t>
  </si>
  <si>
    <t>群众满意度</t>
  </si>
  <si>
    <t>&gt;</t>
  </si>
  <si>
    <t>申报国家农村产业融合发展示范园创建规划、设计服务费</t>
  </si>
  <si>
    <t>设计规划项目数量1个</t>
  </si>
  <si>
    <t>个</t>
  </si>
  <si>
    <t>国家农村产业融合发展示范园创建</t>
  </si>
  <si>
    <t>有效促进晋宁区产业发展</t>
  </si>
  <si>
    <t>国家农村产业融合发展示范园创建空</t>
  </si>
  <si>
    <t>服务对象满意度大于85%</t>
  </si>
  <si>
    <t>85</t>
  </si>
  <si>
    <t>建设2021年高标准农田</t>
  </si>
  <si>
    <t>建设面积</t>
  </si>
  <si>
    <t>道路通达度</t>
  </si>
  <si>
    <t>20000</t>
  </si>
  <si>
    <t>元</t>
  </si>
  <si>
    <t>99</t>
  </si>
  <si>
    <t>185554.77</t>
  </si>
  <si>
    <t>经济效益</t>
  </si>
  <si>
    <t>坚持“聚焦产业、合理布局、市县级主责、积极稳妥”的原则，围绕高原特色农业“1+10+3”重点产业，按照省级险种与市县险种协同发展的模式，优化完善特色农产品保险财政综合奖补机制。</t>
  </si>
  <si>
    <t>完成花卉累计投保面积</t>
  </si>
  <si>
    <t>4.5</t>
  </si>
  <si>
    <t>万亩</t>
  </si>
  <si>
    <t>完成花卉投保额</t>
  </si>
  <si>
    <t>150</t>
  </si>
  <si>
    <t>万元</t>
  </si>
  <si>
    <t>花农满意度</t>
  </si>
  <si>
    <t>2人遗属生活困难补助专项资金</t>
  </si>
  <si>
    <t>人</t>
  </si>
  <si>
    <t>20342.4</t>
  </si>
  <si>
    <t>服务群众满意</t>
  </si>
  <si>
    <t>生物产业发展、生物创新统计、新兴生物产业重点项目与统计</t>
  </si>
  <si>
    <t>显著提升</t>
  </si>
  <si>
    <t>生物产业发展完整性</t>
  </si>
  <si>
    <t>服务满意度</t>
  </si>
  <si>
    <t>项目按照批准的实施方案完成年度建设任务和治理任务，同步建立可持续的工程建后管护运营长效机制，打造长江经济带农业面源污染治理示范区。</t>
  </si>
  <si>
    <t>建设项目数</t>
  </si>
  <si>
    <t>昆财农【2022】146号</t>
  </si>
  <si>
    <t>项目建设质量合格率</t>
  </si>
  <si>
    <t>100</t>
  </si>
  <si>
    <t>按照实施方案进度计划率</t>
  </si>
  <si>
    <t>按计划实施</t>
  </si>
  <si>
    <t>完工项目畜禽粪污综合利用率</t>
  </si>
  <si>
    <t>完工项目测土配方施肥技术覆盖率</t>
  </si>
  <si>
    <t>昆财农【2022】146号完成</t>
  </si>
  <si>
    <t>可持续影响</t>
  </si>
  <si>
    <t>完工项目水产生态健康养殖水平</t>
  </si>
  <si>
    <t>进一步提高</t>
  </si>
  <si>
    <t>受益群众和机构满意度</t>
  </si>
  <si>
    <t>空完成农产品加工、休闲农业及统计监测工作。</t>
  </si>
  <si>
    <t>完成农产品加工、休闲农业及统计监测工作。</t>
  </si>
  <si>
    <t>户</t>
  </si>
  <si>
    <t>昆明市财政局 昆明市农业农村局关于下达2021年省级农业发展专项资金（第二批）的通知</t>
  </si>
  <si>
    <t>完成农产品加工、休闲农业及统计监测工作。空</t>
  </si>
  <si>
    <t>98</t>
  </si>
  <si>
    <t>长江经济带农业面源污染治理</t>
  </si>
  <si>
    <t>建设项目个数</t>
  </si>
  <si>
    <t>建设项目3个</t>
  </si>
  <si>
    <t>项目建设合格率</t>
  </si>
  <si>
    <t>项目建设合格率100%</t>
  </si>
  <si>
    <t>畜禽粪污综合利用率</t>
  </si>
  <si>
    <t>项目畜禽粪污综合利用达80%以上</t>
  </si>
  <si>
    <t>受益群众 和机构满意度达90%以上</t>
  </si>
  <si>
    <t>农业生产发展专项资金农业生产发展产业数量有效提升</t>
  </si>
  <si>
    <t>农业生产发展产业数量有效提升</t>
  </si>
  <si>
    <t>农业生产发专项资金</t>
  </si>
  <si>
    <t>保障22人驻村工作队员开展工作， 保障晋宁区脱贫攻坚工作如期完成。</t>
  </si>
  <si>
    <t>驻村工作队员人数</t>
  </si>
  <si>
    <t>22</t>
  </si>
  <si>
    <t>补助人数22人</t>
  </si>
  <si>
    <t>执行时间</t>
  </si>
  <si>
    <t>补助时限</t>
  </si>
  <si>
    <t>巩固脱贫攻坚成果， 1271建档立卡贫困人均收入增加。</t>
  </si>
  <si>
    <t>巩固脱贫攻坚成果</t>
  </si>
  <si>
    <t>驻村工作人员满意度</t>
  </si>
  <si>
    <t>驻村队员满意度</t>
  </si>
  <si>
    <t>上缴收支专户利息</t>
  </si>
  <si>
    <t>每年上缴利息次数</t>
  </si>
  <si>
    <t>实际金额</t>
  </si>
  <si>
    <t>次</t>
  </si>
  <si>
    <t>收支专户利息</t>
  </si>
  <si>
    <t>执行非税收入效率</t>
  </si>
  <si>
    <t>收益对象满意度</t>
  </si>
  <si>
    <t>利息</t>
  </si>
  <si>
    <t>发放2026年本单位三位遗属生活困难补助专项资金</t>
  </si>
  <si>
    <t>获补对象数</t>
  </si>
  <si>
    <t>遗属补助。</t>
  </si>
  <si>
    <t>兑现准确率</t>
  </si>
  <si>
    <t>按社保审批足额兑付</t>
  </si>
  <si>
    <t>满意度</t>
  </si>
  <si>
    <t>受益对象满意度</t>
  </si>
  <si>
    <t>遗属足额兑付</t>
  </si>
  <si>
    <t>上年结余资金</t>
  </si>
  <si>
    <t>项目验收合格率</t>
  </si>
  <si>
    <t>反映科技推广项目完成质量。
项目验收合格率=（验收合格项目数/科技推广项目数）*100%</t>
  </si>
  <si>
    <t>示范推广数量</t>
  </si>
  <si>
    <t>反映项目成果的示范推广成效。</t>
  </si>
  <si>
    <t>项目推广总体满意度</t>
  </si>
  <si>
    <t>反映服务对象对科技推广工作整体满意度。
服务对象满意度=（对科研推广效果整体满意的人数/问卷调查人数）*100%。</t>
  </si>
  <si>
    <t>"反映科技推广项目完成质量。
项目验收合格率=（验收合格项目数/科技推广项目数）*100%"</t>
  </si>
  <si>
    <t>为群众得到有利的实惠</t>
  </si>
  <si>
    <t>反映科技推广项目完成质量。
项目验收合格率=（验收合格项目数/科技推广项目数）*100%"</t>
  </si>
  <si>
    <t>反映科技推广项目完成质量。</t>
  </si>
  <si>
    <t>2026年1位非农业户口遗属生活补助</t>
  </si>
  <si>
    <t>1.0</t>
  </si>
  <si>
    <t>遗属生活补助。</t>
  </si>
  <si>
    <t>2026年遗属生活补助</t>
  </si>
  <si>
    <t>提升困难遗属生活稳定</t>
  </si>
  <si>
    <t>不合格扣分</t>
  </si>
  <si>
    <t>反映获补助受益对象的满意程度。</t>
  </si>
  <si>
    <t>上缴收支专户利息763.76元</t>
  </si>
  <si>
    <t>上缴利息数额</t>
  </si>
  <si>
    <t>763.76</t>
  </si>
  <si>
    <t>按实际情况上缴利息</t>
  </si>
  <si>
    <t>执行非税管理效率</t>
  </si>
  <si>
    <t>受益人满意度</t>
  </si>
  <si>
    <t>顺利开展2026年度农业机械推广与购置补贴管理工作，召开4次农机安全例行会议所需费用，开展农机购置补贴核实工作，农机安全宣传工作所需经费。</t>
  </si>
  <si>
    <t>顺利开展农业机械推广与购置补贴工作</t>
  </si>
  <si>
    <t>结转结余资金</t>
  </si>
  <si>
    <t>提高机械化水平</t>
  </si>
  <si>
    <t>明显提高</t>
  </si>
  <si>
    <t>受益农户满意度</t>
  </si>
  <si>
    <t>完成宅基地审批管理</t>
  </si>
  <si>
    <t>完成集体产权制度改革</t>
  </si>
  <si>
    <t>完成完成集体产权制度改革</t>
  </si>
  <si>
    <t>单位自有资金利息</t>
  </si>
  <si>
    <t>完成工作</t>
  </si>
  <si>
    <t>晋发【2018】18号</t>
  </si>
  <si>
    <t>受益群众满意率</t>
  </si>
  <si>
    <t>机关事业单位职工死亡后遗属生活困难补助标准调整统计表</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</si>
  <si>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</si>
  <si>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</si>
  <si>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</si>
  <si>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</si>
  <si>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政策知晓率</t>
  </si>
  <si>
    <t>反映补助政策的宣传效果情况。
政策知晓率=调查中补助政策知晓人数/调查总人数*100%</t>
  </si>
  <si>
    <t>2026年职工死亡遗属生活补贴的专项资金11606.4元</t>
  </si>
  <si>
    <t>1人</t>
  </si>
  <si>
    <t>反映补助准确发放的情况。
补助兑现准确率=补助兑付额/应付额*100%</t>
  </si>
  <si>
    <t>及时与否</t>
  </si>
  <si>
    <t>2026年职工死亡遗属生活补贴的专项资金11606.4元，一个季度发一次。</t>
  </si>
  <si>
    <t>2026年职工死亡遗属生活补贴的专项资金，农村半年发一次，城镇一个季度发一次。</t>
  </si>
  <si>
    <t>发放及时率</t>
  </si>
  <si>
    <t>反映发放单位及时发放补助资金的情况。
发放及时率=在时限内发放资金/应发放资金*100%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</si>
  <si>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</si>
  <si>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</si>
  <si>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</si>
  <si>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</si>
  <si>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</si>
  <si>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</si>
  <si>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</si>
  <si>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</si>
  <si>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</si>
  <si>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</si>
  <si>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</si>
  <si>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国有资本经营收益</t>
  </si>
  <si>
    <t>财政专户管理的收入</t>
  </si>
  <si>
    <t>单位自筹</t>
  </si>
  <si>
    <t>采购复印纸</t>
  </si>
  <si>
    <t>复印纸</t>
  </si>
  <si>
    <t>批</t>
  </si>
  <si>
    <t>普通彩色复印机</t>
  </si>
  <si>
    <t>复印机</t>
  </si>
  <si>
    <t>台</t>
  </si>
  <si>
    <t>批次</t>
  </si>
  <si>
    <t>碎纸机</t>
  </si>
  <si>
    <t>饮水机</t>
  </si>
  <si>
    <t>饮水器</t>
  </si>
  <si>
    <t>采购打印机</t>
  </si>
  <si>
    <t>票据打印机</t>
  </si>
  <si>
    <t>A4黑白打印机</t>
  </si>
  <si>
    <t>跨年支付采购文件柜费用</t>
  </si>
  <si>
    <t>其他柜类</t>
  </si>
  <si>
    <t>组</t>
  </si>
  <si>
    <t>复印纸采购</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</si>
  <si>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</si>
  <si>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</si>
  <si>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</si>
  <si>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</si>
  <si>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</si>
  <si>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</si>
  <si>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</si>
  <si>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</si>
  <si>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</si>
  <si>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</si>
  <si>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</si>
  <si>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</si>
  <si>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</si>
  <si>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</si>
  <si>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</si>
  <si>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</si>
  <si>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</si>
  <si>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</si>
  <si>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</si>
  <si>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</si>
  <si>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</si>
  <si>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A02 设备</t>
  </si>
  <si>
    <t>A02030501 轿车</t>
  </si>
  <si>
    <t>新能源汽车</t>
  </si>
  <si>
    <t>辆</t>
  </si>
  <si>
    <t>A02020100 复印机</t>
  </si>
  <si>
    <t>A02029900 其他办公设备</t>
  </si>
  <si>
    <t>A05 家具和用品</t>
  </si>
  <si>
    <t>A05029900 其他用具</t>
  </si>
  <si>
    <t>A02021006 票据打印机</t>
  </si>
  <si>
    <t>农机监理用打印机</t>
  </si>
  <si>
    <t>A02021003 A4黑白打印机</t>
  </si>
  <si>
    <t>打印机</t>
  </si>
  <si>
    <t>预算11表</t>
  </si>
  <si>
    <t>上级补助</t>
  </si>
  <si>
    <t>预算12表</t>
  </si>
  <si>
    <t>项目级次</t>
  </si>
  <si>
    <t>114 对个人和家庭的补助</t>
  </si>
  <si>
    <t>本级</t>
  </si>
  <si>
    <t>311 专项业务类</t>
  </si>
  <si>
    <t>312 民生类</t>
  </si>
  <si>
    <t>313 事业发展类</t>
  </si>
  <si>
    <t/>
  </si>
  <si>
    <t>预算13表</t>
  </si>
  <si>
    <t>部门名称</t>
  </si>
  <si>
    <t>一、部门整体目标</t>
  </si>
  <si>
    <t>内容</t>
  </si>
  <si>
    <t>说明</t>
  </si>
  <si>
    <t>部门总体目标</t>
  </si>
  <si>
    <t>部门职责</t>
  </si>
  <si>
    <t xml:space="preserve">负责机关日常运转工作；负责国家安全、机要保密、森林防火、档案管理、新闻宣传、督查、综合性会议、工会、接待等工作；牵头办理人大建议、政协提案：负责区委、区政府确定的各类目标任务分解推进；负责全局年度目标制定、督办、考核、12345市长热线等工作；负责行政办会、办文、接待工作；负责统筹高质量发展、大竞赛活动、全面深化改革任务；负责政务公开、政府采购和安全保卫等工作；负责安排值班值守、车辆调配、使用和管理等后勤保障工作。
负责区委农村工作领导小组办公室日常事务，履行决策参谋职能，组织全区“三农”工作重大问题调研、重要文件起草；负责统筹协调职能，整合各方力量共同推进全区“三农”工作；负责推动落实职能，牵头推动全区“三农”工作部署落实，分解工作责任、定期通报进度；负责督导检查职能，开展全区“三农”工作督查，牵头组织对各乡镇（街道）及区级各单位开展乡村振兴实绩考评工作。承办区委、区政府及上级部门交办的其他事项。
负责统筹学习推广浙江“千万工程”经验三年行动，统筹做好农村人居环境整治提升，绿美乡村建设，农村厕所革命，村庄清洁行动，农村生活垃圾分类指导和资源化利用；负责统筹推进农村社会事业、乡村治理发展、开展农村移风易俗重点领域突出问题专项治理、做好优秀农耕文化推介、组织开展各类美丽村庄申报、建设工作。研究制定乡村特色产业发展规划，积极组织申报国家、省、市农业产业化发展项目及资金；做好休闲农业企业（休闲乡村、乡村旅游）的指导、服务和发展；完成年度农业经济指标的统计上报，负责“云南省项目综合管理一体化平台、农业农村重点项目管理平台、绿色食品牌重点产业平台”的日常数据上报和调度；负责招商引资及固定资产投资工作；负责农业产业化龙头企业的管理和服务工作；负责牵头完成市场主体倍增任务；负责组织参加各级农业博览会、展销会，况统计上报等工作；负责辖区益农信息社的建设和指导工作；负责农民三年增收指导和服务工作；负责产业脱贫工作；负责统筹协调农业生产社会化服务项目申报、实施工作；负责“耕地非粮化”、滇池流域及水源保护区种植结构调整工作。负责农田整治、农田水利建设项目需求建议、规划、实施、验收、管理、建后档案管理工作；负责高标准农田项目选址、组织实施 ；加强对工程监理、质检的督促指导和监督管理；加强项目建后档案管理;按要求完成新建高标准农田建设项目上图入库工作；负责高标准农田建设后续地力提升。
</t>
  </si>
  <si>
    <t>根据三定方案归纳</t>
  </si>
  <si>
    <t>完成农业经济指标与保障粮食生产。一是加快农业产业转型升级，优化种植结构，稳定蔬菜播种面积。谋划2026-2028年滇池环湖路临湖一侧6326亩水稻恢复种植项目，解决退出土地流转租金及耕种监管问题。围绕农业农村基础设施、花卉传统设施提升改造包装项目。
落实巩固脱贫成果与促进乡村振兴。继续落实产业、就业帮扶等保障措施，巩固426户脱贫人口“两不愁三保障”水平，防规模性返贫。培育农业龙头企业，壮大脱贫地区乡村特色产业，推动脱贫人口综合性收入增长。以全面提升“两不愁三保障”和饮水安全为基础，以促进农民增收为目标，做好2026年衔接项目库储备和项目实施、资产监管。按照中央、省、市级政策要求，继续落实雨露计划、脱贫人口小额信贷等相关衔接政策，确保政策衔接落实到位。
推进产业转型升级与提升农业增值。一是加大招商引资延伸产业链条。加强省内外花卉、蔬菜龙头领军人的联系对接，引进冷链加工销售产业链条完善的企业入驻晋宁，积极推进国家农村产业融合示范园田间冷链物流体系建设，支持加工企业以食品生产、功能性产品开发等为重点，延伸蔬菜、花卉产业链条，融入和服务区委、区政府提出的花卉产业“双百亿”工程。
贯彻落实新一轮促农增收三年行动要求。一是加大龙头企业连联农带农体系建设。积极培育龙头企业连农带农的能力，充分调动农民群众抱团发展的积极性，全面挖掘发展潜力和产业空间。在种植方面，积极推行“公司+基地+农户”的机制，施行“领种”、“带种”模式，真正实现企业发展、农民增收、乡村振兴。二是进一步压实促农增收工作职责。
持续落实好“千万工程”和乡村建设。一是围绕“三类行政村”基本具备现代生活条件目标，持续推广运用好浙江“千万工程”经验，以项目储备、建设为抓手，谋划好“十五五”期间乡村建设工作。二是持续推进滇池沿岸重点乡村改造提升。加强与区财政的沟通协调，尽快将2023年滇池度假区滇池沿岸重点乡村改造提升补助经费、2024年滇池沿岸美丽乡村示范村建设市级奖补资金（第一、二批）拨付到位。
做好农村集体经济组织运行监督指导。一是完成2026年农村集体经济组织换届工作。对全区133个村集体、609个组集体理事会、监事会、成员代表等进行换届，指导村集体更新完善农村集体经济组织章程和完成证书变更登记。二是指导村集体发展新型农村集体经济，积极探索“政经分离”试点，构建产权明晰、分配合理的运行机制，赋予农民更加充分的财产</t>
  </si>
  <si>
    <t>根据部门职责，中长期规划，各级党委，各级政府要求归纳</t>
  </si>
  <si>
    <t>部门年度目标</t>
  </si>
  <si>
    <t>完成农业经济指标与保障粮食生产。一是加快农业产业转型升级，优化种植结构，稳定蔬菜播种面积。谋划滇池环湖路临湖一侧6326亩水稻恢复种植项目，解决退出土地流转租金及耕种监管问题。围绕农业农村基础设施、花卉传统设施提升改造包装项目。
落实巩固脱贫成果与促进乡村振兴。继续落实产业、就业帮扶等保障措施，巩固426户脱贫人口“两不愁三保障”水平，防规模性返贫。培育农业龙头企业，壮大脱贫地区乡村特色产业，推动脱贫人口综合性收入增长。以全面提升“两不愁三保障”和饮水安全为基础，以促进农民增收为目标，做好衔接项目库储备和项目实施、资产监管。按照中央、省、市级政策要求，继续落实雨露计划、脱贫人口小额信贷等相关衔接政策，确保政策衔接落实到位。
推进产业转型升级与提升农业增值。一是加大招商引资延伸产业链条。加强省内外花卉、蔬菜龙头领军人的联系对接，引进冷链加工销售产业链条完善的企业入驻晋宁，积极推进国家农村产业融合示范园田间冷链物流体系建设，支持加工企业以食品生产、功能性产品开发等为重点，延伸蔬菜、花卉产业链条，融入和服务区委、区政府提出的花卉产业“双百亿”工程。
贯彻落实新一轮促农增收三年行动要求。一是加大龙头企业连联农带农体系建设。积极培育龙头企业连农带农的能力，充分调动农民群众抱团发展的积极性，全面挖掘发展潜力和产业空间。在种植方面，积极推行“公司+基地+农户”的机制，施行“领种”、“带种”模式，真正实现企业发展、农民增收、乡村振兴。二是进一步压实促农增收工作职责。
持续落实好“千万工程”和乡村建设。一是围绕“三类行政村”基本具备现代生活条件目标，持续推广运用好浙江“千万工程”经验，以项目储备、建设为抓手，谋划好“十五五”期间乡村建设工作。二是持续推进滇池沿岸重点乡村改造提升。加强与区财政的沟通协调，尽快将滇池度假区滇池沿岸重点乡村改造提升补助经费、滇池沿岸美丽乡村示范村建设市级奖补资金（第一、二批）拨付到位。
做好农村集体经济组织运行监督指导。一是完成村集体经济组织换届工作。对全区133个村集体、609个组集体理事会、监事会、成员代表等进行换届，指导村集体更新完善农村集体经济组织章程和完成证书变更登记。二是指导村集体发展新型农村集体经济，积极探索“政经分离”试点，构建产权明晰、分配合理的运行机制，赋予农民更加充分的财产</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</si>
  <si>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</si>
  <si>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</si>
  <si>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</si>
  <si>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</si>
  <si>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</si>
  <si>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</si>
  <si>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</si>
  <si>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</si>
  <si>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</si>
  <si>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完成农业经济指标与保障粮食生产。谋划2026-2028年滇池环湖路临湖一侧6326亩水稻恢复种植项目，解决退出土地流转租金及耕种监管问题。围绕农业农村基础设施、花卉传统设施提升改造包装项目。落实巩固脱贫成果与促进乡村振兴。推进产业转型升级与提升农业增值。贯彻落实新一轮促农增收三年行动要求。持续落实好“千万工程”和乡村建设。持续推进滇池沿岸重点乡村改造提升。做好农村集体经济组织运行监督指导。</t>
  </si>
  <si>
    <t>完成农业经济指标与保障粮食生产。一是加快农业产业转型升级，优化种植结构，稳定蔬菜播种面积。谋划2026-2028年滇池环湖路临湖一侧6326亩水稻恢复种植项目，解决退出土地流转租金及耕种监管问题。围绕农业农村基础设施、花卉传统设施提升改造包装项目。
落实巩固脱贫成果与促进乡村振兴。继续落实产业、就业帮扶等保障措施，巩固426户脱贫人口“两不愁三保障”水平，防规模性返贫。培育农业龙头企业，壮大脱贫地区乡村特色产业，推动脱贫人口综合性收入增长。以全面提升“两不愁三保障”和饮水安全为基础，以促进农民增收为目标，做好2026年衔接项目库储备和项目实施、资产监管。按照中央、省、市级政策要求，继续落实雨露计划、脱贫人口小额信贷等相关衔接政策，确保政策衔接落实到位。
推进产业转型升级与提升农业增值。一是加大招商引资延伸产业链条。加强省内外花卉、蔬菜龙头领军人的联系对接，引进冷链加工销售产业链条完善的企业入驻晋宁，积极推进国家农村产业融合示范园田间冷链物流体系建设，支持加工企业以食品生产、功能性产品开发等为重点，延伸蔬菜、花卉产业链条，融入和服务区委、区政府提出的花卉产业“双百亿”工程。
贯彻落实新一轮促农增收三年行动要求。一是加大龙头企业连联农带农体系建设。积极培育龙头企业连农带农的能力，充分调动农民群众抱团发展的积极性，全面挖掘发展潜力和产业空间。在种植方面，积极推行“公司+基地+农户”的机制，施行“领种”、“带种”模式，真正实现企业发展、农民增收、乡村振兴。二是进一步压实促农增收工作职责。
持续落实好“千万工程”和乡村建设。一是围绕“三类行政村”基本具备现代生活条件目标，持续推广运用好浙江“千万工程”经验，以项目储备、建设为抓手，谋划好“十五五”期间乡村建设工作。二是持续推进滇池沿岸重点乡村改造提升。加强与区财政的沟通协调，尽快将2023年滇池度假区滇池沿岸重点乡村改造提升补助经费、2024年滇池沿岸美丽乡村示范村建设市级奖补资金（第一、二批）拨付到位。
做好农村集体经济组织运行监督指导。一是完成2026年农村集体经济组织换届工作。对全区133个村集体、609个组集体理事会、监事会、成员代表等进行换届，指导村集体更新完善农村集体经济组织章程和完成证书变更登记。二是做好农村集体经济组织运行监督指导。做赋予农民更加充分的财产。</t>
  </si>
  <si>
    <t>三、部门整体支出绩效指标</t>
  </si>
  <si>
    <t>绩效指标</t>
  </si>
  <si>
    <t>评（扣）分标准</t>
  </si>
  <si>
    <t>绩效指标设定依据及指标值数据来源</t>
  </si>
  <si>
    <t xml:space="preserve">二级指标 </t>
  </si>
  <si>
    <t>设计规划项目数量</t>
  </si>
  <si>
    <t>完成</t>
  </si>
  <si>
    <t>创建国家农村产业融合发展示范园创建</t>
  </si>
  <si>
    <t>环湖路临湖一侧产业结构土地流转</t>
  </si>
  <si>
    <t>昆政办【2024】38号</t>
  </si>
  <si>
    <t>项目按照批准的实施方案完成年度建设任务和治理任务，同步建立可持续的工程建后管护运营长效机制，打造长江经济带农业面源污染治理示范区。	
昆财农【2022】146号</t>
  </si>
  <si>
    <t>昆组通[2021]51号</t>
  </si>
  <si>
    <t>云财规【2025】6号</t>
  </si>
  <si>
    <t>增殖放流鱼苗</t>
  </si>
  <si>
    <t>万尾（粒）</t>
  </si>
  <si>
    <t>昆财农〔2024〕175号</t>
  </si>
  <si>
    <t>九湖流域有机肥替代示范面积</t>
  </si>
  <si>
    <t>10000</t>
  </si>
  <si>
    <t>昆财农【2025】66号</t>
  </si>
  <si>
    <t>全局基本支出</t>
  </si>
  <si>
    <t>3109.52</t>
  </si>
  <si>
    <t>维护全局人财物正常运转</t>
  </si>
  <si>
    <t>反映科技推广项目完成质量。 项目验收合格率=（验收合格项目数/科技推广项目数）*100%</t>
  </si>
  <si>
    <t>农业机械推广与购置补贴工作</t>
  </si>
  <si>
    <t>建档立卡贫困人均收入增加</t>
  </si>
  <si>
    <t>昆办通【2018】53号</t>
  </si>
  <si>
    <t>化肥农药使用增长量（吨）</t>
  </si>
  <si>
    <t>&lt;=</t>
  </si>
  <si>
    <t>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</si>
</sst>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6">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9" fontId="9"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Border="1" applyAlignment="1" applyProtection="1">
      <alignment horizontal="right" vertical="center"/>
      <protection locked="0"/>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lignment horizontal="center" vertical="center"/>
    </xf>
    <xf numFmtId="0" fontId="6" fillId="0" borderId="7" xfId="0" applyFont="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1"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pplyProtection="1">
      <alignment horizontal="center"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2" fillId="0" borderId="1" xfId="0" applyFont="1" applyBorder="1" applyAlignment="1">
      <alignment vertical="center" wrapText="1"/>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8"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xf>
    <xf numFmtId="0" fontId="6" fillId="0" borderId="3" xfId="0" applyFont="1" applyBorder="1" applyAlignment="1">
      <alignment horizontal="center" vertical="center" wrapText="1"/>
    </xf>
    <xf numFmtId="0" fontId="2" fillId="2" borderId="11" xfId="0" applyFont="1" applyFill="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49" fontId="3" fillId="0" borderId="0" xfId="0" applyNumberFormat="1" applyFont="1" applyBorder="1" applyProtection="1">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0" fontId="2" fillId="0" borderId="0" xfId="0" applyFont="1" applyBorder="1" applyAlignment="1">
      <alignment horizontal="right" vertical="center" wrapText="1"/>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A1" sqref="A1"/>
    </sheetView>
  </sheetViews>
  <sheetFormatPr defaultColWidth="7.5" defaultRowHeight="12.75" customHeight="1" outlineLevelCol="3"/>
  <cols>
    <col min="1" max="4" width="35.875"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"单位名称："&amp;"昆明市晋宁区农业农村局"</f>
        <v>单位名称：昆明市晋宁区农业农村局</v>
      </c>
      <c r="B3" s="191"/>
      <c r="D3" s="172" t="s">
        <v>1</v>
      </c>
    </row>
    <row r="4" ht="23.25" customHeight="1" spans="1:4">
      <c r="A4" s="192" t="s">
        <v>2</v>
      </c>
      <c r="B4" s="193"/>
      <c r="C4" s="192" t="s">
        <v>3</v>
      </c>
      <c r="D4" s="193"/>
    </row>
    <row r="5" ht="24" customHeight="1" spans="1:4">
      <c r="A5" s="192" t="s">
        <v>4</v>
      </c>
      <c r="B5" s="192" t="s">
        <v>5</v>
      </c>
      <c r="C5" s="192" t="s">
        <v>6</v>
      </c>
      <c r="D5" s="192" t="s">
        <v>5</v>
      </c>
    </row>
    <row r="6" ht="17.25" customHeight="1" spans="1:4">
      <c r="A6" s="194" t="s">
        <v>7</v>
      </c>
      <c r="B6" s="110">
        <v>48876030.35</v>
      </c>
      <c r="C6" s="194" t="s">
        <v>8</v>
      </c>
      <c r="D6" s="110"/>
    </row>
    <row r="7" ht="17.25" customHeight="1" spans="1:4">
      <c r="A7" s="194" t="s">
        <v>9</v>
      </c>
      <c r="B7" s="110">
        <v>2690000</v>
      </c>
      <c r="C7" s="194" t="s">
        <v>10</v>
      </c>
      <c r="D7" s="110"/>
    </row>
    <row r="8" ht="17.25" customHeight="1" spans="1:4">
      <c r="A8" s="194" t="s">
        <v>11</v>
      </c>
      <c r="B8" s="110"/>
      <c r="C8" s="225" t="s">
        <v>12</v>
      </c>
      <c r="D8" s="110"/>
    </row>
    <row r="9" ht="17.25" customHeight="1" spans="1:4">
      <c r="A9" s="194" t="s">
        <v>13</v>
      </c>
      <c r="B9" s="110"/>
      <c r="C9" s="225" t="s">
        <v>14</v>
      </c>
      <c r="D9" s="110"/>
    </row>
    <row r="10" ht="17.25" customHeight="1" spans="1:4">
      <c r="A10" s="194" t="s">
        <v>15</v>
      </c>
      <c r="B10" s="110">
        <v>730273.62</v>
      </c>
      <c r="C10" s="225" t="s">
        <v>16</v>
      </c>
      <c r="D10" s="110"/>
    </row>
    <row r="11" ht="17.25" customHeight="1" spans="1:4">
      <c r="A11" s="194" t="s">
        <v>17</v>
      </c>
      <c r="B11" s="110"/>
      <c r="C11" s="225" t="s">
        <v>18</v>
      </c>
      <c r="D11" s="110"/>
    </row>
    <row r="12" ht="17.25" customHeight="1" spans="1:4">
      <c r="A12" s="194" t="s">
        <v>19</v>
      </c>
      <c r="B12" s="110"/>
      <c r="C12" s="65" t="s">
        <v>20</v>
      </c>
      <c r="D12" s="110"/>
    </row>
    <row r="13" ht="17.25" customHeight="1" spans="1:4">
      <c r="A13" s="194" t="s">
        <v>21</v>
      </c>
      <c r="B13" s="110"/>
      <c r="C13" s="65" t="s">
        <v>22</v>
      </c>
      <c r="D13" s="110">
        <v>4831467.72</v>
      </c>
    </row>
    <row r="14" ht="17.25" customHeight="1" spans="1:4">
      <c r="A14" s="194" t="s">
        <v>23</v>
      </c>
      <c r="B14" s="110"/>
      <c r="C14" s="65" t="s">
        <v>24</v>
      </c>
      <c r="D14" s="110">
        <v>2421006.81</v>
      </c>
    </row>
    <row r="15" ht="17.25" customHeight="1" spans="1:4">
      <c r="A15" s="194" t="s">
        <v>25</v>
      </c>
      <c r="B15" s="110">
        <v>730273.62</v>
      </c>
      <c r="C15" s="65" t="s">
        <v>26</v>
      </c>
      <c r="D15" s="110"/>
    </row>
    <row r="16" ht="17.25" customHeight="1" spans="1:4">
      <c r="A16" s="20"/>
      <c r="B16" s="110"/>
      <c r="C16" s="65" t="s">
        <v>27</v>
      </c>
      <c r="D16" s="110">
        <v>2690000</v>
      </c>
    </row>
    <row r="17" ht="17.25" customHeight="1" spans="1:4">
      <c r="A17" s="195"/>
      <c r="B17" s="110"/>
      <c r="C17" s="65" t="s">
        <v>28</v>
      </c>
      <c r="D17" s="110">
        <v>39865587.84</v>
      </c>
    </row>
    <row r="18" ht="17.25" customHeight="1" spans="1:4">
      <c r="A18" s="195"/>
      <c r="B18" s="110"/>
      <c r="C18" s="65" t="s">
        <v>29</v>
      </c>
      <c r="D18" s="110"/>
    </row>
    <row r="19" ht="17.25" customHeight="1" spans="1:4">
      <c r="A19" s="195"/>
      <c r="B19" s="110"/>
      <c r="C19" s="65" t="s">
        <v>30</v>
      </c>
      <c r="D19" s="110"/>
    </row>
    <row r="20" ht="17.25" customHeight="1" spans="1:4">
      <c r="A20" s="195"/>
      <c r="B20" s="110"/>
      <c r="C20" s="65" t="s">
        <v>31</v>
      </c>
      <c r="D20" s="110"/>
    </row>
    <row r="21" ht="17.25" customHeight="1" spans="1:4">
      <c r="A21" s="195"/>
      <c r="B21" s="110"/>
      <c r="C21" s="65" t="s">
        <v>32</v>
      </c>
      <c r="D21" s="110"/>
    </row>
    <row r="22" ht="17.25" customHeight="1" spans="1:4">
      <c r="A22" s="195"/>
      <c r="B22" s="110"/>
      <c r="C22" s="65" t="s">
        <v>33</v>
      </c>
      <c r="D22" s="110"/>
    </row>
    <row r="23" ht="17.25" customHeight="1" spans="1:4">
      <c r="A23" s="195"/>
      <c r="B23" s="110"/>
      <c r="C23" s="65" t="s">
        <v>34</v>
      </c>
      <c r="D23" s="110"/>
    </row>
    <row r="24" ht="17.25" customHeight="1" spans="1:4">
      <c r="A24" s="195"/>
      <c r="B24" s="110"/>
      <c r="C24" s="65" t="s">
        <v>35</v>
      </c>
      <c r="D24" s="110">
        <v>2488241.6</v>
      </c>
    </row>
    <row r="25" ht="17.25" customHeight="1" spans="1:4">
      <c r="A25" s="195"/>
      <c r="B25" s="110"/>
      <c r="C25" s="65" t="s">
        <v>36</v>
      </c>
      <c r="D25" s="110"/>
    </row>
    <row r="26" ht="17.25" customHeight="1" spans="1:4">
      <c r="A26" s="195"/>
      <c r="B26" s="110"/>
      <c r="C26" s="20" t="s">
        <v>37</v>
      </c>
      <c r="D26" s="110"/>
    </row>
    <row r="27" ht="17.25" customHeight="1" spans="1:4">
      <c r="A27" s="195"/>
      <c r="B27" s="110"/>
      <c r="C27" s="65" t="s">
        <v>38</v>
      </c>
      <c r="D27" s="110"/>
    </row>
    <row r="28" ht="16.5" customHeight="1" spans="1:4">
      <c r="A28" s="195"/>
      <c r="B28" s="110"/>
      <c r="C28" s="65" t="s">
        <v>39</v>
      </c>
      <c r="D28" s="110"/>
    </row>
    <row r="29" ht="16.5" customHeight="1" spans="1:4">
      <c r="A29" s="195"/>
      <c r="B29" s="110"/>
      <c r="C29" s="20" t="s">
        <v>40</v>
      </c>
      <c r="D29" s="110"/>
    </row>
    <row r="30" ht="17.25" customHeight="1" spans="1:4">
      <c r="A30" s="195"/>
      <c r="B30" s="110"/>
      <c r="C30" s="20" t="s">
        <v>41</v>
      </c>
      <c r="D30" s="110"/>
    </row>
    <row r="31" ht="17.25" customHeight="1" spans="1:4">
      <c r="A31" s="195"/>
      <c r="B31" s="110"/>
      <c r="C31" s="65" t="s">
        <v>42</v>
      </c>
      <c r="D31" s="110"/>
    </row>
    <row r="32" ht="16.5" customHeight="1" spans="1:4">
      <c r="A32" s="195" t="s">
        <v>43</v>
      </c>
      <c r="B32" s="110">
        <v>52296303.97</v>
      </c>
      <c r="C32" s="195" t="s">
        <v>44</v>
      </c>
      <c r="D32" s="110">
        <v>52296303.97</v>
      </c>
    </row>
    <row r="33" ht="16.5" customHeight="1" spans="1:4">
      <c r="A33" s="20" t="s">
        <v>45</v>
      </c>
      <c r="B33" s="110"/>
      <c r="C33" s="20" t="s">
        <v>46</v>
      </c>
      <c r="D33" s="110"/>
    </row>
    <row r="34" ht="16.5" customHeight="1" spans="1:4">
      <c r="A34" s="65" t="s">
        <v>47</v>
      </c>
      <c r="B34" s="110"/>
      <c r="C34" s="65" t="s">
        <v>47</v>
      </c>
      <c r="D34" s="110"/>
    </row>
    <row r="35" ht="16.5" customHeight="1" spans="1:4">
      <c r="A35" s="65" t="s">
        <v>48</v>
      </c>
      <c r="B35" s="110"/>
      <c r="C35" s="65" t="s">
        <v>49</v>
      </c>
      <c r="D35" s="110"/>
    </row>
    <row r="36" ht="16.5" customHeight="1" spans="1:4">
      <c r="A36" s="196" t="s">
        <v>50</v>
      </c>
      <c r="B36" s="110">
        <v>52296303.97</v>
      </c>
      <c r="C36" s="196" t="s">
        <v>51</v>
      </c>
      <c r="D36" s="110">
        <v>52296303.97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8" defaultRowHeight="14.25" customHeight="1" outlineLevelCol="5"/>
  <cols>
    <col min="1" max="1" width="28.125" customWidth="1"/>
    <col min="2" max="2" width="18.125" customWidth="1"/>
    <col min="3" max="3" width="28.125" customWidth="1"/>
    <col min="4" max="4" width="24.25" customWidth="1"/>
    <col min="5" max="6" width="32.125" customWidth="1"/>
  </cols>
  <sheetData>
    <row r="1" ht="12" customHeight="1" spans="1:6">
      <c r="A1" s="149">
        <v>1</v>
      </c>
      <c r="B1" s="150">
        <v>0</v>
      </c>
      <c r="C1" s="149">
        <v>1</v>
      </c>
      <c r="D1" s="151"/>
      <c r="E1" s="151"/>
      <c r="F1" s="148" t="s">
        <v>671</v>
      </c>
    </row>
    <row r="2" ht="42" customHeight="1" spans="1:6">
      <c r="A2" s="152" t="str">
        <f>"2026"&amp;"年部门政府性基金预算支出预算表"</f>
        <v>2026年部门政府性基金预算支出预算表</v>
      </c>
      <c r="B2" s="152" t="s">
        <v>672</v>
      </c>
      <c r="C2" s="153"/>
      <c r="D2" s="154"/>
      <c r="E2" s="154"/>
      <c r="F2" s="154"/>
    </row>
    <row r="3" ht="13.5" customHeight="1" spans="1:6">
      <c r="A3" s="45" t="str">
        <f>"单位名称："&amp;"昆明市晋宁区农业农村局"</f>
        <v>单位名称：昆明市晋宁区农业农村局</v>
      </c>
      <c r="B3" s="45" t="s">
        <v>673</v>
      </c>
      <c r="C3" s="149"/>
      <c r="D3" s="151"/>
      <c r="E3" s="151"/>
      <c r="F3" s="148" t="s">
        <v>1</v>
      </c>
    </row>
    <row r="4" ht="19.5" customHeight="1" spans="1:6">
      <c r="A4" s="155" t="s">
        <v>226</v>
      </c>
      <c r="B4" s="156" t="s">
        <v>91</v>
      </c>
      <c r="C4" s="155" t="s">
        <v>92</v>
      </c>
      <c r="D4" s="11" t="s">
        <v>674</v>
      </c>
      <c r="E4" s="12"/>
      <c r="F4" s="38"/>
    </row>
    <row r="5" ht="18.75" customHeight="1" spans="1:6">
      <c r="A5" s="157"/>
      <c r="B5" s="158"/>
      <c r="C5" s="157"/>
      <c r="D5" s="62" t="s">
        <v>55</v>
      </c>
      <c r="E5" s="11" t="s">
        <v>94</v>
      </c>
      <c r="F5" s="62" t="s">
        <v>95</v>
      </c>
    </row>
    <row r="6" ht="18.75" customHeight="1" spans="1:6">
      <c r="A6" s="101">
        <v>1</v>
      </c>
      <c r="B6" s="159" t="s">
        <v>102</v>
      </c>
      <c r="C6" s="101">
        <v>3</v>
      </c>
      <c r="D6" s="13">
        <v>4</v>
      </c>
      <c r="E6" s="13">
        <v>5</v>
      </c>
      <c r="F6" s="13">
        <v>6</v>
      </c>
    </row>
    <row r="7" ht="21" customHeight="1" spans="1:6">
      <c r="A7" s="26" t="s">
        <v>70</v>
      </c>
      <c r="B7" s="26"/>
      <c r="C7" s="26"/>
      <c r="D7" s="110">
        <v>2690000</v>
      </c>
      <c r="E7" s="110"/>
      <c r="F7" s="110">
        <v>2690000</v>
      </c>
    </row>
    <row r="8" ht="21" customHeight="1" spans="1:6">
      <c r="A8" s="26"/>
      <c r="B8" s="26" t="s">
        <v>144</v>
      </c>
      <c r="C8" s="26" t="s">
        <v>145</v>
      </c>
      <c r="D8" s="110">
        <v>2690000</v>
      </c>
      <c r="E8" s="110"/>
      <c r="F8" s="110">
        <v>2690000</v>
      </c>
    </row>
    <row r="9" ht="21" customHeight="1" spans="1:6">
      <c r="A9" s="55"/>
      <c r="B9" s="160" t="s">
        <v>146</v>
      </c>
      <c r="C9" s="160" t="s">
        <v>147</v>
      </c>
      <c r="D9" s="110">
        <v>2690000</v>
      </c>
      <c r="E9" s="110"/>
      <c r="F9" s="110">
        <v>2690000</v>
      </c>
    </row>
    <row r="10" ht="21" customHeight="1" spans="1:6">
      <c r="A10" s="55"/>
      <c r="B10" s="161" t="s">
        <v>148</v>
      </c>
      <c r="C10" s="161" t="s">
        <v>149</v>
      </c>
      <c r="D10" s="110">
        <v>2690000</v>
      </c>
      <c r="E10" s="110"/>
      <c r="F10" s="110">
        <v>2690000</v>
      </c>
    </row>
    <row r="11" ht="18.75" customHeight="1" spans="1:6">
      <c r="A11" s="162" t="s">
        <v>216</v>
      </c>
      <c r="B11" s="162" t="s">
        <v>216</v>
      </c>
      <c r="C11" s="163" t="s">
        <v>216</v>
      </c>
      <c r="D11" s="110">
        <v>2690000</v>
      </c>
      <c r="E11" s="110"/>
      <c r="F11" s="110">
        <v>2690000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1"/>
  <sheetViews>
    <sheetView showZeros="0" workbookViewId="0">
      <selection activeCell="A1" sqref="A1"/>
    </sheetView>
  </sheetViews>
  <sheetFormatPr defaultColWidth="8" defaultRowHeight="14.25" customHeight="1"/>
  <cols>
    <col min="1" max="2" width="28.5" customWidth="1"/>
    <col min="3" max="3" width="36" customWidth="1"/>
    <col min="4" max="4" width="19" customWidth="1"/>
    <col min="5" max="5" width="30.875" customWidth="1"/>
    <col min="6" max="6" width="6.75" customWidth="1"/>
    <col min="7" max="7" width="9.75" customWidth="1"/>
    <col min="8" max="8" width="11.625" customWidth="1"/>
    <col min="9" max="18" width="17.5" customWidth="1"/>
    <col min="19" max="19" width="17.375" customWidth="1"/>
  </cols>
  <sheetData>
    <row r="1" ht="15.75" customHeight="1" spans="2:19">
      <c r="B1" s="112"/>
      <c r="C1" s="112"/>
      <c r="R1" s="59"/>
      <c r="S1" s="59" t="s">
        <v>675</v>
      </c>
    </row>
    <row r="2" ht="41.25" customHeight="1" spans="1:19">
      <c r="A2" s="104" t="str">
        <f>"2026"&amp;"年部门政府采购预算表"</f>
        <v>2026年部门政府采购预算表</v>
      </c>
      <c r="B2" s="100"/>
      <c r="C2" s="100"/>
      <c r="D2" s="44"/>
      <c r="E2" s="44"/>
      <c r="F2" s="44"/>
      <c r="G2" s="44"/>
      <c r="H2" s="44"/>
      <c r="I2" s="44"/>
      <c r="J2" s="44"/>
      <c r="K2" s="44"/>
      <c r="L2" s="44"/>
      <c r="M2" s="100"/>
      <c r="N2" s="44"/>
      <c r="O2" s="44"/>
      <c r="P2" s="100"/>
      <c r="Q2" s="44"/>
      <c r="R2" s="100"/>
      <c r="S2" s="100"/>
    </row>
    <row r="3" ht="18.75" customHeight="1" spans="1:19">
      <c r="A3" s="141" t="str">
        <f>"单位名称："&amp;"昆明市晋宁区农业农村局"</f>
        <v>单位名称：昆明市晋宁区农业农村局</v>
      </c>
      <c r="B3" s="113"/>
      <c r="C3" s="113"/>
      <c r="D3" s="60"/>
      <c r="E3" s="60"/>
      <c r="F3" s="60"/>
      <c r="G3" s="60"/>
      <c r="H3" s="60"/>
      <c r="I3" s="60"/>
      <c r="J3" s="60"/>
      <c r="K3" s="60"/>
      <c r="L3" s="60"/>
      <c r="R3" s="61"/>
      <c r="S3" s="148" t="s">
        <v>1</v>
      </c>
    </row>
    <row r="4" ht="15.75" customHeight="1" spans="1:19">
      <c r="A4" s="48" t="s">
        <v>225</v>
      </c>
      <c r="B4" s="114" t="s">
        <v>226</v>
      </c>
      <c r="C4" s="114" t="s">
        <v>676</v>
      </c>
      <c r="D4" s="122" t="s">
        <v>677</v>
      </c>
      <c r="E4" s="122" t="s">
        <v>678</v>
      </c>
      <c r="F4" s="122" t="s">
        <v>679</v>
      </c>
      <c r="G4" s="122" t="s">
        <v>680</v>
      </c>
      <c r="H4" s="122" t="s">
        <v>681</v>
      </c>
      <c r="I4" s="127" t="s">
        <v>233</v>
      </c>
      <c r="J4" s="127"/>
      <c r="K4" s="127"/>
      <c r="L4" s="127"/>
      <c r="M4" s="131"/>
      <c r="N4" s="127"/>
      <c r="O4" s="127"/>
      <c r="P4" s="137"/>
      <c r="Q4" s="127"/>
      <c r="R4" s="131"/>
      <c r="S4" s="138"/>
    </row>
    <row r="5" ht="17.25" customHeight="1" spans="1:19">
      <c r="A5" s="50"/>
      <c r="B5" s="115"/>
      <c r="C5" s="115"/>
      <c r="D5" s="123"/>
      <c r="E5" s="123"/>
      <c r="F5" s="123"/>
      <c r="G5" s="123"/>
      <c r="H5" s="123"/>
      <c r="I5" s="123" t="s">
        <v>55</v>
      </c>
      <c r="J5" s="123" t="s">
        <v>58</v>
      </c>
      <c r="K5" s="123" t="s">
        <v>235</v>
      </c>
      <c r="L5" s="123" t="s">
        <v>682</v>
      </c>
      <c r="M5" s="132" t="s">
        <v>683</v>
      </c>
      <c r="N5" s="133" t="s">
        <v>684</v>
      </c>
      <c r="O5" s="133"/>
      <c r="P5" s="139"/>
      <c r="Q5" s="133"/>
      <c r="R5" s="140"/>
      <c r="S5" s="116"/>
    </row>
    <row r="6" ht="54" customHeight="1" spans="1:19">
      <c r="A6" s="52"/>
      <c r="B6" s="116"/>
      <c r="C6" s="116"/>
      <c r="D6" s="124"/>
      <c r="E6" s="124"/>
      <c r="F6" s="124"/>
      <c r="G6" s="124"/>
      <c r="H6" s="124"/>
      <c r="I6" s="124"/>
      <c r="J6" s="124" t="s">
        <v>57</v>
      </c>
      <c r="K6" s="124"/>
      <c r="L6" s="124"/>
      <c r="M6" s="134"/>
      <c r="N6" s="124" t="s">
        <v>57</v>
      </c>
      <c r="O6" s="124" t="s">
        <v>64</v>
      </c>
      <c r="P6" s="116" t="s">
        <v>65</v>
      </c>
      <c r="Q6" s="124" t="s">
        <v>66</v>
      </c>
      <c r="R6" s="134" t="s">
        <v>67</v>
      </c>
      <c r="S6" s="116" t="s">
        <v>68</v>
      </c>
    </row>
    <row r="7" ht="18" customHeight="1" spans="1:19">
      <c r="A7" s="142">
        <v>1</v>
      </c>
      <c r="B7" s="142" t="s">
        <v>102</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17" t="s">
        <v>70</v>
      </c>
      <c r="B8" s="118" t="s">
        <v>70</v>
      </c>
      <c r="C8" s="118" t="s">
        <v>278</v>
      </c>
      <c r="D8" s="125" t="s">
        <v>685</v>
      </c>
      <c r="E8" s="125" t="s">
        <v>686</v>
      </c>
      <c r="F8" s="125" t="s">
        <v>687</v>
      </c>
      <c r="G8" s="144">
        <v>1</v>
      </c>
      <c r="H8" s="110">
        <v>3000</v>
      </c>
      <c r="I8" s="110">
        <v>3000</v>
      </c>
      <c r="J8" s="110">
        <v>3000</v>
      </c>
      <c r="K8" s="110"/>
      <c r="L8" s="110"/>
      <c r="M8" s="110"/>
      <c r="N8" s="110"/>
      <c r="O8" s="110"/>
      <c r="P8" s="110"/>
      <c r="Q8" s="110"/>
      <c r="R8" s="110"/>
      <c r="S8" s="110"/>
    </row>
    <row r="9" ht="21" customHeight="1" spans="1:19">
      <c r="A9" s="117" t="s">
        <v>70</v>
      </c>
      <c r="B9" s="118" t="s">
        <v>75</v>
      </c>
      <c r="C9" s="118" t="s">
        <v>278</v>
      </c>
      <c r="D9" s="125" t="s">
        <v>688</v>
      </c>
      <c r="E9" s="125" t="s">
        <v>689</v>
      </c>
      <c r="F9" s="125" t="s">
        <v>690</v>
      </c>
      <c r="G9" s="144">
        <v>1</v>
      </c>
      <c r="H9" s="110">
        <v>15000</v>
      </c>
      <c r="I9" s="110">
        <v>15000</v>
      </c>
      <c r="J9" s="110">
        <v>15000</v>
      </c>
      <c r="K9" s="110"/>
      <c r="L9" s="110"/>
      <c r="M9" s="110"/>
      <c r="N9" s="110"/>
      <c r="O9" s="110"/>
      <c r="P9" s="110"/>
      <c r="Q9" s="110"/>
      <c r="R9" s="110"/>
      <c r="S9" s="110"/>
    </row>
    <row r="10" ht="21" customHeight="1" spans="1:19">
      <c r="A10" s="117" t="s">
        <v>70</v>
      </c>
      <c r="B10" s="118" t="s">
        <v>75</v>
      </c>
      <c r="C10" s="118" t="s">
        <v>278</v>
      </c>
      <c r="D10" s="125" t="s">
        <v>686</v>
      </c>
      <c r="E10" s="125" t="s">
        <v>686</v>
      </c>
      <c r="F10" s="125" t="s">
        <v>691</v>
      </c>
      <c r="G10" s="144">
        <v>1</v>
      </c>
      <c r="H10" s="110">
        <v>2000</v>
      </c>
      <c r="I10" s="110">
        <v>2000</v>
      </c>
      <c r="J10" s="110">
        <v>2000</v>
      </c>
      <c r="K10" s="110"/>
      <c r="L10" s="110"/>
      <c r="M10" s="110"/>
      <c r="N10" s="110"/>
      <c r="O10" s="110"/>
      <c r="P10" s="110"/>
      <c r="Q10" s="110"/>
      <c r="R10" s="110"/>
      <c r="S10" s="110"/>
    </row>
    <row r="11" ht="21" customHeight="1" spans="1:19">
      <c r="A11" s="117" t="s">
        <v>70</v>
      </c>
      <c r="B11" s="118" t="s">
        <v>75</v>
      </c>
      <c r="C11" s="118" t="s">
        <v>278</v>
      </c>
      <c r="D11" s="125" t="s">
        <v>692</v>
      </c>
      <c r="E11" s="125" t="s">
        <v>692</v>
      </c>
      <c r="F11" s="125" t="s">
        <v>690</v>
      </c>
      <c r="G11" s="144">
        <v>1</v>
      </c>
      <c r="H11" s="110">
        <v>800</v>
      </c>
      <c r="I11" s="110">
        <v>800</v>
      </c>
      <c r="J11" s="110">
        <v>800</v>
      </c>
      <c r="K11" s="110"/>
      <c r="L11" s="110"/>
      <c r="M11" s="110"/>
      <c r="N11" s="110"/>
      <c r="O11" s="110"/>
      <c r="P11" s="110"/>
      <c r="Q11" s="110"/>
      <c r="R11" s="110"/>
      <c r="S11" s="110"/>
    </row>
    <row r="12" ht="21" customHeight="1" spans="1:19">
      <c r="A12" s="117" t="s">
        <v>70</v>
      </c>
      <c r="B12" s="118" t="s">
        <v>75</v>
      </c>
      <c r="C12" s="118" t="s">
        <v>278</v>
      </c>
      <c r="D12" s="125" t="s">
        <v>693</v>
      </c>
      <c r="E12" s="125" t="s">
        <v>694</v>
      </c>
      <c r="F12" s="125" t="s">
        <v>690</v>
      </c>
      <c r="G12" s="144">
        <v>2</v>
      </c>
      <c r="H12" s="110">
        <v>2000</v>
      </c>
      <c r="I12" s="110">
        <v>2000</v>
      </c>
      <c r="J12" s="110">
        <v>2000</v>
      </c>
      <c r="K12" s="110"/>
      <c r="L12" s="110"/>
      <c r="M12" s="110"/>
      <c r="N12" s="110"/>
      <c r="O12" s="110"/>
      <c r="P12" s="110"/>
      <c r="Q12" s="110"/>
      <c r="R12" s="110"/>
      <c r="S12" s="110"/>
    </row>
    <row r="13" ht="21" customHeight="1" spans="1:19">
      <c r="A13" s="117" t="s">
        <v>70</v>
      </c>
      <c r="B13" s="118" t="s">
        <v>77</v>
      </c>
      <c r="C13" s="118" t="s">
        <v>278</v>
      </c>
      <c r="D13" s="125" t="s">
        <v>685</v>
      </c>
      <c r="E13" s="125" t="s">
        <v>686</v>
      </c>
      <c r="F13" s="125" t="s">
        <v>687</v>
      </c>
      <c r="G13" s="144">
        <v>1</v>
      </c>
      <c r="H13" s="110">
        <v>2000</v>
      </c>
      <c r="I13" s="110">
        <v>2000</v>
      </c>
      <c r="J13" s="110">
        <v>2000</v>
      </c>
      <c r="K13" s="110"/>
      <c r="L13" s="110"/>
      <c r="M13" s="110"/>
      <c r="N13" s="110"/>
      <c r="O13" s="110"/>
      <c r="P13" s="110"/>
      <c r="Q13" s="110"/>
      <c r="R13" s="110"/>
      <c r="S13" s="110"/>
    </row>
    <row r="14" ht="21" customHeight="1" spans="1:19">
      <c r="A14" s="117" t="s">
        <v>70</v>
      </c>
      <c r="B14" s="118" t="s">
        <v>79</v>
      </c>
      <c r="C14" s="118" t="s">
        <v>278</v>
      </c>
      <c r="D14" s="125" t="s">
        <v>685</v>
      </c>
      <c r="E14" s="125" t="s">
        <v>686</v>
      </c>
      <c r="F14" s="125" t="s">
        <v>687</v>
      </c>
      <c r="G14" s="144">
        <v>1</v>
      </c>
      <c r="H14" s="110">
        <v>3000</v>
      </c>
      <c r="I14" s="110">
        <v>3000</v>
      </c>
      <c r="J14" s="110">
        <v>3000</v>
      </c>
      <c r="K14" s="110"/>
      <c r="L14" s="110"/>
      <c r="M14" s="110"/>
      <c r="N14" s="110"/>
      <c r="O14" s="110"/>
      <c r="P14" s="110"/>
      <c r="Q14" s="110"/>
      <c r="R14" s="110"/>
      <c r="S14" s="110"/>
    </row>
    <row r="15" ht="21" customHeight="1" spans="1:19">
      <c r="A15" s="117" t="s">
        <v>70</v>
      </c>
      <c r="B15" s="118" t="s">
        <v>83</v>
      </c>
      <c r="C15" s="118" t="s">
        <v>278</v>
      </c>
      <c r="D15" s="125" t="s">
        <v>695</v>
      </c>
      <c r="E15" s="125" t="s">
        <v>696</v>
      </c>
      <c r="F15" s="125" t="s">
        <v>690</v>
      </c>
      <c r="G15" s="144">
        <v>1</v>
      </c>
      <c r="H15" s="110">
        <v>4000</v>
      </c>
      <c r="I15" s="110">
        <v>4000</v>
      </c>
      <c r="J15" s="110">
        <v>4000</v>
      </c>
      <c r="K15" s="110"/>
      <c r="L15" s="110"/>
      <c r="M15" s="110"/>
      <c r="N15" s="110"/>
      <c r="O15" s="110"/>
      <c r="P15" s="110"/>
      <c r="Q15" s="110"/>
      <c r="R15" s="110"/>
      <c r="S15" s="110"/>
    </row>
    <row r="16" ht="21" customHeight="1" spans="1:19">
      <c r="A16" s="117" t="s">
        <v>70</v>
      </c>
      <c r="B16" s="118" t="s">
        <v>85</v>
      </c>
      <c r="C16" s="118" t="s">
        <v>278</v>
      </c>
      <c r="D16" s="125" t="s">
        <v>695</v>
      </c>
      <c r="E16" s="125" t="s">
        <v>697</v>
      </c>
      <c r="F16" s="125" t="s">
        <v>690</v>
      </c>
      <c r="G16" s="144">
        <v>1</v>
      </c>
      <c r="H16" s="110">
        <v>1200</v>
      </c>
      <c r="I16" s="110">
        <v>1200</v>
      </c>
      <c r="J16" s="110">
        <v>1200</v>
      </c>
      <c r="K16" s="110"/>
      <c r="L16" s="110"/>
      <c r="M16" s="110"/>
      <c r="N16" s="110"/>
      <c r="O16" s="110"/>
      <c r="P16" s="110"/>
      <c r="Q16" s="110"/>
      <c r="R16" s="110"/>
      <c r="S16" s="110"/>
    </row>
    <row r="17" ht="21" customHeight="1" spans="1:19">
      <c r="A17" s="117" t="s">
        <v>70</v>
      </c>
      <c r="B17" s="118" t="s">
        <v>85</v>
      </c>
      <c r="C17" s="118" t="s">
        <v>278</v>
      </c>
      <c r="D17" s="125" t="s">
        <v>685</v>
      </c>
      <c r="E17" s="125" t="s">
        <v>686</v>
      </c>
      <c r="F17" s="125" t="s">
        <v>687</v>
      </c>
      <c r="G17" s="144">
        <v>1</v>
      </c>
      <c r="H17" s="110">
        <v>2000</v>
      </c>
      <c r="I17" s="110">
        <v>2000</v>
      </c>
      <c r="J17" s="110">
        <v>2000</v>
      </c>
      <c r="K17" s="110"/>
      <c r="L17" s="110"/>
      <c r="M17" s="110"/>
      <c r="N17" s="110"/>
      <c r="O17" s="110"/>
      <c r="P17" s="110"/>
      <c r="Q17" s="110"/>
      <c r="R17" s="110"/>
      <c r="S17" s="110"/>
    </row>
    <row r="18" ht="21" customHeight="1" spans="1:19">
      <c r="A18" s="117" t="s">
        <v>70</v>
      </c>
      <c r="B18" s="118" t="s">
        <v>85</v>
      </c>
      <c r="C18" s="118" t="s">
        <v>278</v>
      </c>
      <c r="D18" s="125" t="s">
        <v>698</v>
      </c>
      <c r="E18" s="125" t="s">
        <v>699</v>
      </c>
      <c r="F18" s="125" t="s">
        <v>700</v>
      </c>
      <c r="G18" s="144">
        <v>5</v>
      </c>
      <c r="H18" s="110">
        <v>4750</v>
      </c>
      <c r="I18" s="110">
        <v>4750</v>
      </c>
      <c r="J18" s="110">
        <v>4750</v>
      </c>
      <c r="K18" s="110"/>
      <c r="L18" s="110"/>
      <c r="M18" s="110"/>
      <c r="N18" s="110"/>
      <c r="O18" s="110"/>
      <c r="P18" s="110"/>
      <c r="Q18" s="110"/>
      <c r="R18" s="110"/>
      <c r="S18" s="110"/>
    </row>
    <row r="19" ht="21" customHeight="1" spans="1:19">
      <c r="A19" s="117" t="s">
        <v>70</v>
      </c>
      <c r="B19" s="118" t="s">
        <v>87</v>
      </c>
      <c r="C19" s="118" t="s">
        <v>278</v>
      </c>
      <c r="D19" s="125" t="s">
        <v>701</v>
      </c>
      <c r="E19" s="125" t="s">
        <v>686</v>
      </c>
      <c r="F19" s="125" t="s">
        <v>687</v>
      </c>
      <c r="G19" s="144">
        <v>1</v>
      </c>
      <c r="H19" s="110">
        <v>3000</v>
      </c>
      <c r="I19" s="110">
        <v>3000</v>
      </c>
      <c r="J19" s="110">
        <v>3000</v>
      </c>
      <c r="K19" s="110"/>
      <c r="L19" s="110"/>
      <c r="M19" s="110"/>
      <c r="N19" s="110"/>
      <c r="O19" s="110"/>
      <c r="P19" s="110"/>
      <c r="Q19" s="110"/>
      <c r="R19" s="110"/>
      <c r="S19" s="110"/>
    </row>
    <row r="20" ht="21" customHeight="1" spans="1:19">
      <c r="A20" s="119" t="s">
        <v>216</v>
      </c>
      <c r="B20" s="120"/>
      <c r="C20" s="120"/>
      <c r="D20" s="126"/>
      <c r="E20" s="126"/>
      <c r="F20" s="126"/>
      <c r="G20" s="145"/>
      <c r="H20" s="110">
        <v>42750</v>
      </c>
      <c r="I20" s="110">
        <v>42750</v>
      </c>
      <c r="J20" s="110">
        <v>42750</v>
      </c>
      <c r="K20" s="110"/>
      <c r="L20" s="110"/>
      <c r="M20" s="110"/>
      <c r="N20" s="110"/>
      <c r="O20" s="110"/>
      <c r="P20" s="110"/>
      <c r="Q20" s="110"/>
      <c r="R20" s="110"/>
      <c r="S20" s="110"/>
    </row>
    <row r="21" ht="21" customHeight="1" spans="1:19">
      <c r="A21" s="141" t="s">
        <v>702</v>
      </c>
      <c r="B21" s="45"/>
      <c r="C21" s="45"/>
      <c r="D21" s="141"/>
      <c r="E21" s="141"/>
      <c r="F21" s="141"/>
      <c r="G21" s="146"/>
      <c r="H21" s="147"/>
      <c r="I21" s="147"/>
      <c r="J21" s="147"/>
      <c r="K21" s="147"/>
      <c r="L21" s="147"/>
      <c r="M21" s="147"/>
      <c r="N21" s="147"/>
      <c r="O21" s="147"/>
      <c r="P21" s="147"/>
      <c r="Q21" s="147"/>
      <c r="R21" s="147"/>
      <c r="S21" s="147"/>
    </row>
  </sheetData>
  <mergeCells count="19">
    <mergeCell ref="A2:S2"/>
    <mergeCell ref="A3:H3"/>
    <mergeCell ref="I4:S4"/>
    <mergeCell ref="N5:S5"/>
    <mergeCell ref="A20:G20"/>
    <mergeCell ref="A21:S2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8" defaultRowHeight="14.25" customHeight="1"/>
  <cols>
    <col min="1" max="5" width="34.25" customWidth="1"/>
    <col min="6" max="6" width="24.125" customWidth="1"/>
    <col min="7" max="7" width="25" customWidth="1"/>
    <col min="8" max="8" width="24.625" customWidth="1"/>
    <col min="9" max="9" width="34.25" customWidth="1"/>
    <col min="10" max="18" width="17.875" customWidth="1"/>
    <col min="19" max="20" width="17.75" customWidth="1"/>
  </cols>
  <sheetData>
    <row r="1" ht="16.5" customHeight="1" spans="1:20">
      <c r="A1" s="111"/>
      <c r="B1" s="112"/>
      <c r="C1" s="112"/>
      <c r="D1" s="112"/>
      <c r="E1" s="112"/>
      <c r="F1" s="112"/>
      <c r="G1" s="112"/>
      <c r="H1" s="111"/>
      <c r="I1" s="111"/>
      <c r="J1" s="111"/>
      <c r="K1" s="111"/>
      <c r="L1" s="111"/>
      <c r="M1" s="111"/>
      <c r="N1" s="129"/>
      <c r="O1" s="111"/>
      <c r="P1" s="111"/>
      <c r="Q1" s="112"/>
      <c r="R1" s="111"/>
      <c r="S1" s="135"/>
      <c r="T1" s="135" t="s">
        <v>703</v>
      </c>
    </row>
    <row r="2" ht="41.25" customHeight="1" spans="1:20">
      <c r="A2" s="104" t="str">
        <f>"2026"&amp;"年部门政府购买服务预算表"</f>
        <v>2026年部门政府购买服务预算表</v>
      </c>
      <c r="B2" s="100"/>
      <c r="C2" s="100"/>
      <c r="D2" s="100"/>
      <c r="E2" s="100"/>
      <c r="F2" s="100"/>
      <c r="G2" s="100"/>
      <c r="H2" s="121"/>
      <c r="I2" s="121"/>
      <c r="J2" s="121"/>
      <c r="K2" s="121"/>
      <c r="L2" s="121"/>
      <c r="M2" s="121"/>
      <c r="N2" s="130"/>
      <c r="O2" s="121"/>
      <c r="P2" s="121"/>
      <c r="Q2" s="100"/>
      <c r="R2" s="121"/>
      <c r="S2" s="130"/>
      <c r="T2" s="100"/>
    </row>
    <row r="3" ht="22.5" customHeight="1" spans="1:20">
      <c r="A3" s="105" t="str">
        <f>"单位名称："&amp;"昆明市晋宁区农业农村局"</f>
        <v>单位名称：昆明市晋宁区农业农村局</v>
      </c>
      <c r="B3" s="113"/>
      <c r="C3" s="113"/>
      <c r="D3" s="113"/>
      <c r="E3" s="113"/>
      <c r="F3" s="113"/>
      <c r="G3" s="113"/>
      <c r="H3" s="106"/>
      <c r="I3" s="106"/>
      <c r="J3" s="106"/>
      <c r="K3" s="106"/>
      <c r="L3" s="106"/>
      <c r="M3" s="106"/>
      <c r="N3" s="129"/>
      <c r="O3" s="111"/>
      <c r="P3" s="111"/>
      <c r="Q3" s="112"/>
      <c r="R3" s="111"/>
      <c r="S3" s="136"/>
      <c r="T3" s="135" t="s">
        <v>1</v>
      </c>
    </row>
    <row r="4" ht="24" customHeight="1" spans="1:20">
      <c r="A4" s="48" t="s">
        <v>225</v>
      </c>
      <c r="B4" s="114" t="s">
        <v>226</v>
      </c>
      <c r="C4" s="114" t="s">
        <v>676</v>
      </c>
      <c r="D4" s="114" t="s">
        <v>704</v>
      </c>
      <c r="E4" s="114" t="s">
        <v>705</v>
      </c>
      <c r="F4" s="114" t="s">
        <v>706</v>
      </c>
      <c r="G4" s="114" t="s">
        <v>707</v>
      </c>
      <c r="H4" s="122" t="s">
        <v>708</v>
      </c>
      <c r="I4" s="122" t="s">
        <v>709</v>
      </c>
      <c r="J4" s="127" t="s">
        <v>233</v>
      </c>
      <c r="K4" s="127"/>
      <c r="L4" s="127"/>
      <c r="M4" s="127"/>
      <c r="N4" s="131"/>
      <c r="O4" s="127"/>
      <c r="P4" s="127"/>
      <c r="Q4" s="137"/>
      <c r="R4" s="127"/>
      <c r="S4" s="131"/>
      <c r="T4" s="138"/>
    </row>
    <row r="5" ht="24" customHeight="1" spans="1:20">
      <c r="A5" s="50"/>
      <c r="B5" s="115"/>
      <c r="C5" s="115"/>
      <c r="D5" s="115"/>
      <c r="E5" s="115"/>
      <c r="F5" s="115"/>
      <c r="G5" s="115"/>
      <c r="H5" s="123"/>
      <c r="I5" s="123"/>
      <c r="J5" s="123" t="s">
        <v>55</v>
      </c>
      <c r="K5" s="123" t="s">
        <v>58</v>
      </c>
      <c r="L5" s="123" t="s">
        <v>235</v>
      </c>
      <c r="M5" s="123" t="s">
        <v>682</v>
      </c>
      <c r="N5" s="132" t="s">
        <v>683</v>
      </c>
      <c r="O5" s="133" t="s">
        <v>684</v>
      </c>
      <c r="P5" s="133"/>
      <c r="Q5" s="139"/>
      <c r="R5" s="133"/>
      <c r="S5" s="140"/>
      <c r="T5" s="116"/>
    </row>
    <row r="6" ht="54" customHeight="1" spans="1:20">
      <c r="A6" s="52"/>
      <c r="B6" s="116"/>
      <c r="C6" s="116"/>
      <c r="D6" s="116"/>
      <c r="E6" s="116"/>
      <c r="F6" s="116"/>
      <c r="G6" s="116"/>
      <c r="H6" s="124"/>
      <c r="I6" s="124"/>
      <c r="J6" s="124"/>
      <c r="K6" s="124" t="s">
        <v>57</v>
      </c>
      <c r="L6" s="124"/>
      <c r="M6" s="124"/>
      <c r="N6" s="134"/>
      <c r="O6" s="124" t="s">
        <v>57</v>
      </c>
      <c r="P6" s="124" t="s">
        <v>64</v>
      </c>
      <c r="Q6" s="116" t="s">
        <v>65</v>
      </c>
      <c r="R6" s="124" t="s">
        <v>66</v>
      </c>
      <c r="S6" s="134" t="s">
        <v>67</v>
      </c>
      <c r="T6" s="116" t="s">
        <v>68</v>
      </c>
    </row>
    <row r="7" ht="17.25" customHeight="1" spans="1:20">
      <c r="A7" s="63">
        <v>1</v>
      </c>
      <c r="B7" s="116">
        <v>2</v>
      </c>
      <c r="C7" s="63">
        <v>3</v>
      </c>
      <c r="D7" s="63">
        <v>4</v>
      </c>
      <c r="E7" s="116">
        <v>5</v>
      </c>
      <c r="F7" s="63">
        <v>6</v>
      </c>
      <c r="G7" s="63">
        <v>7</v>
      </c>
      <c r="H7" s="116">
        <v>8</v>
      </c>
      <c r="I7" s="63">
        <v>9</v>
      </c>
      <c r="J7" s="63">
        <v>10</v>
      </c>
      <c r="K7" s="116">
        <v>11</v>
      </c>
      <c r="L7" s="63">
        <v>12</v>
      </c>
      <c r="M7" s="63">
        <v>13</v>
      </c>
      <c r="N7" s="116">
        <v>14</v>
      </c>
      <c r="O7" s="63">
        <v>15</v>
      </c>
      <c r="P7" s="63">
        <v>16</v>
      </c>
      <c r="Q7" s="116">
        <v>17</v>
      </c>
      <c r="R7" s="63">
        <v>18</v>
      </c>
      <c r="S7" s="63">
        <v>19</v>
      </c>
      <c r="T7" s="63">
        <v>20</v>
      </c>
    </row>
    <row r="8" ht="21" customHeight="1" spans="1:20">
      <c r="A8" s="117"/>
      <c r="B8" s="118"/>
      <c r="C8" s="118"/>
      <c r="D8" s="118"/>
      <c r="E8" s="118"/>
      <c r="F8" s="118"/>
      <c r="G8" s="118"/>
      <c r="H8" s="125"/>
      <c r="I8" s="125"/>
      <c r="J8" s="110"/>
      <c r="K8" s="110"/>
      <c r="L8" s="110"/>
      <c r="M8" s="110"/>
      <c r="N8" s="110"/>
      <c r="O8" s="110"/>
      <c r="P8" s="110"/>
      <c r="Q8" s="110"/>
      <c r="R8" s="110"/>
      <c r="S8" s="110"/>
      <c r="T8" s="110"/>
    </row>
    <row r="9" ht="21" customHeight="1" spans="1:20">
      <c r="A9" s="119" t="s">
        <v>216</v>
      </c>
      <c r="B9" s="120"/>
      <c r="C9" s="120"/>
      <c r="D9" s="120"/>
      <c r="E9" s="120"/>
      <c r="F9" s="120"/>
      <c r="G9" s="120"/>
      <c r="H9" s="126"/>
      <c r="I9" s="128"/>
      <c r="J9" s="110"/>
      <c r="K9" s="110"/>
      <c r="L9" s="110"/>
      <c r="M9" s="110"/>
      <c r="N9" s="110"/>
      <c r="O9" s="110"/>
      <c r="P9" s="110"/>
      <c r="Q9" s="110"/>
      <c r="R9" s="110"/>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8" defaultRowHeight="14.25" customHeight="1" outlineLevelRow="7" outlineLevelCol="4"/>
  <cols>
    <col min="1" max="1" width="33" customWidth="1"/>
    <col min="2" max="5" width="17.5" customWidth="1"/>
  </cols>
  <sheetData>
    <row r="1" ht="17.25" customHeight="1" spans="4:5">
      <c r="D1" s="103"/>
      <c r="E1" s="59" t="s">
        <v>710</v>
      </c>
    </row>
    <row r="2" ht="41.25" customHeight="1" spans="1:5">
      <c r="A2" s="104" t="str">
        <f>"2026"&amp;"年对下转移支付预算表"</f>
        <v>2026年对下转移支付预算表</v>
      </c>
      <c r="B2" s="44"/>
      <c r="C2" s="44"/>
      <c r="D2" s="44"/>
      <c r="E2" s="100"/>
    </row>
    <row r="3" ht="18" customHeight="1" spans="1:5">
      <c r="A3" s="105" t="str">
        <f>"单位名称："&amp;"昆明市晋宁区农业农村局"</f>
        <v>单位名称：昆明市晋宁区农业农村局</v>
      </c>
      <c r="B3" s="106"/>
      <c r="C3" s="106"/>
      <c r="D3" s="107"/>
      <c r="E3" s="61" t="s">
        <v>1</v>
      </c>
    </row>
    <row r="4" ht="19.5" customHeight="1" spans="1:5">
      <c r="A4" s="68" t="s">
        <v>711</v>
      </c>
      <c r="B4" s="11" t="s">
        <v>233</v>
      </c>
      <c r="C4" s="12"/>
      <c r="D4" s="12"/>
      <c r="E4" s="101" t="s">
        <v>712</v>
      </c>
    </row>
    <row r="5" ht="40.5" customHeight="1" spans="1:5">
      <c r="A5" s="63"/>
      <c r="B5" s="69" t="s">
        <v>55</v>
      </c>
      <c r="C5" s="48" t="s">
        <v>58</v>
      </c>
      <c r="D5" s="108" t="s">
        <v>235</v>
      </c>
      <c r="E5" s="72" t="s">
        <v>713</v>
      </c>
    </row>
    <row r="6" ht="19.5" customHeight="1" spans="1:5">
      <c r="A6" s="53">
        <v>1</v>
      </c>
      <c r="B6" s="53">
        <v>2</v>
      </c>
      <c r="C6" s="53">
        <v>3</v>
      </c>
      <c r="D6" s="109">
        <v>4</v>
      </c>
      <c r="E6" s="72">
        <v>5</v>
      </c>
    </row>
    <row r="7" ht="19.5" customHeight="1" spans="1:5">
      <c r="A7" s="17"/>
      <c r="B7" s="110"/>
      <c r="C7" s="110"/>
      <c r="D7" s="110"/>
      <c r="E7" s="110"/>
    </row>
    <row r="8" ht="19.5" customHeight="1" spans="1:5">
      <c r="A8" s="99"/>
      <c r="B8" s="110"/>
      <c r="C8" s="110"/>
      <c r="D8" s="110"/>
      <c r="E8" s="110"/>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8" defaultRowHeight="12" customHeight="1" outlineLevelRow="6"/>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6.5" customHeight="1" spans="10:10">
      <c r="J1" s="59" t="s">
        <v>714</v>
      </c>
    </row>
    <row r="2" ht="41.25" customHeight="1" spans="1:10">
      <c r="A2" s="98" t="str">
        <f>"2026"&amp;"年对下转移支付绩效目标表"</f>
        <v>2026年对下转移支付绩效目标表</v>
      </c>
      <c r="B2" s="44"/>
      <c r="C2" s="44"/>
      <c r="D2" s="44"/>
      <c r="E2" s="44"/>
      <c r="F2" s="100"/>
      <c r="G2" s="44"/>
      <c r="H2" s="100"/>
      <c r="I2" s="100"/>
      <c r="J2" s="44"/>
    </row>
    <row r="3" ht="17.25" customHeight="1" spans="1:1">
      <c r="A3" s="45" t="str">
        <f>"单位名称："&amp;"昆明市晋宁区农业农村局"</f>
        <v>单位名称：昆明市晋宁区农业农村局</v>
      </c>
    </row>
    <row r="4" ht="44.25" customHeight="1" spans="1:10">
      <c r="A4" s="16" t="s">
        <v>711</v>
      </c>
      <c r="B4" s="16" t="s">
        <v>464</v>
      </c>
      <c r="C4" s="16" t="s">
        <v>465</v>
      </c>
      <c r="D4" s="16" t="s">
        <v>466</v>
      </c>
      <c r="E4" s="16" t="s">
        <v>467</v>
      </c>
      <c r="F4" s="101" t="s">
        <v>468</v>
      </c>
      <c r="G4" s="16" t="s">
        <v>469</v>
      </c>
      <c r="H4" s="101" t="s">
        <v>470</v>
      </c>
      <c r="I4" s="101" t="s">
        <v>471</v>
      </c>
      <c r="J4" s="16" t="s">
        <v>472</v>
      </c>
    </row>
    <row r="5" ht="14.25" customHeight="1" spans="1:10">
      <c r="A5" s="16">
        <v>1</v>
      </c>
      <c r="B5" s="16">
        <v>2</v>
      </c>
      <c r="C5" s="16">
        <v>3</v>
      </c>
      <c r="D5" s="16">
        <v>4</v>
      </c>
      <c r="E5" s="16">
        <v>5</v>
      </c>
      <c r="F5" s="101">
        <v>6</v>
      </c>
      <c r="G5" s="16">
        <v>7</v>
      </c>
      <c r="H5" s="101">
        <v>8</v>
      </c>
      <c r="I5" s="101">
        <v>9</v>
      </c>
      <c r="J5" s="16">
        <v>10</v>
      </c>
    </row>
    <row r="6" ht="42" customHeight="1" spans="1:10">
      <c r="A6" s="17"/>
      <c r="B6" s="99"/>
      <c r="C6" s="99"/>
      <c r="D6" s="99"/>
      <c r="E6" s="34"/>
      <c r="F6" s="102"/>
      <c r="G6" s="34"/>
      <c r="H6" s="102"/>
      <c r="I6" s="102"/>
      <c r="J6" s="34"/>
    </row>
    <row r="7" ht="42" customHeight="1" spans="1:10">
      <c r="A7" s="17"/>
      <c r="B7" s="26"/>
      <c r="C7" s="26"/>
      <c r="D7" s="26"/>
      <c r="E7" s="17"/>
      <c r="F7" s="26"/>
      <c r="G7" s="17"/>
      <c r="H7" s="26"/>
      <c r="I7" s="26"/>
      <c r="J7" s="17"/>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3"/>
  <sheetViews>
    <sheetView showZeros="0" topLeftCell="D1" workbookViewId="0">
      <selection activeCell="A1" sqref="A1"/>
    </sheetView>
  </sheetViews>
  <sheetFormatPr defaultColWidth="9.125" defaultRowHeight="14.25" customHeight="1"/>
  <cols>
    <col min="1" max="3" width="29.5" customWidth="1"/>
    <col min="4" max="4" width="39.875" customWidth="1"/>
    <col min="5" max="5" width="24.125" customWidth="1"/>
    <col min="6" max="6" width="19" customWidth="1"/>
    <col min="7" max="9" width="23" customWidth="1"/>
  </cols>
  <sheetData>
    <row r="1" customHeight="1" spans="1:9">
      <c r="A1" s="74"/>
      <c r="B1" s="75"/>
      <c r="C1" s="75"/>
      <c r="D1" s="76"/>
      <c r="E1" s="76"/>
      <c r="F1" s="76"/>
      <c r="G1" s="75"/>
      <c r="H1" s="75"/>
      <c r="I1" s="96" t="s">
        <v>715</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"单位名称："&amp;"昆明市晋宁区农业农村局"</f>
        <v>单位名称：昆明市晋宁区农业农村局</v>
      </c>
      <c r="B3" s="81"/>
      <c r="C3" s="81"/>
      <c r="D3" s="82"/>
      <c r="F3" s="79"/>
      <c r="G3" s="78"/>
      <c r="H3" s="78"/>
      <c r="I3" s="97" t="s">
        <v>1</v>
      </c>
    </row>
    <row r="4" ht="28.5" customHeight="1" spans="1:9">
      <c r="A4" s="83" t="s">
        <v>225</v>
      </c>
      <c r="B4" s="84" t="s">
        <v>226</v>
      </c>
      <c r="C4" s="85" t="s">
        <v>716</v>
      </c>
      <c r="D4" s="83" t="s">
        <v>717</v>
      </c>
      <c r="E4" s="83" t="s">
        <v>718</v>
      </c>
      <c r="F4" s="83" t="s">
        <v>719</v>
      </c>
      <c r="G4" s="84" t="s">
        <v>720</v>
      </c>
      <c r="H4" s="72"/>
      <c r="I4" s="83"/>
    </row>
    <row r="5" ht="21" customHeight="1" spans="1:9">
      <c r="A5" s="85"/>
      <c r="B5" s="86"/>
      <c r="C5" s="86"/>
      <c r="D5" s="87"/>
      <c r="E5" s="86"/>
      <c r="F5" s="86"/>
      <c r="G5" s="84" t="s">
        <v>680</v>
      </c>
      <c r="H5" s="84" t="s">
        <v>721</v>
      </c>
      <c r="I5" s="84" t="s">
        <v>722</v>
      </c>
    </row>
    <row r="6" ht="17.25" customHeight="1" spans="1:9">
      <c r="A6" s="88" t="s">
        <v>101</v>
      </c>
      <c r="B6" s="25" t="s">
        <v>102</v>
      </c>
      <c r="C6" s="88" t="s">
        <v>103</v>
      </c>
      <c r="D6" s="34" t="s">
        <v>104</v>
      </c>
      <c r="E6" s="88" t="s">
        <v>105</v>
      </c>
      <c r="F6" s="25" t="s">
        <v>106</v>
      </c>
      <c r="G6" s="92" t="s">
        <v>107</v>
      </c>
      <c r="H6" s="34" t="s">
        <v>108</v>
      </c>
      <c r="I6" s="34">
        <v>9</v>
      </c>
    </row>
    <row r="7" ht="19.5" customHeight="1" spans="1:9">
      <c r="A7" s="89" t="s">
        <v>70</v>
      </c>
      <c r="B7" s="65" t="s">
        <v>70</v>
      </c>
      <c r="C7" s="65" t="s">
        <v>723</v>
      </c>
      <c r="D7" s="17" t="s">
        <v>724</v>
      </c>
      <c r="E7" s="26" t="s">
        <v>725</v>
      </c>
      <c r="F7" s="92" t="s">
        <v>726</v>
      </c>
      <c r="G7" s="93">
        <v>1</v>
      </c>
      <c r="H7" s="94">
        <v>180000</v>
      </c>
      <c r="I7" s="94">
        <v>180000</v>
      </c>
    </row>
    <row r="8" ht="19.5" customHeight="1" spans="1:9">
      <c r="A8" s="89" t="s">
        <v>70</v>
      </c>
      <c r="B8" s="65" t="s">
        <v>75</v>
      </c>
      <c r="C8" s="65" t="s">
        <v>723</v>
      </c>
      <c r="D8" s="17" t="s">
        <v>727</v>
      </c>
      <c r="E8" s="26" t="s">
        <v>688</v>
      </c>
      <c r="F8" s="92" t="s">
        <v>542</v>
      </c>
      <c r="G8" s="93">
        <v>1</v>
      </c>
      <c r="H8" s="94">
        <v>15000</v>
      </c>
      <c r="I8" s="94">
        <v>15000</v>
      </c>
    </row>
    <row r="9" ht="19.5" customHeight="1" spans="1:9">
      <c r="A9" s="89" t="s">
        <v>70</v>
      </c>
      <c r="B9" s="65" t="s">
        <v>75</v>
      </c>
      <c r="C9" s="65" t="s">
        <v>723</v>
      </c>
      <c r="D9" s="17" t="s">
        <v>728</v>
      </c>
      <c r="E9" s="26" t="s">
        <v>692</v>
      </c>
      <c r="F9" s="92" t="s">
        <v>542</v>
      </c>
      <c r="G9" s="93">
        <v>1</v>
      </c>
      <c r="H9" s="94">
        <v>800</v>
      </c>
      <c r="I9" s="94">
        <v>800</v>
      </c>
    </row>
    <row r="10" ht="19.5" customHeight="1" spans="1:9">
      <c r="A10" s="89" t="s">
        <v>70</v>
      </c>
      <c r="B10" s="65" t="s">
        <v>75</v>
      </c>
      <c r="C10" s="65" t="s">
        <v>729</v>
      </c>
      <c r="D10" s="17" t="s">
        <v>730</v>
      </c>
      <c r="E10" s="26" t="s">
        <v>693</v>
      </c>
      <c r="F10" s="92" t="s">
        <v>542</v>
      </c>
      <c r="G10" s="93">
        <v>2</v>
      </c>
      <c r="H10" s="94">
        <v>1000</v>
      </c>
      <c r="I10" s="94">
        <v>2000</v>
      </c>
    </row>
    <row r="11" ht="19.5" customHeight="1" spans="1:9">
      <c r="A11" s="89" t="s">
        <v>70</v>
      </c>
      <c r="B11" s="65" t="s">
        <v>83</v>
      </c>
      <c r="C11" s="65" t="s">
        <v>723</v>
      </c>
      <c r="D11" s="17" t="s">
        <v>731</v>
      </c>
      <c r="E11" s="26" t="s">
        <v>732</v>
      </c>
      <c r="F11" s="92" t="s">
        <v>542</v>
      </c>
      <c r="G11" s="93">
        <v>1</v>
      </c>
      <c r="H11" s="94">
        <v>4000</v>
      </c>
      <c r="I11" s="94">
        <v>4000</v>
      </c>
    </row>
    <row r="12" ht="19.5" customHeight="1" spans="1:9">
      <c r="A12" s="89" t="s">
        <v>70</v>
      </c>
      <c r="B12" s="65" t="s">
        <v>85</v>
      </c>
      <c r="C12" s="65" t="s">
        <v>723</v>
      </c>
      <c r="D12" s="17" t="s">
        <v>733</v>
      </c>
      <c r="E12" s="26" t="s">
        <v>734</v>
      </c>
      <c r="F12" s="92" t="s">
        <v>542</v>
      </c>
      <c r="G12" s="93">
        <v>1</v>
      </c>
      <c r="H12" s="94">
        <v>1200</v>
      </c>
      <c r="I12" s="94">
        <v>1200</v>
      </c>
    </row>
    <row r="13" ht="19.5" customHeight="1" spans="1:9">
      <c r="A13" s="19" t="s">
        <v>55</v>
      </c>
      <c r="B13" s="90"/>
      <c r="C13" s="90"/>
      <c r="D13" s="91"/>
      <c r="E13" s="95"/>
      <c r="F13" s="95"/>
      <c r="G13" s="93">
        <v>7</v>
      </c>
      <c r="H13" s="94">
        <v>202000</v>
      </c>
      <c r="I13" s="94">
        <v>203000</v>
      </c>
    </row>
  </sheetData>
  <mergeCells count="10">
    <mergeCell ref="A2:I2"/>
    <mergeCell ref="A3:C3"/>
    <mergeCell ref="G4:I4"/>
    <mergeCell ref="A13:F13"/>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8" defaultRowHeight="14.25" customHeight="1"/>
  <cols>
    <col min="1" max="1" width="16.875" customWidth="1"/>
    <col min="2" max="2" width="29.625" customWidth="1"/>
    <col min="3" max="3" width="20.875" customWidth="1"/>
    <col min="4" max="4" width="9.75" customWidth="1"/>
    <col min="5" max="5" width="15.5" customWidth="1"/>
    <col min="6" max="6" width="8.625" customWidth="1"/>
    <col min="7" max="7" width="15.5" customWidth="1"/>
    <col min="8" max="11" width="20.25" customWidth="1"/>
  </cols>
  <sheetData>
    <row r="1" customHeight="1" spans="4:11">
      <c r="D1" s="43"/>
      <c r="E1" s="43"/>
      <c r="F1" s="43"/>
      <c r="G1" s="43"/>
      <c r="K1" s="59" t="s">
        <v>735</v>
      </c>
    </row>
    <row r="2" ht="41.25" customHeight="1" spans="1:11">
      <c r="A2" s="44" t="str">
        <f>"2026"&amp;"年上级转移支付补助项目支出预算表"</f>
        <v>2026年上级转移支付补助项目支出预算表</v>
      </c>
      <c r="B2" s="44"/>
      <c r="C2" s="44"/>
      <c r="D2" s="44"/>
      <c r="E2" s="44"/>
      <c r="F2" s="44"/>
      <c r="G2" s="44"/>
      <c r="H2" s="44"/>
      <c r="I2" s="44"/>
      <c r="J2" s="44"/>
      <c r="K2" s="44"/>
    </row>
    <row r="3" ht="13.5" customHeight="1" spans="1:11">
      <c r="A3" s="45" t="str">
        <f>"单位名称："&amp;"昆明市晋宁区农业农村局"</f>
        <v>单位名称：昆明市晋宁区农业农村局</v>
      </c>
      <c r="B3" s="46"/>
      <c r="C3" s="46"/>
      <c r="D3" s="46"/>
      <c r="E3" s="46"/>
      <c r="F3" s="46"/>
      <c r="G3" s="46"/>
      <c r="H3" s="60"/>
      <c r="I3" s="60"/>
      <c r="J3" s="60"/>
      <c r="K3" s="61" t="s">
        <v>1</v>
      </c>
    </row>
    <row r="4" ht="21.75" customHeight="1" spans="1:11">
      <c r="A4" s="47" t="s">
        <v>386</v>
      </c>
      <c r="B4" s="47" t="s">
        <v>228</v>
      </c>
      <c r="C4" s="47" t="s">
        <v>387</v>
      </c>
      <c r="D4" s="48" t="s">
        <v>229</v>
      </c>
      <c r="E4" s="48" t="s">
        <v>230</v>
      </c>
      <c r="F4" s="48" t="s">
        <v>388</v>
      </c>
      <c r="G4" s="48" t="s">
        <v>389</v>
      </c>
      <c r="H4" s="68" t="s">
        <v>55</v>
      </c>
      <c r="I4" s="11" t="s">
        <v>736</v>
      </c>
      <c r="J4" s="12"/>
      <c r="K4" s="38"/>
    </row>
    <row r="5" ht="21.75" customHeight="1" spans="1:11">
      <c r="A5" s="49"/>
      <c r="B5" s="49"/>
      <c r="C5" s="49"/>
      <c r="D5" s="50"/>
      <c r="E5" s="50"/>
      <c r="F5" s="50"/>
      <c r="G5" s="50"/>
      <c r="H5" s="69"/>
      <c r="I5" s="48" t="s">
        <v>58</v>
      </c>
      <c r="J5" s="48" t="s">
        <v>59</v>
      </c>
      <c r="K5" s="48" t="s">
        <v>60</v>
      </c>
    </row>
    <row r="6" ht="40.5" customHeight="1" spans="1:11">
      <c r="A6" s="51"/>
      <c r="B6" s="51"/>
      <c r="C6" s="51"/>
      <c r="D6" s="52"/>
      <c r="E6" s="52"/>
      <c r="F6" s="52"/>
      <c r="G6" s="52"/>
      <c r="H6" s="63"/>
      <c r="I6" s="52" t="s">
        <v>57</v>
      </c>
      <c r="J6" s="52"/>
      <c r="K6" s="52"/>
    </row>
    <row r="7" ht="15" customHeight="1" spans="1:11">
      <c r="A7" s="53">
        <v>1</v>
      </c>
      <c r="B7" s="53">
        <v>2</v>
      </c>
      <c r="C7" s="53">
        <v>3</v>
      </c>
      <c r="D7" s="53">
        <v>4</v>
      </c>
      <c r="E7" s="53">
        <v>5</v>
      </c>
      <c r="F7" s="53">
        <v>6</v>
      </c>
      <c r="G7" s="53">
        <v>7</v>
      </c>
      <c r="H7" s="53">
        <v>8</v>
      </c>
      <c r="I7" s="53">
        <v>9</v>
      </c>
      <c r="J7" s="72">
        <v>10</v>
      </c>
      <c r="K7" s="72">
        <v>11</v>
      </c>
    </row>
    <row r="8" ht="18.75" customHeight="1" spans="1:11">
      <c r="A8" s="17"/>
      <c r="B8" s="26"/>
      <c r="C8" s="17"/>
      <c r="D8" s="17"/>
      <c r="E8" s="17"/>
      <c r="F8" s="17"/>
      <c r="G8" s="17"/>
      <c r="H8" s="70"/>
      <c r="I8" s="73"/>
      <c r="J8" s="73"/>
      <c r="K8" s="70"/>
    </row>
    <row r="9" ht="18.75" customHeight="1" spans="1:11">
      <c r="A9" s="65"/>
      <c r="B9" s="26"/>
      <c r="C9" s="26"/>
      <c r="D9" s="26"/>
      <c r="E9" s="26"/>
      <c r="F9" s="26"/>
      <c r="G9" s="26"/>
      <c r="H9" s="64"/>
      <c r="I9" s="64"/>
      <c r="J9" s="64"/>
      <c r="K9" s="70"/>
    </row>
    <row r="10" ht="18.75" customHeight="1" spans="1:11">
      <c r="A10" s="66" t="s">
        <v>216</v>
      </c>
      <c r="B10" s="67"/>
      <c r="C10" s="67"/>
      <c r="D10" s="67"/>
      <c r="E10" s="67"/>
      <c r="F10" s="67"/>
      <c r="G10" s="71"/>
      <c r="H10" s="64"/>
      <c r="I10" s="64"/>
      <c r="J10" s="64"/>
      <c r="K10" s="7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8" defaultRowHeight="14.25" customHeight="1" outlineLevelCol="6"/>
  <cols>
    <col min="1" max="1" width="30.875" customWidth="1"/>
    <col min="2" max="4" width="24.5" customWidth="1"/>
    <col min="5" max="7" width="20.875" customWidth="1"/>
  </cols>
  <sheetData>
    <row r="1" ht="13.5" customHeight="1" spans="4:7">
      <c r="D1" s="43"/>
      <c r="G1" s="59" t="s">
        <v>737</v>
      </c>
    </row>
    <row r="2" ht="41.25" customHeight="1" spans="1:7">
      <c r="A2" s="44" t="str">
        <f>"2026"&amp;"年部门项目中期规划预算表"</f>
        <v>2026年部门项目中期规划预算表</v>
      </c>
      <c r="B2" s="44"/>
      <c r="C2" s="44"/>
      <c r="D2" s="44"/>
      <c r="E2" s="44"/>
      <c r="F2" s="44"/>
      <c r="G2" s="44"/>
    </row>
    <row r="3" ht="13.5" customHeight="1" spans="1:7">
      <c r="A3" s="45" t="str">
        <f>"单位名称："&amp;"昆明市晋宁区农业农村局"</f>
        <v>单位名称：昆明市晋宁区农业农村局</v>
      </c>
      <c r="B3" s="46"/>
      <c r="C3" s="46"/>
      <c r="D3" s="46"/>
      <c r="E3" s="60"/>
      <c r="F3" s="60"/>
      <c r="G3" s="61" t="s">
        <v>1</v>
      </c>
    </row>
    <row r="4" ht="21.75" customHeight="1" spans="1:7">
      <c r="A4" s="47" t="s">
        <v>387</v>
      </c>
      <c r="B4" s="47" t="s">
        <v>386</v>
      </c>
      <c r="C4" s="47" t="s">
        <v>228</v>
      </c>
      <c r="D4" s="48" t="s">
        <v>738</v>
      </c>
      <c r="E4" s="11" t="s">
        <v>58</v>
      </c>
      <c r="F4" s="12"/>
      <c r="G4" s="38"/>
    </row>
    <row r="5" ht="21.75" customHeight="1" spans="1:7">
      <c r="A5" s="49"/>
      <c r="B5" s="49"/>
      <c r="C5" s="49"/>
      <c r="D5" s="50"/>
      <c r="E5" s="62" t="str">
        <f>"2026"&amp;"年"</f>
        <v>2026年</v>
      </c>
      <c r="F5" s="48" t="str">
        <f>("2026"+1)&amp;"年"</f>
        <v>2027年</v>
      </c>
      <c r="G5" s="48" t="str">
        <f>("2026"+2)&amp;"年"</f>
        <v>2028年</v>
      </c>
    </row>
    <row r="6" ht="40.5" customHeight="1" spans="1:7">
      <c r="A6" s="51"/>
      <c r="B6" s="51"/>
      <c r="C6" s="51"/>
      <c r="D6" s="52"/>
      <c r="E6" s="63"/>
      <c r="F6" s="52" t="s">
        <v>57</v>
      </c>
      <c r="G6" s="52"/>
    </row>
    <row r="7" ht="15" customHeight="1" spans="1:7">
      <c r="A7" s="53">
        <v>1</v>
      </c>
      <c r="B7" s="53">
        <v>2</v>
      </c>
      <c r="C7" s="53">
        <v>3</v>
      </c>
      <c r="D7" s="53">
        <v>4</v>
      </c>
      <c r="E7" s="53">
        <v>5</v>
      </c>
      <c r="F7" s="53">
        <v>6</v>
      </c>
      <c r="G7" s="53">
        <v>7</v>
      </c>
    </row>
    <row r="8" ht="17.25" customHeight="1" spans="1:7">
      <c r="A8" s="26" t="s">
        <v>89</v>
      </c>
      <c r="B8" s="54"/>
      <c r="C8" s="54"/>
      <c r="D8" s="26"/>
      <c r="E8" s="64">
        <v>17472</v>
      </c>
      <c r="F8" s="64"/>
      <c r="G8" s="64"/>
    </row>
    <row r="9" ht="18.75" customHeight="1" spans="1:7">
      <c r="A9" s="26"/>
      <c r="B9" s="26" t="s">
        <v>739</v>
      </c>
      <c r="C9" s="26" t="s">
        <v>462</v>
      </c>
      <c r="D9" s="26" t="s">
        <v>740</v>
      </c>
      <c r="E9" s="64">
        <v>17472</v>
      </c>
      <c r="F9" s="64"/>
      <c r="G9" s="64"/>
    </row>
    <row r="10" ht="18.75" customHeight="1" spans="1:7">
      <c r="A10" s="26" t="s">
        <v>70</v>
      </c>
      <c r="B10" s="55"/>
      <c r="C10" s="55"/>
      <c r="D10" s="55"/>
      <c r="E10" s="64">
        <v>17985130.4</v>
      </c>
      <c r="F10" s="64"/>
      <c r="G10" s="64"/>
    </row>
    <row r="11" ht="18.75" customHeight="1" spans="1:7">
      <c r="A11" s="55"/>
      <c r="B11" s="26" t="s">
        <v>739</v>
      </c>
      <c r="C11" s="26" t="s">
        <v>394</v>
      </c>
      <c r="D11" s="26" t="s">
        <v>740</v>
      </c>
      <c r="E11" s="64">
        <v>20342.4</v>
      </c>
      <c r="F11" s="64"/>
      <c r="G11" s="64"/>
    </row>
    <row r="12" ht="18.75" customHeight="1" spans="1:7">
      <c r="A12" s="55"/>
      <c r="B12" s="26" t="s">
        <v>741</v>
      </c>
      <c r="C12" s="26" t="s">
        <v>409</v>
      </c>
      <c r="D12" s="26" t="s">
        <v>740</v>
      </c>
      <c r="E12" s="64">
        <v>6225200</v>
      </c>
      <c r="F12" s="64"/>
      <c r="G12" s="64"/>
    </row>
    <row r="13" ht="18.75" customHeight="1" spans="1:7">
      <c r="A13" s="55"/>
      <c r="B13" s="26" t="s">
        <v>741</v>
      </c>
      <c r="C13" s="26" t="s">
        <v>411</v>
      </c>
      <c r="D13" s="26" t="s">
        <v>740</v>
      </c>
      <c r="E13" s="64">
        <v>1179588</v>
      </c>
      <c r="F13" s="64"/>
      <c r="G13" s="64"/>
    </row>
    <row r="14" ht="18.75" customHeight="1" spans="1:7">
      <c r="A14" s="55"/>
      <c r="B14" s="26" t="s">
        <v>742</v>
      </c>
      <c r="C14" s="26" t="s">
        <v>423</v>
      </c>
      <c r="D14" s="26" t="s">
        <v>740</v>
      </c>
      <c r="E14" s="64">
        <v>350000</v>
      </c>
      <c r="F14" s="64"/>
      <c r="G14" s="64"/>
    </row>
    <row r="15" ht="18.75" customHeight="1" spans="1:7">
      <c r="A15" s="55"/>
      <c r="B15" s="26" t="s">
        <v>742</v>
      </c>
      <c r="C15" s="26" t="s">
        <v>425</v>
      </c>
      <c r="D15" s="26" t="s">
        <v>740</v>
      </c>
      <c r="E15" s="64">
        <v>9910000</v>
      </c>
      <c r="F15" s="64"/>
      <c r="G15" s="64"/>
    </row>
    <row r="16" ht="18.75" customHeight="1" spans="1:7">
      <c r="A16" s="55"/>
      <c r="B16" s="26" t="s">
        <v>743</v>
      </c>
      <c r="C16" s="26" t="s">
        <v>434</v>
      </c>
      <c r="D16" s="26" t="s">
        <v>740</v>
      </c>
      <c r="E16" s="64">
        <v>300000</v>
      </c>
      <c r="F16" s="64"/>
      <c r="G16" s="64"/>
    </row>
    <row r="17" ht="18.75" customHeight="1" spans="1:7">
      <c r="A17" s="26" t="s">
        <v>73</v>
      </c>
      <c r="B17" s="55"/>
      <c r="C17" s="55"/>
      <c r="D17" s="55"/>
      <c r="E17" s="64">
        <v>31948.8</v>
      </c>
      <c r="F17" s="64"/>
      <c r="G17" s="64"/>
    </row>
    <row r="18" ht="18.75" customHeight="1" spans="1:7">
      <c r="A18" s="55"/>
      <c r="B18" s="26" t="s">
        <v>739</v>
      </c>
      <c r="C18" s="26" t="s">
        <v>394</v>
      </c>
      <c r="D18" s="26" t="s">
        <v>740</v>
      </c>
      <c r="E18" s="64">
        <v>31948.8</v>
      </c>
      <c r="F18" s="64"/>
      <c r="G18" s="64"/>
    </row>
    <row r="19" ht="18.75" customHeight="1" spans="1:7">
      <c r="A19" s="26" t="s">
        <v>77</v>
      </c>
      <c r="B19" s="55"/>
      <c r="C19" s="55"/>
      <c r="D19" s="55"/>
      <c r="E19" s="64">
        <v>11606.4</v>
      </c>
      <c r="F19" s="64"/>
      <c r="G19" s="64"/>
    </row>
    <row r="20" ht="18.75" customHeight="1" spans="1:7">
      <c r="A20" s="55"/>
      <c r="B20" s="26" t="s">
        <v>739</v>
      </c>
      <c r="C20" s="26" t="s">
        <v>453</v>
      </c>
      <c r="D20" s="26" t="s">
        <v>740</v>
      </c>
      <c r="E20" s="64">
        <v>11606.4</v>
      </c>
      <c r="F20" s="64"/>
      <c r="G20" s="64"/>
    </row>
    <row r="21" ht="18.75" customHeight="1" spans="1:7">
      <c r="A21" s="26" t="s">
        <v>79</v>
      </c>
      <c r="B21" s="55"/>
      <c r="C21" s="55"/>
      <c r="D21" s="55"/>
      <c r="E21" s="64">
        <v>38659.2</v>
      </c>
      <c r="F21" s="64"/>
      <c r="G21" s="64"/>
    </row>
    <row r="22" ht="18.75" customHeight="1" spans="1:7">
      <c r="A22" s="55"/>
      <c r="B22" s="26" t="s">
        <v>739</v>
      </c>
      <c r="C22" s="26" t="s">
        <v>453</v>
      </c>
      <c r="D22" s="26" t="s">
        <v>740</v>
      </c>
      <c r="E22" s="64">
        <v>38659.2</v>
      </c>
      <c r="F22" s="64"/>
      <c r="G22" s="64"/>
    </row>
    <row r="23" ht="18.75" customHeight="1" spans="1:7">
      <c r="A23" s="26" t="s">
        <v>83</v>
      </c>
      <c r="B23" s="55"/>
      <c r="C23" s="55"/>
      <c r="D23" s="55"/>
      <c r="E23" s="64">
        <v>11606.4</v>
      </c>
      <c r="F23" s="64"/>
      <c r="G23" s="64"/>
    </row>
    <row r="24" ht="18.75" customHeight="1" spans="1:7">
      <c r="A24" s="55"/>
      <c r="B24" s="26" t="s">
        <v>739</v>
      </c>
      <c r="C24" s="26" t="s">
        <v>456</v>
      </c>
      <c r="D24" s="26" t="s">
        <v>740</v>
      </c>
      <c r="E24" s="64">
        <v>11606.4</v>
      </c>
      <c r="F24" s="64"/>
      <c r="G24" s="64"/>
    </row>
    <row r="25" ht="18.75" customHeight="1" spans="1:7">
      <c r="A25" s="56" t="s">
        <v>55</v>
      </c>
      <c r="B25" s="57" t="s">
        <v>744</v>
      </c>
      <c r="C25" s="57"/>
      <c r="D25" s="58"/>
      <c r="E25" s="64">
        <v>18096423.2</v>
      </c>
      <c r="F25" s="64"/>
      <c r="G25" s="64"/>
    </row>
  </sheetData>
  <mergeCells count="11">
    <mergeCell ref="A2:G2"/>
    <mergeCell ref="A3:D3"/>
    <mergeCell ref="E4:G4"/>
    <mergeCell ref="A25:D2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3"/>
  <sheetViews>
    <sheetView showZeros="0" topLeftCell="A31" workbookViewId="0">
      <selection activeCell="B34" sqref="B34"/>
    </sheetView>
  </sheetViews>
  <sheetFormatPr defaultColWidth="7.5" defaultRowHeight="14.25" customHeight="1"/>
  <cols>
    <col min="1" max="1" width="15.875" customWidth="1"/>
    <col min="2" max="2" width="20.5" customWidth="1"/>
    <col min="3" max="3" width="19.125" customWidth="1"/>
    <col min="4" max="4" width="13.625" customWidth="1"/>
    <col min="5" max="5" width="27.625" customWidth="1"/>
    <col min="6" max="6" width="13.5" customWidth="1"/>
    <col min="7" max="7" width="14.375" customWidth="1"/>
    <col min="8" max="8" width="25.875" customWidth="1"/>
    <col min="9" max="9" width="26.75" customWidth="1"/>
    <col min="10" max="10" width="20.875" customWidth="1"/>
  </cols>
  <sheetData>
    <row r="1" customHeight="1" spans="1:10">
      <c r="A1" s="1"/>
      <c r="B1" s="1"/>
      <c r="C1" s="1"/>
      <c r="D1" s="1"/>
      <c r="E1" s="1"/>
      <c r="F1" s="1"/>
      <c r="G1" s="1"/>
      <c r="H1" s="1"/>
      <c r="I1" s="1"/>
      <c r="J1" s="35" t="s">
        <v>745</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"单位名称："&amp;"昆明市晋宁区农业农村局"</f>
        <v>单位名称：昆明市晋宁区农业农村局</v>
      </c>
      <c r="B3" s="3"/>
      <c r="C3" s="4"/>
      <c r="D3" s="5"/>
      <c r="E3" s="5"/>
      <c r="F3" s="5"/>
      <c r="G3" s="5"/>
      <c r="H3" s="5"/>
      <c r="I3" s="5"/>
      <c r="J3" s="226" t="s">
        <v>1</v>
      </c>
    </row>
    <row r="4" ht="30" customHeight="1" spans="1:10">
      <c r="A4" s="6" t="s">
        <v>746</v>
      </c>
      <c r="B4" s="7" t="s">
        <v>70</v>
      </c>
      <c r="C4" s="8"/>
      <c r="D4" s="8"/>
      <c r="E4" s="27"/>
      <c r="F4" s="28" t="s">
        <v>746</v>
      </c>
      <c r="G4" s="27"/>
      <c r="H4" s="29" t="s">
        <v>70</v>
      </c>
      <c r="I4" s="8"/>
      <c r="J4" s="27"/>
    </row>
    <row r="5" ht="32.25" customHeight="1" spans="1:10">
      <c r="A5" s="9" t="s">
        <v>747</v>
      </c>
      <c r="B5" s="10"/>
      <c r="C5" s="10"/>
      <c r="D5" s="10"/>
      <c r="E5" s="10"/>
      <c r="F5" s="10"/>
      <c r="G5" s="10"/>
      <c r="H5" s="10"/>
      <c r="I5" s="36"/>
      <c r="J5" s="37"/>
    </row>
    <row r="6" ht="32.25" customHeight="1" spans="1:10">
      <c r="A6" s="11" t="s">
        <v>748</v>
      </c>
      <c r="B6" s="12"/>
      <c r="C6" s="12"/>
      <c r="D6" s="12"/>
      <c r="E6" s="12"/>
      <c r="F6" s="12"/>
      <c r="G6" s="12"/>
      <c r="H6" s="12"/>
      <c r="I6" s="38"/>
      <c r="J6" s="39" t="s">
        <v>749</v>
      </c>
    </row>
    <row r="7" ht="99.75" customHeight="1" spans="1:10">
      <c r="A7" s="13" t="s">
        <v>750</v>
      </c>
      <c r="B7" s="14" t="s">
        <v>751</v>
      </c>
      <c r="C7" s="15" t="s">
        <v>752</v>
      </c>
      <c r="D7" s="15"/>
      <c r="E7" s="15"/>
      <c r="F7" s="15"/>
      <c r="G7" s="15"/>
      <c r="H7" s="15"/>
      <c r="I7" s="15"/>
      <c r="J7" s="40" t="s">
        <v>753</v>
      </c>
    </row>
    <row r="8" ht="99.75" customHeight="1" spans="1:10">
      <c r="A8" s="13"/>
      <c r="B8" s="14" t="str">
        <f>"总体绩效目标（"&amp;"2026"&amp;"-"&amp;("2026"+2)&amp;"年期间）"</f>
        <v>总体绩效目标（2026-2028年期间）</v>
      </c>
      <c r="C8" s="15" t="s">
        <v>754</v>
      </c>
      <c r="D8" s="15"/>
      <c r="E8" s="15"/>
      <c r="F8" s="15"/>
      <c r="G8" s="15"/>
      <c r="H8" s="15"/>
      <c r="I8" s="15"/>
      <c r="J8" s="40" t="s">
        <v>755</v>
      </c>
    </row>
    <row r="9" ht="75" customHeight="1" spans="1:10">
      <c r="A9" s="14" t="s">
        <v>756</v>
      </c>
      <c r="B9" s="16" t="str">
        <f>"预算年度（"&amp;"2026"&amp;"年）绩效目标"</f>
        <v>预算年度（2026年）绩效目标</v>
      </c>
      <c r="C9" s="17" t="s">
        <v>757</v>
      </c>
      <c r="D9" s="17"/>
      <c r="E9" s="17"/>
      <c r="F9" s="17"/>
      <c r="G9" s="17"/>
      <c r="H9" s="17"/>
      <c r="I9" s="17"/>
      <c r="J9" s="41" t="s">
        <v>758</v>
      </c>
    </row>
    <row r="10" ht="32.25" customHeight="1" spans="1:10">
      <c r="A10" s="18" t="s">
        <v>759</v>
      </c>
      <c r="B10" s="18"/>
      <c r="C10" s="18"/>
      <c r="D10" s="18"/>
      <c r="E10" s="18"/>
      <c r="F10" s="18"/>
      <c r="G10" s="18"/>
      <c r="H10" s="18"/>
      <c r="I10" s="18"/>
      <c r="J10" s="18"/>
    </row>
    <row r="11" ht="32.25" customHeight="1" spans="1:10">
      <c r="A11" s="14" t="s">
        <v>760</v>
      </c>
      <c r="B11" s="14"/>
      <c r="C11" s="13" t="s">
        <v>761</v>
      </c>
      <c r="D11" s="13"/>
      <c r="E11" s="13" t="s">
        <v>762</v>
      </c>
      <c r="F11" s="13"/>
      <c r="G11" s="13"/>
      <c r="H11" s="13" t="s">
        <v>763</v>
      </c>
      <c r="I11" s="13"/>
      <c r="J11" s="13"/>
    </row>
    <row r="12" ht="32.25" customHeight="1" spans="1:10">
      <c r="A12" s="14"/>
      <c r="B12" s="14"/>
      <c r="C12" s="13"/>
      <c r="D12" s="13"/>
      <c r="E12" s="14" t="s">
        <v>764</v>
      </c>
      <c r="F12" s="14" t="s">
        <v>765</v>
      </c>
      <c r="G12" s="14" t="s">
        <v>766</v>
      </c>
      <c r="H12" s="14" t="s">
        <v>764</v>
      </c>
      <c r="I12" s="14" t="s">
        <v>765</v>
      </c>
      <c r="J12" s="14" t="s">
        <v>766</v>
      </c>
    </row>
    <row r="13" ht="24" customHeight="1" spans="1:10">
      <c r="A13" s="19" t="s">
        <v>55</v>
      </c>
      <c r="B13" s="20"/>
      <c r="C13" s="20"/>
      <c r="D13" s="20"/>
      <c r="E13" s="30">
        <v>52053303.97</v>
      </c>
      <c r="F13" s="30">
        <v>48633030.35</v>
      </c>
      <c r="G13" s="30">
        <v>3420273.62</v>
      </c>
      <c r="H13" s="31">
        <v>52053303.97</v>
      </c>
      <c r="I13" s="31">
        <v>48633030.35</v>
      </c>
      <c r="J13" s="31">
        <v>3420273.62</v>
      </c>
    </row>
    <row r="14" ht="34.5" customHeight="1" spans="1:10">
      <c r="A14" s="15" t="s">
        <v>767</v>
      </c>
      <c r="B14" s="21"/>
      <c r="C14" s="15" t="s">
        <v>768</v>
      </c>
      <c r="D14" s="21"/>
      <c r="E14" s="31">
        <v>52053303.97</v>
      </c>
      <c r="F14" s="31">
        <v>48633030.35</v>
      </c>
      <c r="G14" s="31">
        <v>3420273.62</v>
      </c>
      <c r="H14" s="31">
        <v>52053303.97</v>
      </c>
      <c r="I14" s="31">
        <v>48633030.35</v>
      </c>
      <c r="J14" s="31">
        <v>3420273.62</v>
      </c>
    </row>
    <row r="15" ht="32.25" customHeight="1" spans="1:10">
      <c r="A15" s="18" t="s">
        <v>769</v>
      </c>
      <c r="B15" s="18"/>
      <c r="C15" s="18"/>
      <c r="D15" s="18"/>
      <c r="E15" s="18"/>
      <c r="F15" s="18"/>
      <c r="G15" s="18"/>
      <c r="H15" s="18"/>
      <c r="I15" s="18"/>
      <c r="J15" s="18"/>
    </row>
    <row r="16" ht="32.25" customHeight="1" spans="1:10">
      <c r="A16" s="22" t="s">
        <v>770</v>
      </c>
      <c r="B16" s="22"/>
      <c r="C16" s="22"/>
      <c r="D16" s="22"/>
      <c r="E16" s="22"/>
      <c r="F16" s="22"/>
      <c r="G16" s="22"/>
      <c r="H16" s="32" t="s">
        <v>771</v>
      </c>
      <c r="I16" s="42" t="s">
        <v>472</v>
      </c>
      <c r="J16" s="32" t="s">
        <v>772</v>
      </c>
    </row>
    <row r="17" ht="36" customHeight="1" spans="1:10">
      <c r="A17" s="23" t="s">
        <v>465</v>
      </c>
      <c r="B17" s="23" t="s">
        <v>773</v>
      </c>
      <c r="C17" s="24" t="s">
        <v>467</v>
      </c>
      <c r="D17" s="24" t="s">
        <v>468</v>
      </c>
      <c r="E17" s="24" t="s">
        <v>469</v>
      </c>
      <c r="F17" s="24" t="s">
        <v>470</v>
      </c>
      <c r="G17" s="24" t="s">
        <v>471</v>
      </c>
      <c r="H17" s="33"/>
      <c r="I17" s="33"/>
      <c r="J17" s="33"/>
    </row>
    <row r="18" ht="32.25" customHeight="1" spans="1:10">
      <c r="A18" s="25" t="s">
        <v>474</v>
      </c>
      <c r="B18" s="25"/>
      <c r="C18" s="26"/>
      <c r="D18" s="25"/>
      <c r="E18" s="25"/>
      <c r="F18" s="25"/>
      <c r="G18" s="25"/>
      <c r="H18" s="34"/>
      <c r="I18" s="17"/>
      <c r="J18" s="34"/>
    </row>
    <row r="19" ht="32.25" customHeight="1" spans="1:10">
      <c r="A19" s="25"/>
      <c r="B19" s="25" t="s">
        <v>475</v>
      </c>
      <c r="C19" s="26"/>
      <c r="D19" s="25"/>
      <c r="E19" s="25"/>
      <c r="F19" s="25"/>
      <c r="G19" s="25"/>
      <c r="H19" s="34"/>
      <c r="I19" s="17"/>
      <c r="J19" s="34"/>
    </row>
    <row r="20" ht="32.25" customHeight="1" spans="1:10">
      <c r="A20" s="25"/>
      <c r="B20" s="25"/>
      <c r="C20" s="26" t="s">
        <v>774</v>
      </c>
      <c r="D20" s="25" t="s">
        <v>509</v>
      </c>
      <c r="E20" s="25" t="s">
        <v>101</v>
      </c>
      <c r="F20" s="25" t="s">
        <v>532</v>
      </c>
      <c r="G20" s="25" t="s">
        <v>480</v>
      </c>
      <c r="H20" s="34" t="s">
        <v>775</v>
      </c>
      <c r="I20" s="17" t="s">
        <v>776</v>
      </c>
      <c r="J20" s="34" t="s">
        <v>776</v>
      </c>
    </row>
    <row r="21" ht="32.25" customHeight="1" spans="1:10">
      <c r="A21" s="25"/>
      <c r="B21" s="25"/>
      <c r="C21" s="26" t="s">
        <v>777</v>
      </c>
      <c r="D21" s="25" t="s">
        <v>509</v>
      </c>
      <c r="E21" s="25" t="s">
        <v>521</v>
      </c>
      <c r="F21" s="25" t="s">
        <v>479</v>
      </c>
      <c r="G21" s="25" t="s">
        <v>480</v>
      </c>
      <c r="H21" s="34" t="s">
        <v>775</v>
      </c>
      <c r="I21" s="17" t="s">
        <v>778</v>
      </c>
      <c r="J21" s="34" t="s">
        <v>778</v>
      </c>
    </row>
    <row r="22" ht="48" customHeight="1" spans="1:10">
      <c r="A22" s="25"/>
      <c r="B22" s="25"/>
      <c r="C22" s="26" t="s">
        <v>563</v>
      </c>
      <c r="D22" s="25" t="s">
        <v>509</v>
      </c>
      <c r="E22" s="25" t="s">
        <v>101</v>
      </c>
      <c r="F22" s="25" t="s">
        <v>532</v>
      </c>
      <c r="G22" s="25" t="s">
        <v>480</v>
      </c>
      <c r="H22" s="34" t="s">
        <v>775</v>
      </c>
      <c r="I22" s="17" t="s">
        <v>779</v>
      </c>
      <c r="J22" s="34" t="s">
        <v>779</v>
      </c>
    </row>
    <row r="23" ht="32.25" customHeight="1" spans="1:10">
      <c r="A23" s="25"/>
      <c r="B23" s="25"/>
      <c r="C23" s="26" t="s">
        <v>594</v>
      </c>
      <c r="D23" s="25" t="s">
        <v>509</v>
      </c>
      <c r="E23" s="25" t="s">
        <v>595</v>
      </c>
      <c r="F23" s="25" t="s">
        <v>555</v>
      </c>
      <c r="G23" s="25" t="s">
        <v>480</v>
      </c>
      <c r="H23" s="34" t="s">
        <v>775</v>
      </c>
      <c r="I23" s="17" t="s">
        <v>780</v>
      </c>
      <c r="J23" s="34" t="s">
        <v>780</v>
      </c>
    </row>
    <row r="24" ht="32.25" customHeight="1" spans="1:10">
      <c r="A24" s="25"/>
      <c r="B24" s="25"/>
      <c r="C24" s="26" t="s">
        <v>547</v>
      </c>
      <c r="D24" s="25" t="s">
        <v>477</v>
      </c>
      <c r="E24" s="25" t="s">
        <v>548</v>
      </c>
      <c r="F24" s="25" t="s">
        <v>549</v>
      </c>
      <c r="G24" s="25" t="s">
        <v>480</v>
      </c>
      <c r="H24" s="34" t="s">
        <v>775</v>
      </c>
      <c r="I24" s="17" t="s">
        <v>781</v>
      </c>
      <c r="J24" s="34" t="s">
        <v>781</v>
      </c>
    </row>
    <row r="25" ht="32.25" customHeight="1" spans="1:10">
      <c r="A25" s="25"/>
      <c r="B25" s="25"/>
      <c r="C25" s="26" t="s">
        <v>782</v>
      </c>
      <c r="D25" s="25" t="s">
        <v>477</v>
      </c>
      <c r="E25" s="25" t="s">
        <v>507</v>
      </c>
      <c r="F25" s="25" t="s">
        <v>783</v>
      </c>
      <c r="G25" s="25" t="s">
        <v>480</v>
      </c>
      <c r="H25" s="34" t="s">
        <v>775</v>
      </c>
      <c r="I25" s="17" t="s">
        <v>784</v>
      </c>
      <c r="J25" s="34" t="s">
        <v>784</v>
      </c>
    </row>
    <row r="26" ht="32.25" customHeight="1" spans="1:10">
      <c r="A26" s="25"/>
      <c r="B26" s="25"/>
      <c r="C26" s="26" t="s">
        <v>785</v>
      </c>
      <c r="D26" s="25" t="s">
        <v>509</v>
      </c>
      <c r="E26" s="25" t="s">
        <v>786</v>
      </c>
      <c r="F26" s="25" t="s">
        <v>479</v>
      </c>
      <c r="G26" s="25" t="s">
        <v>480</v>
      </c>
      <c r="H26" s="34" t="s">
        <v>775</v>
      </c>
      <c r="I26" s="17" t="s">
        <v>787</v>
      </c>
      <c r="J26" s="34" t="s">
        <v>787</v>
      </c>
    </row>
    <row r="27" ht="32.25" customHeight="1" spans="1:10">
      <c r="A27" s="25"/>
      <c r="B27" s="25"/>
      <c r="C27" s="26" t="s">
        <v>788</v>
      </c>
      <c r="D27" s="25" t="s">
        <v>509</v>
      </c>
      <c r="E27" s="25" t="s">
        <v>789</v>
      </c>
      <c r="F27" s="25" t="s">
        <v>552</v>
      </c>
      <c r="G27" s="25" t="s">
        <v>480</v>
      </c>
      <c r="H27" s="34" t="s">
        <v>775</v>
      </c>
      <c r="I27" s="17" t="s">
        <v>790</v>
      </c>
      <c r="J27" s="34" t="s">
        <v>790</v>
      </c>
    </row>
    <row r="28" ht="32.25" customHeight="1" spans="1:10">
      <c r="A28" s="25"/>
      <c r="B28" s="25" t="s">
        <v>482</v>
      </c>
      <c r="C28" s="26"/>
      <c r="D28" s="25"/>
      <c r="E28" s="25"/>
      <c r="F28" s="25"/>
      <c r="G28" s="25"/>
      <c r="H28" s="34"/>
      <c r="I28" s="17"/>
      <c r="J28" s="34"/>
    </row>
    <row r="29" ht="32.25" customHeight="1" spans="1:10">
      <c r="A29" s="25"/>
      <c r="B29" s="25"/>
      <c r="C29" s="26" t="s">
        <v>649</v>
      </c>
      <c r="D29" s="25" t="s">
        <v>509</v>
      </c>
      <c r="E29" s="25" t="s">
        <v>101</v>
      </c>
      <c r="F29" s="25" t="s">
        <v>525</v>
      </c>
      <c r="G29" s="25" t="s">
        <v>480</v>
      </c>
      <c r="H29" s="34" t="s">
        <v>775</v>
      </c>
      <c r="I29" s="17" t="s">
        <v>649</v>
      </c>
      <c r="J29" s="34" t="s">
        <v>649</v>
      </c>
    </row>
    <row r="30" ht="32.25" customHeight="1" spans="1:10">
      <c r="A30" s="25"/>
      <c r="B30" s="25"/>
      <c r="C30" s="26" t="s">
        <v>650</v>
      </c>
      <c r="D30" s="25" t="s">
        <v>477</v>
      </c>
      <c r="E30" s="25" t="s">
        <v>101</v>
      </c>
      <c r="F30" s="25" t="s">
        <v>525</v>
      </c>
      <c r="G30" s="25" t="s">
        <v>480</v>
      </c>
      <c r="H30" s="34" t="s">
        <v>775</v>
      </c>
      <c r="I30" s="17" t="s">
        <v>650</v>
      </c>
      <c r="J30" s="34" t="s">
        <v>650</v>
      </c>
    </row>
    <row r="31" ht="63" customHeight="1" spans="1:10">
      <c r="A31" s="25"/>
      <c r="B31" s="25"/>
      <c r="C31" s="26" t="s">
        <v>620</v>
      </c>
      <c r="D31" s="25" t="s">
        <v>477</v>
      </c>
      <c r="E31" s="25" t="s">
        <v>494</v>
      </c>
      <c r="F31" s="25" t="s">
        <v>485</v>
      </c>
      <c r="G31" s="25" t="s">
        <v>480</v>
      </c>
      <c r="H31" s="34" t="s">
        <v>775</v>
      </c>
      <c r="I31" s="17" t="s">
        <v>791</v>
      </c>
      <c r="J31" s="34" t="s">
        <v>791</v>
      </c>
    </row>
    <row r="32" ht="54" customHeight="1" spans="1:10">
      <c r="A32" s="25"/>
      <c r="B32" s="25"/>
      <c r="C32" s="26" t="s">
        <v>792</v>
      </c>
      <c r="D32" s="25" t="s">
        <v>509</v>
      </c>
      <c r="E32" s="25" t="s">
        <v>566</v>
      </c>
      <c r="F32" s="25" t="s">
        <v>485</v>
      </c>
      <c r="G32" s="25" t="s">
        <v>480</v>
      </c>
      <c r="H32" s="34" t="s">
        <v>775</v>
      </c>
      <c r="I32" s="17" t="s">
        <v>643</v>
      </c>
      <c r="J32" s="34" t="s">
        <v>643</v>
      </c>
    </row>
    <row r="33" ht="32.25" customHeight="1" spans="1:10">
      <c r="A33" s="25" t="s">
        <v>487</v>
      </c>
      <c r="B33" s="25"/>
      <c r="C33" s="26"/>
      <c r="D33" s="25"/>
      <c r="E33" s="25"/>
      <c r="F33" s="25"/>
      <c r="G33" s="25"/>
      <c r="H33" s="34"/>
      <c r="I33" s="17"/>
      <c r="J33" s="34"/>
    </row>
    <row r="34" ht="32.25" customHeight="1" spans="1:10">
      <c r="A34" s="25"/>
      <c r="B34" s="25" t="s">
        <v>488</v>
      </c>
      <c r="C34" s="26"/>
      <c r="D34" s="25"/>
      <c r="E34" s="25"/>
      <c r="F34" s="25"/>
      <c r="G34" s="25"/>
      <c r="H34" s="34"/>
      <c r="I34" s="17"/>
      <c r="J34" s="34"/>
    </row>
    <row r="35" ht="32.25" customHeight="1" spans="1:10">
      <c r="A35" s="25"/>
      <c r="B35" s="25"/>
      <c r="C35" s="26" t="s">
        <v>793</v>
      </c>
      <c r="D35" s="25" t="s">
        <v>477</v>
      </c>
      <c r="E35" s="25" t="s">
        <v>110</v>
      </c>
      <c r="F35" s="25" t="s">
        <v>485</v>
      </c>
      <c r="G35" s="25" t="s">
        <v>480</v>
      </c>
      <c r="H35" s="34" t="s">
        <v>775</v>
      </c>
      <c r="I35" s="17" t="s">
        <v>794</v>
      </c>
      <c r="J35" s="34" t="s">
        <v>794</v>
      </c>
    </row>
    <row r="36" ht="32.25" customHeight="1" spans="1:10">
      <c r="A36" s="25"/>
      <c r="B36" s="25"/>
      <c r="C36" s="26" t="s">
        <v>646</v>
      </c>
      <c r="D36" s="25" t="s">
        <v>509</v>
      </c>
      <c r="E36" s="25" t="s">
        <v>494</v>
      </c>
      <c r="F36" s="25" t="s">
        <v>485</v>
      </c>
      <c r="G36" s="25" t="s">
        <v>480</v>
      </c>
      <c r="H36" s="34" t="s">
        <v>775</v>
      </c>
      <c r="I36" s="17" t="s">
        <v>646</v>
      </c>
      <c r="J36" s="34" t="s">
        <v>646</v>
      </c>
    </row>
    <row r="37" ht="32.25" customHeight="1" spans="1:10">
      <c r="A37" s="25"/>
      <c r="B37" s="25" t="s">
        <v>513</v>
      </c>
      <c r="C37" s="26"/>
      <c r="D37" s="25"/>
      <c r="E37" s="25"/>
      <c r="F37" s="25"/>
      <c r="G37" s="25"/>
      <c r="H37" s="34"/>
      <c r="I37" s="17"/>
      <c r="J37" s="34"/>
    </row>
    <row r="38" ht="32.25" customHeight="1" spans="1:10">
      <c r="A38" s="25"/>
      <c r="B38" s="25"/>
      <c r="C38" s="26" t="s">
        <v>526</v>
      </c>
      <c r="D38" s="25" t="s">
        <v>509</v>
      </c>
      <c r="E38" s="25" t="s">
        <v>507</v>
      </c>
      <c r="F38" s="25" t="s">
        <v>485</v>
      </c>
      <c r="G38" s="25" t="s">
        <v>480</v>
      </c>
      <c r="H38" s="34" t="s">
        <v>775</v>
      </c>
      <c r="I38" s="17" t="s">
        <v>778</v>
      </c>
      <c r="J38" s="34" t="s">
        <v>778</v>
      </c>
    </row>
    <row r="39" ht="32.25" customHeight="1" spans="1:10">
      <c r="A39" s="25"/>
      <c r="B39" s="25"/>
      <c r="C39" s="26" t="s">
        <v>569</v>
      </c>
      <c r="D39" s="25" t="s">
        <v>477</v>
      </c>
      <c r="E39" s="25" t="s">
        <v>507</v>
      </c>
      <c r="F39" s="25" t="s">
        <v>485</v>
      </c>
      <c r="G39" s="25" t="s">
        <v>480</v>
      </c>
      <c r="H39" s="34" t="s">
        <v>775</v>
      </c>
      <c r="I39" s="17" t="s">
        <v>564</v>
      </c>
      <c r="J39" s="34" t="s">
        <v>564</v>
      </c>
    </row>
    <row r="40" ht="32.25" customHeight="1" spans="1:10">
      <c r="A40" s="25"/>
      <c r="B40" s="25"/>
      <c r="C40" s="26" t="s">
        <v>795</v>
      </c>
      <c r="D40" s="25" t="s">
        <v>796</v>
      </c>
      <c r="E40" s="25" t="s">
        <v>797</v>
      </c>
      <c r="F40" s="25" t="s">
        <v>516</v>
      </c>
      <c r="G40" s="25" t="s">
        <v>480</v>
      </c>
      <c r="H40" s="34" t="s">
        <v>775</v>
      </c>
      <c r="I40" s="17" t="s">
        <v>787</v>
      </c>
      <c r="J40" s="34" t="s">
        <v>787</v>
      </c>
    </row>
    <row r="41" ht="32.25" customHeight="1" spans="1:10">
      <c r="A41" s="25" t="s">
        <v>495</v>
      </c>
      <c r="B41" s="25"/>
      <c r="C41" s="26"/>
      <c r="D41" s="25"/>
      <c r="E41" s="25"/>
      <c r="F41" s="25"/>
      <c r="G41" s="25"/>
      <c r="H41" s="34"/>
      <c r="I41" s="17"/>
      <c r="J41" s="34"/>
    </row>
    <row r="42" ht="32.25" customHeight="1" spans="1:10">
      <c r="A42" s="25"/>
      <c r="B42" s="25" t="s">
        <v>496</v>
      </c>
      <c r="C42" s="26"/>
      <c r="D42" s="25"/>
      <c r="E42" s="25"/>
      <c r="F42" s="25"/>
      <c r="G42" s="25"/>
      <c r="H42" s="34"/>
      <c r="I42" s="17"/>
      <c r="J42" s="34"/>
    </row>
    <row r="43" ht="32.25" customHeight="1" spans="1:10">
      <c r="A43" s="25"/>
      <c r="B43" s="25"/>
      <c r="C43" s="26" t="s">
        <v>655</v>
      </c>
      <c r="D43" s="25" t="s">
        <v>477</v>
      </c>
      <c r="E43" s="25" t="s">
        <v>537</v>
      </c>
      <c r="F43" s="25" t="s">
        <v>485</v>
      </c>
      <c r="G43" s="25" t="s">
        <v>480</v>
      </c>
      <c r="H43" s="34" t="s">
        <v>775</v>
      </c>
      <c r="I43" s="17" t="s">
        <v>655</v>
      </c>
      <c r="J43" s="34" t="s">
        <v>655</v>
      </c>
    </row>
  </sheetData>
  <mergeCells count="28">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9"/>
  <sheetViews>
    <sheetView showGridLines="0" showZeros="0" workbookViewId="0">
      <selection activeCell="A1" sqref="A1:S1"/>
    </sheetView>
  </sheetViews>
  <sheetFormatPr defaultColWidth="7.5" defaultRowHeight="12.75" customHeight="1"/>
  <cols>
    <col min="1" max="1" width="13.9" customWidth="1"/>
    <col min="2" max="2" width="30.625" customWidth="1"/>
    <col min="3" max="19" width="19.25"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"单位名称："&amp;"昆明市晋宁区农业农村局"</f>
        <v>单位名称：昆明市晋宁区农业农村局</v>
      </c>
      <c r="S3" s="82" t="s">
        <v>1</v>
      </c>
    </row>
    <row r="4" ht="21.75" customHeight="1" spans="1:19">
      <c r="A4" s="212" t="s">
        <v>53</v>
      </c>
      <c r="B4" s="213" t="s">
        <v>54</v>
      </c>
      <c r="C4" s="213" t="s">
        <v>55</v>
      </c>
      <c r="D4" s="214" t="s">
        <v>56</v>
      </c>
      <c r="E4" s="214"/>
      <c r="F4" s="214"/>
      <c r="G4" s="214"/>
      <c r="H4" s="214"/>
      <c r="I4" s="162"/>
      <c r="J4" s="214"/>
      <c r="K4" s="214"/>
      <c r="L4" s="214"/>
      <c r="M4" s="214"/>
      <c r="N4" s="223"/>
      <c r="O4" s="214" t="s">
        <v>45</v>
      </c>
      <c r="P4" s="214"/>
      <c r="Q4" s="214"/>
      <c r="R4" s="214"/>
      <c r="S4" s="223"/>
    </row>
    <row r="5" ht="27" customHeight="1" spans="1:19">
      <c r="A5" s="215"/>
      <c r="B5" s="216"/>
      <c r="C5" s="216"/>
      <c r="D5" s="216" t="s">
        <v>57</v>
      </c>
      <c r="E5" s="216" t="s">
        <v>58</v>
      </c>
      <c r="F5" s="216" t="s">
        <v>59</v>
      </c>
      <c r="G5" s="216" t="s">
        <v>60</v>
      </c>
      <c r="H5" s="216" t="s">
        <v>61</v>
      </c>
      <c r="I5" s="220" t="s">
        <v>62</v>
      </c>
      <c r="J5" s="221"/>
      <c r="K5" s="221"/>
      <c r="L5" s="221"/>
      <c r="M5" s="221"/>
      <c r="N5" s="222"/>
      <c r="O5" s="216" t="s">
        <v>57</v>
      </c>
      <c r="P5" s="216" t="s">
        <v>58</v>
      </c>
      <c r="Q5" s="216" t="s">
        <v>59</v>
      </c>
      <c r="R5" s="216" t="s">
        <v>60</v>
      </c>
      <c r="S5" s="216" t="s">
        <v>63</v>
      </c>
    </row>
    <row r="6" ht="30" customHeight="1" spans="1:19">
      <c r="A6" s="217"/>
      <c r="B6" s="128"/>
      <c r="C6" s="145"/>
      <c r="D6" s="145"/>
      <c r="E6" s="145"/>
      <c r="F6" s="145"/>
      <c r="G6" s="145"/>
      <c r="H6" s="145"/>
      <c r="I6" s="102" t="s">
        <v>57</v>
      </c>
      <c r="J6" s="222" t="s">
        <v>64</v>
      </c>
      <c r="K6" s="222" t="s">
        <v>65</v>
      </c>
      <c r="L6" s="222" t="s">
        <v>66</v>
      </c>
      <c r="M6" s="222" t="s">
        <v>67</v>
      </c>
      <c r="N6" s="222" t="s">
        <v>68</v>
      </c>
      <c r="O6" s="224"/>
      <c r="P6" s="224"/>
      <c r="Q6" s="224"/>
      <c r="R6" s="224"/>
      <c r="S6" s="145"/>
    </row>
    <row r="7" ht="15" customHeight="1" spans="1:19">
      <c r="A7" s="218">
        <v>1</v>
      </c>
      <c r="B7" s="218">
        <v>2</v>
      </c>
      <c r="C7" s="218">
        <v>3</v>
      </c>
      <c r="D7" s="218">
        <v>4</v>
      </c>
      <c r="E7" s="218">
        <v>5</v>
      </c>
      <c r="F7" s="218">
        <v>6</v>
      </c>
      <c r="G7" s="218">
        <v>7</v>
      </c>
      <c r="H7" s="218">
        <v>8</v>
      </c>
      <c r="I7" s="102">
        <v>9</v>
      </c>
      <c r="J7" s="218">
        <v>10</v>
      </c>
      <c r="K7" s="218">
        <v>11</v>
      </c>
      <c r="L7" s="218">
        <v>12</v>
      </c>
      <c r="M7" s="218">
        <v>13</v>
      </c>
      <c r="N7" s="218">
        <v>14</v>
      </c>
      <c r="O7" s="218">
        <v>15</v>
      </c>
      <c r="P7" s="218">
        <v>16</v>
      </c>
      <c r="Q7" s="218">
        <v>17</v>
      </c>
      <c r="R7" s="218">
        <v>18</v>
      </c>
      <c r="S7" s="218">
        <v>19</v>
      </c>
    </row>
    <row r="8" ht="18" customHeight="1" spans="1:19">
      <c r="A8" s="26" t="s">
        <v>69</v>
      </c>
      <c r="B8" s="26" t="s">
        <v>70</v>
      </c>
      <c r="C8" s="110">
        <v>52296303.97</v>
      </c>
      <c r="D8" s="110">
        <v>52296303.97</v>
      </c>
      <c r="E8" s="110">
        <v>48876030.35</v>
      </c>
      <c r="F8" s="110">
        <v>2690000</v>
      </c>
      <c r="G8" s="110"/>
      <c r="H8" s="110"/>
      <c r="I8" s="110">
        <v>730273.62</v>
      </c>
      <c r="J8" s="110"/>
      <c r="K8" s="110"/>
      <c r="L8" s="110"/>
      <c r="M8" s="110"/>
      <c r="N8" s="110">
        <v>730273.62</v>
      </c>
      <c r="O8" s="110"/>
      <c r="P8" s="110"/>
      <c r="Q8" s="110"/>
      <c r="R8" s="110"/>
      <c r="S8" s="110"/>
    </row>
    <row r="9" ht="18" customHeight="1" spans="1:19">
      <c r="A9" s="160" t="s">
        <v>71</v>
      </c>
      <c r="B9" s="160" t="s">
        <v>70</v>
      </c>
      <c r="C9" s="110">
        <v>27046360.24</v>
      </c>
      <c r="D9" s="110">
        <v>27046360.24</v>
      </c>
      <c r="E9" s="110">
        <v>23830045.97</v>
      </c>
      <c r="F9" s="110">
        <v>2690000</v>
      </c>
      <c r="G9" s="110"/>
      <c r="H9" s="110"/>
      <c r="I9" s="110">
        <v>526314.27</v>
      </c>
      <c r="J9" s="110"/>
      <c r="K9" s="110"/>
      <c r="L9" s="110"/>
      <c r="M9" s="110"/>
      <c r="N9" s="110">
        <v>526314.27</v>
      </c>
      <c r="O9" s="110"/>
      <c r="P9" s="110"/>
      <c r="Q9" s="110"/>
      <c r="R9" s="110"/>
      <c r="S9" s="110"/>
    </row>
    <row r="10" ht="18" customHeight="1" spans="1:19">
      <c r="A10" s="160" t="s">
        <v>72</v>
      </c>
      <c r="B10" s="160" t="s">
        <v>73</v>
      </c>
      <c r="C10" s="110">
        <v>3060131.3</v>
      </c>
      <c r="D10" s="110">
        <v>3060131.3</v>
      </c>
      <c r="E10" s="110">
        <v>2911687.83</v>
      </c>
      <c r="F10" s="110"/>
      <c r="G10" s="110"/>
      <c r="H10" s="110"/>
      <c r="I10" s="110">
        <v>148443.47</v>
      </c>
      <c r="J10" s="110"/>
      <c r="K10" s="110"/>
      <c r="L10" s="110"/>
      <c r="M10" s="110"/>
      <c r="N10" s="110">
        <v>148443.47</v>
      </c>
      <c r="O10" s="110"/>
      <c r="P10" s="110"/>
      <c r="Q10" s="110"/>
      <c r="R10" s="110"/>
      <c r="S10" s="110"/>
    </row>
    <row r="11" ht="18" customHeight="1" spans="1:19">
      <c r="A11" s="160" t="s">
        <v>74</v>
      </c>
      <c r="B11" s="160" t="s">
        <v>75</v>
      </c>
      <c r="C11" s="110">
        <v>1657331.37</v>
      </c>
      <c r="D11" s="110">
        <v>1657331.37</v>
      </c>
      <c r="E11" s="110">
        <v>1606315.07</v>
      </c>
      <c r="F11" s="110"/>
      <c r="G11" s="110"/>
      <c r="H11" s="110"/>
      <c r="I11" s="110">
        <v>51016.3</v>
      </c>
      <c r="J11" s="110"/>
      <c r="K11" s="110"/>
      <c r="L11" s="110"/>
      <c r="M11" s="110"/>
      <c r="N11" s="110">
        <v>51016.3</v>
      </c>
      <c r="O11" s="110"/>
      <c r="P11" s="110"/>
      <c r="Q11" s="110"/>
      <c r="R11" s="110"/>
      <c r="S11" s="110"/>
    </row>
    <row r="12" ht="18" customHeight="1" spans="1:19">
      <c r="A12" s="160" t="s">
        <v>76</v>
      </c>
      <c r="B12" s="160" t="s">
        <v>77</v>
      </c>
      <c r="C12" s="110">
        <v>2001118.64</v>
      </c>
      <c r="D12" s="110">
        <v>2001118.64</v>
      </c>
      <c r="E12" s="110">
        <v>2001118.64</v>
      </c>
      <c r="F12" s="110"/>
      <c r="G12" s="110"/>
      <c r="H12" s="110"/>
      <c r="I12" s="110"/>
      <c r="J12" s="110"/>
      <c r="K12" s="110"/>
      <c r="L12" s="110"/>
      <c r="M12" s="110"/>
      <c r="N12" s="110"/>
      <c r="O12" s="110"/>
      <c r="P12" s="110"/>
      <c r="Q12" s="110"/>
      <c r="R12" s="110"/>
      <c r="S12" s="110"/>
    </row>
    <row r="13" ht="18" customHeight="1" spans="1:19">
      <c r="A13" s="160" t="s">
        <v>78</v>
      </c>
      <c r="B13" s="160" t="s">
        <v>79</v>
      </c>
      <c r="C13" s="110">
        <v>2744941.61</v>
      </c>
      <c r="D13" s="110">
        <v>2744941.61</v>
      </c>
      <c r="E13" s="110">
        <v>2744941.61</v>
      </c>
      <c r="F13" s="110"/>
      <c r="G13" s="110"/>
      <c r="H13" s="110"/>
      <c r="I13" s="110"/>
      <c r="J13" s="110"/>
      <c r="K13" s="110"/>
      <c r="L13" s="110"/>
      <c r="M13" s="110"/>
      <c r="N13" s="110"/>
      <c r="O13" s="110"/>
      <c r="P13" s="110"/>
      <c r="Q13" s="110"/>
      <c r="R13" s="110"/>
      <c r="S13" s="110"/>
    </row>
    <row r="14" ht="18" customHeight="1" spans="1:19">
      <c r="A14" s="160" t="s">
        <v>80</v>
      </c>
      <c r="B14" s="160" t="s">
        <v>81</v>
      </c>
      <c r="C14" s="110">
        <v>2032394.7</v>
      </c>
      <c r="D14" s="110">
        <v>2032394.7</v>
      </c>
      <c r="E14" s="110">
        <v>2032394.7</v>
      </c>
      <c r="F14" s="110"/>
      <c r="G14" s="110"/>
      <c r="H14" s="110"/>
      <c r="I14" s="110"/>
      <c r="J14" s="110"/>
      <c r="K14" s="110"/>
      <c r="L14" s="110"/>
      <c r="M14" s="110"/>
      <c r="N14" s="110"/>
      <c r="O14" s="110"/>
      <c r="P14" s="110"/>
      <c r="Q14" s="110"/>
      <c r="R14" s="110"/>
      <c r="S14" s="110"/>
    </row>
    <row r="15" ht="18" customHeight="1" spans="1:19">
      <c r="A15" s="160" t="s">
        <v>82</v>
      </c>
      <c r="B15" s="160" t="s">
        <v>83</v>
      </c>
      <c r="C15" s="110">
        <v>3399405.46</v>
      </c>
      <c r="D15" s="110">
        <v>3399405.46</v>
      </c>
      <c r="E15" s="110">
        <v>3394905.88</v>
      </c>
      <c r="F15" s="110"/>
      <c r="G15" s="110"/>
      <c r="H15" s="110"/>
      <c r="I15" s="110">
        <v>4499.58</v>
      </c>
      <c r="J15" s="110"/>
      <c r="K15" s="110"/>
      <c r="L15" s="110"/>
      <c r="M15" s="110"/>
      <c r="N15" s="110">
        <v>4499.58</v>
      </c>
      <c r="O15" s="110"/>
      <c r="P15" s="110"/>
      <c r="Q15" s="110"/>
      <c r="R15" s="110"/>
      <c r="S15" s="110"/>
    </row>
    <row r="16" ht="18" customHeight="1" spans="1:19">
      <c r="A16" s="160" t="s">
        <v>84</v>
      </c>
      <c r="B16" s="160" t="s">
        <v>85</v>
      </c>
      <c r="C16" s="110">
        <v>2142263.92</v>
      </c>
      <c r="D16" s="110">
        <v>2142263.92</v>
      </c>
      <c r="E16" s="110">
        <v>2142263.92</v>
      </c>
      <c r="F16" s="110"/>
      <c r="G16" s="110"/>
      <c r="H16" s="110"/>
      <c r="I16" s="110"/>
      <c r="J16" s="110"/>
      <c r="K16" s="110"/>
      <c r="L16" s="110"/>
      <c r="M16" s="110"/>
      <c r="N16" s="110"/>
      <c r="O16" s="110"/>
      <c r="P16" s="110"/>
      <c r="Q16" s="110"/>
      <c r="R16" s="110"/>
      <c r="S16" s="110"/>
    </row>
    <row r="17" ht="18" customHeight="1" spans="1:19">
      <c r="A17" s="160" t="s">
        <v>86</v>
      </c>
      <c r="B17" s="160" t="s">
        <v>87</v>
      </c>
      <c r="C17" s="110">
        <v>5291505.68</v>
      </c>
      <c r="D17" s="110">
        <v>5291505.68</v>
      </c>
      <c r="E17" s="110">
        <v>5291505.68</v>
      </c>
      <c r="F17" s="110"/>
      <c r="G17" s="110"/>
      <c r="H17" s="110"/>
      <c r="I17" s="110"/>
      <c r="J17" s="110"/>
      <c r="K17" s="110"/>
      <c r="L17" s="110"/>
      <c r="M17" s="110"/>
      <c r="N17" s="110"/>
      <c r="O17" s="110"/>
      <c r="P17" s="110"/>
      <c r="Q17" s="110"/>
      <c r="R17" s="110"/>
      <c r="S17" s="110"/>
    </row>
    <row r="18" ht="18" customHeight="1" spans="1:19">
      <c r="A18" s="160" t="s">
        <v>88</v>
      </c>
      <c r="B18" s="160" t="s">
        <v>89</v>
      </c>
      <c r="C18" s="110">
        <v>2920851.05</v>
      </c>
      <c r="D18" s="110">
        <v>2920851.05</v>
      </c>
      <c r="E18" s="110">
        <v>2920851.05</v>
      </c>
      <c r="F18" s="110"/>
      <c r="G18" s="110"/>
      <c r="H18" s="110"/>
      <c r="I18" s="110"/>
      <c r="J18" s="110"/>
      <c r="K18" s="110"/>
      <c r="L18" s="110"/>
      <c r="M18" s="110"/>
      <c r="N18" s="110"/>
      <c r="O18" s="110"/>
      <c r="P18" s="110"/>
      <c r="Q18" s="110"/>
      <c r="R18" s="110"/>
      <c r="S18" s="110"/>
    </row>
    <row r="19" ht="18" customHeight="1" spans="1:19">
      <c r="A19" s="85" t="s">
        <v>55</v>
      </c>
      <c r="B19" s="219"/>
      <c r="C19" s="110">
        <v>52296303.97</v>
      </c>
      <c r="D19" s="110">
        <v>52296303.97</v>
      </c>
      <c r="E19" s="110">
        <v>48876030.35</v>
      </c>
      <c r="F19" s="110">
        <v>2690000</v>
      </c>
      <c r="G19" s="110"/>
      <c r="H19" s="110"/>
      <c r="I19" s="110">
        <v>730273.62</v>
      </c>
      <c r="J19" s="110"/>
      <c r="K19" s="110"/>
      <c r="L19" s="110"/>
      <c r="M19" s="110"/>
      <c r="N19" s="110">
        <v>730273.62</v>
      </c>
      <c r="O19" s="110"/>
      <c r="P19" s="110"/>
      <c r="Q19" s="110"/>
      <c r="R19" s="110"/>
      <c r="S19" s="110"/>
    </row>
  </sheetData>
  <mergeCells count="20">
    <mergeCell ref="A1:S1"/>
    <mergeCell ref="A2:S2"/>
    <mergeCell ref="A3:B3"/>
    <mergeCell ref="D4:N4"/>
    <mergeCell ref="O4:S4"/>
    <mergeCell ref="I5:N5"/>
    <mergeCell ref="A19:B1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8"/>
  <sheetViews>
    <sheetView showGridLines="0" showZeros="0" workbookViewId="0">
      <selection activeCell="A1" sqref="A1:O1"/>
    </sheetView>
  </sheetViews>
  <sheetFormatPr defaultColWidth="7.5" defaultRowHeight="12.75" customHeight="1"/>
  <cols>
    <col min="1" max="1" width="12.5" customWidth="1"/>
    <col min="2" max="2" width="32.875" customWidth="1"/>
    <col min="3" max="8" width="21.5" customWidth="1"/>
    <col min="9" max="9" width="23.375" customWidth="1"/>
    <col min="10" max="11" width="21.375" customWidth="1"/>
    <col min="12" max="15" width="21.5" customWidth="1"/>
  </cols>
  <sheetData>
    <row r="1" ht="17.25" customHeight="1" spans="1:1">
      <c r="A1" s="82" t="s">
        <v>90</v>
      </c>
    </row>
    <row r="2" ht="41.25" customHeight="1" spans="1:1">
      <c r="A2" s="77" t="str">
        <f>"2026"&amp;"年部门支出预算表"</f>
        <v>2026年部门支出预算表</v>
      </c>
    </row>
    <row r="3" ht="17.25" customHeight="1" spans="1:15">
      <c r="A3" s="80" t="str">
        <f>"单位名称："&amp;"昆明市晋宁区农业农村局"</f>
        <v>单位名称：昆明市晋宁区农业农村局</v>
      </c>
      <c r="O3" s="82" t="s">
        <v>1</v>
      </c>
    </row>
    <row r="4" ht="27" customHeight="1" spans="1:15">
      <c r="A4" s="198" t="s">
        <v>91</v>
      </c>
      <c r="B4" s="198" t="s">
        <v>92</v>
      </c>
      <c r="C4" s="198" t="s">
        <v>55</v>
      </c>
      <c r="D4" s="199" t="s">
        <v>58</v>
      </c>
      <c r="E4" s="206"/>
      <c r="F4" s="207"/>
      <c r="G4" s="208" t="s">
        <v>59</v>
      </c>
      <c r="H4" s="208" t="s">
        <v>60</v>
      </c>
      <c r="I4" s="208" t="s">
        <v>93</v>
      </c>
      <c r="J4" s="199" t="s">
        <v>62</v>
      </c>
      <c r="K4" s="206"/>
      <c r="L4" s="206"/>
      <c r="M4" s="206"/>
      <c r="N4" s="210"/>
      <c r="O4" s="211"/>
    </row>
    <row r="5" ht="42" customHeight="1" spans="1:15">
      <c r="A5" s="200"/>
      <c r="B5" s="200"/>
      <c r="C5" s="201"/>
      <c r="D5" s="202" t="s">
        <v>57</v>
      </c>
      <c r="E5" s="202" t="s">
        <v>94</v>
      </c>
      <c r="F5" s="202" t="s">
        <v>95</v>
      </c>
      <c r="G5" s="201"/>
      <c r="H5" s="201"/>
      <c r="I5" s="209"/>
      <c r="J5" s="202" t="s">
        <v>57</v>
      </c>
      <c r="K5" s="192" t="s">
        <v>96</v>
      </c>
      <c r="L5" s="192" t="s">
        <v>97</v>
      </c>
      <c r="M5" s="192" t="s">
        <v>98</v>
      </c>
      <c r="N5" s="192" t="s">
        <v>99</v>
      </c>
      <c r="O5" s="192" t="s">
        <v>100</v>
      </c>
    </row>
    <row r="6" ht="18" customHeight="1" spans="1:15">
      <c r="A6" s="88" t="s">
        <v>101</v>
      </c>
      <c r="B6" s="88" t="s">
        <v>102</v>
      </c>
      <c r="C6" s="88" t="s">
        <v>103</v>
      </c>
      <c r="D6" s="92" t="s">
        <v>104</v>
      </c>
      <c r="E6" s="92" t="s">
        <v>105</v>
      </c>
      <c r="F6" s="92" t="s">
        <v>106</v>
      </c>
      <c r="G6" s="92" t="s">
        <v>107</v>
      </c>
      <c r="H6" s="92" t="s">
        <v>108</v>
      </c>
      <c r="I6" s="92" t="s">
        <v>109</v>
      </c>
      <c r="J6" s="92" t="s">
        <v>110</v>
      </c>
      <c r="K6" s="92" t="s">
        <v>111</v>
      </c>
      <c r="L6" s="92" t="s">
        <v>112</v>
      </c>
      <c r="M6" s="92" t="s">
        <v>113</v>
      </c>
      <c r="N6" s="88" t="s">
        <v>114</v>
      </c>
      <c r="O6" s="92" t="s">
        <v>115</v>
      </c>
    </row>
    <row r="7" ht="21" customHeight="1" spans="1:15">
      <c r="A7" s="89" t="s">
        <v>116</v>
      </c>
      <c r="B7" s="89" t="s">
        <v>117</v>
      </c>
      <c r="C7" s="110">
        <v>4831467.72</v>
      </c>
      <c r="D7" s="110">
        <v>4831467.72</v>
      </c>
      <c r="E7" s="110">
        <v>4699832.52</v>
      </c>
      <c r="F7" s="110">
        <v>131635.2</v>
      </c>
      <c r="G7" s="110"/>
      <c r="H7" s="110"/>
      <c r="I7" s="110"/>
      <c r="J7" s="110"/>
      <c r="K7" s="110"/>
      <c r="L7" s="110"/>
      <c r="M7" s="110"/>
      <c r="N7" s="110"/>
      <c r="O7" s="110"/>
    </row>
    <row r="8" ht="21" customHeight="1" spans="1:15">
      <c r="A8" s="203" t="s">
        <v>118</v>
      </c>
      <c r="B8" s="203" t="s">
        <v>119</v>
      </c>
      <c r="C8" s="110">
        <v>4699832.52</v>
      </c>
      <c r="D8" s="110">
        <v>4699832.52</v>
      </c>
      <c r="E8" s="110">
        <v>4699832.52</v>
      </c>
      <c r="F8" s="110"/>
      <c r="G8" s="110"/>
      <c r="H8" s="110"/>
      <c r="I8" s="110"/>
      <c r="J8" s="110"/>
      <c r="K8" s="110"/>
      <c r="L8" s="110"/>
      <c r="M8" s="110"/>
      <c r="N8" s="110"/>
      <c r="O8" s="110"/>
    </row>
    <row r="9" ht="21" customHeight="1" spans="1:15">
      <c r="A9" s="204" t="s">
        <v>120</v>
      </c>
      <c r="B9" s="204" t="s">
        <v>121</v>
      </c>
      <c r="C9" s="110">
        <v>201609.81</v>
      </c>
      <c r="D9" s="110">
        <v>201609.81</v>
      </c>
      <c r="E9" s="110">
        <v>201609.81</v>
      </c>
      <c r="F9" s="110"/>
      <c r="G9" s="110"/>
      <c r="H9" s="110"/>
      <c r="I9" s="110"/>
      <c r="J9" s="110"/>
      <c r="K9" s="110"/>
      <c r="L9" s="110"/>
      <c r="M9" s="110"/>
      <c r="N9" s="110"/>
      <c r="O9" s="110"/>
    </row>
    <row r="10" ht="21" customHeight="1" spans="1:15">
      <c r="A10" s="204" t="s">
        <v>122</v>
      </c>
      <c r="B10" s="204" t="s">
        <v>123</v>
      </c>
      <c r="C10" s="110">
        <v>1224000</v>
      </c>
      <c r="D10" s="110">
        <v>1224000</v>
      </c>
      <c r="E10" s="110">
        <v>1224000</v>
      </c>
      <c r="F10" s="110"/>
      <c r="G10" s="110"/>
      <c r="H10" s="110"/>
      <c r="I10" s="110"/>
      <c r="J10" s="110"/>
      <c r="K10" s="110"/>
      <c r="L10" s="110"/>
      <c r="M10" s="110"/>
      <c r="N10" s="110"/>
      <c r="O10" s="110"/>
    </row>
    <row r="11" ht="21" customHeight="1" spans="1:15">
      <c r="A11" s="204" t="s">
        <v>124</v>
      </c>
      <c r="B11" s="204" t="s">
        <v>125</v>
      </c>
      <c r="C11" s="110">
        <v>2624743.47</v>
      </c>
      <c r="D11" s="110">
        <v>2624743.47</v>
      </c>
      <c r="E11" s="110">
        <v>2624743.47</v>
      </c>
      <c r="F11" s="110"/>
      <c r="G11" s="110"/>
      <c r="H11" s="110"/>
      <c r="I11" s="110"/>
      <c r="J11" s="110"/>
      <c r="K11" s="110"/>
      <c r="L11" s="110"/>
      <c r="M11" s="110"/>
      <c r="N11" s="110"/>
      <c r="O11" s="110"/>
    </row>
    <row r="12" ht="21" customHeight="1" spans="1:15">
      <c r="A12" s="204" t="s">
        <v>126</v>
      </c>
      <c r="B12" s="204" t="s">
        <v>127</v>
      </c>
      <c r="C12" s="110">
        <v>649479.24</v>
      </c>
      <c r="D12" s="110">
        <v>649479.24</v>
      </c>
      <c r="E12" s="110">
        <v>649479.24</v>
      </c>
      <c r="F12" s="110"/>
      <c r="G12" s="110"/>
      <c r="H12" s="110"/>
      <c r="I12" s="110"/>
      <c r="J12" s="110"/>
      <c r="K12" s="110"/>
      <c r="L12" s="110"/>
      <c r="M12" s="110"/>
      <c r="N12" s="110"/>
      <c r="O12" s="110"/>
    </row>
    <row r="13" ht="21" customHeight="1" spans="1:15">
      <c r="A13" s="203" t="s">
        <v>128</v>
      </c>
      <c r="B13" s="203" t="s">
        <v>129</v>
      </c>
      <c r="C13" s="110">
        <v>131635.2</v>
      </c>
      <c r="D13" s="110">
        <v>131635.2</v>
      </c>
      <c r="E13" s="110"/>
      <c r="F13" s="110">
        <v>131635.2</v>
      </c>
      <c r="G13" s="110"/>
      <c r="H13" s="110"/>
      <c r="I13" s="110"/>
      <c r="J13" s="110"/>
      <c r="K13" s="110"/>
      <c r="L13" s="110"/>
      <c r="M13" s="110"/>
      <c r="N13" s="110"/>
      <c r="O13" s="110"/>
    </row>
    <row r="14" ht="21" customHeight="1" spans="1:15">
      <c r="A14" s="204" t="s">
        <v>130</v>
      </c>
      <c r="B14" s="204" t="s">
        <v>131</v>
      </c>
      <c r="C14" s="110">
        <v>131635.2</v>
      </c>
      <c r="D14" s="110">
        <v>131635.2</v>
      </c>
      <c r="E14" s="110"/>
      <c r="F14" s="110">
        <v>131635.2</v>
      </c>
      <c r="G14" s="110"/>
      <c r="H14" s="110"/>
      <c r="I14" s="110"/>
      <c r="J14" s="110"/>
      <c r="K14" s="110"/>
      <c r="L14" s="110"/>
      <c r="M14" s="110"/>
      <c r="N14" s="110"/>
      <c r="O14" s="110"/>
    </row>
    <row r="15" ht="21" customHeight="1" spans="1:15">
      <c r="A15" s="89" t="s">
        <v>132</v>
      </c>
      <c r="B15" s="89" t="s">
        <v>133</v>
      </c>
      <c r="C15" s="110">
        <v>2421006.81</v>
      </c>
      <c r="D15" s="110">
        <v>2421006.81</v>
      </c>
      <c r="E15" s="110">
        <v>2421006.81</v>
      </c>
      <c r="F15" s="110"/>
      <c r="G15" s="110"/>
      <c r="H15" s="110"/>
      <c r="I15" s="110"/>
      <c r="J15" s="110"/>
      <c r="K15" s="110"/>
      <c r="L15" s="110"/>
      <c r="M15" s="110"/>
      <c r="N15" s="110"/>
      <c r="O15" s="110"/>
    </row>
    <row r="16" ht="21" customHeight="1" spans="1:15">
      <c r="A16" s="203" t="s">
        <v>134</v>
      </c>
      <c r="B16" s="203" t="s">
        <v>135</v>
      </c>
      <c r="C16" s="110">
        <v>2421006.81</v>
      </c>
      <c r="D16" s="110">
        <v>2421006.81</v>
      </c>
      <c r="E16" s="110">
        <v>2421006.81</v>
      </c>
      <c r="F16" s="110"/>
      <c r="G16" s="110"/>
      <c r="H16" s="110"/>
      <c r="I16" s="110"/>
      <c r="J16" s="110"/>
      <c r="K16" s="110"/>
      <c r="L16" s="110"/>
      <c r="M16" s="110"/>
      <c r="N16" s="110"/>
      <c r="O16" s="110"/>
    </row>
    <row r="17" ht="21" customHeight="1" spans="1:15">
      <c r="A17" s="204" t="s">
        <v>136</v>
      </c>
      <c r="B17" s="204" t="s">
        <v>137</v>
      </c>
      <c r="C17" s="110">
        <v>324424.46</v>
      </c>
      <c r="D17" s="110">
        <v>324424.46</v>
      </c>
      <c r="E17" s="110">
        <v>324424.46</v>
      </c>
      <c r="F17" s="110"/>
      <c r="G17" s="110"/>
      <c r="H17" s="110"/>
      <c r="I17" s="110"/>
      <c r="J17" s="110"/>
      <c r="K17" s="110"/>
      <c r="L17" s="110"/>
      <c r="M17" s="110"/>
      <c r="N17" s="110"/>
      <c r="O17" s="110"/>
    </row>
    <row r="18" ht="21" customHeight="1" spans="1:15">
      <c r="A18" s="204" t="s">
        <v>138</v>
      </c>
      <c r="B18" s="204" t="s">
        <v>139</v>
      </c>
      <c r="C18" s="110">
        <v>839581.04</v>
      </c>
      <c r="D18" s="110">
        <v>839581.04</v>
      </c>
      <c r="E18" s="110">
        <v>839581.04</v>
      </c>
      <c r="F18" s="110"/>
      <c r="G18" s="110"/>
      <c r="H18" s="110"/>
      <c r="I18" s="110"/>
      <c r="J18" s="110"/>
      <c r="K18" s="110"/>
      <c r="L18" s="110"/>
      <c r="M18" s="110"/>
      <c r="N18" s="110"/>
      <c r="O18" s="110"/>
    </row>
    <row r="19" ht="21" customHeight="1" spans="1:15">
      <c r="A19" s="204" t="s">
        <v>140</v>
      </c>
      <c r="B19" s="204" t="s">
        <v>141</v>
      </c>
      <c r="C19" s="110">
        <v>1104712.33</v>
      </c>
      <c r="D19" s="110">
        <v>1104712.33</v>
      </c>
      <c r="E19" s="110">
        <v>1104712.33</v>
      </c>
      <c r="F19" s="110"/>
      <c r="G19" s="110"/>
      <c r="H19" s="110"/>
      <c r="I19" s="110"/>
      <c r="J19" s="110"/>
      <c r="K19" s="110"/>
      <c r="L19" s="110"/>
      <c r="M19" s="110"/>
      <c r="N19" s="110"/>
      <c r="O19" s="110"/>
    </row>
    <row r="20" ht="21" customHeight="1" spans="1:15">
      <c r="A20" s="204" t="s">
        <v>142</v>
      </c>
      <c r="B20" s="204" t="s">
        <v>143</v>
      </c>
      <c r="C20" s="110">
        <v>152288.98</v>
      </c>
      <c r="D20" s="110">
        <v>152288.98</v>
      </c>
      <c r="E20" s="110">
        <v>152288.98</v>
      </c>
      <c r="F20" s="110"/>
      <c r="G20" s="110"/>
      <c r="H20" s="110"/>
      <c r="I20" s="110"/>
      <c r="J20" s="110"/>
      <c r="K20" s="110"/>
      <c r="L20" s="110"/>
      <c r="M20" s="110"/>
      <c r="N20" s="110"/>
      <c r="O20" s="110"/>
    </row>
    <row r="21" ht="21" customHeight="1" spans="1:15">
      <c r="A21" s="89" t="s">
        <v>144</v>
      </c>
      <c r="B21" s="89" t="s">
        <v>145</v>
      </c>
      <c r="C21" s="110">
        <v>2690000</v>
      </c>
      <c r="D21" s="110"/>
      <c r="E21" s="110"/>
      <c r="F21" s="110"/>
      <c r="G21" s="110">
        <v>2690000</v>
      </c>
      <c r="H21" s="110"/>
      <c r="I21" s="110"/>
      <c r="J21" s="110"/>
      <c r="K21" s="110"/>
      <c r="L21" s="110"/>
      <c r="M21" s="110"/>
      <c r="N21" s="110"/>
      <c r="O21" s="110"/>
    </row>
    <row r="22" ht="21" customHeight="1" spans="1:15">
      <c r="A22" s="203" t="s">
        <v>146</v>
      </c>
      <c r="B22" s="203" t="s">
        <v>147</v>
      </c>
      <c r="C22" s="110">
        <v>2690000</v>
      </c>
      <c r="D22" s="110"/>
      <c r="E22" s="110"/>
      <c r="F22" s="110"/>
      <c r="G22" s="110">
        <v>2690000</v>
      </c>
      <c r="H22" s="110"/>
      <c r="I22" s="110"/>
      <c r="J22" s="110"/>
      <c r="K22" s="110"/>
      <c r="L22" s="110"/>
      <c r="M22" s="110"/>
      <c r="N22" s="110"/>
      <c r="O22" s="110"/>
    </row>
    <row r="23" ht="21" customHeight="1" spans="1:15">
      <c r="A23" s="204" t="s">
        <v>148</v>
      </c>
      <c r="B23" s="204" t="s">
        <v>149</v>
      </c>
      <c r="C23" s="110">
        <v>2690000</v>
      </c>
      <c r="D23" s="110"/>
      <c r="E23" s="110"/>
      <c r="F23" s="110"/>
      <c r="G23" s="110">
        <v>2690000</v>
      </c>
      <c r="H23" s="110"/>
      <c r="I23" s="110"/>
      <c r="J23" s="110"/>
      <c r="K23" s="110"/>
      <c r="L23" s="110"/>
      <c r="M23" s="110"/>
      <c r="N23" s="110"/>
      <c r="O23" s="110"/>
    </row>
    <row r="24" ht="21" customHeight="1" spans="1:15">
      <c r="A24" s="89" t="s">
        <v>150</v>
      </c>
      <c r="B24" s="89" t="s">
        <v>151</v>
      </c>
      <c r="C24" s="110">
        <v>39865587.84</v>
      </c>
      <c r="D24" s="110">
        <v>39135314.22</v>
      </c>
      <c r="E24" s="110">
        <v>21170526.22</v>
      </c>
      <c r="F24" s="110">
        <v>17964788</v>
      </c>
      <c r="G24" s="110"/>
      <c r="H24" s="110"/>
      <c r="I24" s="110"/>
      <c r="J24" s="110">
        <v>730273.62</v>
      </c>
      <c r="K24" s="110"/>
      <c r="L24" s="110"/>
      <c r="M24" s="110"/>
      <c r="N24" s="110"/>
      <c r="O24" s="110">
        <v>730273.62</v>
      </c>
    </row>
    <row r="25" ht="21" customHeight="1" spans="1:15">
      <c r="A25" s="203" t="s">
        <v>152</v>
      </c>
      <c r="B25" s="203" t="s">
        <v>153</v>
      </c>
      <c r="C25" s="110">
        <v>39865587.84</v>
      </c>
      <c r="D25" s="110">
        <v>39135314.22</v>
      </c>
      <c r="E25" s="110">
        <v>21170526.22</v>
      </c>
      <c r="F25" s="110">
        <v>17964788</v>
      </c>
      <c r="G25" s="110"/>
      <c r="H25" s="110"/>
      <c r="I25" s="110"/>
      <c r="J25" s="110">
        <v>730273.62</v>
      </c>
      <c r="K25" s="110"/>
      <c r="L25" s="110"/>
      <c r="M25" s="110"/>
      <c r="N25" s="110"/>
      <c r="O25" s="110">
        <v>730273.62</v>
      </c>
    </row>
    <row r="26" ht="21" customHeight="1" spans="1:15">
      <c r="A26" s="204" t="s">
        <v>154</v>
      </c>
      <c r="B26" s="204" t="s">
        <v>155</v>
      </c>
      <c r="C26" s="110">
        <v>6074444.56</v>
      </c>
      <c r="D26" s="110">
        <v>6054444.56</v>
      </c>
      <c r="E26" s="110">
        <v>6054444.56</v>
      </c>
      <c r="F26" s="110"/>
      <c r="G26" s="110"/>
      <c r="H26" s="110"/>
      <c r="I26" s="110"/>
      <c r="J26" s="110">
        <v>20000</v>
      </c>
      <c r="K26" s="110"/>
      <c r="L26" s="110"/>
      <c r="M26" s="110"/>
      <c r="N26" s="110"/>
      <c r="O26" s="110">
        <v>20000</v>
      </c>
    </row>
    <row r="27" ht="21" customHeight="1" spans="1:15">
      <c r="A27" s="204" t="s">
        <v>156</v>
      </c>
      <c r="B27" s="204" t="s">
        <v>157</v>
      </c>
      <c r="C27" s="110">
        <v>14910641.66</v>
      </c>
      <c r="D27" s="110">
        <v>14910641.66</v>
      </c>
      <c r="E27" s="110">
        <v>14910641.66</v>
      </c>
      <c r="F27" s="110"/>
      <c r="G27" s="110"/>
      <c r="H27" s="110"/>
      <c r="I27" s="110"/>
      <c r="J27" s="110"/>
      <c r="K27" s="110"/>
      <c r="L27" s="110"/>
      <c r="M27" s="110"/>
      <c r="N27" s="110"/>
      <c r="O27" s="110"/>
    </row>
    <row r="28" ht="21" customHeight="1" spans="1:15">
      <c r="A28" s="204" t="s">
        <v>158</v>
      </c>
      <c r="B28" s="204" t="s">
        <v>159</v>
      </c>
      <c r="C28" s="110">
        <v>4499.58</v>
      </c>
      <c r="D28" s="110"/>
      <c r="E28" s="110"/>
      <c r="F28" s="110"/>
      <c r="G28" s="110"/>
      <c r="H28" s="110"/>
      <c r="I28" s="110"/>
      <c r="J28" s="110">
        <v>4499.58</v>
      </c>
      <c r="K28" s="110"/>
      <c r="L28" s="110"/>
      <c r="M28" s="110"/>
      <c r="N28" s="110"/>
      <c r="O28" s="110">
        <v>4499.58</v>
      </c>
    </row>
    <row r="29" ht="21" customHeight="1" spans="1:15">
      <c r="A29" s="204" t="s">
        <v>160</v>
      </c>
      <c r="B29" s="204" t="s">
        <v>161</v>
      </c>
      <c r="C29" s="110">
        <v>166766.05</v>
      </c>
      <c r="D29" s="110"/>
      <c r="E29" s="110"/>
      <c r="F29" s="110"/>
      <c r="G29" s="110"/>
      <c r="H29" s="110"/>
      <c r="I29" s="110"/>
      <c r="J29" s="110">
        <v>166766.05</v>
      </c>
      <c r="K29" s="110"/>
      <c r="L29" s="110"/>
      <c r="M29" s="110"/>
      <c r="N29" s="110"/>
      <c r="O29" s="110">
        <v>166766.05</v>
      </c>
    </row>
    <row r="30" ht="21" customHeight="1" spans="1:15">
      <c r="A30" s="204" t="s">
        <v>162</v>
      </c>
      <c r="B30" s="204" t="s">
        <v>163</v>
      </c>
      <c r="C30" s="110">
        <v>9910000</v>
      </c>
      <c r="D30" s="110">
        <v>9910000</v>
      </c>
      <c r="E30" s="110"/>
      <c r="F30" s="110">
        <v>9910000</v>
      </c>
      <c r="G30" s="110"/>
      <c r="H30" s="110"/>
      <c r="I30" s="110"/>
      <c r="J30" s="110"/>
      <c r="K30" s="110"/>
      <c r="L30" s="110"/>
      <c r="M30" s="110"/>
      <c r="N30" s="110"/>
      <c r="O30" s="110"/>
    </row>
    <row r="31" ht="21" customHeight="1" spans="1:15">
      <c r="A31" s="204" t="s">
        <v>164</v>
      </c>
      <c r="B31" s="204" t="s">
        <v>165</v>
      </c>
      <c r="C31" s="110">
        <v>687056.39</v>
      </c>
      <c r="D31" s="110">
        <v>300000</v>
      </c>
      <c r="E31" s="110"/>
      <c r="F31" s="110">
        <v>300000</v>
      </c>
      <c r="G31" s="110"/>
      <c r="H31" s="110"/>
      <c r="I31" s="110"/>
      <c r="J31" s="110">
        <v>387056.39</v>
      </c>
      <c r="K31" s="110"/>
      <c r="L31" s="110"/>
      <c r="M31" s="110"/>
      <c r="N31" s="110"/>
      <c r="O31" s="110">
        <v>387056.39</v>
      </c>
    </row>
    <row r="32" ht="21" customHeight="1" spans="1:15">
      <c r="A32" s="204" t="s">
        <v>166</v>
      </c>
      <c r="B32" s="204" t="s">
        <v>167</v>
      </c>
      <c r="C32" s="110">
        <v>555440</v>
      </c>
      <c r="D32" s="110">
        <v>555440</v>
      </c>
      <c r="E32" s="110">
        <v>205440</v>
      </c>
      <c r="F32" s="110">
        <v>350000</v>
      </c>
      <c r="G32" s="110"/>
      <c r="H32" s="110"/>
      <c r="I32" s="110"/>
      <c r="J32" s="110"/>
      <c r="K32" s="110"/>
      <c r="L32" s="110"/>
      <c r="M32" s="110"/>
      <c r="N32" s="110"/>
      <c r="O32" s="110"/>
    </row>
    <row r="33" ht="21" customHeight="1" spans="1:15">
      <c r="A33" s="204" t="s">
        <v>168</v>
      </c>
      <c r="B33" s="204" t="s">
        <v>169</v>
      </c>
      <c r="C33" s="110">
        <v>7404788</v>
      </c>
      <c r="D33" s="110">
        <v>7404788</v>
      </c>
      <c r="E33" s="110"/>
      <c r="F33" s="110">
        <v>7404788</v>
      </c>
      <c r="G33" s="110"/>
      <c r="H33" s="110"/>
      <c r="I33" s="110"/>
      <c r="J33" s="110"/>
      <c r="K33" s="110"/>
      <c r="L33" s="110"/>
      <c r="M33" s="110"/>
      <c r="N33" s="110"/>
      <c r="O33" s="110"/>
    </row>
    <row r="34" ht="21" customHeight="1" spans="1:15">
      <c r="A34" s="204" t="s">
        <v>170</v>
      </c>
      <c r="B34" s="204" t="s">
        <v>171</v>
      </c>
      <c r="C34" s="110">
        <v>151951.6</v>
      </c>
      <c r="D34" s="110"/>
      <c r="E34" s="110"/>
      <c r="F34" s="110"/>
      <c r="G34" s="110"/>
      <c r="H34" s="110"/>
      <c r="I34" s="110"/>
      <c r="J34" s="110">
        <v>151951.6</v>
      </c>
      <c r="K34" s="110"/>
      <c r="L34" s="110"/>
      <c r="M34" s="110"/>
      <c r="N34" s="110"/>
      <c r="O34" s="110">
        <v>151951.6</v>
      </c>
    </row>
    <row r="35" ht="21" customHeight="1" spans="1:15">
      <c r="A35" s="89" t="s">
        <v>172</v>
      </c>
      <c r="B35" s="89" t="s">
        <v>173</v>
      </c>
      <c r="C35" s="110">
        <v>2488241.6</v>
      </c>
      <c r="D35" s="110">
        <v>2488241.6</v>
      </c>
      <c r="E35" s="110">
        <v>2488241.6</v>
      </c>
      <c r="F35" s="110"/>
      <c r="G35" s="110"/>
      <c r="H35" s="110"/>
      <c r="I35" s="110"/>
      <c r="J35" s="110"/>
      <c r="K35" s="110"/>
      <c r="L35" s="110"/>
      <c r="M35" s="110"/>
      <c r="N35" s="110"/>
      <c r="O35" s="110"/>
    </row>
    <row r="36" ht="21" customHeight="1" spans="1:15">
      <c r="A36" s="203" t="s">
        <v>174</v>
      </c>
      <c r="B36" s="203" t="s">
        <v>175</v>
      </c>
      <c r="C36" s="110">
        <v>2488241.6</v>
      </c>
      <c r="D36" s="110">
        <v>2488241.6</v>
      </c>
      <c r="E36" s="110">
        <v>2488241.6</v>
      </c>
      <c r="F36" s="110"/>
      <c r="G36" s="110"/>
      <c r="H36" s="110"/>
      <c r="I36" s="110"/>
      <c r="J36" s="110"/>
      <c r="K36" s="110"/>
      <c r="L36" s="110"/>
      <c r="M36" s="110"/>
      <c r="N36" s="110"/>
      <c r="O36" s="110"/>
    </row>
    <row r="37" ht="21" customHeight="1" spans="1:15">
      <c r="A37" s="204" t="s">
        <v>176</v>
      </c>
      <c r="B37" s="204" t="s">
        <v>177</v>
      </c>
      <c r="C37" s="110">
        <v>2488241.6</v>
      </c>
      <c r="D37" s="110">
        <v>2488241.6</v>
      </c>
      <c r="E37" s="110">
        <v>2488241.6</v>
      </c>
      <c r="F37" s="110"/>
      <c r="G37" s="110"/>
      <c r="H37" s="110"/>
      <c r="I37" s="110"/>
      <c r="J37" s="110"/>
      <c r="K37" s="110"/>
      <c r="L37" s="110"/>
      <c r="M37" s="110"/>
      <c r="N37" s="110"/>
      <c r="O37" s="110"/>
    </row>
    <row r="38" ht="21" customHeight="1" spans="1:15">
      <c r="A38" s="205" t="s">
        <v>55</v>
      </c>
      <c r="B38" s="71"/>
      <c r="C38" s="110">
        <v>52296303.97</v>
      </c>
      <c r="D38" s="110">
        <v>48876030.35</v>
      </c>
      <c r="E38" s="110">
        <v>30779607.15</v>
      </c>
      <c r="F38" s="110">
        <v>18096423.2</v>
      </c>
      <c r="G38" s="110">
        <v>2690000</v>
      </c>
      <c r="H38" s="110"/>
      <c r="I38" s="110"/>
      <c r="J38" s="110">
        <v>730273.62</v>
      </c>
      <c r="K38" s="110"/>
      <c r="L38" s="110"/>
      <c r="M38" s="110"/>
      <c r="N38" s="110"/>
      <c r="O38" s="110">
        <v>730273.62</v>
      </c>
    </row>
  </sheetData>
  <mergeCells count="12">
    <mergeCell ref="A1:O1"/>
    <mergeCell ref="A2:O2"/>
    <mergeCell ref="A3:B3"/>
    <mergeCell ref="D4:F4"/>
    <mergeCell ref="J4:O4"/>
    <mergeCell ref="A38:B3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7.5" defaultRowHeight="12.75" customHeight="1" outlineLevelCol="3"/>
  <cols>
    <col min="1" max="4" width="31.125" customWidth="1"/>
  </cols>
  <sheetData>
    <row r="1" ht="15" customHeight="1" spans="1:4">
      <c r="A1" s="78"/>
      <c r="B1" s="82"/>
      <c r="C1" s="82"/>
      <c r="D1" s="82" t="s">
        <v>178</v>
      </c>
    </row>
    <row r="2" ht="41.25" customHeight="1" spans="1:1">
      <c r="A2" s="77" t="str">
        <f>"2026"&amp;"年部门财政拨款收支预算总表"</f>
        <v>2026年部门财政拨款收支预算总表</v>
      </c>
    </row>
    <row r="3" ht="17.25" customHeight="1" spans="1:4">
      <c r="A3" s="80" t="str">
        <f>"单位名称："&amp;"昆明市晋宁区农业农村局"</f>
        <v>单位名称：昆明市晋宁区农业农村局</v>
      </c>
      <c r="B3" s="191"/>
      <c r="D3" s="82" t="s">
        <v>1</v>
      </c>
    </row>
    <row r="4" ht="17.25" customHeight="1" spans="1:4">
      <c r="A4" s="192" t="s">
        <v>2</v>
      </c>
      <c r="B4" s="193"/>
      <c r="C4" s="192" t="s">
        <v>3</v>
      </c>
      <c r="D4" s="193"/>
    </row>
    <row r="5" ht="18.75" customHeight="1" spans="1:4">
      <c r="A5" s="192" t="s">
        <v>4</v>
      </c>
      <c r="B5" s="192" t="s">
        <v>5</v>
      </c>
      <c r="C5" s="192" t="s">
        <v>6</v>
      </c>
      <c r="D5" s="192" t="s">
        <v>5</v>
      </c>
    </row>
    <row r="6" ht="16.5" customHeight="1" spans="1:4">
      <c r="A6" s="194" t="s">
        <v>179</v>
      </c>
      <c r="B6" s="110">
        <v>51566030.35</v>
      </c>
      <c r="C6" s="194" t="s">
        <v>180</v>
      </c>
      <c r="D6" s="110">
        <v>51566030.35</v>
      </c>
    </row>
    <row r="7" ht="16.5" customHeight="1" spans="1:4">
      <c r="A7" s="194" t="s">
        <v>181</v>
      </c>
      <c r="B7" s="110">
        <v>48876030.35</v>
      </c>
      <c r="C7" s="194" t="s">
        <v>182</v>
      </c>
      <c r="D7" s="110"/>
    </row>
    <row r="8" ht="16.5" customHeight="1" spans="1:4">
      <c r="A8" s="194" t="s">
        <v>183</v>
      </c>
      <c r="B8" s="110">
        <v>2690000</v>
      </c>
      <c r="C8" s="194" t="s">
        <v>184</v>
      </c>
      <c r="D8" s="110"/>
    </row>
    <row r="9" ht="16.5" customHeight="1" spans="1:4">
      <c r="A9" s="194" t="s">
        <v>185</v>
      </c>
      <c r="B9" s="110"/>
      <c r="C9" s="194" t="s">
        <v>186</v>
      </c>
      <c r="D9" s="110"/>
    </row>
    <row r="10" ht="16.5" customHeight="1" spans="1:4">
      <c r="A10" s="194" t="s">
        <v>187</v>
      </c>
      <c r="B10" s="110"/>
      <c r="C10" s="194" t="s">
        <v>188</v>
      </c>
      <c r="D10" s="110"/>
    </row>
    <row r="11" ht="16.5" customHeight="1" spans="1:4">
      <c r="A11" s="194" t="s">
        <v>181</v>
      </c>
      <c r="B11" s="110"/>
      <c r="C11" s="194" t="s">
        <v>189</v>
      </c>
      <c r="D11" s="110"/>
    </row>
    <row r="12" ht="16.5" customHeight="1" spans="1:4">
      <c r="A12" s="20" t="s">
        <v>183</v>
      </c>
      <c r="B12" s="110"/>
      <c r="C12" s="99" t="s">
        <v>190</v>
      </c>
      <c r="D12" s="110"/>
    </row>
    <row r="13" ht="16.5" customHeight="1" spans="1:4">
      <c r="A13" s="20" t="s">
        <v>185</v>
      </c>
      <c r="B13" s="110"/>
      <c r="C13" s="99" t="s">
        <v>191</v>
      </c>
      <c r="D13" s="110"/>
    </row>
    <row r="14" ht="16.5" customHeight="1" spans="1:4">
      <c r="A14" s="195"/>
      <c r="B14" s="110"/>
      <c r="C14" s="99" t="s">
        <v>192</v>
      </c>
      <c r="D14" s="110">
        <v>4831467.72</v>
      </c>
    </row>
    <row r="15" ht="16.5" customHeight="1" spans="1:4">
      <c r="A15" s="195"/>
      <c r="B15" s="110"/>
      <c r="C15" s="99" t="s">
        <v>193</v>
      </c>
      <c r="D15" s="110">
        <v>2421006.81</v>
      </c>
    </row>
    <row r="16" ht="16.5" customHeight="1" spans="1:4">
      <c r="A16" s="195"/>
      <c r="B16" s="110"/>
      <c r="C16" s="99" t="s">
        <v>194</v>
      </c>
      <c r="D16" s="110"/>
    </row>
    <row r="17" ht="16.5" customHeight="1" spans="1:4">
      <c r="A17" s="195"/>
      <c r="B17" s="110"/>
      <c r="C17" s="99" t="s">
        <v>195</v>
      </c>
      <c r="D17" s="110">
        <v>2690000</v>
      </c>
    </row>
    <row r="18" ht="16.5" customHeight="1" spans="1:4">
      <c r="A18" s="195"/>
      <c r="B18" s="110"/>
      <c r="C18" s="99" t="s">
        <v>196</v>
      </c>
      <c r="D18" s="110">
        <v>39135314.22</v>
      </c>
    </row>
    <row r="19" ht="16.5" customHeight="1" spans="1:4">
      <c r="A19" s="195"/>
      <c r="B19" s="110"/>
      <c r="C19" s="99" t="s">
        <v>197</v>
      </c>
      <c r="D19" s="110"/>
    </row>
    <row r="20" ht="16.5" customHeight="1" spans="1:4">
      <c r="A20" s="195"/>
      <c r="B20" s="110"/>
      <c r="C20" s="99" t="s">
        <v>198</v>
      </c>
      <c r="D20" s="110"/>
    </row>
    <row r="21" ht="16.5" customHeight="1" spans="1:4">
      <c r="A21" s="195"/>
      <c r="B21" s="110"/>
      <c r="C21" s="99" t="s">
        <v>199</v>
      </c>
      <c r="D21" s="110"/>
    </row>
    <row r="22" ht="16.5" customHeight="1" spans="1:4">
      <c r="A22" s="195"/>
      <c r="B22" s="110"/>
      <c r="C22" s="99" t="s">
        <v>200</v>
      </c>
      <c r="D22" s="110"/>
    </row>
    <row r="23" ht="16.5" customHeight="1" spans="1:4">
      <c r="A23" s="195"/>
      <c r="B23" s="110"/>
      <c r="C23" s="99" t="s">
        <v>201</v>
      </c>
      <c r="D23" s="110"/>
    </row>
    <row r="24" ht="16.5" customHeight="1" spans="1:4">
      <c r="A24" s="195"/>
      <c r="B24" s="110"/>
      <c r="C24" s="99" t="s">
        <v>202</v>
      </c>
      <c r="D24" s="110"/>
    </row>
    <row r="25" ht="16.5" customHeight="1" spans="1:4">
      <c r="A25" s="195"/>
      <c r="B25" s="110"/>
      <c r="C25" s="99" t="s">
        <v>203</v>
      </c>
      <c r="D25" s="110">
        <v>2488241.6</v>
      </c>
    </row>
    <row r="26" ht="16.5" customHeight="1" spans="1:4">
      <c r="A26" s="195"/>
      <c r="B26" s="110"/>
      <c r="C26" s="99" t="s">
        <v>204</v>
      </c>
      <c r="D26" s="110"/>
    </row>
    <row r="27" ht="16.5" customHeight="1" spans="1:4">
      <c r="A27" s="195"/>
      <c r="B27" s="110"/>
      <c r="C27" s="99" t="s">
        <v>205</v>
      </c>
      <c r="D27" s="110"/>
    </row>
    <row r="28" ht="16.5" customHeight="1" spans="1:4">
      <c r="A28" s="195"/>
      <c r="B28" s="110"/>
      <c r="C28" s="99" t="s">
        <v>206</v>
      </c>
      <c r="D28" s="110"/>
    </row>
    <row r="29" ht="16.5" customHeight="1" spans="1:4">
      <c r="A29" s="195"/>
      <c r="B29" s="110"/>
      <c r="C29" s="99" t="s">
        <v>207</v>
      </c>
      <c r="D29" s="110"/>
    </row>
    <row r="30" ht="16.5" customHeight="1" spans="1:4">
      <c r="A30" s="195"/>
      <c r="B30" s="110"/>
      <c r="C30" s="99" t="s">
        <v>208</v>
      </c>
      <c r="D30" s="110"/>
    </row>
    <row r="31" ht="16.5" customHeight="1" spans="1:4">
      <c r="A31" s="195"/>
      <c r="B31" s="110"/>
      <c r="C31" s="20" t="s">
        <v>209</v>
      </c>
      <c r="D31" s="110"/>
    </row>
    <row r="32" ht="16.5" customHeight="1" spans="1:4">
      <c r="A32" s="195"/>
      <c r="B32" s="110"/>
      <c r="C32" s="20" t="s">
        <v>210</v>
      </c>
      <c r="D32" s="110"/>
    </row>
    <row r="33" ht="16.5" customHeight="1" spans="1:4">
      <c r="A33" s="195"/>
      <c r="B33" s="110"/>
      <c r="C33" s="17" t="s">
        <v>211</v>
      </c>
      <c r="D33" s="110"/>
    </row>
    <row r="34" ht="15" customHeight="1" spans="1:4">
      <c r="A34" s="196" t="s">
        <v>50</v>
      </c>
      <c r="B34" s="197">
        <v>51566030.35</v>
      </c>
      <c r="C34" s="196" t="s">
        <v>51</v>
      </c>
      <c r="D34" s="197">
        <v>51566030.35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selection activeCell="A31" sqref="A9:C12 A14:C14 A17:C20 A23:C28 A31:C31"/>
    </sheetView>
  </sheetViews>
  <sheetFormatPr defaultColWidth="8" defaultRowHeight="14.25" customHeight="1" outlineLevelCol="6"/>
  <cols>
    <col min="1" max="1" width="17.625" customWidth="1"/>
    <col min="2" max="2" width="38.5" customWidth="1"/>
    <col min="3" max="7" width="21.125" customWidth="1"/>
  </cols>
  <sheetData>
    <row r="1" customHeight="1" spans="4:7">
      <c r="D1" s="167"/>
      <c r="F1" s="103"/>
      <c r="G1" s="172" t="s">
        <v>212</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5" t="str">
        <f>"单位名称："&amp;"昆明市晋宁区农业农村局"</f>
        <v>单位名称：昆明市晋宁区农业农村局</v>
      </c>
      <c r="F3" s="151"/>
      <c r="G3" s="172" t="s">
        <v>1</v>
      </c>
    </row>
    <row r="4" ht="20.25" customHeight="1" spans="1:7">
      <c r="A4" s="187" t="s">
        <v>213</v>
      </c>
      <c r="B4" s="188"/>
      <c r="C4" s="155" t="s">
        <v>55</v>
      </c>
      <c r="D4" s="177" t="s">
        <v>94</v>
      </c>
      <c r="E4" s="12"/>
      <c r="F4" s="38"/>
      <c r="G4" s="169" t="s">
        <v>95</v>
      </c>
    </row>
    <row r="5" ht="20.25" customHeight="1" spans="1:7">
      <c r="A5" s="189" t="s">
        <v>91</v>
      </c>
      <c r="B5" s="189" t="s">
        <v>92</v>
      </c>
      <c r="C5" s="63"/>
      <c r="D5" s="13" t="s">
        <v>57</v>
      </c>
      <c r="E5" s="13" t="s">
        <v>214</v>
      </c>
      <c r="F5" s="13" t="s">
        <v>215</v>
      </c>
      <c r="G5" s="171"/>
    </row>
    <row r="6" ht="15" customHeight="1" spans="1:7">
      <c r="A6" s="19" t="s">
        <v>101</v>
      </c>
      <c r="B6" s="19" t="s">
        <v>102</v>
      </c>
      <c r="C6" s="19" t="s">
        <v>103</v>
      </c>
      <c r="D6" s="19" t="s">
        <v>104</v>
      </c>
      <c r="E6" s="19" t="s">
        <v>105</v>
      </c>
      <c r="F6" s="19" t="s">
        <v>106</v>
      </c>
      <c r="G6" s="19" t="s">
        <v>107</v>
      </c>
    </row>
    <row r="7" ht="18" customHeight="1" spans="1:7">
      <c r="A7" s="17" t="s">
        <v>116</v>
      </c>
      <c r="B7" s="17" t="s">
        <v>117</v>
      </c>
      <c r="C7" s="110">
        <v>4831467.72</v>
      </c>
      <c r="D7" s="110">
        <v>4699832.52</v>
      </c>
      <c r="E7" s="110">
        <v>4613422.71</v>
      </c>
      <c r="F7" s="110">
        <v>86409.81</v>
      </c>
      <c r="G7" s="110">
        <v>131635.2</v>
      </c>
    </row>
    <row r="8" ht="18" customHeight="1" spans="1:7">
      <c r="A8" s="165" t="s">
        <v>118</v>
      </c>
      <c r="B8" s="165" t="s">
        <v>119</v>
      </c>
      <c r="C8" s="110">
        <v>4699832.52</v>
      </c>
      <c r="D8" s="110">
        <v>4699832.52</v>
      </c>
      <c r="E8" s="110">
        <v>4613422.71</v>
      </c>
      <c r="F8" s="110">
        <v>86409.81</v>
      </c>
      <c r="G8" s="110"/>
    </row>
    <row r="9" ht="18" customHeight="1" spans="1:7">
      <c r="A9" s="166" t="s">
        <v>120</v>
      </c>
      <c r="B9" s="166" t="s">
        <v>121</v>
      </c>
      <c r="C9" s="110">
        <v>201609.81</v>
      </c>
      <c r="D9" s="110">
        <v>201609.81</v>
      </c>
      <c r="E9" s="110">
        <v>187200</v>
      </c>
      <c r="F9" s="110">
        <v>14409.81</v>
      </c>
      <c r="G9" s="110"/>
    </row>
    <row r="10" ht="18" customHeight="1" spans="1:7">
      <c r="A10" s="166" t="s">
        <v>122</v>
      </c>
      <c r="B10" s="166" t="s">
        <v>123</v>
      </c>
      <c r="C10" s="110">
        <v>1224000</v>
      </c>
      <c r="D10" s="110">
        <v>1224000</v>
      </c>
      <c r="E10" s="110">
        <v>1152000</v>
      </c>
      <c r="F10" s="110">
        <v>72000</v>
      </c>
      <c r="G10" s="110"/>
    </row>
    <row r="11" ht="18" customHeight="1" spans="1:7">
      <c r="A11" s="166" t="s">
        <v>124</v>
      </c>
      <c r="B11" s="166" t="s">
        <v>125</v>
      </c>
      <c r="C11" s="110">
        <v>2624743.47</v>
      </c>
      <c r="D11" s="110">
        <v>2624743.47</v>
      </c>
      <c r="E11" s="110">
        <v>2624743.47</v>
      </c>
      <c r="F11" s="110"/>
      <c r="G11" s="110"/>
    </row>
    <row r="12" ht="18" customHeight="1" spans="1:7">
      <c r="A12" s="166" t="s">
        <v>126</v>
      </c>
      <c r="B12" s="166" t="s">
        <v>127</v>
      </c>
      <c r="C12" s="110">
        <v>649479.24</v>
      </c>
      <c r="D12" s="110">
        <v>649479.24</v>
      </c>
      <c r="E12" s="110">
        <v>649479.24</v>
      </c>
      <c r="F12" s="110"/>
      <c r="G12" s="110"/>
    </row>
    <row r="13" ht="18" customHeight="1" spans="1:7">
      <c r="A13" s="165" t="s">
        <v>128</v>
      </c>
      <c r="B13" s="165" t="s">
        <v>129</v>
      </c>
      <c r="C13" s="110">
        <v>131635.2</v>
      </c>
      <c r="D13" s="110"/>
      <c r="E13" s="110"/>
      <c r="F13" s="110"/>
      <c r="G13" s="110">
        <v>131635.2</v>
      </c>
    </row>
    <row r="14" ht="18" customHeight="1" spans="1:7">
      <c r="A14" s="166" t="s">
        <v>130</v>
      </c>
      <c r="B14" s="166" t="s">
        <v>131</v>
      </c>
      <c r="C14" s="110">
        <v>131635.2</v>
      </c>
      <c r="D14" s="110"/>
      <c r="E14" s="110"/>
      <c r="F14" s="110"/>
      <c r="G14" s="110">
        <v>131635.2</v>
      </c>
    </row>
    <row r="15" ht="18" customHeight="1" spans="1:7">
      <c r="A15" s="17" t="s">
        <v>132</v>
      </c>
      <c r="B15" s="17" t="s">
        <v>133</v>
      </c>
      <c r="C15" s="110">
        <v>2421006.81</v>
      </c>
      <c r="D15" s="110">
        <v>2421006.81</v>
      </c>
      <c r="E15" s="110">
        <v>2421006.81</v>
      </c>
      <c r="F15" s="110"/>
      <c r="G15" s="110"/>
    </row>
    <row r="16" ht="18" customHeight="1" spans="1:7">
      <c r="A16" s="165" t="s">
        <v>134</v>
      </c>
      <c r="B16" s="165" t="s">
        <v>135</v>
      </c>
      <c r="C16" s="110">
        <v>2421006.81</v>
      </c>
      <c r="D16" s="110">
        <v>2421006.81</v>
      </c>
      <c r="E16" s="110">
        <v>2421006.81</v>
      </c>
      <c r="F16" s="110"/>
      <c r="G16" s="110"/>
    </row>
    <row r="17" ht="18" customHeight="1" spans="1:7">
      <c r="A17" s="166" t="s">
        <v>136</v>
      </c>
      <c r="B17" s="166" t="s">
        <v>137</v>
      </c>
      <c r="C17" s="110">
        <v>324424.46</v>
      </c>
      <c r="D17" s="110">
        <v>324424.46</v>
      </c>
      <c r="E17" s="110">
        <v>324424.46</v>
      </c>
      <c r="F17" s="110"/>
      <c r="G17" s="110"/>
    </row>
    <row r="18" ht="18" customHeight="1" spans="1:7">
      <c r="A18" s="166" t="s">
        <v>138</v>
      </c>
      <c r="B18" s="166" t="s">
        <v>139</v>
      </c>
      <c r="C18" s="110">
        <v>839581.04</v>
      </c>
      <c r="D18" s="110">
        <v>839581.04</v>
      </c>
      <c r="E18" s="110">
        <v>839581.04</v>
      </c>
      <c r="F18" s="110"/>
      <c r="G18" s="110"/>
    </row>
    <row r="19" ht="18" customHeight="1" spans="1:7">
      <c r="A19" s="166" t="s">
        <v>140</v>
      </c>
      <c r="B19" s="166" t="s">
        <v>141</v>
      </c>
      <c r="C19" s="110">
        <v>1104712.33</v>
      </c>
      <c r="D19" s="110">
        <v>1104712.33</v>
      </c>
      <c r="E19" s="110">
        <v>1104712.33</v>
      </c>
      <c r="F19" s="110"/>
      <c r="G19" s="110"/>
    </row>
    <row r="20" ht="18" customHeight="1" spans="1:7">
      <c r="A20" s="166" t="s">
        <v>142</v>
      </c>
      <c r="B20" s="166" t="s">
        <v>143</v>
      </c>
      <c r="C20" s="110">
        <v>152288.98</v>
      </c>
      <c r="D20" s="110">
        <v>152288.98</v>
      </c>
      <c r="E20" s="110">
        <v>152288.98</v>
      </c>
      <c r="F20" s="110"/>
      <c r="G20" s="110"/>
    </row>
    <row r="21" ht="18" customHeight="1" spans="1:7">
      <c r="A21" s="17" t="s">
        <v>150</v>
      </c>
      <c r="B21" s="17" t="s">
        <v>151</v>
      </c>
      <c r="C21" s="110">
        <v>39135314.22</v>
      </c>
      <c r="D21" s="110">
        <v>21170526.22</v>
      </c>
      <c r="E21" s="110">
        <v>19052868.3</v>
      </c>
      <c r="F21" s="110">
        <v>2117657.92</v>
      </c>
      <c r="G21" s="110">
        <v>17964788</v>
      </c>
    </row>
    <row r="22" ht="18" customHeight="1" spans="1:7">
      <c r="A22" s="165" t="s">
        <v>152</v>
      </c>
      <c r="B22" s="165" t="s">
        <v>153</v>
      </c>
      <c r="C22" s="110">
        <v>39135314.22</v>
      </c>
      <c r="D22" s="110">
        <v>21170526.22</v>
      </c>
      <c r="E22" s="110">
        <v>19052868.3</v>
      </c>
      <c r="F22" s="110">
        <v>2117657.92</v>
      </c>
      <c r="G22" s="110">
        <v>17964788</v>
      </c>
    </row>
    <row r="23" ht="18" customHeight="1" spans="1:7">
      <c r="A23" s="166" t="s">
        <v>154</v>
      </c>
      <c r="B23" s="166" t="s">
        <v>155</v>
      </c>
      <c r="C23" s="110">
        <v>6054444.56</v>
      </c>
      <c r="D23" s="110">
        <v>6054444.56</v>
      </c>
      <c r="E23" s="110">
        <v>5241141.2</v>
      </c>
      <c r="F23" s="110">
        <v>813303.36</v>
      </c>
      <c r="G23" s="110"/>
    </row>
    <row r="24" ht="18" customHeight="1" spans="1:7">
      <c r="A24" s="166" t="s">
        <v>156</v>
      </c>
      <c r="B24" s="166" t="s">
        <v>157</v>
      </c>
      <c r="C24" s="110">
        <v>14910641.66</v>
      </c>
      <c r="D24" s="110">
        <v>14910641.66</v>
      </c>
      <c r="E24" s="110">
        <v>13606287.1</v>
      </c>
      <c r="F24" s="110">
        <v>1304354.56</v>
      </c>
      <c r="G24" s="110"/>
    </row>
    <row r="25" ht="18" customHeight="1" spans="1:7">
      <c r="A25" s="166" t="s">
        <v>162</v>
      </c>
      <c r="B25" s="166" t="s">
        <v>163</v>
      </c>
      <c r="C25" s="110">
        <v>9910000</v>
      </c>
      <c r="D25" s="110"/>
      <c r="E25" s="110"/>
      <c r="F25" s="110"/>
      <c r="G25" s="110">
        <v>9910000</v>
      </c>
    </row>
    <row r="26" ht="18" customHeight="1" spans="1:7">
      <c r="A26" s="166" t="s">
        <v>164</v>
      </c>
      <c r="B26" s="166" t="s">
        <v>165</v>
      </c>
      <c r="C26" s="110">
        <v>300000</v>
      </c>
      <c r="D26" s="110"/>
      <c r="E26" s="110"/>
      <c r="F26" s="110"/>
      <c r="G26" s="110">
        <v>300000</v>
      </c>
    </row>
    <row r="27" ht="18" customHeight="1" spans="1:7">
      <c r="A27" s="166" t="s">
        <v>166</v>
      </c>
      <c r="B27" s="166" t="s">
        <v>167</v>
      </c>
      <c r="C27" s="110">
        <v>555440</v>
      </c>
      <c r="D27" s="110">
        <v>205440</v>
      </c>
      <c r="E27" s="110">
        <v>205440</v>
      </c>
      <c r="F27" s="110"/>
      <c r="G27" s="110">
        <v>350000</v>
      </c>
    </row>
    <row r="28" ht="18" customHeight="1" spans="1:7">
      <c r="A28" s="166" t="s">
        <v>168</v>
      </c>
      <c r="B28" s="166" t="s">
        <v>169</v>
      </c>
      <c r="C28" s="110">
        <v>7404788</v>
      </c>
      <c r="D28" s="110"/>
      <c r="E28" s="110"/>
      <c r="F28" s="110"/>
      <c r="G28" s="110">
        <v>7404788</v>
      </c>
    </row>
    <row r="29" ht="18" customHeight="1" spans="1:7">
      <c r="A29" s="17" t="s">
        <v>172</v>
      </c>
      <c r="B29" s="17" t="s">
        <v>173</v>
      </c>
      <c r="C29" s="110">
        <v>2488241.6</v>
      </c>
      <c r="D29" s="110">
        <v>2488241.6</v>
      </c>
      <c r="E29" s="110">
        <v>2488241.6</v>
      </c>
      <c r="F29" s="110"/>
      <c r="G29" s="110"/>
    </row>
    <row r="30" ht="18" customHeight="1" spans="1:7">
      <c r="A30" s="165" t="s">
        <v>174</v>
      </c>
      <c r="B30" s="165" t="s">
        <v>175</v>
      </c>
      <c r="C30" s="110">
        <v>2488241.6</v>
      </c>
      <c r="D30" s="110">
        <v>2488241.6</v>
      </c>
      <c r="E30" s="110">
        <v>2488241.6</v>
      </c>
      <c r="F30" s="110"/>
      <c r="G30" s="110"/>
    </row>
    <row r="31" ht="18" customHeight="1" spans="1:7">
      <c r="A31" s="166" t="s">
        <v>176</v>
      </c>
      <c r="B31" s="166" t="s">
        <v>177</v>
      </c>
      <c r="C31" s="110">
        <v>2488241.6</v>
      </c>
      <c r="D31" s="110">
        <v>2488241.6</v>
      </c>
      <c r="E31" s="110">
        <v>2488241.6</v>
      </c>
      <c r="F31" s="110"/>
      <c r="G31" s="110"/>
    </row>
    <row r="32" ht="18" customHeight="1" spans="1:7">
      <c r="A32" s="109" t="s">
        <v>216</v>
      </c>
      <c r="B32" s="190" t="s">
        <v>216</v>
      </c>
      <c r="C32" s="110">
        <v>48876030.35</v>
      </c>
      <c r="D32" s="110">
        <v>30779607.15</v>
      </c>
      <c r="E32" s="110">
        <v>28575539.42</v>
      </c>
      <c r="F32" s="110">
        <v>2204067.73</v>
      </c>
      <c r="G32" s="110">
        <v>18096423.2</v>
      </c>
    </row>
  </sheetData>
  <mergeCells count="6">
    <mergeCell ref="A2:G2"/>
    <mergeCell ref="A4:B4"/>
    <mergeCell ref="D4:F4"/>
    <mergeCell ref="A32:B3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9.125" defaultRowHeight="14.25" customHeight="1" outlineLevelRow="6" outlineLevelCol="5"/>
  <cols>
    <col min="1" max="6" width="24.625" customWidth="1"/>
  </cols>
  <sheetData>
    <row r="1" customHeight="1" spans="1:6">
      <c r="A1" s="79"/>
      <c r="B1" s="79"/>
      <c r="C1" s="79"/>
      <c r="D1" s="79"/>
      <c r="E1" s="78"/>
      <c r="F1" s="186" t="s">
        <v>217</v>
      </c>
    </row>
    <row r="2" ht="41.25" customHeight="1" spans="1:6">
      <c r="A2" s="183" t="str">
        <f>"2026"&amp;"年一般公共预算“三公”经费支出预算表"</f>
        <v>2026年一般公共预算“三公”经费支出预算表</v>
      </c>
      <c r="B2" s="79"/>
      <c r="C2" s="79"/>
      <c r="D2" s="79"/>
      <c r="E2" s="78"/>
      <c r="F2" s="79"/>
    </row>
    <row r="3" customHeight="1" spans="1:6">
      <c r="A3" s="141" t="str">
        <f>"单位名称："&amp;"昆明市晋宁区农业农村局"</f>
        <v>单位名称：昆明市晋宁区农业农村局</v>
      </c>
      <c r="B3" s="184"/>
      <c r="D3" s="79"/>
      <c r="E3" s="78"/>
      <c r="F3" s="97" t="s">
        <v>1</v>
      </c>
    </row>
    <row r="4" ht="27" customHeight="1" spans="1:6">
      <c r="A4" s="83" t="s">
        <v>218</v>
      </c>
      <c r="B4" s="83" t="s">
        <v>219</v>
      </c>
      <c r="C4" s="85" t="s">
        <v>220</v>
      </c>
      <c r="D4" s="83"/>
      <c r="E4" s="84"/>
      <c r="F4" s="83" t="s">
        <v>221</v>
      </c>
    </row>
    <row r="5" ht="28.5" customHeight="1" spans="1:6">
      <c r="A5" s="185"/>
      <c r="B5" s="87"/>
      <c r="C5" s="84" t="s">
        <v>57</v>
      </c>
      <c r="D5" s="84" t="s">
        <v>222</v>
      </c>
      <c r="E5" s="84" t="s">
        <v>223</v>
      </c>
      <c r="F5" s="86"/>
    </row>
    <row r="6" ht="17.25" customHeight="1" spans="1:6">
      <c r="A6" s="92" t="s">
        <v>101</v>
      </c>
      <c r="B6" s="92" t="s">
        <v>102</v>
      </c>
      <c r="C6" s="92" t="s">
        <v>103</v>
      </c>
      <c r="D6" s="92" t="s">
        <v>104</v>
      </c>
      <c r="E6" s="92" t="s">
        <v>105</v>
      </c>
      <c r="F6" s="92" t="s">
        <v>106</v>
      </c>
    </row>
    <row r="7" ht="17.25" customHeight="1" spans="1:6">
      <c r="A7" s="110">
        <v>396000</v>
      </c>
      <c r="B7" s="110"/>
      <c r="C7" s="110">
        <v>185000</v>
      </c>
      <c r="D7" s="110"/>
      <c r="E7" s="110">
        <v>185000</v>
      </c>
      <c r="F7" s="110">
        <v>211000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280"/>
  <sheetViews>
    <sheetView showZeros="0" topLeftCell="E1" workbookViewId="0">
      <selection activeCell="A1" sqref="A1"/>
    </sheetView>
  </sheetViews>
  <sheetFormatPr defaultColWidth="8" defaultRowHeight="14.25" customHeight="1"/>
  <cols>
    <col min="1" max="2" width="28.75" customWidth="1"/>
    <col min="3" max="3" width="18.125" customWidth="1"/>
    <col min="4" max="4" width="27.375" customWidth="1"/>
    <col min="5" max="5" width="8.875" customWidth="1"/>
    <col min="6" max="6" width="15.375" customWidth="1"/>
    <col min="7" max="7" width="9" customWidth="1"/>
    <col min="8" max="8" width="20.125" customWidth="1"/>
    <col min="9" max="26" width="16.375" customWidth="1"/>
  </cols>
  <sheetData>
    <row r="1" ht="13.5" customHeight="1" spans="2:26">
      <c r="B1" s="167"/>
      <c r="C1" s="173"/>
      <c r="E1" s="176"/>
      <c r="F1" s="176"/>
      <c r="G1" s="176"/>
      <c r="H1" s="176"/>
      <c r="I1" s="112"/>
      <c r="J1" s="112"/>
      <c r="K1" s="112"/>
      <c r="L1" s="112"/>
      <c r="M1" s="112"/>
      <c r="N1" s="112"/>
      <c r="T1" s="112"/>
      <c r="X1" s="173"/>
      <c r="Z1" s="59" t="s">
        <v>224</v>
      </c>
    </row>
    <row r="2" ht="45.75" customHeight="1" spans="1:26">
      <c r="A2" s="100" t="str">
        <f>"2026"&amp;"年部门基本支出预算表"</f>
        <v>2026年部门基本支出预算表</v>
      </c>
      <c r="B2" s="44"/>
      <c r="C2" s="100"/>
      <c r="D2" s="100"/>
      <c r="E2" s="100"/>
      <c r="F2" s="100"/>
      <c r="G2" s="100"/>
      <c r="H2" s="100"/>
      <c r="I2" s="100"/>
      <c r="J2" s="100"/>
      <c r="K2" s="100"/>
      <c r="L2" s="100"/>
      <c r="M2" s="100"/>
      <c r="N2" s="100"/>
      <c r="O2" s="44"/>
      <c r="P2" s="44"/>
      <c r="Q2" s="44"/>
      <c r="R2" s="44"/>
      <c r="S2" s="44"/>
      <c r="T2" s="100"/>
      <c r="U2" s="100"/>
      <c r="V2" s="100"/>
      <c r="W2" s="100"/>
      <c r="X2" s="100"/>
      <c r="Y2" s="100"/>
      <c r="Z2" s="100"/>
    </row>
    <row r="3" ht="18.75" customHeight="1" spans="1:26">
      <c r="A3" s="45" t="str">
        <f>"单位名称："&amp;"昆明市晋宁区农业农村局"</f>
        <v>单位名称：昆明市晋宁区农业农村局</v>
      </c>
      <c r="B3" s="46"/>
      <c r="C3" s="174"/>
      <c r="D3" s="174"/>
      <c r="E3" s="174"/>
      <c r="F3" s="174"/>
      <c r="G3" s="174"/>
      <c r="H3" s="174"/>
      <c r="I3" s="113"/>
      <c r="J3" s="113"/>
      <c r="K3" s="113"/>
      <c r="L3" s="113"/>
      <c r="M3" s="113"/>
      <c r="N3" s="113"/>
      <c r="O3" s="60"/>
      <c r="P3" s="60"/>
      <c r="Q3" s="60"/>
      <c r="R3" s="60"/>
      <c r="S3" s="60"/>
      <c r="T3" s="113"/>
      <c r="X3" s="173"/>
      <c r="Z3" s="59" t="s">
        <v>1</v>
      </c>
    </row>
    <row r="4" ht="18" customHeight="1" spans="1:26">
      <c r="A4" s="47" t="s">
        <v>225</v>
      </c>
      <c r="B4" s="47" t="s">
        <v>226</v>
      </c>
      <c r="C4" s="47" t="s">
        <v>227</v>
      </c>
      <c r="D4" s="47" t="s">
        <v>228</v>
      </c>
      <c r="E4" s="47" t="s">
        <v>229</v>
      </c>
      <c r="F4" s="47" t="s">
        <v>230</v>
      </c>
      <c r="G4" s="47" t="s">
        <v>231</v>
      </c>
      <c r="H4" s="47" t="s">
        <v>232</v>
      </c>
      <c r="I4" s="177" t="s">
        <v>233</v>
      </c>
      <c r="J4" s="137" t="s">
        <v>233</v>
      </c>
      <c r="K4" s="137"/>
      <c r="L4" s="137"/>
      <c r="M4" s="137"/>
      <c r="N4" s="137"/>
      <c r="O4" s="12"/>
      <c r="P4" s="12"/>
      <c r="Q4" s="12"/>
      <c r="R4" s="12"/>
      <c r="S4" s="12"/>
      <c r="T4" s="131" t="s">
        <v>61</v>
      </c>
      <c r="U4" s="137" t="s">
        <v>62</v>
      </c>
      <c r="V4" s="137"/>
      <c r="W4" s="137"/>
      <c r="X4" s="137"/>
      <c r="Y4" s="137"/>
      <c r="Z4" s="138"/>
    </row>
    <row r="5" ht="18" customHeight="1" spans="1:26">
      <c r="A5" s="49"/>
      <c r="B5" s="69"/>
      <c r="C5" s="157"/>
      <c r="D5" s="49"/>
      <c r="E5" s="49"/>
      <c r="F5" s="49"/>
      <c r="G5" s="49"/>
      <c r="H5" s="49"/>
      <c r="I5" s="155" t="s">
        <v>234</v>
      </c>
      <c r="J5" s="177" t="s">
        <v>58</v>
      </c>
      <c r="K5" s="137"/>
      <c r="L5" s="137"/>
      <c r="M5" s="137"/>
      <c r="N5" s="138"/>
      <c r="O5" s="11" t="s">
        <v>235</v>
      </c>
      <c r="P5" s="11" t="s">
        <v>60</v>
      </c>
      <c r="Q5" s="11" t="s">
        <v>236</v>
      </c>
      <c r="R5" s="12"/>
      <c r="S5" s="38"/>
      <c r="T5" s="47" t="s">
        <v>61</v>
      </c>
      <c r="U5" s="177" t="s">
        <v>62</v>
      </c>
      <c r="V5" s="131" t="s">
        <v>64</v>
      </c>
      <c r="W5" s="137" t="s">
        <v>62</v>
      </c>
      <c r="X5" s="131" t="s">
        <v>66</v>
      </c>
      <c r="Y5" s="131" t="s">
        <v>67</v>
      </c>
      <c r="Z5" s="180" t="s">
        <v>68</v>
      </c>
    </row>
    <row r="6" ht="19.5" customHeight="1" spans="1:26">
      <c r="A6" s="69"/>
      <c r="B6" s="69"/>
      <c r="C6" s="69"/>
      <c r="D6" s="69"/>
      <c r="E6" s="69"/>
      <c r="F6" s="69"/>
      <c r="G6" s="69"/>
      <c r="H6" s="69"/>
      <c r="I6" s="69"/>
      <c r="J6" s="178" t="s">
        <v>237</v>
      </c>
      <c r="K6" s="47" t="s">
        <v>238</v>
      </c>
      <c r="L6" s="47" t="s">
        <v>239</v>
      </c>
      <c r="M6" s="47" t="s">
        <v>240</v>
      </c>
      <c r="N6" s="47" t="s">
        <v>241</v>
      </c>
      <c r="O6" s="47"/>
      <c r="P6" s="47"/>
      <c r="Q6" s="47" t="s">
        <v>58</v>
      </c>
      <c r="R6" s="47" t="s">
        <v>59</v>
      </c>
      <c r="S6" s="47" t="s">
        <v>60</v>
      </c>
      <c r="T6" s="69"/>
      <c r="U6" s="47" t="s">
        <v>57</v>
      </c>
      <c r="V6" s="47" t="s">
        <v>64</v>
      </c>
      <c r="W6" s="47" t="s">
        <v>242</v>
      </c>
      <c r="X6" s="47" t="s">
        <v>66</v>
      </c>
      <c r="Y6" s="47" t="s">
        <v>67</v>
      </c>
      <c r="Z6" s="47" t="s">
        <v>68</v>
      </c>
    </row>
    <row r="7" ht="37.5" customHeight="1" spans="1:26">
      <c r="A7" s="175"/>
      <c r="B7" s="63"/>
      <c r="C7" s="175"/>
      <c r="D7" s="175"/>
      <c r="E7" s="175"/>
      <c r="F7" s="175"/>
      <c r="G7" s="175"/>
      <c r="H7" s="175"/>
      <c r="I7" s="175"/>
      <c r="J7" s="179" t="s">
        <v>57</v>
      </c>
      <c r="K7" s="51" t="s">
        <v>243</v>
      </c>
      <c r="L7" s="51" t="s">
        <v>239</v>
      </c>
      <c r="M7" s="51" t="s">
        <v>240</v>
      </c>
      <c r="N7" s="51" t="s">
        <v>241</v>
      </c>
      <c r="O7" s="51"/>
      <c r="P7" s="51"/>
      <c r="Q7" s="51" t="s">
        <v>239</v>
      </c>
      <c r="R7" s="51" t="s">
        <v>240</v>
      </c>
      <c r="S7" s="51" t="s">
        <v>241</v>
      </c>
      <c r="T7" s="51" t="s">
        <v>61</v>
      </c>
      <c r="U7" s="51" t="s">
        <v>57</v>
      </c>
      <c r="V7" s="51" t="s">
        <v>64</v>
      </c>
      <c r="W7" s="51" t="s">
        <v>242</v>
      </c>
      <c r="X7" s="51" t="s">
        <v>66</v>
      </c>
      <c r="Y7" s="51" t="s">
        <v>67</v>
      </c>
      <c r="Z7" s="51"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0"/>
      <c r="B9" s="20"/>
      <c r="C9" s="20"/>
      <c r="D9" s="20"/>
      <c r="E9" s="20"/>
      <c r="F9" s="20"/>
      <c r="G9" s="20"/>
      <c r="H9" s="20"/>
      <c r="I9" s="110"/>
      <c r="J9" s="110"/>
      <c r="K9" s="110"/>
      <c r="L9" s="110"/>
      <c r="M9" s="110"/>
      <c r="N9" s="110"/>
      <c r="O9" s="110"/>
      <c r="P9" s="110"/>
      <c r="Q9" s="110"/>
      <c r="R9" s="110"/>
      <c r="S9" s="110"/>
      <c r="T9" s="110"/>
      <c r="U9" s="110"/>
      <c r="V9" s="110"/>
      <c r="W9" s="110"/>
      <c r="X9" s="110"/>
      <c r="Y9" s="110"/>
      <c r="Z9" s="110"/>
    </row>
    <row r="10" ht="20.25" customHeight="1" spans="1:26">
      <c r="A10" s="20" t="s">
        <v>70</v>
      </c>
      <c r="B10" s="20" t="s">
        <v>70</v>
      </c>
      <c r="C10" s="20" t="s">
        <v>244</v>
      </c>
      <c r="D10" s="20" t="s">
        <v>245</v>
      </c>
      <c r="E10" s="20" t="s">
        <v>154</v>
      </c>
      <c r="F10" s="20" t="s">
        <v>155</v>
      </c>
      <c r="G10" s="20" t="s">
        <v>246</v>
      </c>
      <c r="H10" s="20" t="s">
        <v>247</v>
      </c>
      <c r="I10" s="110">
        <v>1126368</v>
      </c>
      <c r="J10" s="110">
        <v>1126368</v>
      </c>
      <c r="K10" s="55"/>
      <c r="L10" s="55"/>
      <c r="M10" s="110">
        <v>1126368</v>
      </c>
      <c r="N10" s="55"/>
      <c r="O10" s="55"/>
      <c r="P10" s="55"/>
      <c r="Q10" s="110"/>
      <c r="R10" s="110"/>
      <c r="S10" s="110"/>
      <c r="T10" s="110"/>
      <c r="U10" s="110"/>
      <c r="V10" s="110"/>
      <c r="W10" s="110"/>
      <c r="X10" s="110"/>
      <c r="Y10" s="110"/>
      <c r="Z10" s="110"/>
    </row>
    <row r="11" ht="20.25" customHeight="1" spans="1:26">
      <c r="A11" s="20" t="s">
        <v>70</v>
      </c>
      <c r="B11" s="20" t="s">
        <v>70</v>
      </c>
      <c r="C11" s="20" t="s">
        <v>244</v>
      </c>
      <c r="D11" s="20" t="s">
        <v>245</v>
      </c>
      <c r="E11" s="20" t="s">
        <v>154</v>
      </c>
      <c r="F11" s="20" t="s">
        <v>155</v>
      </c>
      <c r="G11" s="20" t="s">
        <v>248</v>
      </c>
      <c r="H11" s="20" t="s">
        <v>249</v>
      </c>
      <c r="I11" s="110">
        <v>1390908</v>
      </c>
      <c r="J11" s="110">
        <v>1390908</v>
      </c>
      <c r="K11" s="55"/>
      <c r="L11" s="55"/>
      <c r="M11" s="110">
        <v>1390908</v>
      </c>
      <c r="N11" s="55"/>
      <c r="O11" s="55"/>
      <c r="P11" s="55"/>
      <c r="Q11" s="110"/>
      <c r="R11" s="110"/>
      <c r="S11" s="110"/>
      <c r="T11" s="110"/>
      <c r="U11" s="110"/>
      <c r="V11" s="110"/>
      <c r="W11" s="110"/>
      <c r="X11" s="110"/>
      <c r="Y11" s="110"/>
      <c r="Z11" s="110"/>
    </row>
    <row r="12" ht="20.25" customHeight="1" spans="1:26">
      <c r="A12" s="20" t="s">
        <v>70</v>
      </c>
      <c r="B12" s="20" t="s">
        <v>70</v>
      </c>
      <c r="C12" s="20" t="s">
        <v>244</v>
      </c>
      <c r="D12" s="20" t="s">
        <v>245</v>
      </c>
      <c r="E12" s="20" t="s">
        <v>154</v>
      </c>
      <c r="F12" s="20" t="s">
        <v>155</v>
      </c>
      <c r="G12" s="20" t="s">
        <v>250</v>
      </c>
      <c r="H12" s="20" t="s">
        <v>251</v>
      </c>
      <c r="I12" s="110">
        <v>93864</v>
      </c>
      <c r="J12" s="110">
        <v>93864</v>
      </c>
      <c r="K12" s="55"/>
      <c r="L12" s="55"/>
      <c r="M12" s="110">
        <v>93864</v>
      </c>
      <c r="N12" s="55"/>
      <c r="O12" s="55"/>
      <c r="P12" s="55"/>
      <c r="Q12" s="110"/>
      <c r="R12" s="110"/>
      <c r="S12" s="110"/>
      <c r="T12" s="110"/>
      <c r="U12" s="110"/>
      <c r="V12" s="110"/>
      <c r="W12" s="110"/>
      <c r="X12" s="110"/>
      <c r="Y12" s="110"/>
      <c r="Z12" s="110"/>
    </row>
    <row r="13" ht="20.25" customHeight="1" spans="1:26">
      <c r="A13" s="20" t="s">
        <v>70</v>
      </c>
      <c r="B13" s="20" t="s">
        <v>70</v>
      </c>
      <c r="C13" s="20" t="s">
        <v>252</v>
      </c>
      <c r="D13" s="20" t="s">
        <v>253</v>
      </c>
      <c r="E13" s="20" t="s">
        <v>124</v>
      </c>
      <c r="F13" s="20" t="s">
        <v>125</v>
      </c>
      <c r="G13" s="20" t="s">
        <v>254</v>
      </c>
      <c r="H13" s="20" t="s">
        <v>255</v>
      </c>
      <c r="I13" s="110">
        <v>438237.87</v>
      </c>
      <c r="J13" s="110">
        <v>438237.87</v>
      </c>
      <c r="K13" s="55"/>
      <c r="L13" s="55"/>
      <c r="M13" s="110">
        <v>438237.87</v>
      </c>
      <c r="N13" s="55"/>
      <c r="O13" s="55"/>
      <c r="P13" s="55"/>
      <c r="Q13" s="110"/>
      <c r="R13" s="110"/>
      <c r="S13" s="110"/>
      <c r="T13" s="110"/>
      <c r="U13" s="110"/>
      <c r="V13" s="110"/>
      <c r="W13" s="110"/>
      <c r="X13" s="110"/>
      <c r="Y13" s="110"/>
      <c r="Z13" s="110"/>
    </row>
    <row r="14" ht="20.25" customHeight="1" spans="1:26">
      <c r="A14" s="20" t="s">
        <v>70</v>
      </c>
      <c r="B14" s="20" t="s">
        <v>70</v>
      </c>
      <c r="C14" s="20" t="s">
        <v>252</v>
      </c>
      <c r="D14" s="20" t="s">
        <v>253</v>
      </c>
      <c r="E14" s="20" t="s">
        <v>126</v>
      </c>
      <c r="F14" s="20" t="s">
        <v>127</v>
      </c>
      <c r="G14" s="20" t="s">
        <v>256</v>
      </c>
      <c r="H14" s="20" t="s">
        <v>257</v>
      </c>
      <c r="I14" s="110">
        <v>200000</v>
      </c>
      <c r="J14" s="110">
        <v>200000</v>
      </c>
      <c r="K14" s="55"/>
      <c r="L14" s="55"/>
      <c r="M14" s="110">
        <v>200000</v>
      </c>
      <c r="N14" s="55"/>
      <c r="O14" s="55"/>
      <c r="P14" s="55"/>
      <c r="Q14" s="110"/>
      <c r="R14" s="110"/>
      <c r="S14" s="110"/>
      <c r="T14" s="110"/>
      <c r="U14" s="110"/>
      <c r="V14" s="110"/>
      <c r="W14" s="110"/>
      <c r="X14" s="110"/>
      <c r="Y14" s="110"/>
      <c r="Z14" s="110"/>
    </row>
    <row r="15" ht="20.25" customHeight="1" spans="1:26">
      <c r="A15" s="20" t="s">
        <v>70</v>
      </c>
      <c r="B15" s="20" t="s">
        <v>70</v>
      </c>
      <c r="C15" s="20" t="s">
        <v>252</v>
      </c>
      <c r="D15" s="20" t="s">
        <v>253</v>
      </c>
      <c r="E15" s="20" t="s">
        <v>136</v>
      </c>
      <c r="F15" s="20" t="s">
        <v>137</v>
      </c>
      <c r="G15" s="20" t="s">
        <v>258</v>
      </c>
      <c r="H15" s="20" t="s">
        <v>259</v>
      </c>
      <c r="I15" s="110">
        <v>216379.95</v>
      </c>
      <c r="J15" s="110">
        <v>216379.95</v>
      </c>
      <c r="K15" s="55"/>
      <c r="L15" s="55"/>
      <c r="M15" s="110">
        <v>216379.95</v>
      </c>
      <c r="N15" s="55"/>
      <c r="O15" s="55"/>
      <c r="P15" s="55"/>
      <c r="Q15" s="110"/>
      <c r="R15" s="110"/>
      <c r="S15" s="110"/>
      <c r="T15" s="110"/>
      <c r="U15" s="110"/>
      <c r="V15" s="110"/>
      <c r="W15" s="110"/>
      <c r="X15" s="110"/>
      <c r="Y15" s="110"/>
      <c r="Z15" s="110"/>
    </row>
    <row r="16" ht="20.25" customHeight="1" spans="1:26">
      <c r="A16" s="20" t="s">
        <v>70</v>
      </c>
      <c r="B16" s="20" t="s">
        <v>70</v>
      </c>
      <c r="C16" s="20" t="s">
        <v>252</v>
      </c>
      <c r="D16" s="20" t="s">
        <v>253</v>
      </c>
      <c r="E16" s="20" t="s">
        <v>140</v>
      </c>
      <c r="F16" s="20" t="s">
        <v>141</v>
      </c>
      <c r="G16" s="20" t="s">
        <v>260</v>
      </c>
      <c r="H16" s="20" t="s">
        <v>261</v>
      </c>
      <c r="I16" s="110">
        <v>48000</v>
      </c>
      <c r="J16" s="110">
        <v>48000</v>
      </c>
      <c r="K16" s="55"/>
      <c r="L16" s="55"/>
      <c r="M16" s="110">
        <v>48000</v>
      </c>
      <c r="N16" s="55"/>
      <c r="O16" s="55"/>
      <c r="P16" s="55"/>
      <c r="Q16" s="110"/>
      <c r="R16" s="110"/>
      <c r="S16" s="110"/>
      <c r="T16" s="110"/>
      <c r="U16" s="110"/>
      <c r="V16" s="110"/>
      <c r="W16" s="110"/>
      <c r="X16" s="110"/>
      <c r="Y16" s="110"/>
      <c r="Z16" s="110"/>
    </row>
    <row r="17" ht="20.25" customHeight="1" spans="1:26">
      <c r="A17" s="20" t="s">
        <v>70</v>
      </c>
      <c r="B17" s="20" t="s">
        <v>70</v>
      </c>
      <c r="C17" s="20" t="s">
        <v>252</v>
      </c>
      <c r="D17" s="20" t="s">
        <v>253</v>
      </c>
      <c r="E17" s="20" t="s">
        <v>140</v>
      </c>
      <c r="F17" s="20" t="s">
        <v>141</v>
      </c>
      <c r="G17" s="20" t="s">
        <v>260</v>
      </c>
      <c r="H17" s="20" t="s">
        <v>261</v>
      </c>
      <c r="I17" s="110">
        <v>136949.33</v>
      </c>
      <c r="J17" s="110">
        <v>136949.33</v>
      </c>
      <c r="K17" s="55"/>
      <c r="L17" s="55"/>
      <c r="M17" s="110">
        <v>136949.33</v>
      </c>
      <c r="N17" s="55"/>
      <c r="O17" s="55"/>
      <c r="P17" s="55"/>
      <c r="Q17" s="110"/>
      <c r="R17" s="110"/>
      <c r="S17" s="110"/>
      <c r="T17" s="110"/>
      <c r="U17" s="110"/>
      <c r="V17" s="110"/>
      <c r="W17" s="110"/>
      <c r="X17" s="110"/>
      <c r="Y17" s="110"/>
      <c r="Z17" s="110"/>
    </row>
    <row r="18" ht="20.25" customHeight="1" spans="1:26">
      <c r="A18" s="20" t="s">
        <v>70</v>
      </c>
      <c r="B18" s="20" t="s">
        <v>70</v>
      </c>
      <c r="C18" s="20" t="s">
        <v>252</v>
      </c>
      <c r="D18" s="20" t="s">
        <v>253</v>
      </c>
      <c r="E18" s="20" t="s">
        <v>142</v>
      </c>
      <c r="F18" s="20" t="s">
        <v>143</v>
      </c>
      <c r="G18" s="20" t="s">
        <v>262</v>
      </c>
      <c r="H18" s="20" t="s">
        <v>263</v>
      </c>
      <c r="I18" s="110">
        <v>6717.36</v>
      </c>
      <c r="J18" s="110">
        <v>6717.36</v>
      </c>
      <c r="K18" s="55"/>
      <c r="L18" s="55"/>
      <c r="M18" s="110">
        <v>6717.36</v>
      </c>
      <c r="N18" s="55"/>
      <c r="O18" s="55"/>
      <c r="P18" s="55"/>
      <c r="Q18" s="110"/>
      <c r="R18" s="110"/>
      <c r="S18" s="110"/>
      <c r="T18" s="110"/>
      <c r="U18" s="110"/>
      <c r="V18" s="110"/>
      <c r="W18" s="110"/>
      <c r="X18" s="110"/>
      <c r="Y18" s="110"/>
      <c r="Z18" s="110"/>
    </row>
    <row r="19" ht="20.25" customHeight="1" spans="1:26">
      <c r="A19" s="20" t="s">
        <v>70</v>
      </c>
      <c r="B19" s="20" t="s">
        <v>70</v>
      </c>
      <c r="C19" s="20" t="s">
        <v>252</v>
      </c>
      <c r="D19" s="20" t="s">
        <v>253</v>
      </c>
      <c r="E19" s="20" t="s">
        <v>142</v>
      </c>
      <c r="F19" s="20" t="s">
        <v>143</v>
      </c>
      <c r="G19" s="20" t="s">
        <v>262</v>
      </c>
      <c r="H19" s="20" t="s">
        <v>263</v>
      </c>
      <c r="I19" s="110">
        <v>4805.49</v>
      </c>
      <c r="J19" s="110">
        <v>4805.49</v>
      </c>
      <c r="K19" s="55"/>
      <c r="L19" s="55"/>
      <c r="M19" s="110">
        <v>4805.49</v>
      </c>
      <c r="N19" s="55"/>
      <c r="O19" s="55"/>
      <c r="P19" s="55"/>
      <c r="Q19" s="110"/>
      <c r="R19" s="110"/>
      <c r="S19" s="110"/>
      <c r="T19" s="110"/>
      <c r="U19" s="110"/>
      <c r="V19" s="110"/>
      <c r="W19" s="110"/>
      <c r="X19" s="110"/>
      <c r="Y19" s="110"/>
      <c r="Z19" s="110"/>
    </row>
    <row r="20" ht="20.25" customHeight="1" spans="1:26">
      <c r="A20" s="20" t="s">
        <v>70</v>
      </c>
      <c r="B20" s="20" t="s">
        <v>70</v>
      </c>
      <c r="C20" s="20" t="s">
        <v>252</v>
      </c>
      <c r="D20" s="20" t="s">
        <v>253</v>
      </c>
      <c r="E20" s="20" t="s">
        <v>142</v>
      </c>
      <c r="F20" s="20" t="s">
        <v>143</v>
      </c>
      <c r="G20" s="20" t="s">
        <v>262</v>
      </c>
      <c r="H20" s="20" t="s">
        <v>263</v>
      </c>
      <c r="I20" s="110">
        <v>11367.84</v>
      </c>
      <c r="J20" s="110">
        <v>11367.84</v>
      </c>
      <c r="K20" s="55"/>
      <c r="L20" s="55"/>
      <c r="M20" s="110">
        <v>11367.84</v>
      </c>
      <c r="N20" s="55"/>
      <c r="O20" s="55"/>
      <c r="P20" s="55"/>
      <c r="Q20" s="110"/>
      <c r="R20" s="110"/>
      <c r="S20" s="110"/>
      <c r="T20" s="110"/>
      <c r="U20" s="110"/>
      <c r="V20" s="110"/>
      <c r="W20" s="110"/>
      <c r="X20" s="110"/>
      <c r="Y20" s="110"/>
      <c r="Z20" s="110"/>
    </row>
    <row r="21" ht="20.25" customHeight="1" spans="1:26">
      <c r="A21" s="20" t="s">
        <v>70</v>
      </c>
      <c r="B21" s="20" t="s">
        <v>70</v>
      </c>
      <c r="C21" s="20" t="s">
        <v>252</v>
      </c>
      <c r="D21" s="20" t="s">
        <v>253</v>
      </c>
      <c r="E21" s="20" t="s">
        <v>154</v>
      </c>
      <c r="F21" s="20" t="s">
        <v>155</v>
      </c>
      <c r="G21" s="20" t="s">
        <v>262</v>
      </c>
      <c r="H21" s="20" t="s">
        <v>263</v>
      </c>
      <c r="I21" s="110">
        <v>650.16</v>
      </c>
      <c r="J21" s="110">
        <v>650.16</v>
      </c>
      <c r="K21" s="55"/>
      <c r="L21" s="55"/>
      <c r="M21" s="110">
        <v>650.16</v>
      </c>
      <c r="N21" s="55"/>
      <c r="O21" s="55"/>
      <c r="P21" s="55"/>
      <c r="Q21" s="110"/>
      <c r="R21" s="110"/>
      <c r="S21" s="110"/>
      <c r="T21" s="110"/>
      <c r="U21" s="110"/>
      <c r="V21" s="110"/>
      <c r="W21" s="110"/>
      <c r="X21" s="110"/>
      <c r="Y21" s="110"/>
      <c r="Z21" s="110"/>
    </row>
    <row r="22" ht="20.25" customHeight="1" spans="1:26">
      <c r="A22" s="20" t="s">
        <v>70</v>
      </c>
      <c r="B22" s="20" t="s">
        <v>70</v>
      </c>
      <c r="C22" s="20" t="s">
        <v>264</v>
      </c>
      <c r="D22" s="20" t="s">
        <v>265</v>
      </c>
      <c r="E22" s="20" t="s">
        <v>154</v>
      </c>
      <c r="F22" s="20" t="s">
        <v>155</v>
      </c>
      <c r="G22" s="20" t="s">
        <v>266</v>
      </c>
      <c r="H22" s="20" t="s">
        <v>267</v>
      </c>
      <c r="I22" s="110">
        <v>45000</v>
      </c>
      <c r="J22" s="110">
        <v>45000</v>
      </c>
      <c r="K22" s="55"/>
      <c r="L22" s="55"/>
      <c r="M22" s="110">
        <v>45000</v>
      </c>
      <c r="N22" s="55"/>
      <c r="O22" s="55"/>
      <c r="P22" s="55"/>
      <c r="Q22" s="110"/>
      <c r="R22" s="110"/>
      <c r="S22" s="110"/>
      <c r="T22" s="110"/>
      <c r="U22" s="110"/>
      <c r="V22" s="110"/>
      <c r="W22" s="110"/>
      <c r="X22" s="110"/>
      <c r="Y22" s="110"/>
      <c r="Z22" s="110"/>
    </row>
    <row r="23" ht="20.25" customHeight="1" spans="1:26">
      <c r="A23" s="20" t="s">
        <v>70</v>
      </c>
      <c r="B23" s="20" t="s">
        <v>70</v>
      </c>
      <c r="C23" s="20" t="s">
        <v>268</v>
      </c>
      <c r="D23" s="20" t="s">
        <v>221</v>
      </c>
      <c r="E23" s="20" t="s">
        <v>154</v>
      </c>
      <c r="F23" s="20" t="s">
        <v>155</v>
      </c>
      <c r="G23" s="20" t="s">
        <v>269</v>
      </c>
      <c r="H23" s="20" t="s">
        <v>221</v>
      </c>
      <c r="I23" s="110">
        <v>65000</v>
      </c>
      <c r="J23" s="110">
        <v>65000</v>
      </c>
      <c r="K23" s="55"/>
      <c r="L23" s="55"/>
      <c r="M23" s="110">
        <v>65000</v>
      </c>
      <c r="N23" s="55"/>
      <c r="O23" s="55"/>
      <c r="P23" s="55"/>
      <c r="Q23" s="110"/>
      <c r="R23" s="110"/>
      <c r="S23" s="110"/>
      <c r="T23" s="110"/>
      <c r="U23" s="110"/>
      <c r="V23" s="110"/>
      <c r="W23" s="110"/>
      <c r="X23" s="110"/>
      <c r="Y23" s="110"/>
      <c r="Z23" s="110"/>
    </row>
    <row r="24" ht="20.25" customHeight="1" spans="1:26">
      <c r="A24" s="20" t="s">
        <v>70</v>
      </c>
      <c r="B24" s="20" t="s">
        <v>70</v>
      </c>
      <c r="C24" s="20" t="s">
        <v>270</v>
      </c>
      <c r="D24" s="20" t="s">
        <v>271</v>
      </c>
      <c r="E24" s="20" t="s">
        <v>154</v>
      </c>
      <c r="F24" s="20" t="s">
        <v>155</v>
      </c>
      <c r="G24" s="20" t="s">
        <v>272</v>
      </c>
      <c r="H24" s="20" t="s">
        <v>273</v>
      </c>
      <c r="I24" s="110">
        <v>214800</v>
      </c>
      <c r="J24" s="110">
        <v>214800</v>
      </c>
      <c r="K24" s="55"/>
      <c r="L24" s="55"/>
      <c r="M24" s="110">
        <v>214800</v>
      </c>
      <c r="N24" s="55"/>
      <c r="O24" s="55"/>
      <c r="P24" s="55"/>
      <c r="Q24" s="110"/>
      <c r="R24" s="110"/>
      <c r="S24" s="110"/>
      <c r="T24" s="110"/>
      <c r="U24" s="110"/>
      <c r="V24" s="110"/>
      <c r="W24" s="110"/>
      <c r="X24" s="110"/>
      <c r="Y24" s="110"/>
      <c r="Z24" s="110"/>
    </row>
    <row r="25" ht="20.25" customHeight="1" spans="1:26">
      <c r="A25" s="20" t="s">
        <v>70</v>
      </c>
      <c r="B25" s="20" t="s">
        <v>70</v>
      </c>
      <c r="C25" s="20" t="s">
        <v>274</v>
      </c>
      <c r="D25" s="20" t="s">
        <v>275</v>
      </c>
      <c r="E25" s="20" t="s">
        <v>120</v>
      </c>
      <c r="F25" s="20" t="s">
        <v>121</v>
      </c>
      <c r="G25" s="20" t="s">
        <v>276</v>
      </c>
      <c r="H25" s="20" t="s">
        <v>275</v>
      </c>
      <c r="I25" s="110">
        <v>2709.81</v>
      </c>
      <c r="J25" s="110">
        <v>2709.81</v>
      </c>
      <c r="K25" s="55"/>
      <c r="L25" s="55"/>
      <c r="M25" s="110">
        <v>2709.81</v>
      </c>
      <c r="N25" s="55"/>
      <c r="O25" s="55"/>
      <c r="P25" s="55"/>
      <c r="Q25" s="110"/>
      <c r="R25" s="110"/>
      <c r="S25" s="110"/>
      <c r="T25" s="110"/>
      <c r="U25" s="110"/>
      <c r="V25" s="110"/>
      <c r="W25" s="110"/>
      <c r="X25" s="110"/>
      <c r="Y25" s="110"/>
      <c r="Z25" s="110"/>
    </row>
    <row r="26" ht="20.25" customHeight="1" spans="1:26">
      <c r="A26" s="20" t="s">
        <v>70</v>
      </c>
      <c r="B26" s="20" t="s">
        <v>70</v>
      </c>
      <c r="C26" s="20" t="s">
        <v>274</v>
      </c>
      <c r="D26" s="20" t="s">
        <v>275</v>
      </c>
      <c r="E26" s="20" t="s">
        <v>154</v>
      </c>
      <c r="F26" s="20" t="s">
        <v>155</v>
      </c>
      <c r="G26" s="20" t="s">
        <v>276</v>
      </c>
      <c r="H26" s="20" t="s">
        <v>275</v>
      </c>
      <c r="I26" s="110">
        <v>57070.32</v>
      </c>
      <c r="J26" s="110">
        <v>57070.32</v>
      </c>
      <c r="K26" s="55"/>
      <c r="L26" s="55"/>
      <c r="M26" s="110">
        <v>57070.32</v>
      </c>
      <c r="N26" s="55"/>
      <c r="O26" s="55"/>
      <c r="P26" s="55"/>
      <c r="Q26" s="110"/>
      <c r="R26" s="110"/>
      <c r="S26" s="110"/>
      <c r="T26" s="110"/>
      <c r="U26" s="110"/>
      <c r="V26" s="110"/>
      <c r="W26" s="110"/>
      <c r="X26" s="110"/>
      <c r="Y26" s="110"/>
      <c r="Z26" s="110"/>
    </row>
    <row r="27" ht="20.25" customHeight="1" spans="1:26">
      <c r="A27" s="20" t="s">
        <v>70</v>
      </c>
      <c r="B27" s="20" t="s">
        <v>70</v>
      </c>
      <c r="C27" s="20" t="s">
        <v>277</v>
      </c>
      <c r="D27" s="20" t="s">
        <v>278</v>
      </c>
      <c r="E27" s="20" t="s">
        <v>154</v>
      </c>
      <c r="F27" s="20" t="s">
        <v>155</v>
      </c>
      <c r="G27" s="20" t="s">
        <v>279</v>
      </c>
      <c r="H27" s="20" t="s">
        <v>280</v>
      </c>
      <c r="I27" s="110">
        <v>62268</v>
      </c>
      <c r="J27" s="110">
        <v>62268</v>
      </c>
      <c r="K27" s="55"/>
      <c r="L27" s="55"/>
      <c r="M27" s="110">
        <v>62268</v>
      </c>
      <c r="N27" s="55"/>
      <c r="O27" s="55"/>
      <c r="P27" s="55"/>
      <c r="Q27" s="110"/>
      <c r="R27" s="110"/>
      <c r="S27" s="110"/>
      <c r="T27" s="110"/>
      <c r="U27" s="110"/>
      <c r="V27" s="110"/>
      <c r="W27" s="110"/>
      <c r="X27" s="110"/>
      <c r="Y27" s="110"/>
      <c r="Z27" s="110"/>
    </row>
    <row r="28" ht="20.25" customHeight="1" spans="1:26">
      <c r="A28" s="20" t="s">
        <v>70</v>
      </c>
      <c r="B28" s="20" t="s">
        <v>70</v>
      </c>
      <c r="C28" s="20" t="s">
        <v>277</v>
      </c>
      <c r="D28" s="20" t="s">
        <v>278</v>
      </c>
      <c r="E28" s="20" t="s">
        <v>154</v>
      </c>
      <c r="F28" s="20" t="s">
        <v>155</v>
      </c>
      <c r="G28" s="20" t="s">
        <v>279</v>
      </c>
      <c r="H28" s="20" t="s">
        <v>280</v>
      </c>
      <c r="I28" s="110">
        <v>3000</v>
      </c>
      <c r="J28" s="110">
        <v>3000</v>
      </c>
      <c r="K28" s="55"/>
      <c r="L28" s="55"/>
      <c r="M28" s="110">
        <v>3000</v>
      </c>
      <c r="N28" s="55"/>
      <c r="O28" s="55"/>
      <c r="P28" s="55"/>
      <c r="Q28" s="110"/>
      <c r="R28" s="110"/>
      <c r="S28" s="110"/>
      <c r="T28" s="110"/>
      <c r="U28" s="110"/>
      <c r="V28" s="110"/>
      <c r="W28" s="110"/>
      <c r="X28" s="110"/>
      <c r="Y28" s="110"/>
      <c r="Z28" s="110"/>
    </row>
    <row r="29" ht="20.25" customHeight="1" spans="1:26">
      <c r="A29" s="20" t="s">
        <v>70</v>
      </c>
      <c r="B29" s="20" t="s">
        <v>70</v>
      </c>
      <c r="C29" s="20" t="s">
        <v>277</v>
      </c>
      <c r="D29" s="20" t="s">
        <v>278</v>
      </c>
      <c r="E29" s="20" t="s">
        <v>154</v>
      </c>
      <c r="F29" s="20" t="s">
        <v>155</v>
      </c>
      <c r="G29" s="20" t="s">
        <v>281</v>
      </c>
      <c r="H29" s="20" t="s">
        <v>282</v>
      </c>
      <c r="I29" s="110">
        <v>42000</v>
      </c>
      <c r="J29" s="110">
        <v>42000</v>
      </c>
      <c r="K29" s="55"/>
      <c r="L29" s="55"/>
      <c r="M29" s="110">
        <v>42000</v>
      </c>
      <c r="N29" s="55"/>
      <c r="O29" s="55"/>
      <c r="P29" s="55"/>
      <c r="Q29" s="110"/>
      <c r="R29" s="110"/>
      <c r="S29" s="110"/>
      <c r="T29" s="110"/>
      <c r="U29" s="110"/>
      <c r="V29" s="110"/>
      <c r="W29" s="110"/>
      <c r="X29" s="110"/>
      <c r="Y29" s="110"/>
      <c r="Z29" s="110"/>
    </row>
    <row r="30" ht="20.25" customHeight="1" spans="1:26">
      <c r="A30" s="20" t="s">
        <v>70</v>
      </c>
      <c r="B30" s="20" t="s">
        <v>70</v>
      </c>
      <c r="C30" s="20" t="s">
        <v>277</v>
      </c>
      <c r="D30" s="20" t="s">
        <v>278</v>
      </c>
      <c r="E30" s="20" t="s">
        <v>154</v>
      </c>
      <c r="F30" s="20" t="s">
        <v>155</v>
      </c>
      <c r="G30" s="20" t="s">
        <v>283</v>
      </c>
      <c r="H30" s="20" t="s">
        <v>284</v>
      </c>
      <c r="I30" s="110">
        <v>10000</v>
      </c>
      <c r="J30" s="110">
        <v>10000</v>
      </c>
      <c r="K30" s="55"/>
      <c r="L30" s="55"/>
      <c r="M30" s="110">
        <v>10000</v>
      </c>
      <c r="N30" s="55"/>
      <c r="O30" s="55"/>
      <c r="P30" s="55"/>
      <c r="Q30" s="110"/>
      <c r="R30" s="110"/>
      <c r="S30" s="110"/>
      <c r="T30" s="110"/>
      <c r="U30" s="110"/>
      <c r="V30" s="110"/>
      <c r="W30" s="110"/>
      <c r="X30" s="110"/>
      <c r="Y30" s="110"/>
      <c r="Z30" s="110"/>
    </row>
    <row r="31" ht="20.25" customHeight="1" spans="1:26">
      <c r="A31" s="20" t="s">
        <v>70</v>
      </c>
      <c r="B31" s="20" t="s">
        <v>70</v>
      </c>
      <c r="C31" s="20" t="s">
        <v>277</v>
      </c>
      <c r="D31" s="20" t="s">
        <v>278</v>
      </c>
      <c r="E31" s="20" t="s">
        <v>120</v>
      </c>
      <c r="F31" s="20" t="s">
        <v>121</v>
      </c>
      <c r="G31" s="20" t="s">
        <v>285</v>
      </c>
      <c r="H31" s="20" t="s">
        <v>286</v>
      </c>
      <c r="I31" s="110">
        <v>11700</v>
      </c>
      <c r="J31" s="110">
        <v>11700</v>
      </c>
      <c r="K31" s="55"/>
      <c r="L31" s="55"/>
      <c r="M31" s="110">
        <v>11700</v>
      </c>
      <c r="N31" s="55"/>
      <c r="O31" s="55"/>
      <c r="P31" s="55"/>
      <c r="Q31" s="110"/>
      <c r="R31" s="110"/>
      <c r="S31" s="110"/>
      <c r="T31" s="110"/>
      <c r="U31" s="110"/>
      <c r="V31" s="110"/>
      <c r="W31" s="110"/>
      <c r="X31" s="110"/>
      <c r="Y31" s="110"/>
      <c r="Z31" s="110"/>
    </row>
    <row r="32" ht="20.25" customHeight="1" spans="1:26">
      <c r="A32" s="20" t="s">
        <v>70</v>
      </c>
      <c r="B32" s="20" t="s">
        <v>70</v>
      </c>
      <c r="C32" s="20" t="s">
        <v>277</v>
      </c>
      <c r="D32" s="20" t="s">
        <v>278</v>
      </c>
      <c r="E32" s="20" t="s">
        <v>154</v>
      </c>
      <c r="F32" s="20" t="s">
        <v>155</v>
      </c>
      <c r="G32" s="20" t="s">
        <v>285</v>
      </c>
      <c r="H32" s="20" t="s">
        <v>286</v>
      </c>
      <c r="I32" s="110">
        <v>58800</v>
      </c>
      <c r="J32" s="110">
        <v>58800</v>
      </c>
      <c r="K32" s="55"/>
      <c r="L32" s="55"/>
      <c r="M32" s="110">
        <v>58800</v>
      </c>
      <c r="N32" s="55"/>
      <c r="O32" s="55"/>
      <c r="P32" s="55"/>
      <c r="Q32" s="110"/>
      <c r="R32" s="110"/>
      <c r="S32" s="110"/>
      <c r="T32" s="110"/>
      <c r="U32" s="110"/>
      <c r="V32" s="110"/>
      <c r="W32" s="110"/>
      <c r="X32" s="110"/>
      <c r="Y32" s="110"/>
      <c r="Z32" s="110"/>
    </row>
    <row r="33" ht="20.25" customHeight="1" spans="1:26">
      <c r="A33" s="20" t="s">
        <v>70</v>
      </c>
      <c r="B33" s="20" t="s">
        <v>70</v>
      </c>
      <c r="C33" s="20" t="s">
        <v>287</v>
      </c>
      <c r="D33" s="20" t="s">
        <v>177</v>
      </c>
      <c r="E33" s="20" t="s">
        <v>176</v>
      </c>
      <c r="F33" s="20" t="s">
        <v>177</v>
      </c>
      <c r="G33" s="20" t="s">
        <v>288</v>
      </c>
      <c r="H33" s="20" t="s">
        <v>177</v>
      </c>
      <c r="I33" s="110">
        <v>464266.4</v>
      </c>
      <c r="J33" s="110">
        <v>464266.4</v>
      </c>
      <c r="K33" s="55"/>
      <c r="L33" s="55"/>
      <c r="M33" s="110">
        <v>464266.4</v>
      </c>
      <c r="N33" s="55"/>
      <c r="O33" s="55"/>
      <c r="P33" s="55"/>
      <c r="Q33" s="110"/>
      <c r="R33" s="110"/>
      <c r="S33" s="110"/>
      <c r="T33" s="110"/>
      <c r="U33" s="110"/>
      <c r="V33" s="110"/>
      <c r="W33" s="110"/>
      <c r="X33" s="110"/>
      <c r="Y33" s="110"/>
      <c r="Z33" s="110"/>
    </row>
    <row r="34" ht="20.25" customHeight="1" spans="1:26">
      <c r="A34" s="20" t="s">
        <v>70</v>
      </c>
      <c r="B34" s="20" t="s">
        <v>70</v>
      </c>
      <c r="C34" s="20" t="s">
        <v>289</v>
      </c>
      <c r="D34" s="20" t="s">
        <v>290</v>
      </c>
      <c r="E34" s="20" t="s">
        <v>120</v>
      </c>
      <c r="F34" s="20" t="s">
        <v>121</v>
      </c>
      <c r="G34" s="20" t="s">
        <v>291</v>
      </c>
      <c r="H34" s="20" t="s">
        <v>292</v>
      </c>
      <c r="I34" s="110">
        <v>187200</v>
      </c>
      <c r="J34" s="110">
        <v>187200</v>
      </c>
      <c r="K34" s="55"/>
      <c r="L34" s="55"/>
      <c r="M34" s="110">
        <v>187200</v>
      </c>
      <c r="N34" s="55"/>
      <c r="O34" s="55"/>
      <c r="P34" s="55"/>
      <c r="Q34" s="110"/>
      <c r="R34" s="110"/>
      <c r="S34" s="110"/>
      <c r="T34" s="110"/>
      <c r="U34" s="110"/>
      <c r="V34" s="110"/>
      <c r="W34" s="110"/>
      <c r="X34" s="110"/>
      <c r="Y34" s="110"/>
      <c r="Z34" s="110"/>
    </row>
    <row r="35" ht="20.25" customHeight="1" spans="1:26">
      <c r="A35" s="20" t="s">
        <v>70</v>
      </c>
      <c r="B35" s="20" t="s">
        <v>70</v>
      </c>
      <c r="C35" s="20" t="s">
        <v>293</v>
      </c>
      <c r="D35" s="20" t="s">
        <v>294</v>
      </c>
      <c r="E35" s="20" t="s">
        <v>154</v>
      </c>
      <c r="F35" s="20" t="s">
        <v>155</v>
      </c>
      <c r="G35" s="20" t="s">
        <v>250</v>
      </c>
      <c r="H35" s="20" t="s">
        <v>251</v>
      </c>
      <c r="I35" s="110">
        <v>336240</v>
      </c>
      <c r="J35" s="110">
        <v>336240</v>
      </c>
      <c r="K35" s="55"/>
      <c r="L35" s="55"/>
      <c r="M35" s="110">
        <v>336240</v>
      </c>
      <c r="N35" s="55"/>
      <c r="O35" s="55"/>
      <c r="P35" s="55"/>
      <c r="Q35" s="110"/>
      <c r="R35" s="110"/>
      <c r="S35" s="110"/>
      <c r="T35" s="110"/>
      <c r="U35" s="110"/>
      <c r="V35" s="110"/>
      <c r="W35" s="110"/>
      <c r="X35" s="110"/>
      <c r="Y35" s="110"/>
      <c r="Z35" s="110"/>
    </row>
    <row r="36" ht="20.25" customHeight="1" spans="1:26">
      <c r="A36" s="20" t="s">
        <v>70</v>
      </c>
      <c r="B36" s="20" t="s">
        <v>70</v>
      </c>
      <c r="C36" s="20" t="s">
        <v>293</v>
      </c>
      <c r="D36" s="20" t="s">
        <v>294</v>
      </c>
      <c r="E36" s="20" t="s">
        <v>154</v>
      </c>
      <c r="F36" s="20" t="s">
        <v>155</v>
      </c>
      <c r="G36" s="20" t="s">
        <v>250</v>
      </c>
      <c r="H36" s="20" t="s">
        <v>251</v>
      </c>
      <c r="I36" s="110">
        <v>210000</v>
      </c>
      <c r="J36" s="110">
        <v>210000</v>
      </c>
      <c r="K36" s="55"/>
      <c r="L36" s="55"/>
      <c r="M36" s="110">
        <v>210000</v>
      </c>
      <c r="N36" s="55"/>
      <c r="O36" s="55"/>
      <c r="P36" s="55"/>
      <c r="Q36" s="110"/>
      <c r="R36" s="110"/>
      <c r="S36" s="110"/>
      <c r="T36" s="110"/>
      <c r="U36" s="110"/>
      <c r="V36" s="110"/>
      <c r="W36" s="110"/>
      <c r="X36" s="110"/>
      <c r="Y36" s="110"/>
      <c r="Z36" s="110"/>
    </row>
    <row r="37" ht="20.25" customHeight="1" spans="1:26">
      <c r="A37" s="20" t="s">
        <v>70</v>
      </c>
      <c r="B37" s="20" t="s">
        <v>70</v>
      </c>
      <c r="C37" s="20" t="s">
        <v>295</v>
      </c>
      <c r="D37" s="20" t="s">
        <v>296</v>
      </c>
      <c r="E37" s="20" t="s">
        <v>154</v>
      </c>
      <c r="F37" s="20" t="s">
        <v>155</v>
      </c>
      <c r="G37" s="20" t="s">
        <v>297</v>
      </c>
      <c r="H37" s="20" t="s">
        <v>298</v>
      </c>
      <c r="I37" s="110">
        <v>112613.04</v>
      </c>
      <c r="J37" s="110">
        <v>112613.04</v>
      </c>
      <c r="K37" s="55"/>
      <c r="L37" s="55"/>
      <c r="M37" s="110">
        <v>112613.04</v>
      </c>
      <c r="N37" s="55"/>
      <c r="O37" s="55"/>
      <c r="P37" s="55"/>
      <c r="Q37" s="110"/>
      <c r="R37" s="110"/>
      <c r="S37" s="110"/>
      <c r="T37" s="110"/>
      <c r="U37" s="110"/>
      <c r="V37" s="110"/>
      <c r="W37" s="110"/>
      <c r="X37" s="110"/>
      <c r="Y37" s="110"/>
      <c r="Z37" s="110"/>
    </row>
    <row r="38" ht="20.25" customHeight="1" spans="1:26">
      <c r="A38" s="20" t="s">
        <v>70</v>
      </c>
      <c r="B38" s="20" t="s">
        <v>70</v>
      </c>
      <c r="C38" s="20" t="s">
        <v>295</v>
      </c>
      <c r="D38" s="20" t="s">
        <v>296</v>
      </c>
      <c r="E38" s="20" t="s">
        <v>154</v>
      </c>
      <c r="F38" s="20" t="s">
        <v>155</v>
      </c>
      <c r="G38" s="20" t="s">
        <v>297</v>
      </c>
      <c r="H38" s="20" t="s">
        <v>298</v>
      </c>
      <c r="I38" s="110">
        <v>288000</v>
      </c>
      <c r="J38" s="110">
        <v>288000</v>
      </c>
      <c r="K38" s="55"/>
      <c r="L38" s="55"/>
      <c r="M38" s="110">
        <v>288000</v>
      </c>
      <c r="N38" s="55"/>
      <c r="O38" s="55"/>
      <c r="P38" s="55"/>
      <c r="Q38" s="110"/>
      <c r="R38" s="110"/>
      <c r="S38" s="110"/>
      <c r="T38" s="110"/>
      <c r="U38" s="110"/>
      <c r="V38" s="110"/>
      <c r="W38" s="110"/>
      <c r="X38" s="110"/>
      <c r="Y38" s="110"/>
      <c r="Z38" s="110"/>
    </row>
    <row r="39" ht="20.25" customHeight="1" spans="1:26">
      <c r="A39" s="20" t="s">
        <v>70</v>
      </c>
      <c r="B39" s="20" t="s">
        <v>73</v>
      </c>
      <c r="C39" s="20" t="s">
        <v>299</v>
      </c>
      <c r="D39" s="20" t="s">
        <v>300</v>
      </c>
      <c r="E39" s="20" t="s">
        <v>156</v>
      </c>
      <c r="F39" s="20" t="s">
        <v>157</v>
      </c>
      <c r="G39" s="20" t="s">
        <v>246</v>
      </c>
      <c r="H39" s="20" t="s">
        <v>247</v>
      </c>
      <c r="I39" s="110">
        <v>690204</v>
      </c>
      <c r="J39" s="110">
        <v>690204</v>
      </c>
      <c r="K39" s="55"/>
      <c r="L39" s="55"/>
      <c r="M39" s="110">
        <v>690204</v>
      </c>
      <c r="N39" s="55"/>
      <c r="O39" s="55"/>
      <c r="P39" s="55"/>
      <c r="Q39" s="110"/>
      <c r="R39" s="110"/>
      <c r="S39" s="110"/>
      <c r="T39" s="110"/>
      <c r="U39" s="110"/>
      <c r="V39" s="110"/>
      <c r="W39" s="110"/>
      <c r="X39" s="110"/>
      <c r="Y39" s="110"/>
      <c r="Z39" s="110"/>
    </row>
    <row r="40" ht="20.25" customHeight="1" spans="1:26">
      <c r="A40" s="20" t="s">
        <v>70</v>
      </c>
      <c r="B40" s="20" t="s">
        <v>73</v>
      </c>
      <c r="C40" s="20" t="s">
        <v>299</v>
      </c>
      <c r="D40" s="20" t="s">
        <v>300</v>
      </c>
      <c r="E40" s="20" t="s">
        <v>156</v>
      </c>
      <c r="F40" s="20" t="s">
        <v>157</v>
      </c>
      <c r="G40" s="20" t="s">
        <v>248</v>
      </c>
      <c r="H40" s="20" t="s">
        <v>249</v>
      </c>
      <c r="I40" s="110">
        <v>37140</v>
      </c>
      <c r="J40" s="110">
        <v>37140</v>
      </c>
      <c r="K40" s="55"/>
      <c r="L40" s="55"/>
      <c r="M40" s="110">
        <v>37140</v>
      </c>
      <c r="N40" s="55"/>
      <c r="O40" s="55"/>
      <c r="P40" s="55"/>
      <c r="Q40" s="110"/>
      <c r="R40" s="110"/>
      <c r="S40" s="110"/>
      <c r="T40" s="110"/>
      <c r="U40" s="110"/>
      <c r="V40" s="110"/>
      <c r="W40" s="110"/>
      <c r="X40" s="110"/>
      <c r="Y40" s="110"/>
      <c r="Z40" s="110"/>
    </row>
    <row r="41" ht="20.25" customHeight="1" spans="1:26">
      <c r="A41" s="20" t="s">
        <v>70</v>
      </c>
      <c r="B41" s="20" t="s">
        <v>73</v>
      </c>
      <c r="C41" s="20" t="s">
        <v>299</v>
      </c>
      <c r="D41" s="20" t="s">
        <v>300</v>
      </c>
      <c r="E41" s="20" t="s">
        <v>156</v>
      </c>
      <c r="F41" s="20" t="s">
        <v>157</v>
      </c>
      <c r="G41" s="20" t="s">
        <v>250</v>
      </c>
      <c r="H41" s="20" t="s">
        <v>251</v>
      </c>
      <c r="I41" s="110">
        <v>57517</v>
      </c>
      <c r="J41" s="110">
        <v>57517</v>
      </c>
      <c r="K41" s="55"/>
      <c r="L41" s="55"/>
      <c r="M41" s="110">
        <v>57517</v>
      </c>
      <c r="N41" s="55"/>
      <c r="O41" s="55"/>
      <c r="P41" s="55"/>
      <c r="Q41" s="110"/>
      <c r="R41" s="110"/>
      <c r="S41" s="110"/>
      <c r="T41" s="110"/>
      <c r="U41" s="110"/>
      <c r="V41" s="110"/>
      <c r="W41" s="110"/>
      <c r="X41" s="110"/>
      <c r="Y41" s="110"/>
      <c r="Z41" s="110"/>
    </row>
    <row r="42" ht="20.25" customHeight="1" spans="1:26">
      <c r="A42" s="20" t="s">
        <v>70</v>
      </c>
      <c r="B42" s="20" t="s">
        <v>73</v>
      </c>
      <c r="C42" s="20" t="s">
        <v>299</v>
      </c>
      <c r="D42" s="20" t="s">
        <v>300</v>
      </c>
      <c r="E42" s="20" t="s">
        <v>156</v>
      </c>
      <c r="F42" s="20" t="s">
        <v>157</v>
      </c>
      <c r="G42" s="20" t="s">
        <v>301</v>
      </c>
      <c r="H42" s="20" t="s">
        <v>302</v>
      </c>
      <c r="I42" s="110">
        <v>114420</v>
      </c>
      <c r="J42" s="110">
        <v>114420</v>
      </c>
      <c r="K42" s="55"/>
      <c r="L42" s="55"/>
      <c r="M42" s="110">
        <v>114420</v>
      </c>
      <c r="N42" s="55"/>
      <c r="O42" s="55"/>
      <c r="P42" s="55"/>
      <c r="Q42" s="110"/>
      <c r="R42" s="110"/>
      <c r="S42" s="110"/>
      <c r="T42" s="110"/>
      <c r="U42" s="110"/>
      <c r="V42" s="110"/>
      <c r="W42" s="110"/>
      <c r="X42" s="110"/>
      <c r="Y42" s="110"/>
      <c r="Z42" s="110"/>
    </row>
    <row r="43" ht="20.25" customHeight="1" spans="1:26">
      <c r="A43" s="20" t="s">
        <v>70</v>
      </c>
      <c r="B43" s="20" t="s">
        <v>73</v>
      </c>
      <c r="C43" s="20" t="s">
        <v>299</v>
      </c>
      <c r="D43" s="20" t="s">
        <v>300</v>
      </c>
      <c r="E43" s="20" t="s">
        <v>156</v>
      </c>
      <c r="F43" s="20" t="s">
        <v>157</v>
      </c>
      <c r="G43" s="20" t="s">
        <v>301</v>
      </c>
      <c r="H43" s="20" t="s">
        <v>302</v>
      </c>
      <c r="I43" s="110">
        <v>210876</v>
      </c>
      <c r="J43" s="110">
        <v>210876</v>
      </c>
      <c r="K43" s="55"/>
      <c r="L43" s="55"/>
      <c r="M43" s="110">
        <v>210876</v>
      </c>
      <c r="N43" s="55"/>
      <c r="O43" s="55"/>
      <c r="P43" s="55"/>
      <c r="Q43" s="110"/>
      <c r="R43" s="110"/>
      <c r="S43" s="110"/>
      <c r="T43" s="110"/>
      <c r="U43" s="110"/>
      <c r="V43" s="110"/>
      <c r="W43" s="110"/>
      <c r="X43" s="110"/>
      <c r="Y43" s="110"/>
      <c r="Z43" s="110"/>
    </row>
    <row r="44" ht="20.25" customHeight="1" spans="1:26">
      <c r="A44" s="20" t="s">
        <v>70</v>
      </c>
      <c r="B44" s="20" t="s">
        <v>73</v>
      </c>
      <c r="C44" s="20" t="s">
        <v>299</v>
      </c>
      <c r="D44" s="20" t="s">
        <v>300</v>
      </c>
      <c r="E44" s="20" t="s">
        <v>156</v>
      </c>
      <c r="F44" s="20" t="s">
        <v>157</v>
      </c>
      <c r="G44" s="20" t="s">
        <v>301</v>
      </c>
      <c r="H44" s="20" t="s">
        <v>302</v>
      </c>
      <c r="I44" s="110">
        <v>202020</v>
      </c>
      <c r="J44" s="110">
        <v>202020</v>
      </c>
      <c r="K44" s="55"/>
      <c r="L44" s="55"/>
      <c r="M44" s="110">
        <v>202020</v>
      </c>
      <c r="N44" s="55"/>
      <c r="O44" s="55"/>
      <c r="P44" s="55"/>
      <c r="Q44" s="110"/>
      <c r="R44" s="110"/>
      <c r="S44" s="110"/>
      <c r="T44" s="110"/>
      <c r="U44" s="110"/>
      <c r="V44" s="110"/>
      <c r="W44" s="110"/>
      <c r="X44" s="110"/>
      <c r="Y44" s="110"/>
      <c r="Z44" s="110"/>
    </row>
    <row r="45" ht="20.25" customHeight="1" spans="1:26">
      <c r="A45" s="20" t="s">
        <v>70</v>
      </c>
      <c r="B45" s="20" t="s">
        <v>73</v>
      </c>
      <c r="C45" s="20" t="s">
        <v>303</v>
      </c>
      <c r="D45" s="20" t="s">
        <v>253</v>
      </c>
      <c r="E45" s="20" t="s">
        <v>124</v>
      </c>
      <c r="F45" s="20" t="s">
        <v>125</v>
      </c>
      <c r="G45" s="20" t="s">
        <v>254</v>
      </c>
      <c r="H45" s="20" t="s">
        <v>255</v>
      </c>
      <c r="I45" s="110">
        <v>231465.6</v>
      </c>
      <c r="J45" s="110">
        <v>231465.6</v>
      </c>
      <c r="K45" s="55"/>
      <c r="L45" s="55"/>
      <c r="M45" s="110">
        <v>231465.6</v>
      </c>
      <c r="N45" s="55"/>
      <c r="O45" s="55"/>
      <c r="P45" s="55"/>
      <c r="Q45" s="110"/>
      <c r="R45" s="110"/>
      <c r="S45" s="110"/>
      <c r="T45" s="110"/>
      <c r="U45" s="110"/>
      <c r="V45" s="110"/>
      <c r="W45" s="110"/>
      <c r="X45" s="110"/>
      <c r="Y45" s="110"/>
      <c r="Z45" s="110"/>
    </row>
    <row r="46" ht="20.25" customHeight="1" spans="1:26">
      <c r="A46" s="20" t="s">
        <v>70</v>
      </c>
      <c r="B46" s="20" t="s">
        <v>73</v>
      </c>
      <c r="C46" s="20" t="s">
        <v>303</v>
      </c>
      <c r="D46" s="20" t="s">
        <v>253</v>
      </c>
      <c r="E46" s="20" t="s">
        <v>138</v>
      </c>
      <c r="F46" s="20" t="s">
        <v>139</v>
      </c>
      <c r="G46" s="20" t="s">
        <v>258</v>
      </c>
      <c r="H46" s="20" t="s">
        <v>259</v>
      </c>
      <c r="I46" s="110">
        <v>99118.14</v>
      </c>
      <c r="J46" s="110">
        <v>99118.14</v>
      </c>
      <c r="K46" s="55"/>
      <c r="L46" s="55"/>
      <c r="M46" s="110">
        <v>99118.14</v>
      </c>
      <c r="N46" s="55"/>
      <c r="O46" s="55"/>
      <c r="P46" s="55"/>
      <c r="Q46" s="110"/>
      <c r="R46" s="110"/>
      <c r="S46" s="110"/>
      <c r="T46" s="110"/>
      <c r="U46" s="110"/>
      <c r="V46" s="110"/>
      <c r="W46" s="110"/>
      <c r="X46" s="110"/>
      <c r="Y46" s="110"/>
      <c r="Z46" s="110"/>
    </row>
    <row r="47" ht="20.25" customHeight="1" spans="1:26">
      <c r="A47" s="20" t="s">
        <v>70</v>
      </c>
      <c r="B47" s="20" t="s">
        <v>73</v>
      </c>
      <c r="C47" s="20" t="s">
        <v>303</v>
      </c>
      <c r="D47" s="20" t="s">
        <v>253</v>
      </c>
      <c r="E47" s="20" t="s">
        <v>140</v>
      </c>
      <c r="F47" s="20" t="s">
        <v>141</v>
      </c>
      <c r="G47" s="20" t="s">
        <v>260</v>
      </c>
      <c r="H47" s="20" t="s">
        <v>261</v>
      </c>
      <c r="I47" s="110">
        <v>112000</v>
      </c>
      <c r="J47" s="110">
        <v>112000</v>
      </c>
      <c r="K47" s="55"/>
      <c r="L47" s="55"/>
      <c r="M47" s="110">
        <v>112000</v>
      </c>
      <c r="N47" s="55"/>
      <c r="O47" s="55"/>
      <c r="P47" s="55"/>
      <c r="Q47" s="110"/>
      <c r="R47" s="110"/>
      <c r="S47" s="110"/>
      <c r="T47" s="110"/>
      <c r="U47" s="110"/>
      <c r="V47" s="110"/>
      <c r="W47" s="110"/>
      <c r="X47" s="110"/>
      <c r="Y47" s="110"/>
      <c r="Z47" s="110"/>
    </row>
    <row r="48" ht="20.25" customHeight="1" spans="1:26">
      <c r="A48" s="20" t="s">
        <v>70</v>
      </c>
      <c r="B48" s="20" t="s">
        <v>73</v>
      </c>
      <c r="C48" s="20" t="s">
        <v>303</v>
      </c>
      <c r="D48" s="20" t="s">
        <v>253</v>
      </c>
      <c r="E48" s="20" t="s">
        <v>140</v>
      </c>
      <c r="F48" s="20" t="s">
        <v>141</v>
      </c>
      <c r="G48" s="20" t="s">
        <v>260</v>
      </c>
      <c r="H48" s="20" t="s">
        <v>261</v>
      </c>
      <c r="I48" s="110">
        <v>62733</v>
      </c>
      <c r="J48" s="110">
        <v>62733</v>
      </c>
      <c r="K48" s="55"/>
      <c r="L48" s="55"/>
      <c r="M48" s="110">
        <v>62733</v>
      </c>
      <c r="N48" s="55"/>
      <c r="O48" s="55"/>
      <c r="P48" s="55"/>
      <c r="Q48" s="110"/>
      <c r="R48" s="110"/>
      <c r="S48" s="110"/>
      <c r="T48" s="110"/>
      <c r="U48" s="110"/>
      <c r="V48" s="110"/>
      <c r="W48" s="110"/>
      <c r="X48" s="110"/>
      <c r="Y48" s="110"/>
      <c r="Z48" s="110"/>
    </row>
    <row r="49" ht="20.25" customHeight="1" spans="1:26">
      <c r="A49" s="20" t="s">
        <v>70</v>
      </c>
      <c r="B49" s="20" t="s">
        <v>73</v>
      </c>
      <c r="C49" s="20" t="s">
        <v>303</v>
      </c>
      <c r="D49" s="20" t="s">
        <v>253</v>
      </c>
      <c r="E49" s="20" t="s">
        <v>142</v>
      </c>
      <c r="F49" s="20" t="s">
        <v>143</v>
      </c>
      <c r="G49" s="20" t="s">
        <v>262</v>
      </c>
      <c r="H49" s="20" t="s">
        <v>263</v>
      </c>
      <c r="I49" s="110">
        <v>14468.16</v>
      </c>
      <c r="J49" s="110">
        <v>14468.16</v>
      </c>
      <c r="K49" s="55"/>
      <c r="L49" s="55"/>
      <c r="M49" s="110">
        <v>14468.16</v>
      </c>
      <c r="N49" s="55"/>
      <c r="O49" s="55"/>
      <c r="P49" s="55"/>
      <c r="Q49" s="110"/>
      <c r="R49" s="110"/>
      <c r="S49" s="110"/>
      <c r="T49" s="110"/>
      <c r="U49" s="110"/>
      <c r="V49" s="110"/>
      <c r="W49" s="110"/>
      <c r="X49" s="110"/>
      <c r="Y49" s="110"/>
      <c r="Z49" s="110"/>
    </row>
    <row r="50" ht="20.25" customHeight="1" spans="1:26">
      <c r="A50" s="20" t="s">
        <v>70</v>
      </c>
      <c r="B50" s="20" t="s">
        <v>73</v>
      </c>
      <c r="C50" s="20" t="s">
        <v>303</v>
      </c>
      <c r="D50" s="20" t="s">
        <v>253</v>
      </c>
      <c r="E50" s="20" t="s">
        <v>142</v>
      </c>
      <c r="F50" s="20" t="s">
        <v>143</v>
      </c>
      <c r="G50" s="20" t="s">
        <v>262</v>
      </c>
      <c r="H50" s="20" t="s">
        <v>263</v>
      </c>
      <c r="I50" s="110">
        <v>5167.2</v>
      </c>
      <c r="J50" s="110">
        <v>5167.2</v>
      </c>
      <c r="K50" s="55"/>
      <c r="L50" s="55"/>
      <c r="M50" s="110">
        <v>5167.2</v>
      </c>
      <c r="N50" s="55"/>
      <c r="O50" s="55"/>
      <c r="P50" s="55"/>
      <c r="Q50" s="110"/>
      <c r="R50" s="110"/>
      <c r="S50" s="110"/>
      <c r="T50" s="110"/>
      <c r="U50" s="110"/>
      <c r="V50" s="110"/>
      <c r="W50" s="110"/>
      <c r="X50" s="110"/>
      <c r="Y50" s="110"/>
      <c r="Z50" s="110"/>
    </row>
    <row r="51" ht="20.25" customHeight="1" spans="1:26">
      <c r="A51" s="20" t="s">
        <v>70</v>
      </c>
      <c r="B51" s="20" t="s">
        <v>73</v>
      </c>
      <c r="C51" s="20" t="s">
        <v>303</v>
      </c>
      <c r="D51" s="20" t="s">
        <v>253</v>
      </c>
      <c r="E51" s="20" t="s">
        <v>142</v>
      </c>
      <c r="F51" s="20" t="s">
        <v>143</v>
      </c>
      <c r="G51" s="20" t="s">
        <v>262</v>
      </c>
      <c r="H51" s="20" t="s">
        <v>263</v>
      </c>
      <c r="I51" s="110">
        <v>4014.91</v>
      </c>
      <c r="J51" s="110">
        <v>4014.91</v>
      </c>
      <c r="K51" s="55"/>
      <c r="L51" s="55"/>
      <c r="M51" s="110">
        <v>4014.91</v>
      </c>
      <c r="N51" s="55"/>
      <c r="O51" s="55"/>
      <c r="P51" s="55"/>
      <c r="Q51" s="110"/>
      <c r="R51" s="110"/>
      <c r="S51" s="110"/>
      <c r="T51" s="110"/>
      <c r="U51" s="110"/>
      <c r="V51" s="110"/>
      <c r="W51" s="110"/>
      <c r="X51" s="110"/>
      <c r="Y51" s="110"/>
      <c r="Z51" s="110"/>
    </row>
    <row r="52" ht="20.25" customHeight="1" spans="1:26">
      <c r="A52" s="20" t="s">
        <v>70</v>
      </c>
      <c r="B52" s="20" t="s">
        <v>73</v>
      </c>
      <c r="C52" s="20" t="s">
        <v>303</v>
      </c>
      <c r="D52" s="20" t="s">
        <v>253</v>
      </c>
      <c r="E52" s="20" t="s">
        <v>156</v>
      </c>
      <c r="F52" s="20" t="s">
        <v>157</v>
      </c>
      <c r="G52" s="20" t="s">
        <v>262</v>
      </c>
      <c r="H52" s="20" t="s">
        <v>263</v>
      </c>
      <c r="I52" s="110">
        <v>8782.62</v>
      </c>
      <c r="J52" s="110">
        <v>8782.62</v>
      </c>
      <c r="K52" s="55"/>
      <c r="L52" s="55"/>
      <c r="M52" s="110">
        <v>8782.62</v>
      </c>
      <c r="N52" s="55"/>
      <c r="O52" s="55"/>
      <c r="P52" s="55"/>
      <c r="Q52" s="110"/>
      <c r="R52" s="110"/>
      <c r="S52" s="110"/>
      <c r="T52" s="110"/>
      <c r="U52" s="110"/>
      <c r="V52" s="110"/>
      <c r="W52" s="110"/>
      <c r="X52" s="110"/>
      <c r="Y52" s="110"/>
      <c r="Z52" s="110"/>
    </row>
    <row r="53" ht="20.25" customHeight="1" spans="1:26">
      <c r="A53" s="20" t="s">
        <v>70</v>
      </c>
      <c r="B53" s="20" t="s">
        <v>73</v>
      </c>
      <c r="C53" s="20" t="s">
        <v>304</v>
      </c>
      <c r="D53" s="20" t="s">
        <v>221</v>
      </c>
      <c r="E53" s="20" t="s">
        <v>156</v>
      </c>
      <c r="F53" s="20" t="s">
        <v>157</v>
      </c>
      <c r="G53" s="20" t="s">
        <v>269</v>
      </c>
      <c r="H53" s="20" t="s">
        <v>221</v>
      </c>
      <c r="I53" s="110">
        <v>15000</v>
      </c>
      <c r="J53" s="110">
        <v>15000</v>
      </c>
      <c r="K53" s="55"/>
      <c r="L53" s="55"/>
      <c r="M53" s="110">
        <v>15000</v>
      </c>
      <c r="N53" s="55"/>
      <c r="O53" s="55"/>
      <c r="P53" s="55"/>
      <c r="Q53" s="110"/>
      <c r="R53" s="110"/>
      <c r="S53" s="110"/>
      <c r="T53" s="110"/>
      <c r="U53" s="110"/>
      <c r="V53" s="110"/>
      <c r="W53" s="110"/>
      <c r="X53" s="110"/>
      <c r="Y53" s="110"/>
      <c r="Z53" s="110"/>
    </row>
    <row r="54" ht="20.25" customHeight="1" spans="1:26">
      <c r="A54" s="20" t="s">
        <v>70</v>
      </c>
      <c r="B54" s="20" t="s">
        <v>73</v>
      </c>
      <c r="C54" s="20" t="s">
        <v>305</v>
      </c>
      <c r="D54" s="20" t="s">
        <v>275</v>
      </c>
      <c r="E54" s="20" t="s">
        <v>156</v>
      </c>
      <c r="F54" s="20" t="s">
        <v>157</v>
      </c>
      <c r="G54" s="20" t="s">
        <v>276</v>
      </c>
      <c r="H54" s="20" t="s">
        <v>275</v>
      </c>
      <c r="I54" s="110">
        <v>28693.2</v>
      </c>
      <c r="J54" s="110">
        <v>28693.2</v>
      </c>
      <c r="K54" s="55"/>
      <c r="L54" s="55"/>
      <c r="M54" s="110">
        <v>28693.2</v>
      </c>
      <c r="N54" s="55"/>
      <c r="O54" s="55"/>
      <c r="P54" s="55"/>
      <c r="Q54" s="110"/>
      <c r="R54" s="110"/>
      <c r="S54" s="110"/>
      <c r="T54" s="110"/>
      <c r="U54" s="110"/>
      <c r="V54" s="110"/>
      <c r="W54" s="110"/>
      <c r="X54" s="110"/>
      <c r="Y54" s="110"/>
      <c r="Z54" s="110"/>
    </row>
    <row r="55" ht="20.25" customHeight="1" spans="1:26">
      <c r="A55" s="20" t="s">
        <v>70</v>
      </c>
      <c r="B55" s="20" t="s">
        <v>73</v>
      </c>
      <c r="C55" s="20" t="s">
        <v>306</v>
      </c>
      <c r="D55" s="20" t="s">
        <v>278</v>
      </c>
      <c r="E55" s="20" t="s">
        <v>156</v>
      </c>
      <c r="F55" s="20" t="s">
        <v>157</v>
      </c>
      <c r="G55" s="20" t="s">
        <v>279</v>
      </c>
      <c r="H55" s="20" t="s">
        <v>280</v>
      </c>
      <c r="I55" s="110">
        <v>31080</v>
      </c>
      <c r="J55" s="110">
        <v>31080</v>
      </c>
      <c r="K55" s="55"/>
      <c r="L55" s="55"/>
      <c r="M55" s="110">
        <v>31080</v>
      </c>
      <c r="N55" s="55"/>
      <c r="O55" s="55"/>
      <c r="P55" s="55"/>
      <c r="Q55" s="110"/>
      <c r="R55" s="110"/>
      <c r="S55" s="110"/>
      <c r="T55" s="110"/>
      <c r="U55" s="110"/>
      <c r="V55" s="110"/>
      <c r="W55" s="110"/>
      <c r="X55" s="110"/>
      <c r="Y55" s="110"/>
      <c r="Z55" s="110"/>
    </row>
    <row r="56" ht="20.25" customHeight="1" spans="1:26">
      <c r="A56" s="20" t="s">
        <v>70</v>
      </c>
      <c r="B56" s="20" t="s">
        <v>73</v>
      </c>
      <c r="C56" s="20" t="s">
        <v>306</v>
      </c>
      <c r="D56" s="20" t="s">
        <v>278</v>
      </c>
      <c r="E56" s="20" t="s">
        <v>156</v>
      </c>
      <c r="F56" s="20" t="s">
        <v>157</v>
      </c>
      <c r="G56" s="20" t="s">
        <v>281</v>
      </c>
      <c r="H56" s="20" t="s">
        <v>282</v>
      </c>
      <c r="I56" s="110">
        <v>20000</v>
      </c>
      <c r="J56" s="110">
        <v>20000</v>
      </c>
      <c r="K56" s="55"/>
      <c r="L56" s="55"/>
      <c r="M56" s="110">
        <v>20000</v>
      </c>
      <c r="N56" s="55"/>
      <c r="O56" s="55"/>
      <c r="P56" s="55"/>
      <c r="Q56" s="110"/>
      <c r="R56" s="110"/>
      <c r="S56" s="110"/>
      <c r="T56" s="110"/>
      <c r="U56" s="110"/>
      <c r="V56" s="110"/>
      <c r="W56" s="110"/>
      <c r="X56" s="110"/>
      <c r="Y56" s="110"/>
      <c r="Z56" s="110"/>
    </row>
    <row r="57" ht="20.25" customHeight="1" spans="1:26">
      <c r="A57" s="20" t="s">
        <v>70</v>
      </c>
      <c r="B57" s="20" t="s">
        <v>73</v>
      </c>
      <c r="C57" s="20" t="s">
        <v>306</v>
      </c>
      <c r="D57" s="20" t="s">
        <v>278</v>
      </c>
      <c r="E57" s="20" t="s">
        <v>122</v>
      </c>
      <c r="F57" s="20" t="s">
        <v>123</v>
      </c>
      <c r="G57" s="20" t="s">
        <v>285</v>
      </c>
      <c r="H57" s="20" t="s">
        <v>286</v>
      </c>
      <c r="I57" s="110">
        <v>25200</v>
      </c>
      <c r="J57" s="110">
        <v>25200</v>
      </c>
      <c r="K57" s="55"/>
      <c r="L57" s="55"/>
      <c r="M57" s="110">
        <v>25200</v>
      </c>
      <c r="N57" s="55"/>
      <c r="O57" s="55"/>
      <c r="P57" s="55"/>
      <c r="Q57" s="110"/>
      <c r="R57" s="110"/>
      <c r="S57" s="110"/>
      <c r="T57" s="110"/>
      <c r="U57" s="110"/>
      <c r="V57" s="110"/>
      <c r="W57" s="110"/>
      <c r="X57" s="110"/>
      <c r="Y57" s="110"/>
      <c r="Z57" s="110"/>
    </row>
    <row r="58" ht="20.25" customHeight="1" spans="1:26">
      <c r="A58" s="20" t="s">
        <v>70</v>
      </c>
      <c r="B58" s="20" t="s">
        <v>73</v>
      </c>
      <c r="C58" s="20" t="s">
        <v>306</v>
      </c>
      <c r="D58" s="20" t="s">
        <v>278</v>
      </c>
      <c r="E58" s="20" t="s">
        <v>156</v>
      </c>
      <c r="F58" s="20" t="s">
        <v>157</v>
      </c>
      <c r="G58" s="20" t="s">
        <v>285</v>
      </c>
      <c r="H58" s="20" t="s">
        <v>286</v>
      </c>
      <c r="I58" s="110">
        <v>28000</v>
      </c>
      <c r="J58" s="110">
        <v>28000</v>
      </c>
      <c r="K58" s="55"/>
      <c r="L58" s="55"/>
      <c r="M58" s="110">
        <v>28000</v>
      </c>
      <c r="N58" s="55"/>
      <c r="O58" s="55"/>
      <c r="P58" s="55"/>
      <c r="Q58" s="110"/>
      <c r="R58" s="110"/>
      <c r="S58" s="110"/>
      <c r="T58" s="110"/>
      <c r="U58" s="110"/>
      <c r="V58" s="110"/>
      <c r="W58" s="110"/>
      <c r="X58" s="110"/>
      <c r="Y58" s="110"/>
      <c r="Z58" s="110"/>
    </row>
    <row r="59" ht="20.25" customHeight="1" spans="1:26">
      <c r="A59" s="20" t="s">
        <v>70</v>
      </c>
      <c r="B59" s="20" t="s">
        <v>73</v>
      </c>
      <c r="C59" s="20" t="s">
        <v>307</v>
      </c>
      <c r="D59" s="20" t="s">
        <v>177</v>
      </c>
      <c r="E59" s="20" t="s">
        <v>176</v>
      </c>
      <c r="F59" s="20" t="s">
        <v>177</v>
      </c>
      <c r="G59" s="20" t="s">
        <v>288</v>
      </c>
      <c r="H59" s="20" t="s">
        <v>177</v>
      </c>
      <c r="I59" s="110">
        <v>208639.2</v>
      </c>
      <c r="J59" s="110">
        <v>208639.2</v>
      </c>
      <c r="K59" s="55"/>
      <c r="L59" s="55"/>
      <c r="M59" s="110">
        <v>208639.2</v>
      </c>
      <c r="N59" s="55"/>
      <c r="O59" s="55"/>
      <c r="P59" s="55"/>
      <c r="Q59" s="110"/>
      <c r="R59" s="110"/>
      <c r="S59" s="110"/>
      <c r="T59" s="110"/>
      <c r="U59" s="110"/>
      <c r="V59" s="110"/>
      <c r="W59" s="110"/>
      <c r="X59" s="110"/>
      <c r="Y59" s="110"/>
      <c r="Z59" s="110"/>
    </row>
    <row r="60" ht="20.25" customHeight="1" spans="1:26">
      <c r="A60" s="20" t="s">
        <v>70</v>
      </c>
      <c r="B60" s="20" t="s">
        <v>73</v>
      </c>
      <c r="C60" s="20" t="s">
        <v>308</v>
      </c>
      <c r="D60" s="20" t="s">
        <v>290</v>
      </c>
      <c r="E60" s="20" t="s">
        <v>122</v>
      </c>
      <c r="F60" s="20" t="s">
        <v>123</v>
      </c>
      <c r="G60" s="20" t="s">
        <v>291</v>
      </c>
      <c r="H60" s="20" t="s">
        <v>292</v>
      </c>
      <c r="I60" s="110">
        <v>403200</v>
      </c>
      <c r="J60" s="110">
        <v>403200</v>
      </c>
      <c r="K60" s="55"/>
      <c r="L60" s="55"/>
      <c r="M60" s="110">
        <v>403200</v>
      </c>
      <c r="N60" s="55"/>
      <c r="O60" s="55"/>
      <c r="P60" s="55"/>
      <c r="Q60" s="110"/>
      <c r="R60" s="110"/>
      <c r="S60" s="110"/>
      <c r="T60" s="110"/>
      <c r="U60" s="110"/>
      <c r="V60" s="110"/>
      <c r="W60" s="110"/>
      <c r="X60" s="110"/>
      <c r="Y60" s="110"/>
      <c r="Z60" s="110"/>
    </row>
    <row r="61" ht="20.25" customHeight="1" spans="1:26">
      <c r="A61" s="20" t="s">
        <v>70</v>
      </c>
      <c r="B61" s="20" t="s">
        <v>73</v>
      </c>
      <c r="C61" s="20" t="s">
        <v>309</v>
      </c>
      <c r="D61" s="20" t="s">
        <v>310</v>
      </c>
      <c r="E61" s="20" t="s">
        <v>156</v>
      </c>
      <c r="F61" s="20" t="s">
        <v>157</v>
      </c>
      <c r="G61" s="20" t="s">
        <v>250</v>
      </c>
      <c r="H61" s="20" t="s">
        <v>251</v>
      </c>
      <c r="I61" s="110">
        <v>90000</v>
      </c>
      <c r="J61" s="110">
        <v>90000</v>
      </c>
      <c r="K61" s="55"/>
      <c r="L61" s="55"/>
      <c r="M61" s="110">
        <v>90000</v>
      </c>
      <c r="N61" s="55"/>
      <c r="O61" s="55"/>
      <c r="P61" s="55"/>
      <c r="Q61" s="110"/>
      <c r="R61" s="110"/>
      <c r="S61" s="110"/>
      <c r="T61" s="110"/>
      <c r="U61" s="110"/>
      <c r="V61" s="110"/>
      <c r="W61" s="110"/>
      <c r="X61" s="110"/>
      <c r="Y61" s="110"/>
      <c r="Z61" s="110"/>
    </row>
    <row r="62" ht="20.25" customHeight="1" spans="1:26">
      <c r="A62" s="20" t="s">
        <v>70</v>
      </c>
      <c r="B62" s="20" t="s">
        <v>73</v>
      </c>
      <c r="C62" s="20" t="s">
        <v>309</v>
      </c>
      <c r="D62" s="20" t="s">
        <v>310</v>
      </c>
      <c r="E62" s="20" t="s">
        <v>156</v>
      </c>
      <c r="F62" s="20" t="s">
        <v>157</v>
      </c>
      <c r="G62" s="20" t="s">
        <v>301</v>
      </c>
      <c r="H62" s="20" t="s">
        <v>302</v>
      </c>
      <c r="I62" s="110">
        <v>96000</v>
      </c>
      <c r="J62" s="110">
        <v>96000</v>
      </c>
      <c r="K62" s="55"/>
      <c r="L62" s="55"/>
      <c r="M62" s="110">
        <v>96000</v>
      </c>
      <c r="N62" s="55"/>
      <c r="O62" s="55"/>
      <c r="P62" s="55"/>
      <c r="Q62" s="110"/>
      <c r="R62" s="110"/>
      <c r="S62" s="110"/>
      <c r="T62" s="110"/>
      <c r="U62" s="110"/>
      <c r="V62" s="110"/>
      <c r="W62" s="110"/>
      <c r="X62" s="110"/>
      <c r="Y62" s="110"/>
      <c r="Z62" s="110"/>
    </row>
    <row r="63" ht="20.25" customHeight="1" spans="1:26">
      <c r="A63" s="20" t="s">
        <v>70</v>
      </c>
      <c r="B63" s="20" t="s">
        <v>73</v>
      </c>
      <c r="C63" s="20" t="s">
        <v>309</v>
      </c>
      <c r="D63" s="20" t="s">
        <v>310</v>
      </c>
      <c r="E63" s="20" t="s">
        <v>156</v>
      </c>
      <c r="F63" s="20" t="s">
        <v>157</v>
      </c>
      <c r="G63" s="20" t="s">
        <v>301</v>
      </c>
      <c r="H63" s="20" t="s">
        <v>302</v>
      </c>
      <c r="I63" s="110">
        <v>84000</v>
      </c>
      <c r="J63" s="110">
        <v>84000</v>
      </c>
      <c r="K63" s="55"/>
      <c r="L63" s="55"/>
      <c r="M63" s="110">
        <v>84000</v>
      </c>
      <c r="N63" s="55"/>
      <c r="O63" s="55"/>
      <c r="P63" s="55"/>
      <c r="Q63" s="110"/>
      <c r="R63" s="110"/>
      <c r="S63" s="110"/>
      <c r="T63" s="110"/>
      <c r="U63" s="110"/>
      <c r="V63" s="110"/>
      <c r="W63" s="110"/>
      <c r="X63" s="110"/>
      <c r="Y63" s="110"/>
      <c r="Z63" s="110"/>
    </row>
    <row r="64" ht="20.25" customHeight="1" spans="1:26">
      <c r="A64" s="20" t="s">
        <v>70</v>
      </c>
      <c r="B64" s="20" t="s">
        <v>75</v>
      </c>
      <c r="C64" s="20" t="s">
        <v>311</v>
      </c>
      <c r="D64" s="20" t="s">
        <v>300</v>
      </c>
      <c r="E64" s="20" t="s">
        <v>156</v>
      </c>
      <c r="F64" s="20" t="s">
        <v>157</v>
      </c>
      <c r="G64" s="20" t="s">
        <v>246</v>
      </c>
      <c r="H64" s="20" t="s">
        <v>247</v>
      </c>
      <c r="I64" s="110">
        <v>385716</v>
      </c>
      <c r="J64" s="110">
        <v>385716</v>
      </c>
      <c r="K64" s="55"/>
      <c r="L64" s="55"/>
      <c r="M64" s="110">
        <v>385716</v>
      </c>
      <c r="N64" s="55"/>
      <c r="O64" s="55"/>
      <c r="P64" s="55"/>
      <c r="Q64" s="110"/>
      <c r="R64" s="110"/>
      <c r="S64" s="110"/>
      <c r="T64" s="110"/>
      <c r="U64" s="110"/>
      <c r="V64" s="110"/>
      <c r="W64" s="110"/>
      <c r="X64" s="110"/>
      <c r="Y64" s="110"/>
      <c r="Z64" s="110"/>
    </row>
    <row r="65" ht="20.25" customHeight="1" spans="1:26">
      <c r="A65" s="20" t="s">
        <v>70</v>
      </c>
      <c r="B65" s="20" t="s">
        <v>75</v>
      </c>
      <c r="C65" s="20" t="s">
        <v>311</v>
      </c>
      <c r="D65" s="20" t="s">
        <v>300</v>
      </c>
      <c r="E65" s="20" t="s">
        <v>156</v>
      </c>
      <c r="F65" s="20" t="s">
        <v>157</v>
      </c>
      <c r="G65" s="20" t="s">
        <v>248</v>
      </c>
      <c r="H65" s="20" t="s">
        <v>249</v>
      </c>
      <c r="I65" s="110">
        <v>24300</v>
      </c>
      <c r="J65" s="110">
        <v>24300</v>
      </c>
      <c r="K65" s="55"/>
      <c r="L65" s="55"/>
      <c r="M65" s="110">
        <v>24300</v>
      </c>
      <c r="N65" s="55"/>
      <c r="O65" s="55"/>
      <c r="P65" s="55"/>
      <c r="Q65" s="110"/>
      <c r="R65" s="110"/>
      <c r="S65" s="110"/>
      <c r="T65" s="110"/>
      <c r="U65" s="110"/>
      <c r="V65" s="110"/>
      <c r="W65" s="110"/>
      <c r="X65" s="110"/>
      <c r="Y65" s="110"/>
      <c r="Z65" s="110"/>
    </row>
    <row r="66" ht="20.25" customHeight="1" spans="1:26">
      <c r="A66" s="20" t="s">
        <v>70</v>
      </c>
      <c r="B66" s="20" t="s">
        <v>75</v>
      </c>
      <c r="C66" s="20" t="s">
        <v>311</v>
      </c>
      <c r="D66" s="20" t="s">
        <v>300</v>
      </c>
      <c r="E66" s="20" t="s">
        <v>156</v>
      </c>
      <c r="F66" s="20" t="s">
        <v>157</v>
      </c>
      <c r="G66" s="20" t="s">
        <v>250</v>
      </c>
      <c r="H66" s="20" t="s">
        <v>251</v>
      </c>
      <c r="I66" s="110">
        <v>32143</v>
      </c>
      <c r="J66" s="110">
        <v>32143</v>
      </c>
      <c r="K66" s="55"/>
      <c r="L66" s="55"/>
      <c r="M66" s="110">
        <v>32143</v>
      </c>
      <c r="N66" s="55"/>
      <c r="O66" s="55"/>
      <c r="P66" s="55"/>
      <c r="Q66" s="110"/>
      <c r="R66" s="110"/>
      <c r="S66" s="110"/>
      <c r="T66" s="110"/>
      <c r="U66" s="110"/>
      <c r="V66" s="110"/>
      <c r="W66" s="110"/>
      <c r="X66" s="110"/>
      <c r="Y66" s="110"/>
      <c r="Z66" s="110"/>
    </row>
    <row r="67" ht="20.25" customHeight="1" spans="1:26">
      <c r="A67" s="20" t="s">
        <v>70</v>
      </c>
      <c r="B67" s="20" t="s">
        <v>75</v>
      </c>
      <c r="C67" s="20" t="s">
        <v>311</v>
      </c>
      <c r="D67" s="20" t="s">
        <v>300</v>
      </c>
      <c r="E67" s="20" t="s">
        <v>156</v>
      </c>
      <c r="F67" s="20" t="s">
        <v>157</v>
      </c>
      <c r="G67" s="20" t="s">
        <v>301</v>
      </c>
      <c r="H67" s="20" t="s">
        <v>302</v>
      </c>
      <c r="I67" s="110">
        <v>148140</v>
      </c>
      <c r="J67" s="110">
        <v>148140</v>
      </c>
      <c r="K67" s="55"/>
      <c r="L67" s="55"/>
      <c r="M67" s="110">
        <v>148140</v>
      </c>
      <c r="N67" s="55"/>
      <c r="O67" s="55"/>
      <c r="P67" s="55"/>
      <c r="Q67" s="110"/>
      <c r="R67" s="110"/>
      <c r="S67" s="110"/>
      <c r="T67" s="110"/>
      <c r="U67" s="110"/>
      <c r="V67" s="110"/>
      <c r="W67" s="110"/>
      <c r="X67" s="110"/>
      <c r="Y67" s="110"/>
      <c r="Z67" s="110"/>
    </row>
    <row r="68" ht="20.25" customHeight="1" spans="1:26">
      <c r="A68" s="20" t="s">
        <v>70</v>
      </c>
      <c r="B68" s="20" t="s">
        <v>75</v>
      </c>
      <c r="C68" s="20" t="s">
        <v>311</v>
      </c>
      <c r="D68" s="20" t="s">
        <v>300</v>
      </c>
      <c r="E68" s="20" t="s">
        <v>156</v>
      </c>
      <c r="F68" s="20" t="s">
        <v>157</v>
      </c>
      <c r="G68" s="20" t="s">
        <v>301</v>
      </c>
      <c r="H68" s="20" t="s">
        <v>302</v>
      </c>
      <c r="I68" s="110">
        <v>79380</v>
      </c>
      <c r="J68" s="110">
        <v>79380</v>
      </c>
      <c r="K68" s="55"/>
      <c r="L68" s="55"/>
      <c r="M68" s="110">
        <v>79380</v>
      </c>
      <c r="N68" s="55"/>
      <c r="O68" s="55"/>
      <c r="P68" s="55"/>
      <c r="Q68" s="110"/>
      <c r="R68" s="110"/>
      <c r="S68" s="110"/>
      <c r="T68" s="110"/>
      <c r="U68" s="110"/>
      <c r="V68" s="110"/>
      <c r="W68" s="110"/>
      <c r="X68" s="110"/>
      <c r="Y68" s="110"/>
      <c r="Z68" s="110"/>
    </row>
    <row r="69" ht="20.25" customHeight="1" spans="1:26">
      <c r="A69" s="20" t="s">
        <v>70</v>
      </c>
      <c r="B69" s="20" t="s">
        <v>75</v>
      </c>
      <c r="C69" s="20" t="s">
        <v>311</v>
      </c>
      <c r="D69" s="20" t="s">
        <v>300</v>
      </c>
      <c r="E69" s="20" t="s">
        <v>156</v>
      </c>
      <c r="F69" s="20" t="s">
        <v>157</v>
      </c>
      <c r="G69" s="20" t="s">
        <v>301</v>
      </c>
      <c r="H69" s="20" t="s">
        <v>302</v>
      </c>
      <c r="I69" s="110">
        <v>159588</v>
      </c>
      <c r="J69" s="110">
        <v>159588</v>
      </c>
      <c r="K69" s="55"/>
      <c r="L69" s="55"/>
      <c r="M69" s="110">
        <v>159588</v>
      </c>
      <c r="N69" s="55"/>
      <c r="O69" s="55"/>
      <c r="P69" s="55"/>
      <c r="Q69" s="110"/>
      <c r="R69" s="110"/>
      <c r="S69" s="110"/>
      <c r="T69" s="110"/>
      <c r="U69" s="110"/>
      <c r="V69" s="110"/>
      <c r="W69" s="110"/>
      <c r="X69" s="110"/>
      <c r="Y69" s="110"/>
      <c r="Z69" s="110"/>
    </row>
    <row r="70" ht="20.25" customHeight="1" spans="1:26">
      <c r="A70" s="20" t="s">
        <v>70</v>
      </c>
      <c r="B70" s="20" t="s">
        <v>75</v>
      </c>
      <c r="C70" s="20" t="s">
        <v>312</v>
      </c>
      <c r="D70" s="20" t="s">
        <v>253</v>
      </c>
      <c r="E70" s="20" t="s">
        <v>124</v>
      </c>
      <c r="F70" s="20" t="s">
        <v>125</v>
      </c>
      <c r="G70" s="20" t="s">
        <v>254</v>
      </c>
      <c r="H70" s="20" t="s">
        <v>255</v>
      </c>
      <c r="I70" s="110">
        <v>152115.84</v>
      </c>
      <c r="J70" s="110">
        <v>152115.84</v>
      </c>
      <c r="K70" s="55"/>
      <c r="L70" s="55"/>
      <c r="M70" s="110">
        <v>152115.84</v>
      </c>
      <c r="N70" s="55"/>
      <c r="O70" s="55"/>
      <c r="P70" s="55"/>
      <c r="Q70" s="110"/>
      <c r="R70" s="110"/>
      <c r="S70" s="110"/>
      <c r="T70" s="110"/>
      <c r="U70" s="110"/>
      <c r="V70" s="110"/>
      <c r="W70" s="110"/>
      <c r="X70" s="110"/>
      <c r="Y70" s="110"/>
      <c r="Z70" s="110"/>
    </row>
    <row r="71" ht="20.25" customHeight="1" spans="1:26">
      <c r="A71" s="20" t="s">
        <v>70</v>
      </c>
      <c r="B71" s="20" t="s">
        <v>75</v>
      </c>
      <c r="C71" s="20" t="s">
        <v>312</v>
      </c>
      <c r="D71" s="20" t="s">
        <v>253</v>
      </c>
      <c r="E71" s="20" t="s">
        <v>138</v>
      </c>
      <c r="F71" s="20" t="s">
        <v>139</v>
      </c>
      <c r="G71" s="20" t="s">
        <v>258</v>
      </c>
      <c r="H71" s="20" t="s">
        <v>259</v>
      </c>
      <c r="I71" s="110">
        <v>62972.8</v>
      </c>
      <c r="J71" s="110">
        <v>62972.8</v>
      </c>
      <c r="K71" s="55"/>
      <c r="L71" s="55"/>
      <c r="M71" s="110">
        <v>62972.8</v>
      </c>
      <c r="N71" s="55"/>
      <c r="O71" s="55"/>
      <c r="P71" s="55"/>
      <c r="Q71" s="110"/>
      <c r="R71" s="110"/>
      <c r="S71" s="110"/>
      <c r="T71" s="110"/>
      <c r="U71" s="110"/>
      <c r="V71" s="110"/>
      <c r="W71" s="110"/>
      <c r="X71" s="110"/>
      <c r="Y71" s="110"/>
      <c r="Z71" s="110"/>
    </row>
    <row r="72" ht="20.25" customHeight="1" spans="1:26">
      <c r="A72" s="20" t="s">
        <v>70</v>
      </c>
      <c r="B72" s="20" t="s">
        <v>75</v>
      </c>
      <c r="C72" s="20" t="s">
        <v>312</v>
      </c>
      <c r="D72" s="20" t="s">
        <v>253</v>
      </c>
      <c r="E72" s="20" t="s">
        <v>140</v>
      </c>
      <c r="F72" s="20" t="s">
        <v>141</v>
      </c>
      <c r="G72" s="20" t="s">
        <v>260</v>
      </c>
      <c r="H72" s="20" t="s">
        <v>261</v>
      </c>
      <c r="I72" s="110">
        <v>39856.2</v>
      </c>
      <c r="J72" s="110">
        <v>39856.2</v>
      </c>
      <c r="K72" s="55"/>
      <c r="L72" s="55"/>
      <c r="M72" s="110">
        <v>39856.2</v>
      </c>
      <c r="N72" s="55"/>
      <c r="O72" s="55"/>
      <c r="P72" s="55"/>
      <c r="Q72" s="110"/>
      <c r="R72" s="110"/>
      <c r="S72" s="110"/>
      <c r="T72" s="110"/>
      <c r="U72" s="110"/>
      <c r="V72" s="110"/>
      <c r="W72" s="110"/>
      <c r="X72" s="110"/>
      <c r="Y72" s="110"/>
      <c r="Z72" s="110"/>
    </row>
    <row r="73" ht="20.25" customHeight="1" spans="1:26">
      <c r="A73" s="20" t="s">
        <v>70</v>
      </c>
      <c r="B73" s="20" t="s">
        <v>75</v>
      </c>
      <c r="C73" s="20" t="s">
        <v>312</v>
      </c>
      <c r="D73" s="20" t="s">
        <v>253</v>
      </c>
      <c r="E73" s="20" t="s">
        <v>140</v>
      </c>
      <c r="F73" s="20" t="s">
        <v>141</v>
      </c>
      <c r="G73" s="20" t="s">
        <v>260</v>
      </c>
      <c r="H73" s="20" t="s">
        <v>261</v>
      </c>
      <c r="I73" s="110">
        <v>8000</v>
      </c>
      <c r="J73" s="110">
        <v>8000</v>
      </c>
      <c r="K73" s="55"/>
      <c r="L73" s="55"/>
      <c r="M73" s="110">
        <v>8000</v>
      </c>
      <c r="N73" s="55"/>
      <c r="O73" s="55"/>
      <c r="P73" s="55"/>
      <c r="Q73" s="110"/>
      <c r="R73" s="110"/>
      <c r="S73" s="110"/>
      <c r="T73" s="110"/>
      <c r="U73" s="110"/>
      <c r="V73" s="110"/>
      <c r="W73" s="110"/>
      <c r="X73" s="110"/>
      <c r="Y73" s="110"/>
      <c r="Z73" s="110"/>
    </row>
    <row r="74" ht="20.25" customHeight="1" spans="1:26">
      <c r="A74" s="20" t="s">
        <v>70</v>
      </c>
      <c r="B74" s="20" t="s">
        <v>75</v>
      </c>
      <c r="C74" s="20" t="s">
        <v>312</v>
      </c>
      <c r="D74" s="20" t="s">
        <v>253</v>
      </c>
      <c r="E74" s="20" t="s">
        <v>142</v>
      </c>
      <c r="F74" s="20" t="s">
        <v>143</v>
      </c>
      <c r="G74" s="20" t="s">
        <v>262</v>
      </c>
      <c r="H74" s="20" t="s">
        <v>263</v>
      </c>
      <c r="I74" s="110">
        <v>1033.44</v>
      </c>
      <c r="J74" s="110">
        <v>1033.44</v>
      </c>
      <c r="K74" s="55"/>
      <c r="L74" s="55"/>
      <c r="M74" s="110">
        <v>1033.44</v>
      </c>
      <c r="N74" s="55"/>
      <c r="O74" s="55"/>
      <c r="P74" s="55"/>
      <c r="Q74" s="110"/>
      <c r="R74" s="110"/>
      <c r="S74" s="110"/>
      <c r="T74" s="110"/>
      <c r="U74" s="110"/>
      <c r="V74" s="110"/>
      <c r="W74" s="110"/>
      <c r="X74" s="110"/>
      <c r="Y74" s="110"/>
      <c r="Z74" s="110"/>
    </row>
    <row r="75" ht="20.25" customHeight="1" spans="1:26">
      <c r="A75" s="20" t="s">
        <v>70</v>
      </c>
      <c r="B75" s="20" t="s">
        <v>75</v>
      </c>
      <c r="C75" s="20" t="s">
        <v>312</v>
      </c>
      <c r="D75" s="20" t="s">
        <v>253</v>
      </c>
      <c r="E75" s="20" t="s">
        <v>142</v>
      </c>
      <c r="F75" s="20" t="s">
        <v>143</v>
      </c>
      <c r="G75" s="20" t="s">
        <v>262</v>
      </c>
      <c r="H75" s="20" t="s">
        <v>263</v>
      </c>
      <c r="I75" s="110">
        <v>2550.8</v>
      </c>
      <c r="J75" s="110">
        <v>2550.8</v>
      </c>
      <c r="K75" s="55"/>
      <c r="L75" s="55"/>
      <c r="M75" s="110">
        <v>2550.8</v>
      </c>
      <c r="N75" s="55"/>
      <c r="O75" s="55"/>
      <c r="P75" s="55"/>
      <c r="Q75" s="110"/>
      <c r="R75" s="110"/>
      <c r="S75" s="110"/>
      <c r="T75" s="110"/>
      <c r="U75" s="110"/>
      <c r="V75" s="110"/>
      <c r="W75" s="110"/>
      <c r="X75" s="110"/>
      <c r="Y75" s="110"/>
      <c r="Z75" s="110"/>
    </row>
    <row r="76" ht="20.25" customHeight="1" spans="1:26">
      <c r="A76" s="20" t="s">
        <v>70</v>
      </c>
      <c r="B76" s="20" t="s">
        <v>75</v>
      </c>
      <c r="C76" s="20" t="s">
        <v>312</v>
      </c>
      <c r="D76" s="20" t="s">
        <v>253</v>
      </c>
      <c r="E76" s="20" t="s">
        <v>142</v>
      </c>
      <c r="F76" s="20" t="s">
        <v>143</v>
      </c>
      <c r="G76" s="20" t="s">
        <v>262</v>
      </c>
      <c r="H76" s="20" t="s">
        <v>263</v>
      </c>
      <c r="I76" s="110">
        <v>4133.76</v>
      </c>
      <c r="J76" s="110">
        <v>4133.76</v>
      </c>
      <c r="K76" s="55"/>
      <c r="L76" s="55"/>
      <c r="M76" s="110">
        <v>4133.76</v>
      </c>
      <c r="N76" s="55"/>
      <c r="O76" s="55"/>
      <c r="P76" s="55"/>
      <c r="Q76" s="110"/>
      <c r="R76" s="110"/>
      <c r="S76" s="110"/>
      <c r="T76" s="110"/>
      <c r="U76" s="110"/>
      <c r="V76" s="110"/>
      <c r="W76" s="110"/>
      <c r="X76" s="110"/>
      <c r="Y76" s="110"/>
      <c r="Z76" s="110"/>
    </row>
    <row r="77" ht="20.25" customHeight="1" spans="1:26">
      <c r="A77" s="20" t="s">
        <v>70</v>
      </c>
      <c r="B77" s="20" t="s">
        <v>75</v>
      </c>
      <c r="C77" s="20" t="s">
        <v>312</v>
      </c>
      <c r="D77" s="20" t="s">
        <v>253</v>
      </c>
      <c r="E77" s="20" t="s">
        <v>156</v>
      </c>
      <c r="F77" s="20" t="s">
        <v>157</v>
      </c>
      <c r="G77" s="20" t="s">
        <v>262</v>
      </c>
      <c r="H77" s="20" t="s">
        <v>263</v>
      </c>
      <c r="I77" s="110">
        <v>5579.87</v>
      </c>
      <c r="J77" s="110">
        <v>5579.87</v>
      </c>
      <c r="K77" s="55"/>
      <c r="L77" s="55"/>
      <c r="M77" s="110">
        <v>5579.87</v>
      </c>
      <c r="N77" s="55"/>
      <c r="O77" s="55"/>
      <c r="P77" s="55"/>
      <c r="Q77" s="110"/>
      <c r="R77" s="110"/>
      <c r="S77" s="110"/>
      <c r="T77" s="110"/>
      <c r="U77" s="110"/>
      <c r="V77" s="110"/>
      <c r="W77" s="110"/>
      <c r="X77" s="110"/>
      <c r="Y77" s="110"/>
      <c r="Z77" s="110"/>
    </row>
    <row r="78" ht="20.25" customHeight="1" spans="1:26">
      <c r="A78" s="20" t="s">
        <v>70</v>
      </c>
      <c r="B78" s="20" t="s">
        <v>75</v>
      </c>
      <c r="C78" s="20" t="s">
        <v>313</v>
      </c>
      <c r="D78" s="20" t="s">
        <v>265</v>
      </c>
      <c r="E78" s="20" t="s">
        <v>156</v>
      </c>
      <c r="F78" s="20" t="s">
        <v>157</v>
      </c>
      <c r="G78" s="20" t="s">
        <v>266</v>
      </c>
      <c r="H78" s="20" t="s">
        <v>267</v>
      </c>
      <c r="I78" s="110">
        <v>20000</v>
      </c>
      <c r="J78" s="110">
        <v>20000</v>
      </c>
      <c r="K78" s="55"/>
      <c r="L78" s="55"/>
      <c r="M78" s="110">
        <v>20000</v>
      </c>
      <c r="N78" s="55"/>
      <c r="O78" s="55"/>
      <c r="P78" s="55"/>
      <c r="Q78" s="110"/>
      <c r="R78" s="110"/>
      <c r="S78" s="110"/>
      <c r="T78" s="110"/>
      <c r="U78" s="110"/>
      <c r="V78" s="110"/>
      <c r="W78" s="110"/>
      <c r="X78" s="110"/>
      <c r="Y78" s="110"/>
      <c r="Z78" s="110"/>
    </row>
    <row r="79" ht="20.25" customHeight="1" spans="1:26">
      <c r="A79" s="20" t="s">
        <v>70</v>
      </c>
      <c r="B79" s="20" t="s">
        <v>75</v>
      </c>
      <c r="C79" s="20" t="s">
        <v>314</v>
      </c>
      <c r="D79" s="20" t="s">
        <v>221</v>
      </c>
      <c r="E79" s="20" t="s">
        <v>156</v>
      </c>
      <c r="F79" s="20" t="s">
        <v>157</v>
      </c>
      <c r="G79" s="20" t="s">
        <v>269</v>
      </c>
      <c r="H79" s="20" t="s">
        <v>221</v>
      </c>
      <c r="I79" s="110">
        <v>10000</v>
      </c>
      <c r="J79" s="110">
        <v>10000</v>
      </c>
      <c r="K79" s="55"/>
      <c r="L79" s="55"/>
      <c r="M79" s="110">
        <v>10000</v>
      </c>
      <c r="N79" s="55"/>
      <c r="O79" s="55"/>
      <c r="P79" s="55"/>
      <c r="Q79" s="110"/>
      <c r="R79" s="110"/>
      <c r="S79" s="110"/>
      <c r="T79" s="110"/>
      <c r="U79" s="110"/>
      <c r="V79" s="110"/>
      <c r="W79" s="110"/>
      <c r="X79" s="110"/>
      <c r="Y79" s="110"/>
      <c r="Z79" s="110"/>
    </row>
    <row r="80" ht="20.25" customHeight="1" spans="1:26">
      <c r="A80" s="20" t="s">
        <v>70</v>
      </c>
      <c r="B80" s="20" t="s">
        <v>75</v>
      </c>
      <c r="C80" s="20" t="s">
        <v>315</v>
      </c>
      <c r="D80" s="20" t="s">
        <v>275</v>
      </c>
      <c r="E80" s="20" t="s">
        <v>156</v>
      </c>
      <c r="F80" s="20" t="s">
        <v>157</v>
      </c>
      <c r="G80" s="20" t="s">
        <v>276</v>
      </c>
      <c r="H80" s="20" t="s">
        <v>275</v>
      </c>
      <c r="I80" s="110">
        <v>18822.48</v>
      </c>
      <c r="J80" s="110">
        <v>18822.48</v>
      </c>
      <c r="K80" s="55"/>
      <c r="L80" s="55"/>
      <c r="M80" s="110">
        <v>18822.48</v>
      </c>
      <c r="N80" s="55"/>
      <c r="O80" s="55"/>
      <c r="P80" s="55"/>
      <c r="Q80" s="110"/>
      <c r="R80" s="110"/>
      <c r="S80" s="110"/>
      <c r="T80" s="110"/>
      <c r="U80" s="110"/>
      <c r="V80" s="110"/>
      <c r="W80" s="110"/>
      <c r="X80" s="110"/>
      <c r="Y80" s="110"/>
      <c r="Z80" s="110"/>
    </row>
    <row r="81" ht="20.25" customHeight="1" spans="1:26">
      <c r="A81" s="20" t="s">
        <v>70</v>
      </c>
      <c r="B81" s="20" t="s">
        <v>75</v>
      </c>
      <c r="C81" s="20" t="s">
        <v>316</v>
      </c>
      <c r="D81" s="20" t="s">
        <v>278</v>
      </c>
      <c r="E81" s="20" t="s">
        <v>156</v>
      </c>
      <c r="F81" s="20" t="s">
        <v>157</v>
      </c>
      <c r="G81" s="20" t="s">
        <v>279</v>
      </c>
      <c r="H81" s="20" t="s">
        <v>280</v>
      </c>
      <c r="I81" s="110">
        <v>2000</v>
      </c>
      <c r="J81" s="110">
        <v>2000</v>
      </c>
      <c r="K81" s="55"/>
      <c r="L81" s="55"/>
      <c r="M81" s="110">
        <v>2000</v>
      </c>
      <c r="N81" s="55"/>
      <c r="O81" s="55"/>
      <c r="P81" s="55"/>
      <c r="Q81" s="110"/>
      <c r="R81" s="110"/>
      <c r="S81" s="110"/>
      <c r="T81" s="110"/>
      <c r="U81" s="110"/>
      <c r="V81" s="110"/>
      <c r="W81" s="110"/>
      <c r="X81" s="110"/>
      <c r="Y81" s="110"/>
      <c r="Z81" s="110"/>
    </row>
    <row r="82" ht="20.25" customHeight="1" spans="1:26">
      <c r="A82" s="20" t="s">
        <v>70</v>
      </c>
      <c r="B82" s="20" t="s">
        <v>75</v>
      </c>
      <c r="C82" s="20" t="s">
        <v>316</v>
      </c>
      <c r="D82" s="20" t="s">
        <v>278</v>
      </c>
      <c r="E82" s="20" t="s">
        <v>156</v>
      </c>
      <c r="F82" s="20" t="s">
        <v>157</v>
      </c>
      <c r="G82" s="20" t="s">
        <v>279</v>
      </c>
      <c r="H82" s="20" t="s">
        <v>280</v>
      </c>
      <c r="I82" s="110">
        <v>15000</v>
      </c>
      <c r="J82" s="110">
        <v>15000</v>
      </c>
      <c r="K82" s="55"/>
      <c r="L82" s="55"/>
      <c r="M82" s="110">
        <v>15000</v>
      </c>
      <c r="N82" s="55"/>
      <c r="O82" s="55"/>
      <c r="P82" s="55"/>
      <c r="Q82" s="110"/>
      <c r="R82" s="110"/>
      <c r="S82" s="110"/>
      <c r="T82" s="110"/>
      <c r="U82" s="110"/>
      <c r="V82" s="110"/>
      <c r="W82" s="110"/>
      <c r="X82" s="110"/>
      <c r="Y82" s="110"/>
      <c r="Z82" s="110"/>
    </row>
    <row r="83" ht="20.25" customHeight="1" spans="1:26">
      <c r="A83" s="20" t="s">
        <v>70</v>
      </c>
      <c r="B83" s="20" t="s">
        <v>75</v>
      </c>
      <c r="C83" s="20" t="s">
        <v>316</v>
      </c>
      <c r="D83" s="20" t="s">
        <v>278</v>
      </c>
      <c r="E83" s="20" t="s">
        <v>156</v>
      </c>
      <c r="F83" s="20" t="s">
        <v>157</v>
      </c>
      <c r="G83" s="20" t="s">
        <v>279</v>
      </c>
      <c r="H83" s="20" t="s">
        <v>280</v>
      </c>
      <c r="I83" s="110">
        <v>800</v>
      </c>
      <c r="J83" s="110">
        <v>800</v>
      </c>
      <c r="K83" s="55"/>
      <c r="L83" s="55"/>
      <c r="M83" s="110">
        <v>800</v>
      </c>
      <c r="N83" s="55"/>
      <c r="O83" s="55"/>
      <c r="P83" s="55"/>
      <c r="Q83" s="110"/>
      <c r="R83" s="110"/>
      <c r="S83" s="110"/>
      <c r="T83" s="110"/>
      <c r="U83" s="110"/>
      <c r="V83" s="110"/>
      <c r="W83" s="110"/>
      <c r="X83" s="110"/>
      <c r="Y83" s="110"/>
      <c r="Z83" s="110"/>
    </row>
    <row r="84" ht="20.25" customHeight="1" spans="1:26">
      <c r="A84" s="20" t="s">
        <v>70</v>
      </c>
      <c r="B84" s="20" t="s">
        <v>75</v>
      </c>
      <c r="C84" s="20" t="s">
        <v>316</v>
      </c>
      <c r="D84" s="20" t="s">
        <v>278</v>
      </c>
      <c r="E84" s="20" t="s">
        <v>156</v>
      </c>
      <c r="F84" s="20" t="s">
        <v>157</v>
      </c>
      <c r="G84" s="20" t="s">
        <v>279</v>
      </c>
      <c r="H84" s="20" t="s">
        <v>280</v>
      </c>
      <c r="I84" s="110">
        <v>2000</v>
      </c>
      <c r="J84" s="110">
        <v>2000</v>
      </c>
      <c r="K84" s="55"/>
      <c r="L84" s="55"/>
      <c r="M84" s="110">
        <v>2000</v>
      </c>
      <c r="N84" s="55"/>
      <c r="O84" s="55"/>
      <c r="P84" s="55"/>
      <c r="Q84" s="110"/>
      <c r="R84" s="110"/>
      <c r="S84" s="110"/>
      <c r="T84" s="110"/>
      <c r="U84" s="110"/>
      <c r="V84" s="110"/>
      <c r="W84" s="110"/>
      <c r="X84" s="110"/>
      <c r="Y84" s="110"/>
      <c r="Z84" s="110"/>
    </row>
    <row r="85" ht="20.25" customHeight="1" spans="1:26">
      <c r="A85" s="20" t="s">
        <v>70</v>
      </c>
      <c r="B85" s="20" t="s">
        <v>75</v>
      </c>
      <c r="C85" s="20" t="s">
        <v>316</v>
      </c>
      <c r="D85" s="20" t="s">
        <v>278</v>
      </c>
      <c r="E85" s="20" t="s">
        <v>156</v>
      </c>
      <c r="F85" s="20" t="s">
        <v>157</v>
      </c>
      <c r="G85" s="20" t="s">
        <v>279</v>
      </c>
      <c r="H85" s="20" t="s">
        <v>280</v>
      </c>
      <c r="I85" s="110">
        <v>5064</v>
      </c>
      <c r="J85" s="110">
        <v>5064</v>
      </c>
      <c r="K85" s="55"/>
      <c r="L85" s="55"/>
      <c r="M85" s="110">
        <v>5064</v>
      </c>
      <c r="N85" s="55"/>
      <c r="O85" s="55"/>
      <c r="P85" s="55"/>
      <c r="Q85" s="110"/>
      <c r="R85" s="110"/>
      <c r="S85" s="110"/>
      <c r="T85" s="110"/>
      <c r="U85" s="110"/>
      <c r="V85" s="110"/>
      <c r="W85" s="110"/>
      <c r="X85" s="110"/>
      <c r="Y85" s="110"/>
      <c r="Z85" s="110"/>
    </row>
    <row r="86" ht="20.25" customHeight="1" spans="1:26">
      <c r="A86" s="20" t="s">
        <v>70</v>
      </c>
      <c r="B86" s="20" t="s">
        <v>75</v>
      </c>
      <c r="C86" s="20" t="s">
        <v>316</v>
      </c>
      <c r="D86" s="20" t="s">
        <v>278</v>
      </c>
      <c r="E86" s="20" t="s">
        <v>156</v>
      </c>
      <c r="F86" s="20" t="s">
        <v>157</v>
      </c>
      <c r="G86" s="20" t="s">
        <v>281</v>
      </c>
      <c r="H86" s="20" t="s">
        <v>282</v>
      </c>
      <c r="I86" s="110">
        <v>16000</v>
      </c>
      <c r="J86" s="110">
        <v>16000</v>
      </c>
      <c r="K86" s="55"/>
      <c r="L86" s="55"/>
      <c r="M86" s="110">
        <v>16000</v>
      </c>
      <c r="N86" s="55"/>
      <c r="O86" s="55"/>
      <c r="P86" s="55"/>
      <c r="Q86" s="110"/>
      <c r="R86" s="110"/>
      <c r="S86" s="110"/>
      <c r="T86" s="110"/>
      <c r="U86" s="110"/>
      <c r="V86" s="110"/>
      <c r="W86" s="110"/>
      <c r="X86" s="110"/>
      <c r="Y86" s="110"/>
      <c r="Z86" s="110"/>
    </row>
    <row r="87" ht="20.25" customHeight="1" spans="1:26">
      <c r="A87" s="20" t="s">
        <v>70</v>
      </c>
      <c r="B87" s="20" t="s">
        <v>75</v>
      </c>
      <c r="C87" s="20" t="s">
        <v>316</v>
      </c>
      <c r="D87" s="20" t="s">
        <v>278</v>
      </c>
      <c r="E87" s="20" t="s">
        <v>122</v>
      </c>
      <c r="F87" s="20" t="s">
        <v>123</v>
      </c>
      <c r="G87" s="20" t="s">
        <v>285</v>
      </c>
      <c r="H87" s="20" t="s">
        <v>286</v>
      </c>
      <c r="I87" s="110">
        <v>1800</v>
      </c>
      <c r="J87" s="110">
        <v>1800</v>
      </c>
      <c r="K87" s="55"/>
      <c r="L87" s="55"/>
      <c r="M87" s="110">
        <v>1800</v>
      </c>
      <c r="N87" s="55"/>
      <c r="O87" s="55"/>
      <c r="P87" s="55"/>
      <c r="Q87" s="110"/>
      <c r="R87" s="110"/>
      <c r="S87" s="110"/>
      <c r="T87" s="110"/>
      <c r="U87" s="110"/>
      <c r="V87" s="110"/>
      <c r="W87" s="110"/>
      <c r="X87" s="110"/>
      <c r="Y87" s="110"/>
      <c r="Z87" s="110"/>
    </row>
    <row r="88" ht="20.25" customHeight="1" spans="1:26">
      <c r="A88" s="20" t="s">
        <v>70</v>
      </c>
      <c r="B88" s="20" t="s">
        <v>75</v>
      </c>
      <c r="C88" s="20" t="s">
        <v>316</v>
      </c>
      <c r="D88" s="20" t="s">
        <v>278</v>
      </c>
      <c r="E88" s="20" t="s">
        <v>156</v>
      </c>
      <c r="F88" s="20" t="s">
        <v>157</v>
      </c>
      <c r="G88" s="20" t="s">
        <v>285</v>
      </c>
      <c r="H88" s="20" t="s">
        <v>286</v>
      </c>
      <c r="I88" s="110">
        <v>22400</v>
      </c>
      <c r="J88" s="110">
        <v>22400</v>
      </c>
      <c r="K88" s="55"/>
      <c r="L88" s="55"/>
      <c r="M88" s="110">
        <v>22400</v>
      </c>
      <c r="N88" s="55"/>
      <c r="O88" s="55"/>
      <c r="P88" s="55"/>
      <c r="Q88" s="110"/>
      <c r="R88" s="110"/>
      <c r="S88" s="110"/>
      <c r="T88" s="110"/>
      <c r="U88" s="110"/>
      <c r="V88" s="110"/>
      <c r="W88" s="110"/>
      <c r="X88" s="110"/>
      <c r="Y88" s="110"/>
      <c r="Z88" s="110"/>
    </row>
    <row r="89" ht="20.25" customHeight="1" spans="1:26">
      <c r="A89" s="20" t="s">
        <v>70</v>
      </c>
      <c r="B89" s="20" t="s">
        <v>75</v>
      </c>
      <c r="C89" s="20" t="s">
        <v>317</v>
      </c>
      <c r="D89" s="20" t="s">
        <v>177</v>
      </c>
      <c r="E89" s="20" t="s">
        <v>176</v>
      </c>
      <c r="F89" s="20" t="s">
        <v>177</v>
      </c>
      <c r="G89" s="20" t="s">
        <v>288</v>
      </c>
      <c r="H89" s="20" t="s">
        <v>177</v>
      </c>
      <c r="I89" s="110">
        <v>142118.88</v>
      </c>
      <c r="J89" s="110">
        <v>142118.88</v>
      </c>
      <c r="K89" s="55"/>
      <c r="L89" s="55"/>
      <c r="M89" s="110">
        <v>142118.88</v>
      </c>
      <c r="N89" s="55"/>
      <c r="O89" s="55"/>
      <c r="P89" s="55"/>
      <c r="Q89" s="110"/>
      <c r="R89" s="110"/>
      <c r="S89" s="110"/>
      <c r="T89" s="110"/>
      <c r="U89" s="110"/>
      <c r="V89" s="110"/>
      <c r="W89" s="110"/>
      <c r="X89" s="110"/>
      <c r="Y89" s="110"/>
      <c r="Z89" s="110"/>
    </row>
    <row r="90" ht="20.25" customHeight="1" spans="1:26">
      <c r="A90" s="20" t="s">
        <v>70</v>
      </c>
      <c r="B90" s="20" t="s">
        <v>75</v>
      </c>
      <c r="C90" s="20" t="s">
        <v>318</v>
      </c>
      <c r="D90" s="20" t="s">
        <v>290</v>
      </c>
      <c r="E90" s="20" t="s">
        <v>122</v>
      </c>
      <c r="F90" s="20" t="s">
        <v>123</v>
      </c>
      <c r="G90" s="20" t="s">
        <v>291</v>
      </c>
      <c r="H90" s="20" t="s">
        <v>292</v>
      </c>
      <c r="I90" s="110">
        <v>28800</v>
      </c>
      <c r="J90" s="110">
        <v>28800</v>
      </c>
      <c r="K90" s="55"/>
      <c r="L90" s="55"/>
      <c r="M90" s="110">
        <v>28800</v>
      </c>
      <c r="N90" s="55"/>
      <c r="O90" s="55"/>
      <c r="P90" s="55"/>
      <c r="Q90" s="110"/>
      <c r="R90" s="110"/>
      <c r="S90" s="110"/>
      <c r="T90" s="110"/>
      <c r="U90" s="110"/>
      <c r="V90" s="110"/>
      <c r="W90" s="110"/>
      <c r="X90" s="110"/>
      <c r="Y90" s="110"/>
      <c r="Z90" s="110"/>
    </row>
    <row r="91" ht="20.25" customHeight="1" spans="1:26">
      <c r="A91" s="20" t="s">
        <v>70</v>
      </c>
      <c r="B91" s="20" t="s">
        <v>75</v>
      </c>
      <c r="C91" s="20" t="s">
        <v>319</v>
      </c>
      <c r="D91" s="20" t="s">
        <v>310</v>
      </c>
      <c r="E91" s="20" t="s">
        <v>156</v>
      </c>
      <c r="F91" s="20" t="s">
        <v>157</v>
      </c>
      <c r="G91" s="20" t="s">
        <v>250</v>
      </c>
      <c r="H91" s="20" t="s">
        <v>251</v>
      </c>
      <c r="I91" s="110">
        <v>72000</v>
      </c>
      <c r="J91" s="110">
        <v>72000</v>
      </c>
      <c r="K91" s="55"/>
      <c r="L91" s="55"/>
      <c r="M91" s="110">
        <v>72000</v>
      </c>
      <c r="N91" s="55"/>
      <c r="O91" s="55"/>
      <c r="P91" s="55"/>
      <c r="Q91" s="110"/>
      <c r="R91" s="110"/>
      <c r="S91" s="110"/>
      <c r="T91" s="110"/>
      <c r="U91" s="110"/>
      <c r="V91" s="110"/>
      <c r="W91" s="110"/>
      <c r="X91" s="110"/>
      <c r="Y91" s="110"/>
      <c r="Z91" s="110"/>
    </row>
    <row r="92" ht="20.25" customHeight="1" spans="1:26">
      <c r="A92" s="20" t="s">
        <v>70</v>
      </c>
      <c r="B92" s="20" t="s">
        <v>75</v>
      </c>
      <c r="C92" s="20" t="s">
        <v>319</v>
      </c>
      <c r="D92" s="20" t="s">
        <v>310</v>
      </c>
      <c r="E92" s="20" t="s">
        <v>156</v>
      </c>
      <c r="F92" s="20" t="s">
        <v>157</v>
      </c>
      <c r="G92" s="20" t="s">
        <v>301</v>
      </c>
      <c r="H92" s="20" t="s">
        <v>302</v>
      </c>
      <c r="I92" s="110">
        <v>67200</v>
      </c>
      <c r="J92" s="110">
        <v>67200</v>
      </c>
      <c r="K92" s="55"/>
      <c r="L92" s="55"/>
      <c r="M92" s="110">
        <v>67200</v>
      </c>
      <c r="N92" s="55"/>
      <c r="O92" s="55"/>
      <c r="P92" s="55"/>
      <c r="Q92" s="110"/>
      <c r="R92" s="110"/>
      <c r="S92" s="110"/>
      <c r="T92" s="110"/>
      <c r="U92" s="110"/>
      <c r="V92" s="110"/>
      <c r="W92" s="110"/>
      <c r="X92" s="110"/>
      <c r="Y92" s="110"/>
      <c r="Z92" s="110"/>
    </row>
    <row r="93" ht="20.25" customHeight="1" spans="1:26">
      <c r="A93" s="20" t="s">
        <v>70</v>
      </c>
      <c r="B93" s="20" t="s">
        <v>75</v>
      </c>
      <c r="C93" s="20" t="s">
        <v>319</v>
      </c>
      <c r="D93" s="20" t="s">
        <v>310</v>
      </c>
      <c r="E93" s="20" t="s">
        <v>156</v>
      </c>
      <c r="F93" s="20" t="s">
        <v>157</v>
      </c>
      <c r="G93" s="20" t="s">
        <v>301</v>
      </c>
      <c r="H93" s="20" t="s">
        <v>302</v>
      </c>
      <c r="I93" s="110">
        <v>76800</v>
      </c>
      <c r="J93" s="110">
        <v>76800</v>
      </c>
      <c r="K93" s="55"/>
      <c r="L93" s="55"/>
      <c r="M93" s="110">
        <v>76800</v>
      </c>
      <c r="N93" s="55"/>
      <c r="O93" s="55"/>
      <c r="P93" s="55"/>
      <c r="Q93" s="110"/>
      <c r="R93" s="110"/>
      <c r="S93" s="110"/>
      <c r="T93" s="110"/>
      <c r="U93" s="110"/>
      <c r="V93" s="110"/>
      <c r="W93" s="110"/>
      <c r="X93" s="110"/>
      <c r="Y93" s="110"/>
      <c r="Z93" s="110"/>
    </row>
    <row r="94" ht="20.25" customHeight="1" spans="1:26">
      <c r="A94" s="20" t="s">
        <v>70</v>
      </c>
      <c r="B94" s="20" t="s">
        <v>77</v>
      </c>
      <c r="C94" s="20" t="s">
        <v>320</v>
      </c>
      <c r="D94" s="20" t="s">
        <v>300</v>
      </c>
      <c r="E94" s="20" t="s">
        <v>156</v>
      </c>
      <c r="F94" s="20" t="s">
        <v>157</v>
      </c>
      <c r="G94" s="20" t="s">
        <v>246</v>
      </c>
      <c r="H94" s="20" t="s">
        <v>247</v>
      </c>
      <c r="I94" s="110">
        <v>611940</v>
      </c>
      <c r="J94" s="110">
        <v>611940</v>
      </c>
      <c r="K94" s="55"/>
      <c r="L94" s="55"/>
      <c r="M94" s="110">
        <v>611940</v>
      </c>
      <c r="N94" s="55"/>
      <c r="O94" s="55"/>
      <c r="P94" s="55"/>
      <c r="Q94" s="110"/>
      <c r="R94" s="110"/>
      <c r="S94" s="110"/>
      <c r="T94" s="110"/>
      <c r="U94" s="110"/>
      <c r="V94" s="110"/>
      <c r="W94" s="110"/>
      <c r="X94" s="110"/>
      <c r="Y94" s="110"/>
      <c r="Z94" s="110"/>
    </row>
    <row r="95" ht="20.25" customHeight="1" spans="1:26">
      <c r="A95" s="20" t="s">
        <v>70</v>
      </c>
      <c r="B95" s="20" t="s">
        <v>77</v>
      </c>
      <c r="C95" s="20" t="s">
        <v>320</v>
      </c>
      <c r="D95" s="20" t="s">
        <v>300</v>
      </c>
      <c r="E95" s="20" t="s">
        <v>156</v>
      </c>
      <c r="F95" s="20" t="s">
        <v>157</v>
      </c>
      <c r="G95" s="20" t="s">
        <v>248</v>
      </c>
      <c r="H95" s="20" t="s">
        <v>249</v>
      </c>
      <c r="I95" s="110">
        <v>31200</v>
      </c>
      <c r="J95" s="110">
        <v>31200</v>
      </c>
      <c r="K95" s="55"/>
      <c r="L95" s="55"/>
      <c r="M95" s="110">
        <v>31200</v>
      </c>
      <c r="N95" s="55"/>
      <c r="O95" s="55"/>
      <c r="P95" s="55"/>
      <c r="Q95" s="110"/>
      <c r="R95" s="110"/>
      <c r="S95" s="110"/>
      <c r="T95" s="110"/>
      <c r="U95" s="110"/>
      <c r="V95" s="110"/>
      <c r="W95" s="110"/>
      <c r="X95" s="110"/>
      <c r="Y95" s="110"/>
      <c r="Z95" s="110"/>
    </row>
    <row r="96" ht="20.25" customHeight="1" spans="1:26">
      <c r="A96" s="20" t="s">
        <v>70</v>
      </c>
      <c r="B96" s="20" t="s">
        <v>77</v>
      </c>
      <c r="C96" s="20" t="s">
        <v>320</v>
      </c>
      <c r="D96" s="20" t="s">
        <v>300</v>
      </c>
      <c r="E96" s="20" t="s">
        <v>156</v>
      </c>
      <c r="F96" s="20" t="s">
        <v>157</v>
      </c>
      <c r="G96" s="20" t="s">
        <v>250</v>
      </c>
      <c r="H96" s="20" t="s">
        <v>251</v>
      </c>
      <c r="I96" s="110">
        <v>50995</v>
      </c>
      <c r="J96" s="110">
        <v>50995</v>
      </c>
      <c r="K96" s="55"/>
      <c r="L96" s="55"/>
      <c r="M96" s="110">
        <v>50995</v>
      </c>
      <c r="N96" s="55"/>
      <c r="O96" s="55"/>
      <c r="P96" s="55"/>
      <c r="Q96" s="110"/>
      <c r="R96" s="110"/>
      <c r="S96" s="110"/>
      <c r="T96" s="110"/>
      <c r="U96" s="110"/>
      <c r="V96" s="110"/>
      <c r="W96" s="110"/>
      <c r="X96" s="110"/>
      <c r="Y96" s="110"/>
      <c r="Z96" s="110"/>
    </row>
    <row r="97" ht="20.25" customHeight="1" spans="1:26">
      <c r="A97" s="20" t="s">
        <v>70</v>
      </c>
      <c r="B97" s="20" t="s">
        <v>77</v>
      </c>
      <c r="C97" s="20" t="s">
        <v>320</v>
      </c>
      <c r="D97" s="20" t="s">
        <v>300</v>
      </c>
      <c r="E97" s="20" t="s">
        <v>156</v>
      </c>
      <c r="F97" s="20" t="s">
        <v>157</v>
      </c>
      <c r="G97" s="20" t="s">
        <v>301</v>
      </c>
      <c r="H97" s="20" t="s">
        <v>302</v>
      </c>
      <c r="I97" s="110">
        <v>173208</v>
      </c>
      <c r="J97" s="110">
        <v>173208</v>
      </c>
      <c r="K97" s="55"/>
      <c r="L97" s="55"/>
      <c r="M97" s="110">
        <v>173208</v>
      </c>
      <c r="N97" s="55"/>
      <c r="O97" s="55"/>
      <c r="P97" s="55"/>
      <c r="Q97" s="110"/>
      <c r="R97" s="110"/>
      <c r="S97" s="110"/>
      <c r="T97" s="110"/>
      <c r="U97" s="110"/>
      <c r="V97" s="110"/>
      <c r="W97" s="110"/>
      <c r="X97" s="110"/>
      <c r="Y97" s="110"/>
      <c r="Z97" s="110"/>
    </row>
    <row r="98" ht="20.25" customHeight="1" spans="1:26">
      <c r="A98" s="20" t="s">
        <v>70</v>
      </c>
      <c r="B98" s="20" t="s">
        <v>77</v>
      </c>
      <c r="C98" s="20" t="s">
        <v>320</v>
      </c>
      <c r="D98" s="20" t="s">
        <v>300</v>
      </c>
      <c r="E98" s="20" t="s">
        <v>156</v>
      </c>
      <c r="F98" s="20" t="s">
        <v>157</v>
      </c>
      <c r="G98" s="20" t="s">
        <v>301</v>
      </c>
      <c r="H98" s="20" t="s">
        <v>302</v>
      </c>
      <c r="I98" s="110">
        <v>95040</v>
      </c>
      <c r="J98" s="110">
        <v>95040</v>
      </c>
      <c r="K98" s="55"/>
      <c r="L98" s="55"/>
      <c r="M98" s="110">
        <v>95040</v>
      </c>
      <c r="N98" s="55"/>
      <c r="O98" s="55"/>
      <c r="P98" s="55"/>
      <c r="Q98" s="110"/>
      <c r="R98" s="110"/>
      <c r="S98" s="110"/>
      <c r="T98" s="110"/>
      <c r="U98" s="110"/>
      <c r="V98" s="110"/>
      <c r="W98" s="110"/>
      <c r="X98" s="110"/>
      <c r="Y98" s="110"/>
      <c r="Z98" s="110"/>
    </row>
    <row r="99" ht="20.25" customHeight="1" spans="1:26">
      <c r="A99" s="20" t="s">
        <v>70</v>
      </c>
      <c r="B99" s="20" t="s">
        <v>77</v>
      </c>
      <c r="C99" s="20" t="s">
        <v>320</v>
      </c>
      <c r="D99" s="20" t="s">
        <v>300</v>
      </c>
      <c r="E99" s="20" t="s">
        <v>156</v>
      </c>
      <c r="F99" s="20" t="s">
        <v>157</v>
      </c>
      <c r="G99" s="20" t="s">
        <v>301</v>
      </c>
      <c r="H99" s="20" t="s">
        <v>302</v>
      </c>
      <c r="I99" s="110">
        <v>166560</v>
      </c>
      <c r="J99" s="110">
        <v>166560</v>
      </c>
      <c r="K99" s="55"/>
      <c r="L99" s="55"/>
      <c r="M99" s="110">
        <v>166560</v>
      </c>
      <c r="N99" s="55"/>
      <c r="O99" s="55"/>
      <c r="P99" s="55"/>
      <c r="Q99" s="110"/>
      <c r="R99" s="110"/>
      <c r="S99" s="110"/>
      <c r="T99" s="110"/>
      <c r="U99" s="110"/>
      <c r="V99" s="110"/>
      <c r="W99" s="110"/>
      <c r="X99" s="110"/>
      <c r="Y99" s="110"/>
      <c r="Z99" s="110"/>
    </row>
    <row r="100" ht="20.25" customHeight="1" spans="1:26">
      <c r="A100" s="20" t="s">
        <v>70</v>
      </c>
      <c r="B100" s="20" t="s">
        <v>77</v>
      </c>
      <c r="C100" s="20" t="s">
        <v>321</v>
      </c>
      <c r="D100" s="20" t="s">
        <v>253</v>
      </c>
      <c r="E100" s="20" t="s">
        <v>124</v>
      </c>
      <c r="F100" s="20" t="s">
        <v>125</v>
      </c>
      <c r="G100" s="20" t="s">
        <v>254</v>
      </c>
      <c r="H100" s="20" t="s">
        <v>255</v>
      </c>
      <c r="I100" s="110">
        <v>197047.68</v>
      </c>
      <c r="J100" s="110">
        <v>197047.68</v>
      </c>
      <c r="K100" s="55"/>
      <c r="L100" s="55"/>
      <c r="M100" s="110">
        <v>197047.68</v>
      </c>
      <c r="N100" s="55"/>
      <c r="O100" s="55"/>
      <c r="P100" s="55"/>
      <c r="Q100" s="110"/>
      <c r="R100" s="110"/>
      <c r="S100" s="110"/>
      <c r="T100" s="110"/>
      <c r="U100" s="110"/>
      <c r="V100" s="110"/>
      <c r="W100" s="110"/>
      <c r="X100" s="110"/>
      <c r="Y100" s="110"/>
      <c r="Z100" s="110"/>
    </row>
    <row r="101" ht="20.25" customHeight="1" spans="1:26">
      <c r="A101" s="20" t="s">
        <v>70</v>
      </c>
      <c r="B101" s="20" t="s">
        <v>77</v>
      </c>
      <c r="C101" s="20" t="s">
        <v>321</v>
      </c>
      <c r="D101" s="20" t="s">
        <v>253</v>
      </c>
      <c r="E101" s="20" t="s">
        <v>138</v>
      </c>
      <c r="F101" s="20" t="s">
        <v>139</v>
      </c>
      <c r="G101" s="20" t="s">
        <v>258</v>
      </c>
      <c r="H101" s="20" t="s">
        <v>259</v>
      </c>
      <c r="I101" s="110">
        <v>85157.89</v>
      </c>
      <c r="J101" s="110">
        <v>85157.89</v>
      </c>
      <c r="K101" s="55"/>
      <c r="L101" s="55"/>
      <c r="M101" s="110">
        <v>85157.89</v>
      </c>
      <c r="N101" s="55"/>
      <c r="O101" s="55"/>
      <c r="P101" s="55"/>
      <c r="Q101" s="110"/>
      <c r="R101" s="110"/>
      <c r="S101" s="110"/>
      <c r="T101" s="110"/>
      <c r="U101" s="110"/>
      <c r="V101" s="110"/>
      <c r="W101" s="110"/>
      <c r="X101" s="110"/>
      <c r="Y101" s="110"/>
      <c r="Z101" s="110"/>
    </row>
    <row r="102" ht="20.25" customHeight="1" spans="1:26">
      <c r="A102" s="20" t="s">
        <v>70</v>
      </c>
      <c r="B102" s="20" t="s">
        <v>77</v>
      </c>
      <c r="C102" s="20" t="s">
        <v>321</v>
      </c>
      <c r="D102" s="20" t="s">
        <v>253</v>
      </c>
      <c r="E102" s="20" t="s">
        <v>140</v>
      </c>
      <c r="F102" s="20" t="s">
        <v>141</v>
      </c>
      <c r="G102" s="20" t="s">
        <v>260</v>
      </c>
      <c r="H102" s="20" t="s">
        <v>261</v>
      </c>
      <c r="I102" s="110">
        <v>4000</v>
      </c>
      <c r="J102" s="110">
        <v>4000</v>
      </c>
      <c r="K102" s="55"/>
      <c r="L102" s="55"/>
      <c r="M102" s="110">
        <v>4000</v>
      </c>
      <c r="N102" s="55"/>
      <c r="O102" s="55"/>
      <c r="P102" s="55"/>
      <c r="Q102" s="110"/>
      <c r="R102" s="110"/>
      <c r="S102" s="110"/>
      <c r="T102" s="110"/>
      <c r="U102" s="110"/>
      <c r="V102" s="110"/>
      <c r="W102" s="110"/>
      <c r="X102" s="110"/>
      <c r="Y102" s="110"/>
      <c r="Z102" s="110"/>
    </row>
    <row r="103" ht="20.25" customHeight="1" spans="1:26">
      <c r="A103" s="20" t="s">
        <v>70</v>
      </c>
      <c r="B103" s="20" t="s">
        <v>77</v>
      </c>
      <c r="C103" s="20" t="s">
        <v>321</v>
      </c>
      <c r="D103" s="20" t="s">
        <v>253</v>
      </c>
      <c r="E103" s="20" t="s">
        <v>140</v>
      </c>
      <c r="F103" s="20" t="s">
        <v>141</v>
      </c>
      <c r="G103" s="20" t="s">
        <v>260</v>
      </c>
      <c r="H103" s="20" t="s">
        <v>261</v>
      </c>
      <c r="I103" s="110">
        <v>53897.4</v>
      </c>
      <c r="J103" s="110">
        <v>53897.4</v>
      </c>
      <c r="K103" s="55"/>
      <c r="L103" s="55"/>
      <c r="M103" s="110">
        <v>53897.4</v>
      </c>
      <c r="N103" s="55"/>
      <c r="O103" s="55"/>
      <c r="P103" s="55"/>
      <c r="Q103" s="110"/>
      <c r="R103" s="110"/>
      <c r="S103" s="110"/>
      <c r="T103" s="110"/>
      <c r="U103" s="110"/>
      <c r="V103" s="110"/>
      <c r="W103" s="110"/>
      <c r="X103" s="110"/>
      <c r="Y103" s="110"/>
      <c r="Z103" s="110"/>
    </row>
    <row r="104" ht="20.25" customHeight="1" spans="1:26">
      <c r="A104" s="20" t="s">
        <v>70</v>
      </c>
      <c r="B104" s="20" t="s">
        <v>77</v>
      </c>
      <c r="C104" s="20" t="s">
        <v>321</v>
      </c>
      <c r="D104" s="20" t="s">
        <v>253</v>
      </c>
      <c r="E104" s="20" t="s">
        <v>142</v>
      </c>
      <c r="F104" s="20" t="s">
        <v>143</v>
      </c>
      <c r="G104" s="20" t="s">
        <v>262</v>
      </c>
      <c r="H104" s="20" t="s">
        <v>263</v>
      </c>
      <c r="I104" s="110">
        <v>516.72</v>
      </c>
      <c r="J104" s="110">
        <v>516.72</v>
      </c>
      <c r="K104" s="55"/>
      <c r="L104" s="55"/>
      <c r="M104" s="110">
        <v>516.72</v>
      </c>
      <c r="N104" s="55"/>
      <c r="O104" s="55"/>
      <c r="P104" s="55"/>
      <c r="Q104" s="110"/>
      <c r="R104" s="110"/>
      <c r="S104" s="110"/>
      <c r="T104" s="110"/>
      <c r="U104" s="110"/>
      <c r="V104" s="110"/>
      <c r="W104" s="110"/>
      <c r="X104" s="110"/>
      <c r="Y104" s="110"/>
      <c r="Z104" s="110"/>
    </row>
    <row r="105" ht="20.25" customHeight="1" spans="1:26">
      <c r="A105" s="20" t="s">
        <v>70</v>
      </c>
      <c r="B105" s="20" t="s">
        <v>77</v>
      </c>
      <c r="C105" s="20" t="s">
        <v>321</v>
      </c>
      <c r="D105" s="20" t="s">
        <v>253</v>
      </c>
      <c r="E105" s="20" t="s">
        <v>142</v>
      </c>
      <c r="F105" s="20" t="s">
        <v>143</v>
      </c>
      <c r="G105" s="20" t="s">
        <v>262</v>
      </c>
      <c r="H105" s="20" t="s">
        <v>263</v>
      </c>
      <c r="I105" s="110">
        <v>4133.76</v>
      </c>
      <c r="J105" s="110">
        <v>4133.76</v>
      </c>
      <c r="K105" s="55"/>
      <c r="L105" s="55"/>
      <c r="M105" s="110">
        <v>4133.76</v>
      </c>
      <c r="N105" s="55"/>
      <c r="O105" s="55"/>
      <c r="P105" s="55"/>
      <c r="Q105" s="110"/>
      <c r="R105" s="110"/>
      <c r="S105" s="110"/>
      <c r="T105" s="110"/>
      <c r="U105" s="110"/>
      <c r="V105" s="110"/>
      <c r="W105" s="110"/>
      <c r="X105" s="110"/>
      <c r="Y105" s="110"/>
      <c r="Z105" s="110"/>
    </row>
    <row r="106" ht="20.25" customHeight="1" spans="1:26">
      <c r="A106" s="20" t="s">
        <v>70</v>
      </c>
      <c r="B106" s="20" t="s">
        <v>77</v>
      </c>
      <c r="C106" s="20" t="s">
        <v>321</v>
      </c>
      <c r="D106" s="20" t="s">
        <v>253</v>
      </c>
      <c r="E106" s="20" t="s">
        <v>142</v>
      </c>
      <c r="F106" s="20" t="s">
        <v>143</v>
      </c>
      <c r="G106" s="20" t="s">
        <v>262</v>
      </c>
      <c r="H106" s="20" t="s">
        <v>263</v>
      </c>
      <c r="I106" s="110">
        <v>3449.43</v>
      </c>
      <c r="J106" s="110">
        <v>3449.43</v>
      </c>
      <c r="K106" s="55"/>
      <c r="L106" s="55"/>
      <c r="M106" s="110">
        <v>3449.43</v>
      </c>
      <c r="N106" s="55"/>
      <c r="O106" s="55"/>
      <c r="P106" s="55"/>
      <c r="Q106" s="110"/>
      <c r="R106" s="110"/>
      <c r="S106" s="110"/>
      <c r="T106" s="110"/>
      <c r="U106" s="110"/>
      <c r="V106" s="110"/>
      <c r="W106" s="110"/>
      <c r="X106" s="110"/>
      <c r="Y106" s="110"/>
      <c r="Z106" s="110"/>
    </row>
    <row r="107" ht="20.25" customHeight="1" spans="1:26">
      <c r="A107" s="20" t="s">
        <v>70</v>
      </c>
      <c r="B107" s="20" t="s">
        <v>77</v>
      </c>
      <c r="C107" s="20" t="s">
        <v>321</v>
      </c>
      <c r="D107" s="20" t="s">
        <v>253</v>
      </c>
      <c r="E107" s="20" t="s">
        <v>156</v>
      </c>
      <c r="F107" s="20" t="s">
        <v>157</v>
      </c>
      <c r="G107" s="20" t="s">
        <v>262</v>
      </c>
      <c r="H107" s="20" t="s">
        <v>263</v>
      </c>
      <c r="I107" s="110">
        <v>7545.64</v>
      </c>
      <c r="J107" s="110">
        <v>7545.64</v>
      </c>
      <c r="K107" s="55"/>
      <c r="L107" s="55"/>
      <c r="M107" s="110">
        <v>7545.64</v>
      </c>
      <c r="N107" s="55"/>
      <c r="O107" s="55"/>
      <c r="P107" s="55"/>
      <c r="Q107" s="110"/>
      <c r="R107" s="110"/>
      <c r="S107" s="110"/>
      <c r="T107" s="110"/>
      <c r="U107" s="110"/>
      <c r="V107" s="110"/>
      <c r="W107" s="110"/>
      <c r="X107" s="110"/>
      <c r="Y107" s="110"/>
      <c r="Z107" s="110"/>
    </row>
    <row r="108" ht="20.25" customHeight="1" spans="1:26">
      <c r="A108" s="20" t="s">
        <v>70</v>
      </c>
      <c r="B108" s="20" t="s">
        <v>77</v>
      </c>
      <c r="C108" s="20" t="s">
        <v>322</v>
      </c>
      <c r="D108" s="20" t="s">
        <v>221</v>
      </c>
      <c r="E108" s="20" t="s">
        <v>156</v>
      </c>
      <c r="F108" s="20" t="s">
        <v>157</v>
      </c>
      <c r="G108" s="20" t="s">
        <v>269</v>
      </c>
      <c r="H108" s="20" t="s">
        <v>221</v>
      </c>
      <c r="I108" s="110">
        <v>10000</v>
      </c>
      <c r="J108" s="110">
        <v>10000</v>
      </c>
      <c r="K108" s="55"/>
      <c r="L108" s="55"/>
      <c r="M108" s="110">
        <v>10000</v>
      </c>
      <c r="N108" s="55"/>
      <c r="O108" s="55"/>
      <c r="P108" s="55"/>
      <c r="Q108" s="110"/>
      <c r="R108" s="110"/>
      <c r="S108" s="110"/>
      <c r="T108" s="110"/>
      <c r="U108" s="110"/>
      <c r="V108" s="110"/>
      <c r="W108" s="110"/>
      <c r="X108" s="110"/>
      <c r="Y108" s="110"/>
      <c r="Z108" s="110"/>
    </row>
    <row r="109" ht="20.25" customHeight="1" spans="1:26">
      <c r="A109" s="20" t="s">
        <v>70</v>
      </c>
      <c r="B109" s="20" t="s">
        <v>77</v>
      </c>
      <c r="C109" s="20" t="s">
        <v>323</v>
      </c>
      <c r="D109" s="20" t="s">
        <v>275</v>
      </c>
      <c r="E109" s="20" t="s">
        <v>156</v>
      </c>
      <c r="F109" s="20" t="s">
        <v>157</v>
      </c>
      <c r="G109" s="20" t="s">
        <v>276</v>
      </c>
      <c r="H109" s="20" t="s">
        <v>275</v>
      </c>
      <c r="I109" s="110">
        <v>24438.96</v>
      </c>
      <c r="J109" s="110">
        <v>24438.96</v>
      </c>
      <c r="K109" s="55"/>
      <c r="L109" s="55"/>
      <c r="M109" s="110">
        <v>24438.96</v>
      </c>
      <c r="N109" s="55"/>
      <c r="O109" s="55"/>
      <c r="P109" s="55"/>
      <c r="Q109" s="110"/>
      <c r="R109" s="110"/>
      <c r="S109" s="110"/>
      <c r="T109" s="110"/>
      <c r="U109" s="110"/>
      <c r="V109" s="110"/>
      <c r="W109" s="110"/>
      <c r="X109" s="110"/>
      <c r="Y109" s="110"/>
      <c r="Z109" s="110"/>
    </row>
    <row r="110" ht="20.25" customHeight="1" spans="1:26">
      <c r="A110" s="20" t="s">
        <v>70</v>
      </c>
      <c r="B110" s="20" t="s">
        <v>77</v>
      </c>
      <c r="C110" s="20" t="s">
        <v>324</v>
      </c>
      <c r="D110" s="20" t="s">
        <v>278</v>
      </c>
      <c r="E110" s="20" t="s">
        <v>156</v>
      </c>
      <c r="F110" s="20" t="s">
        <v>157</v>
      </c>
      <c r="G110" s="20" t="s">
        <v>279</v>
      </c>
      <c r="H110" s="20" t="s">
        <v>280</v>
      </c>
      <c r="I110" s="110">
        <v>2000</v>
      </c>
      <c r="J110" s="110">
        <v>2000</v>
      </c>
      <c r="K110" s="55"/>
      <c r="L110" s="55"/>
      <c r="M110" s="110">
        <v>2000</v>
      </c>
      <c r="N110" s="55"/>
      <c r="O110" s="55"/>
      <c r="P110" s="55"/>
      <c r="Q110" s="110"/>
      <c r="R110" s="110"/>
      <c r="S110" s="110"/>
      <c r="T110" s="110"/>
      <c r="U110" s="110"/>
      <c r="V110" s="110"/>
      <c r="W110" s="110"/>
      <c r="X110" s="110"/>
      <c r="Y110" s="110"/>
      <c r="Z110" s="110"/>
    </row>
    <row r="111" ht="20.25" customHeight="1" spans="1:26">
      <c r="A111" s="20" t="s">
        <v>70</v>
      </c>
      <c r="B111" s="20" t="s">
        <v>77</v>
      </c>
      <c r="C111" s="20" t="s">
        <v>324</v>
      </c>
      <c r="D111" s="20" t="s">
        <v>278</v>
      </c>
      <c r="E111" s="20" t="s">
        <v>156</v>
      </c>
      <c r="F111" s="20" t="s">
        <v>157</v>
      </c>
      <c r="G111" s="20" t="s">
        <v>279</v>
      </c>
      <c r="H111" s="20" t="s">
        <v>280</v>
      </c>
      <c r="I111" s="110">
        <v>22864</v>
      </c>
      <c r="J111" s="110">
        <v>22864</v>
      </c>
      <c r="K111" s="55"/>
      <c r="L111" s="55"/>
      <c r="M111" s="110">
        <v>22864</v>
      </c>
      <c r="N111" s="55"/>
      <c r="O111" s="55"/>
      <c r="P111" s="55"/>
      <c r="Q111" s="110"/>
      <c r="R111" s="110"/>
      <c r="S111" s="110"/>
      <c r="T111" s="110"/>
      <c r="U111" s="110"/>
      <c r="V111" s="110"/>
      <c r="W111" s="110"/>
      <c r="X111" s="110"/>
      <c r="Y111" s="110"/>
      <c r="Z111" s="110"/>
    </row>
    <row r="112" ht="20.25" customHeight="1" spans="1:26">
      <c r="A112" s="20" t="s">
        <v>70</v>
      </c>
      <c r="B112" s="20" t="s">
        <v>77</v>
      </c>
      <c r="C112" s="20" t="s">
        <v>324</v>
      </c>
      <c r="D112" s="20" t="s">
        <v>278</v>
      </c>
      <c r="E112" s="20" t="s">
        <v>156</v>
      </c>
      <c r="F112" s="20" t="s">
        <v>157</v>
      </c>
      <c r="G112" s="20" t="s">
        <v>281</v>
      </c>
      <c r="H112" s="20" t="s">
        <v>282</v>
      </c>
      <c r="I112" s="110">
        <v>16000</v>
      </c>
      <c r="J112" s="110">
        <v>16000</v>
      </c>
      <c r="K112" s="55"/>
      <c r="L112" s="55"/>
      <c r="M112" s="110">
        <v>16000</v>
      </c>
      <c r="N112" s="55"/>
      <c r="O112" s="55"/>
      <c r="P112" s="55"/>
      <c r="Q112" s="110"/>
      <c r="R112" s="110"/>
      <c r="S112" s="110"/>
      <c r="T112" s="110"/>
      <c r="U112" s="110"/>
      <c r="V112" s="110"/>
      <c r="W112" s="110"/>
      <c r="X112" s="110"/>
      <c r="Y112" s="110"/>
      <c r="Z112" s="110"/>
    </row>
    <row r="113" ht="20.25" customHeight="1" spans="1:26">
      <c r="A113" s="20" t="s">
        <v>70</v>
      </c>
      <c r="B113" s="20" t="s">
        <v>77</v>
      </c>
      <c r="C113" s="20" t="s">
        <v>324</v>
      </c>
      <c r="D113" s="20" t="s">
        <v>278</v>
      </c>
      <c r="E113" s="20" t="s">
        <v>122</v>
      </c>
      <c r="F113" s="20" t="s">
        <v>123</v>
      </c>
      <c r="G113" s="20" t="s">
        <v>285</v>
      </c>
      <c r="H113" s="20" t="s">
        <v>286</v>
      </c>
      <c r="I113" s="110">
        <v>900</v>
      </c>
      <c r="J113" s="110">
        <v>900</v>
      </c>
      <c r="K113" s="55"/>
      <c r="L113" s="55"/>
      <c r="M113" s="110">
        <v>900</v>
      </c>
      <c r="N113" s="55"/>
      <c r="O113" s="55"/>
      <c r="P113" s="55"/>
      <c r="Q113" s="110"/>
      <c r="R113" s="110"/>
      <c r="S113" s="110"/>
      <c r="T113" s="110"/>
      <c r="U113" s="110"/>
      <c r="V113" s="110"/>
      <c r="W113" s="110"/>
      <c r="X113" s="110"/>
      <c r="Y113" s="110"/>
      <c r="Z113" s="110"/>
    </row>
    <row r="114" ht="20.25" customHeight="1" spans="1:26">
      <c r="A114" s="20" t="s">
        <v>70</v>
      </c>
      <c r="B114" s="20" t="s">
        <v>77</v>
      </c>
      <c r="C114" s="20" t="s">
        <v>324</v>
      </c>
      <c r="D114" s="20" t="s">
        <v>278</v>
      </c>
      <c r="E114" s="20" t="s">
        <v>156</v>
      </c>
      <c r="F114" s="20" t="s">
        <v>157</v>
      </c>
      <c r="G114" s="20" t="s">
        <v>285</v>
      </c>
      <c r="H114" s="20" t="s">
        <v>286</v>
      </c>
      <c r="I114" s="110">
        <v>22400</v>
      </c>
      <c r="J114" s="110">
        <v>22400</v>
      </c>
      <c r="K114" s="55"/>
      <c r="L114" s="55"/>
      <c r="M114" s="110">
        <v>22400</v>
      </c>
      <c r="N114" s="55"/>
      <c r="O114" s="55"/>
      <c r="P114" s="55"/>
      <c r="Q114" s="110"/>
      <c r="R114" s="110"/>
      <c r="S114" s="110"/>
      <c r="T114" s="110"/>
      <c r="U114" s="110"/>
      <c r="V114" s="110"/>
      <c r="W114" s="110"/>
      <c r="X114" s="110"/>
      <c r="Y114" s="110"/>
      <c r="Z114" s="110"/>
    </row>
    <row r="115" ht="20.25" customHeight="1" spans="1:26">
      <c r="A115" s="20" t="s">
        <v>70</v>
      </c>
      <c r="B115" s="20" t="s">
        <v>77</v>
      </c>
      <c r="C115" s="20" t="s">
        <v>325</v>
      </c>
      <c r="D115" s="20" t="s">
        <v>177</v>
      </c>
      <c r="E115" s="20" t="s">
        <v>176</v>
      </c>
      <c r="F115" s="20" t="s">
        <v>177</v>
      </c>
      <c r="G115" s="20" t="s">
        <v>288</v>
      </c>
      <c r="H115" s="20" t="s">
        <v>177</v>
      </c>
      <c r="I115" s="110">
        <v>175817.76</v>
      </c>
      <c r="J115" s="110">
        <v>175817.76</v>
      </c>
      <c r="K115" s="55"/>
      <c r="L115" s="55"/>
      <c r="M115" s="110">
        <v>175817.76</v>
      </c>
      <c r="N115" s="55"/>
      <c r="O115" s="55"/>
      <c r="P115" s="55"/>
      <c r="Q115" s="110"/>
      <c r="R115" s="110"/>
      <c r="S115" s="110"/>
      <c r="T115" s="110"/>
      <c r="U115" s="110"/>
      <c r="V115" s="110"/>
      <c r="W115" s="110"/>
      <c r="X115" s="110"/>
      <c r="Y115" s="110"/>
      <c r="Z115" s="110"/>
    </row>
    <row r="116" ht="20.25" customHeight="1" spans="1:26">
      <c r="A116" s="20" t="s">
        <v>70</v>
      </c>
      <c r="B116" s="20" t="s">
        <v>77</v>
      </c>
      <c r="C116" s="20" t="s">
        <v>326</v>
      </c>
      <c r="D116" s="20" t="s">
        <v>290</v>
      </c>
      <c r="E116" s="20" t="s">
        <v>122</v>
      </c>
      <c r="F116" s="20" t="s">
        <v>123</v>
      </c>
      <c r="G116" s="20" t="s">
        <v>291</v>
      </c>
      <c r="H116" s="20" t="s">
        <v>292</v>
      </c>
      <c r="I116" s="110">
        <v>14400</v>
      </c>
      <c r="J116" s="110">
        <v>14400</v>
      </c>
      <c r="K116" s="55"/>
      <c r="L116" s="55"/>
      <c r="M116" s="110">
        <v>14400</v>
      </c>
      <c r="N116" s="55"/>
      <c r="O116" s="55"/>
      <c r="P116" s="55"/>
      <c r="Q116" s="110"/>
      <c r="R116" s="110"/>
      <c r="S116" s="110"/>
      <c r="T116" s="110"/>
      <c r="U116" s="110"/>
      <c r="V116" s="110"/>
      <c r="W116" s="110"/>
      <c r="X116" s="110"/>
      <c r="Y116" s="110"/>
      <c r="Z116" s="110"/>
    </row>
    <row r="117" ht="20.25" customHeight="1" spans="1:26">
      <c r="A117" s="20" t="s">
        <v>70</v>
      </c>
      <c r="B117" s="20" t="s">
        <v>77</v>
      </c>
      <c r="C117" s="20" t="s">
        <v>327</v>
      </c>
      <c r="D117" s="20" t="s">
        <v>310</v>
      </c>
      <c r="E117" s="20" t="s">
        <v>156</v>
      </c>
      <c r="F117" s="20" t="s">
        <v>157</v>
      </c>
      <c r="G117" s="20" t="s">
        <v>250</v>
      </c>
      <c r="H117" s="20" t="s">
        <v>251</v>
      </c>
      <c r="I117" s="110">
        <v>72000</v>
      </c>
      <c r="J117" s="110">
        <v>72000</v>
      </c>
      <c r="K117" s="55"/>
      <c r="L117" s="55"/>
      <c r="M117" s="110">
        <v>72000</v>
      </c>
      <c r="N117" s="55"/>
      <c r="O117" s="55"/>
      <c r="P117" s="55"/>
      <c r="Q117" s="110"/>
      <c r="R117" s="110"/>
      <c r="S117" s="110"/>
      <c r="T117" s="110"/>
      <c r="U117" s="110"/>
      <c r="V117" s="110"/>
      <c r="W117" s="110"/>
      <c r="X117" s="110"/>
      <c r="Y117" s="110"/>
      <c r="Z117" s="110"/>
    </row>
    <row r="118" ht="20.25" customHeight="1" spans="1:26">
      <c r="A118" s="20" t="s">
        <v>70</v>
      </c>
      <c r="B118" s="20" t="s">
        <v>77</v>
      </c>
      <c r="C118" s="20" t="s">
        <v>327</v>
      </c>
      <c r="D118" s="20" t="s">
        <v>310</v>
      </c>
      <c r="E118" s="20" t="s">
        <v>156</v>
      </c>
      <c r="F118" s="20" t="s">
        <v>157</v>
      </c>
      <c r="G118" s="20" t="s">
        <v>301</v>
      </c>
      <c r="H118" s="20" t="s">
        <v>302</v>
      </c>
      <c r="I118" s="110">
        <v>67200</v>
      </c>
      <c r="J118" s="110">
        <v>67200</v>
      </c>
      <c r="K118" s="55"/>
      <c r="L118" s="55"/>
      <c r="M118" s="110">
        <v>67200</v>
      </c>
      <c r="N118" s="55"/>
      <c r="O118" s="55"/>
      <c r="P118" s="55"/>
      <c r="Q118" s="110"/>
      <c r="R118" s="110"/>
      <c r="S118" s="110"/>
      <c r="T118" s="110"/>
      <c r="U118" s="110"/>
      <c r="V118" s="110"/>
      <c r="W118" s="110"/>
      <c r="X118" s="110"/>
      <c r="Y118" s="110"/>
      <c r="Z118" s="110"/>
    </row>
    <row r="119" ht="20.25" customHeight="1" spans="1:26">
      <c r="A119" s="20" t="s">
        <v>70</v>
      </c>
      <c r="B119" s="20" t="s">
        <v>77</v>
      </c>
      <c r="C119" s="20" t="s">
        <v>327</v>
      </c>
      <c r="D119" s="20" t="s">
        <v>310</v>
      </c>
      <c r="E119" s="20" t="s">
        <v>156</v>
      </c>
      <c r="F119" s="20" t="s">
        <v>157</v>
      </c>
      <c r="G119" s="20" t="s">
        <v>301</v>
      </c>
      <c r="H119" s="20" t="s">
        <v>302</v>
      </c>
      <c r="I119" s="110">
        <v>76800</v>
      </c>
      <c r="J119" s="110">
        <v>76800</v>
      </c>
      <c r="K119" s="55"/>
      <c r="L119" s="55"/>
      <c r="M119" s="110">
        <v>76800</v>
      </c>
      <c r="N119" s="55"/>
      <c r="O119" s="55"/>
      <c r="P119" s="55"/>
      <c r="Q119" s="110"/>
      <c r="R119" s="110"/>
      <c r="S119" s="110"/>
      <c r="T119" s="110"/>
      <c r="U119" s="110"/>
      <c r="V119" s="110"/>
      <c r="W119" s="110"/>
      <c r="X119" s="110"/>
      <c r="Y119" s="110"/>
      <c r="Z119" s="110"/>
    </row>
    <row r="120" ht="20.25" customHeight="1" spans="1:26">
      <c r="A120" s="20" t="s">
        <v>70</v>
      </c>
      <c r="B120" s="20" t="s">
        <v>79</v>
      </c>
      <c r="C120" s="20" t="s">
        <v>328</v>
      </c>
      <c r="D120" s="20" t="s">
        <v>300</v>
      </c>
      <c r="E120" s="20" t="s">
        <v>156</v>
      </c>
      <c r="F120" s="20" t="s">
        <v>157</v>
      </c>
      <c r="G120" s="20" t="s">
        <v>246</v>
      </c>
      <c r="H120" s="20" t="s">
        <v>247</v>
      </c>
      <c r="I120" s="110">
        <v>667512</v>
      </c>
      <c r="J120" s="110">
        <v>667512</v>
      </c>
      <c r="K120" s="55"/>
      <c r="L120" s="55"/>
      <c r="M120" s="110">
        <v>667512</v>
      </c>
      <c r="N120" s="55"/>
      <c r="O120" s="55"/>
      <c r="P120" s="55"/>
      <c r="Q120" s="110"/>
      <c r="R120" s="110"/>
      <c r="S120" s="110"/>
      <c r="T120" s="110"/>
      <c r="U120" s="110"/>
      <c r="V120" s="110"/>
      <c r="W120" s="110"/>
      <c r="X120" s="110"/>
      <c r="Y120" s="110"/>
      <c r="Z120" s="110"/>
    </row>
    <row r="121" ht="20.25" customHeight="1" spans="1:26">
      <c r="A121" s="20" t="s">
        <v>70</v>
      </c>
      <c r="B121" s="20" t="s">
        <v>79</v>
      </c>
      <c r="C121" s="20" t="s">
        <v>328</v>
      </c>
      <c r="D121" s="20" t="s">
        <v>300</v>
      </c>
      <c r="E121" s="20" t="s">
        <v>156</v>
      </c>
      <c r="F121" s="20" t="s">
        <v>157</v>
      </c>
      <c r="G121" s="20" t="s">
        <v>248</v>
      </c>
      <c r="H121" s="20" t="s">
        <v>249</v>
      </c>
      <c r="I121" s="110">
        <v>36540</v>
      </c>
      <c r="J121" s="110">
        <v>36540</v>
      </c>
      <c r="K121" s="55"/>
      <c r="L121" s="55"/>
      <c r="M121" s="110">
        <v>36540</v>
      </c>
      <c r="N121" s="55"/>
      <c r="O121" s="55"/>
      <c r="P121" s="55"/>
      <c r="Q121" s="110"/>
      <c r="R121" s="110"/>
      <c r="S121" s="110"/>
      <c r="T121" s="110"/>
      <c r="U121" s="110"/>
      <c r="V121" s="110"/>
      <c r="W121" s="110"/>
      <c r="X121" s="110"/>
      <c r="Y121" s="110"/>
      <c r="Z121" s="110"/>
    </row>
    <row r="122" ht="20.25" customHeight="1" spans="1:26">
      <c r="A122" s="20" t="s">
        <v>70</v>
      </c>
      <c r="B122" s="20" t="s">
        <v>79</v>
      </c>
      <c r="C122" s="20" t="s">
        <v>328</v>
      </c>
      <c r="D122" s="20" t="s">
        <v>300</v>
      </c>
      <c r="E122" s="20" t="s">
        <v>156</v>
      </c>
      <c r="F122" s="20" t="s">
        <v>157</v>
      </c>
      <c r="G122" s="20" t="s">
        <v>250</v>
      </c>
      <c r="H122" s="20" t="s">
        <v>251</v>
      </c>
      <c r="I122" s="110">
        <v>55626</v>
      </c>
      <c r="J122" s="110">
        <v>55626</v>
      </c>
      <c r="K122" s="55"/>
      <c r="L122" s="55"/>
      <c r="M122" s="110">
        <v>55626</v>
      </c>
      <c r="N122" s="55"/>
      <c r="O122" s="55"/>
      <c r="P122" s="55"/>
      <c r="Q122" s="110"/>
      <c r="R122" s="110"/>
      <c r="S122" s="110"/>
      <c r="T122" s="110"/>
      <c r="U122" s="110"/>
      <c r="V122" s="110"/>
      <c r="W122" s="110"/>
      <c r="X122" s="110"/>
      <c r="Y122" s="110"/>
      <c r="Z122" s="110"/>
    </row>
    <row r="123" ht="20.25" customHeight="1" spans="1:26">
      <c r="A123" s="20" t="s">
        <v>70</v>
      </c>
      <c r="B123" s="20" t="s">
        <v>79</v>
      </c>
      <c r="C123" s="20" t="s">
        <v>328</v>
      </c>
      <c r="D123" s="20" t="s">
        <v>300</v>
      </c>
      <c r="E123" s="20" t="s">
        <v>156</v>
      </c>
      <c r="F123" s="20" t="s">
        <v>157</v>
      </c>
      <c r="G123" s="20" t="s">
        <v>301</v>
      </c>
      <c r="H123" s="20" t="s">
        <v>302</v>
      </c>
      <c r="I123" s="110">
        <v>112620</v>
      </c>
      <c r="J123" s="110">
        <v>112620</v>
      </c>
      <c r="K123" s="55"/>
      <c r="L123" s="55"/>
      <c r="M123" s="110">
        <v>112620</v>
      </c>
      <c r="N123" s="55"/>
      <c r="O123" s="55"/>
      <c r="P123" s="55"/>
      <c r="Q123" s="110"/>
      <c r="R123" s="110"/>
      <c r="S123" s="110"/>
      <c r="T123" s="110"/>
      <c r="U123" s="110"/>
      <c r="V123" s="110"/>
      <c r="W123" s="110"/>
      <c r="X123" s="110"/>
      <c r="Y123" s="110"/>
      <c r="Z123" s="110"/>
    </row>
    <row r="124" ht="20.25" customHeight="1" spans="1:26">
      <c r="A124" s="20" t="s">
        <v>70</v>
      </c>
      <c r="B124" s="20" t="s">
        <v>79</v>
      </c>
      <c r="C124" s="20" t="s">
        <v>328</v>
      </c>
      <c r="D124" s="20" t="s">
        <v>300</v>
      </c>
      <c r="E124" s="20" t="s">
        <v>156</v>
      </c>
      <c r="F124" s="20" t="s">
        <v>157</v>
      </c>
      <c r="G124" s="20" t="s">
        <v>301</v>
      </c>
      <c r="H124" s="20" t="s">
        <v>302</v>
      </c>
      <c r="I124" s="110">
        <v>199620</v>
      </c>
      <c r="J124" s="110">
        <v>199620</v>
      </c>
      <c r="K124" s="55"/>
      <c r="L124" s="55"/>
      <c r="M124" s="110">
        <v>199620</v>
      </c>
      <c r="N124" s="55"/>
      <c r="O124" s="55"/>
      <c r="P124" s="55"/>
      <c r="Q124" s="110"/>
      <c r="R124" s="110"/>
      <c r="S124" s="110"/>
      <c r="T124" s="110"/>
      <c r="U124" s="110"/>
      <c r="V124" s="110"/>
      <c r="W124" s="110"/>
      <c r="X124" s="110"/>
      <c r="Y124" s="110"/>
      <c r="Z124" s="110"/>
    </row>
    <row r="125" ht="20.25" customHeight="1" spans="1:26">
      <c r="A125" s="20" t="s">
        <v>70</v>
      </c>
      <c r="B125" s="20" t="s">
        <v>79</v>
      </c>
      <c r="C125" s="20" t="s">
        <v>328</v>
      </c>
      <c r="D125" s="20" t="s">
        <v>300</v>
      </c>
      <c r="E125" s="20" t="s">
        <v>156</v>
      </c>
      <c r="F125" s="20" t="s">
        <v>157</v>
      </c>
      <c r="G125" s="20" t="s">
        <v>301</v>
      </c>
      <c r="H125" s="20" t="s">
        <v>302</v>
      </c>
      <c r="I125" s="110">
        <v>208752</v>
      </c>
      <c r="J125" s="110">
        <v>208752</v>
      </c>
      <c r="K125" s="55"/>
      <c r="L125" s="55"/>
      <c r="M125" s="110">
        <v>208752</v>
      </c>
      <c r="N125" s="55"/>
      <c r="O125" s="55"/>
      <c r="P125" s="55"/>
      <c r="Q125" s="110"/>
      <c r="R125" s="110"/>
      <c r="S125" s="110"/>
      <c r="T125" s="110"/>
      <c r="U125" s="110"/>
      <c r="V125" s="110"/>
      <c r="W125" s="110"/>
      <c r="X125" s="110"/>
      <c r="Y125" s="110"/>
      <c r="Z125" s="110"/>
    </row>
    <row r="126" ht="20.25" customHeight="1" spans="1:26">
      <c r="A126" s="20" t="s">
        <v>70</v>
      </c>
      <c r="B126" s="20" t="s">
        <v>79</v>
      </c>
      <c r="C126" s="20" t="s">
        <v>329</v>
      </c>
      <c r="D126" s="20" t="s">
        <v>253</v>
      </c>
      <c r="E126" s="20" t="s">
        <v>124</v>
      </c>
      <c r="F126" s="20" t="s">
        <v>125</v>
      </c>
      <c r="G126" s="20" t="s">
        <v>254</v>
      </c>
      <c r="H126" s="20" t="s">
        <v>255</v>
      </c>
      <c r="I126" s="110">
        <v>226727.04</v>
      </c>
      <c r="J126" s="110">
        <v>226727.04</v>
      </c>
      <c r="K126" s="55"/>
      <c r="L126" s="55"/>
      <c r="M126" s="110">
        <v>226727.04</v>
      </c>
      <c r="N126" s="55"/>
      <c r="O126" s="55"/>
      <c r="P126" s="55"/>
      <c r="Q126" s="110"/>
      <c r="R126" s="110"/>
      <c r="S126" s="110"/>
      <c r="T126" s="110"/>
      <c r="U126" s="110"/>
      <c r="V126" s="110"/>
      <c r="W126" s="110"/>
      <c r="X126" s="110"/>
      <c r="Y126" s="110"/>
      <c r="Z126" s="110"/>
    </row>
    <row r="127" ht="20.25" customHeight="1" spans="1:26">
      <c r="A127" s="20" t="s">
        <v>70</v>
      </c>
      <c r="B127" s="20" t="s">
        <v>79</v>
      </c>
      <c r="C127" s="20" t="s">
        <v>329</v>
      </c>
      <c r="D127" s="20" t="s">
        <v>253</v>
      </c>
      <c r="E127" s="20" t="s">
        <v>138</v>
      </c>
      <c r="F127" s="20" t="s">
        <v>139</v>
      </c>
      <c r="G127" s="20" t="s">
        <v>258</v>
      </c>
      <c r="H127" s="20" t="s">
        <v>259</v>
      </c>
      <c r="I127" s="110">
        <v>96778.48</v>
      </c>
      <c r="J127" s="110">
        <v>96778.48</v>
      </c>
      <c r="K127" s="55"/>
      <c r="L127" s="55"/>
      <c r="M127" s="110">
        <v>96778.48</v>
      </c>
      <c r="N127" s="55"/>
      <c r="O127" s="55"/>
      <c r="P127" s="55"/>
      <c r="Q127" s="110"/>
      <c r="R127" s="110"/>
      <c r="S127" s="110"/>
      <c r="T127" s="110"/>
      <c r="U127" s="110"/>
      <c r="V127" s="110"/>
      <c r="W127" s="110"/>
      <c r="X127" s="110"/>
      <c r="Y127" s="110"/>
      <c r="Z127" s="110"/>
    </row>
    <row r="128" ht="20.25" customHeight="1" spans="1:26">
      <c r="A128" s="20" t="s">
        <v>70</v>
      </c>
      <c r="B128" s="20" t="s">
        <v>79</v>
      </c>
      <c r="C128" s="20" t="s">
        <v>329</v>
      </c>
      <c r="D128" s="20" t="s">
        <v>253</v>
      </c>
      <c r="E128" s="20" t="s">
        <v>140</v>
      </c>
      <c r="F128" s="20" t="s">
        <v>141</v>
      </c>
      <c r="G128" s="20" t="s">
        <v>260</v>
      </c>
      <c r="H128" s="20" t="s">
        <v>261</v>
      </c>
      <c r="I128" s="110">
        <v>61252.2</v>
      </c>
      <c r="J128" s="110">
        <v>61252.2</v>
      </c>
      <c r="K128" s="55"/>
      <c r="L128" s="55"/>
      <c r="M128" s="110">
        <v>61252.2</v>
      </c>
      <c r="N128" s="55"/>
      <c r="O128" s="55"/>
      <c r="P128" s="55"/>
      <c r="Q128" s="110"/>
      <c r="R128" s="110"/>
      <c r="S128" s="110"/>
      <c r="T128" s="110"/>
      <c r="U128" s="110"/>
      <c r="V128" s="110"/>
      <c r="W128" s="110"/>
      <c r="X128" s="110"/>
      <c r="Y128" s="110"/>
      <c r="Z128" s="110"/>
    </row>
    <row r="129" ht="20.25" customHeight="1" spans="1:26">
      <c r="A129" s="20" t="s">
        <v>70</v>
      </c>
      <c r="B129" s="20" t="s">
        <v>79</v>
      </c>
      <c r="C129" s="20" t="s">
        <v>329</v>
      </c>
      <c r="D129" s="20" t="s">
        <v>253</v>
      </c>
      <c r="E129" s="20" t="s">
        <v>140</v>
      </c>
      <c r="F129" s="20" t="s">
        <v>141</v>
      </c>
      <c r="G129" s="20" t="s">
        <v>260</v>
      </c>
      <c r="H129" s="20" t="s">
        <v>261</v>
      </c>
      <c r="I129" s="110">
        <v>28000</v>
      </c>
      <c r="J129" s="110">
        <v>28000</v>
      </c>
      <c r="K129" s="55"/>
      <c r="L129" s="55"/>
      <c r="M129" s="110">
        <v>28000</v>
      </c>
      <c r="N129" s="55"/>
      <c r="O129" s="55"/>
      <c r="P129" s="55"/>
      <c r="Q129" s="110"/>
      <c r="R129" s="110"/>
      <c r="S129" s="110"/>
      <c r="T129" s="110"/>
      <c r="U129" s="110"/>
      <c r="V129" s="110"/>
      <c r="W129" s="110"/>
      <c r="X129" s="110"/>
      <c r="Y129" s="110"/>
      <c r="Z129" s="110"/>
    </row>
    <row r="130" ht="20.25" customHeight="1" spans="1:26">
      <c r="A130" s="20" t="s">
        <v>70</v>
      </c>
      <c r="B130" s="20" t="s">
        <v>79</v>
      </c>
      <c r="C130" s="20" t="s">
        <v>329</v>
      </c>
      <c r="D130" s="20" t="s">
        <v>253</v>
      </c>
      <c r="E130" s="20" t="s">
        <v>142</v>
      </c>
      <c r="F130" s="20" t="s">
        <v>143</v>
      </c>
      <c r="G130" s="20" t="s">
        <v>262</v>
      </c>
      <c r="H130" s="20" t="s">
        <v>263</v>
      </c>
      <c r="I130" s="110">
        <v>3617.04</v>
      </c>
      <c r="J130" s="110">
        <v>3617.04</v>
      </c>
      <c r="K130" s="55"/>
      <c r="L130" s="55"/>
      <c r="M130" s="110">
        <v>3617.04</v>
      </c>
      <c r="N130" s="55"/>
      <c r="O130" s="55"/>
      <c r="P130" s="55"/>
      <c r="Q130" s="110"/>
      <c r="R130" s="110"/>
      <c r="S130" s="110"/>
      <c r="T130" s="110"/>
      <c r="U130" s="110"/>
      <c r="V130" s="110"/>
      <c r="W130" s="110"/>
      <c r="X130" s="110"/>
      <c r="Y130" s="110"/>
      <c r="Z130" s="110"/>
    </row>
    <row r="131" ht="20.25" customHeight="1" spans="1:26">
      <c r="A131" s="20" t="s">
        <v>70</v>
      </c>
      <c r="B131" s="20" t="s">
        <v>79</v>
      </c>
      <c r="C131" s="20" t="s">
        <v>329</v>
      </c>
      <c r="D131" s="20" t="s">
        <v>253</v>
      </c>
      <c r="E131" s="20" t="s">
        <v>142</v>
      </c>
      <c r="F131" s="20" t="s">
        <v>143</v>
      </c>
      <c r="G131" s="20" t="s">
        <v>262</v>
      </c>
      <c r="H131" s="20" t="s">
        <v>263</v>
      </c>
      <c r="I131" s="110">
        <v>5167.2</v>
      </c>
      <c r="J131" s="110">
        <v>5167.2</v>
      </c>
      <c r="K131" s="55"/>
      <c r="L131" s="55"/>
      <c r="M131" s="110">
        <v>5167.2</v>
      </c>
      <c r="N131" s="55"/>
      <c r="O131" s="55"/>
      <c r="P131" s="55"/>
      <c r="Q131" s="110"/>
      <c r="R131" s="110"/>
      <c r="S131" s="110"/>
      <c r="T131" s="110"/>
      <c r="U131" s="110"/>
      <c r="V131" s="110"/>
      <c r="W131" s="110"/>
      <c r="X131" s="110"/>
      <c r="Y131" s="110"/>
      <c r="Z131" s="110"/>
    </row>
    <row r="132" ht="20.25" customHeight="1" spans="1:26">
      <c r="A132" s="20" t="s">
        <v>70</v>
      </c>
      <c r="B132" s="20" t="s">
        <v>79</v>
      </c>
      <c r="C132" s="20" t="s">
        <v>329</v>
      </c>
      <c r="D132" s="20" t="s">
        <v>253</v>
      </c>
      <c r="E132" s="20" t="s">
        <v>142</v>
      </c>
      <c r="F132" s="20" t="s">
        <v>143</v>
      </c>
      <c r="G132" s="20" t="s">
        <v>262</v>
      </c>
      <c r="H132" s="20" t="s">
        <v>263</v>
      </c>
      <c r="I132" s="110">
        <v>3920.14</v>
      </c>
      <c r="J132" s="110">
        <v>3920.14</v>
      </c>
      <c r="K132" s="55"/>
      <c r="L132" s="55"/>
      <c r="M132" s="110">
        <v>3920.14</v>
      </c>
      <c r="N132" s="55"/>
      <c r="O132" s="55"/>
      <c r="P132" s="55"/>
      <c r="Q132" s="110"/>
      <c r="R132" s="110"/>
      <c r="S132" s="110"/>
      <c r="T132" s="110"/>
      <c r="U132" s="110"/>
      <c r="V132" s="110"/>
      <c r="W132" s="110"/>
      <c r="X132" s="110"/>
      <c r="Y132" s="110"/>
      <c r="Z132" s="110"/>
    </row>
    <row r="133" ht="20.25" customHeight="1" spans="1:26">
      <c r="A133" s="20" t="s">
        <v>70</v>
      </c>
      <c r="B133" s="20" t="s">
        <v>79</v>
      </c>
      <c r="C133" s="20" t="s">
        <v>329</v>
      </c>
      <c r="D133" s="20" t="s">
        <v>253</v>
      </c>
      <c r="E133" s="20" t="s">
        <v>156</v>
      </c>
      <c r="F133" s="20" t="s">
        <v>157</v>
      </c>
      <c r="G133" s="20" t="s">
        <v>262</v>
      </c>
      <c r="H133" s="20" t="s">
        <v>263</v>
      </c>
      <c r="I133" s="110">
        <v>8575.31</v>
      </c>
      <c r="J133" s="110">
        <v>8575.31</v>
      </c>
      <c r="K133" s="55"/>
      <c r="L133" s="55"/>
      <c r="M133" s="110">
        <v>8575.31</v>
      </c>
      <c r="N133" s="55"/>
      <c r="O133" s="55"/>
      <c r="P133" s="55"/>
      <c r="Q133" s="110"/>
      <c r="R133" s="110"/>
      <c r="S133" s="110"/>
      <c r="T133" s="110"/>
      <c r="U133" s="110"/>
      <c r="V133" s="110"/>
      <c r="W133" s="110"/>
      <c r="X133" s="110"/>
      <c r="Y133" s="110"/>
      <c r="Z133" s="110"/>
    </row>
    <row r="134" ht="20.25" customHeight="1" spans="1:26">
      <c r="A134" s="20" t="s">
        <v>70</v>
      </c>
      <c r="B134" s="20" t="s">
        <v>79</v>
      </c>
      <c r="C134" s="20" t="s">
        <v>330</v>
      </c>
      <c r="D134" s="20" t="s">
        <v>265</v>
      </c>
      <c r="E134" s="20" t="s">
        <v>156</v>
      </c>
      <c r="F134" s="20" t="s">
        <v>157</v>
      </c>
      <c r="G134" s="20" t="s">
        <v>266</v>
      </c>
      <c r="H134" s="20" t="s">
        <v>267</v>
      </c>
      <c r="I134" s="110">
        <v>20000</v>
      </c>
      <c r="J134" s="110">
        <v>20000</v>
      </c>
      <c r="K134" s="55"/>
      <c r="L134" s="55"/>
      <c r="M134" s="110">
        <v>20000</v>
      </c>
      <c r="N134" s="55"/>
      <c r="O134" s="55"/>
      <c r="P134" s="55"/>
      <c r="Q134" s="110"/>
      <c r="R134" s="110"/>
      <c r="S134" s="110"/>
      <c r="T134" s="110"/>
      <c r="U134" s="110"/>
      <c r="V134" s="110"/>
      <c r="W134" s="110"/>
      <c r="X134" s="110"/>
      <c r="Y134" s="110"/>
      <c r="Z134" s="110"/>
    </row>
    <row r="135" ht="20.25" customHeight="1" spans="1:26">
      <c r="A135" s="20" t="s">
        <v>70</v>
      </c>
      <c r="B135" s="20" t="s">
        <v>79</v>
      </c>
      <c r="C135" s="20" t="s">
        <v>331</v>
      </c>
      <c r="D135" s="20" t="s">
        <v>221</v>
      </c>
      <c r="E135" s="20" t="s">
        <v>156</v>
      </c>
      <c r="F135" s="20" t="s">
        <v>157</v>
      </c>
      <c r="G135" s="20" t="s">
        <v>269</v>
      </c>
      <c r="H135" s="20" t="s">
        <v>221</v>
      </c>
      <c r="I135" s="110">
        <v>10000</v>
      </c>
      <c r="J135" s="110">
        <v>10000</v>
      </c>
      <c r="K135" s="55"/>
      <c r="L135" s="55"/>
      <c r="M135" s="110">
        <v>10000</v>
      </c>
      <c r="N135" s="55"/>
      <c r="O135" s="55"/>
      <c r="P135" s="55"/>
      <c r="Q135" s="110"/>
      <c r="R135" s="110"/>
      <c r="S135" s="110"/>
      <c r="T135" s="110"/>
      <c r="U135" s="110"/>
      <c r="V135" s="110"/>
      <c r="W135" s="110"/>
      <c r="X135" s="110"/>
      <c r="Y135" s="110"/>
      <c r="Z135" s="110"/>
    </row>
    <row r="136" ht="20.25" customHeight="1" spans="1:26">
      <c r="A136" s="20" t="s">
        <v>70</v>
      </c>
      <c r="B136" s="20" t="s">
        <v>79</v>
      </c>
      <c r="C136" s="20" t="s">
        <v>332</v>
      </c>
      <c r="D136" s="20" t="s">
        <v>275</v>
      </c>
      <c r="E136" s="20" t="s">
        <v>156</v>
      </c>
      <c r="F136" s="20" t="s">
        <v>157</v>
      </c>
      <c r="G136" s="20" t="s">
        <v>276</v>
      </c>
      <c r="H136" s="20" t="s">
        <v>275</v>
      </c>
      <c r="I136" s="110">
        <v>28100.88</v>
      </c>
      <c r="J136" s="110">
        <v>28100.88</v>
      </c>
      <c r="K136" s="55"/>
      <c r="L136" s="55"/>
      <c r="M136" s="110">
        <v>28100.88</v>
      </c>
      <c r="N136" s="55"/>
      <c r="O136" s="55"/>
      <c r="P136" s="55"/>
      <c r="Q136" s="110"/>
      <c r="R136" s="110"/>
      <c r="S136" s="110"/>
      <c r="T136" s="110"/>
      <c r="U136" s="110"/>
      <c r="V136" s="110"/>
      <c r="W136" s="110"/>
      <c r="X136" s="110"/>
      <c r="Y136" s="110"/>
      <c r="Z136" s="110"/>
    </row>
    <row r="137" ht="20.25" customHeight="1" spans="1:26">
      <c r="A137" s="20" t="s">
        <v>70</v>
      </c>
      <c r="B137" s="20" t="s">
        <v>79</v>
      </c>
      <c r="C137" s="20" t="s">
        <v>333</v>
      </c>
      <c r="D137" s="20" t="s">
        <v>278</v>
      </c>
      <c r="E137" s="20" t="s">
        <v>156</v>
      </c>
      <c r="F137" s="20" t="s">
        <v>157</v>
      </c>
      <c r="G137" s="20" t="s">
        <v>279</v>
      </c>
      <c r="H137" s="20" t="s">
        <v>280</v>
      </c>
      <c r="I137" s="110">
        <v>28080</v>
      </c>
      <c r="J137" s="110">
        <v>28080</v>
      </c>
      <c r="K137" s="55"/>
      <c r="L137" s="55"/>
      <c r="M137" s="110">
        <v>28080</v>
      </c>
      <c r="N137" s="55"/>
      <c r="O137" s="55"/>
      <c r="P137" s="55"/>
      <c r="Q137" s="110"/>
      <c r="R137" s="110"/>
      <c r="S137" s="110"/>
      <c r="T137" s="110"/>
      <c r="U137" s="110"/>
      <c r="V137" s="110"/>
      <c r="W137" s="110"/>
      <c r="X137" s="110"/>
      <c r="Y137" s="110"/>
      <c r="Z137" s="110"/>
    </row>
    <row r="138" ht="20.25" customHeight="1" spans="1:26">
      <c r="A138" s="20" t="s">
        <v>70</v>
      </c>
      <c r="B138" s="20" t="s">
        <v>79</v>
      </c>
      <c r="C138" s="20" t="s">
        <v>333</v>
      </c>
      <c r="D138" s="20" t="s">
        <v>278</v>
      </c>
      <c r="E138" s="20" t="s">
        <v>156</v>
      </c>
      <c r="F138" s="20" t="s">
        <v>157</v>
      </c>
      <c r="G138" s="20" t="s">
        <v>279</v>
      </c>
      <c r="H138" s="20" t="s">
        <v>280</v>
      </c>
      <c r="I138" s="110">
        <v>3000</v>
      </c>
      <c r="J138" s="110">
        <v>3000</v>
      </c>
      <c r="K138" s="55"/>
      <c r="L138" s="55"/>
      <c r="M138" s="110">
        <v>3000</v>
      </c>
      <c r="N138" s="55"/>
      <c r="O138" s="55"/>
      <c r="P138" s="55"/>
      <c r="Q138" s="110"/>
      <c r="R138" s="110"/>
      <c r="S138" s="110"/>
      <c r="T138" s="110"/>
      <c r="U138" s="110"/>
      <c r="V138" s="110"/>
      <c r="W138" s="110"/>
      <c r="X138" s="110"/>
      <c r="Y138" s="110"/>
      <c r="Z138" s="110"/>
    </row>
    <row r="139" ht="20.25" customHeight="1" spans="1:26">
      <c r="A139" s="20" t="s">
        <v>70</v>
      </c>
      <c r="B139" s="20" t="s">
        <v>79</v>
      </c>
      <c r="C139" s="20" t="s">
        <v>333</v>
      </c>
      <c r="D139" s="20" t="s">
        <v>278</v>
      </c>
      <c r="E139" s="20" t="s">
        <v>156</v>
      </c>
      <c r="F139" s="20" t="s">
        <v>157</v>
      </c>
      <c r="G139" s="20" t="s">
        <v>281</v>
      </c>
      <c r="H139" s="20" t="s">
        <v>282</v>
      </c>
      <c r="I139" s="110">
        <v>20000</v>
      </c>
      <c r="J139" s="110">
        <v>20000</v>
      </c>
      <c r="K139" s="55"/>
      <c r="L139" s="55"/>
      <c r="M139" s="110">
        <v>20000</v>
      </c>
      <c r="N139" s="55"/>
      <c r="O139" s="55"/>
      <c r="P139" s="55"/>
      <c r="Q139" s="110"/>
      <c r="R139" s="110"/>
      <c r="S139" s="110"/>
      <c r="T139" s="110"/>
      <c r="U139" s="110"/>
      <c r="V139" s="110"/>
      <c r="W139" s="110"/>
      <c r="X139" s="110"/>
      <c r="Y139" s="110"/>
      <c r="Z139" s="110"/>
    </row>
    <row r="140" ht="20.25" customHeight="1" spans="1:26">
      <c r="A140" s="20" t="s">
        <v>70</v>
      </c>
      <c r="B140" s="20" t="s">
        <v>79</v>
      </c>
      <c r="C140" s="20" t="s">
        <v>333</v>
      </c>
      <c r="D140" s="20" t="s">
        <v>278</v>
      </c>
      <c r="E140" s="20" t="s">
        <v>122</v>
      </c>
      <c r="F140" s="20" t="s">
        <v>123</v>
      </c>
      <c r="G140" s="20" t="s">
        <v>285</v>
      </c>
      <c r="H140" s="20" t="s">
        <v>286</v>
      </c>
      <c r="I140" s="110">
        <v>6300</v>
      </c>
      <c r="J140" s="110">
        <v>6300</v>
      </c>
      <c r="K140" s="55"/>
      <c r="L140" s="55"/>
      <c r="M140" s="110">
        <v>6300</v>
      </c>
      <c r="N140" s="55"/>
      <c r="O140" s="55"/>
      <c r="P140" s="55"/>
      <c r="Q140" s="110"/>
      <c r="R140" s="110"/>
      <c r="S140" s="110"/>
      <c r="T140" s="110"/>
      <c r="U140" s="110"/>
      <c r="V140" s="110"/>
      <c r="W140" s="110"/>
      <c r="X140" s="110"/>
      <c r="Y140" s="110"/>
      <c r="Z140" s="110"/>
    </row>
    <row r="141" ht="20.25" customHeight="1" spans="1:26">
      <c r="A141" s="20" t="s">
        <v>70</v>
      </c>
      <c r="B141" s="20" t="s">
        <v>79</v>
      </c>
      <c r="C141" s="20" t="s">
        <v>333</v>
      </c>
      <c r="D141" s="20" t="s">
        <v>278</v>
      </c>
      <c r="E141" s="20" t="s">
        <v>156</v>
      </c>
      <c r="F141" s="20" t="s">
        <v>157</v>
      </c>
      <c r="G141" s="20" t="s">
        <v>285</v>
      </c>
      <c r="H141" s="20" t="s">
        <v>286</v>
      </c>
      <c r="I141" s="110">
        <v>28000</v>
      </c>
      <c r="J141" s="110">
        <v>28000</v>
      </c>
      <c r="K141" s="55"/>
      <c r="L141" s="55"/>
      <c r="M141" s="110">
        <v>28000</v>
      </c>
      <c r="N141" s="55"/>
      <c r="O141" s="55"/>
      <c r="P141" s="55"/>
      <c r="Q141" s="110"/>
      <c r="R141" s="110"/>
      <c r="S141" s="110"/>
      <c r="T141" s="110"/>
      <c r="U141" s="110"/>
      <c r="V141" s="110"/>
      <c r="W141" s="110"/>
      <c r="X141" s="110"/>
      <c r="Y141" s="110"/>
      <c r="Z141" s="110"/>
    </row>
    <row r="142" ht="20.25" customHeight="1" spans="1:26">
      <c r="A142" s="20" t="s">
        <v>70</v>
      </c>
      <c r="B142" s="20" t="s">
        <v>79</v>
      </c>
      <c r="C142" s="20" t="s">
        <v>334</v>
      </c>
      <c r="D142" s="20" t="s">
        <v>177</v>
      </c>
      <c r="E142" s="20" t="s">
        <v>176</v>
      </c>
      <c r="F142" s="20" t="s">
        <v>177</v>
      </c>
      <c r="G142" s="20" t="s">
        <v>288</v>
      </c>
      <c r="H142" s="20" t="s">
        <v>177</v>
      </c>
      <c r="I142" s="110">
        <v>205085.28</v>
      </c>
      <c r="J142" s="110">
        <v>205085.28</v>
      </c>
      <c r="K142" s="55"/>
      <c r="L142" s="55"/>
      <c r="M142" s="110">
        <v>205085.28</v>
      </c>
      <c r="N142" s="55"/>
      <c r="O142" s="55"/>
      <c r="P142" s="55"/>
      <c r="Q142" s="110"/>
      <c r="R142" s="110"/>
      <c r="S142" s="110"/>
      <c r="T142" s="110"/>
      <c r="U142" s="110"/>
      <c r="V142" s="110"/>
      <c r="W142" s="110"/>
      <c r="X142" s="110"/>
      <c r="Y142" s="110"/>
      <c r="Z142" s="110"/>
    </row>
    <row r="143" ht="20.25" customHeight="1" spans="1:26">
      <c r="A143" s="20" t="s">
        <v>70</v>
      </c>
      <c r="B143" s="20" t="s">
        <v>79</v>
      </c>
      <c r="C143" s="20" t="s">
        <v>335</v>
      </c>
      <c r="D143" s="20" t="s">
        <v>290</v>
      </c>
      <c r="E143" s="20" t="s">
        <v>122</v>
      </c>
      <c r="F143" s="20" t="s">
        <v>123</v>
      </c>
      <c r="G143" s="20" t="s">
        <v>291</v>
      </c>
      <c r="H143" s="20" t="s">
        <v>292</v>
      </c>
      <c r="I143" s="110">
        <v>100800</v>
      </c>
      <c r="J143" s="110">
        <v>100800</v>
      </c>
      <c r="K143" s="55"/>
      <c r="L143" s="55"/>
      <c r="M143" s="110">
        <v>100800</v>
      </c>
      <c r="N143" s="55"/>
      <c r="O143" s="55"/>
      <c r="P143" s="55"/>
      <c r="Q143" s="110"/>
      <c r="R143" s="110"/>
      <c r="S143" s="110"/>
      <c r="T143" s="110"/>
      <c r="U143" s="110"/>
      <c r="V143" s="110"/>
      <c r="W143" s="110"/>
      <c r="X143" s="110"/>
      <c r="Y143" s="110"/>
      <c r="Z143" s="110"/>
    </row>
    <row r="144" ht="20.25" customHeight="1" spans="1:26">
      <c r="A144" s="20" t="s">
        <v>70</v>
      </c>
      <c r="B144" s="20" t="s">
        <v>79</v>
      </c>
      <c r="C144" s="20" t="s">
        <v>336</v>
      </c>
      <c r="D144" s="20" t="s">
        <v>310</v>
      </c>
      <c r="E144" s="20" t="s">
        <v>156</v>
      </c>
      <c r="F144" s="20" t="s">
        <v>157</v>
      </c>
      <c r="G144" s="20" t="s">
        <v>250</v>
      </c>
      <c r="H144" s="20" t="s">
        <v>251</v>
      </c>
      <c r="I144" s="110">
        <v>90000</v>
      </c>
      <c r="J144" s="110">
        <v>90000</v>
      </c>
      <c r="K144" s="55"/>
      <c r="L144" s="55"/>
      <c r="M144" s="110">
        <v>90000</v>
      </c>
      <c r="N144" s="55"/>
      <c r="O144" s="55"/>
      <c r="P144" s="55"/>
      <c r="Q144" s="110"/>
      <c r="R144" s="110"/>
      <c r="S144" s="110"/>
      <c r="T144" s="110"/>
      <c r="U144" s="110"/>
      <c r="V144" s="110"/>
      <c r="W144" s="110"/>
      <c r="X144" s="110"/>
      <c r="Y144" s="110"/>
      <c r="Z144" s="110"/>
    </row>
    <row r="145" ht="20.25" customHeight="1" spans="1:26">
      <c r="A145" s="20" t="s">
        <v>70</v>
      </c>
      <c r="B145" s="20" t="s">
        <v>79</v>
      </c>
      <c r="C145" s="20" t="s">
        <v>336</v>
      </c>
      <c r="D145" s="20" t="s">
        <v>310</v>
      </c>
      <c r="E145" s="20" t="s">
        <v>156</v>
      </c>
      <c r="F145" s="20" t="s">
        <v>157</v>
      </c>
      <c r="G145" s="20" t="s">
        <v>301</v>
      </c>
      <c r="H145" s="20" t="s">
        <v>302</v>
      </c>
      <c r="I145" s="110">
        <v>96000</v>
      </c>
      <c r="J145" s="110">
        <v>96000</v>
      </c>
      <c r="K145" s="55"/>
      <c r="L145" s="55"/>
      <c r="M145" s="110">
        <v>96000</v>
      </c>
      <c r="N145" s="55"/>
      <c r="O145" s="55"/>
      <c r="P145" s="55"/>
      <c r="Q145" s="110"/>
      <c r="R145" s="110"/>
      <c r="S145" s="110"/>
      <c r="T145" s="110"/>
      <c r="U145" s="110"/>
      <c r="V145" s="110"/>
      <c r="W145" s="110"/>
      <c r="X145" s="110"/>
      <c r="Y145" s="110"/>
      <c r="Z145" s="110"/>
    </row>
    <row r="146" ht="20.25" customHeight="1" spans="1:26">
      <c r="A146" s="20" t="s">
        <v>70</v>
      </c>
      <c r="B146" s="20" t="s">
        <v>79</v>
      </c>
      <c r="C146" s="20" t="s">
        <v>336</v>
      </c>
      <c r="D146" s="20" t="s">
        <v>310</v>
      </c>
      <c r="E146" s="20" t="s">
        <v>156</v>
      </c>
      <c r="F146" s="20" t="s">
        <v>157</v>
      </c>
      <c r="G146" s="20" t="s">
        <v>301</v>
      </c>
      <c r="H146" s="20" t="s">
        <v>302</v>
      </c>
      <c r="I146" s="110">
        <v>84000</v>
      </c>
      <c r="J146" s="110">
        <v>84000</v>
      </c>
      <c r="K146" s="55"/>
      <c r="L146" s="55"/>
      <c r="M146" s="110">
        <v>84000</v>
      </c>
      <c r="N146" s="55"/>
      <c r="O146" s="55"/>
      <c r="P146" s="55"/>
      <c r="Q146" s="110"/>
      <c r="R146" s="110"/>
      <c r="S146" s="110"/>
      <c r="T146" s="110"/>
      <c r="U146" s="110"/>
      <c r="V146" s="110"/>
      <c r="W146" s="110"/>
      <c r="X146" s="110"/>
      <c r="Y146" s="110"/>
      <c r="Z146" s="110"/>
    </row>
    <row r="147" ht="20.25" customHeight="1" spans="1:26">
      <c r="A147" s="20" t="s">
        <v>70</v>
      </c>
      <c r="B147" s="20" t="s">
        <v>79</v>
      </c>
      <c r="C147" s="20" t="s">
        <v>337</v>
      </c>
      <c r="D147" s="20" t="s">
        <v>338</v>
      </c>
      <c r="E147" s="20" t="s">
        <v>166</v>
      </c>
      <c r="F147" s="20" t="s">
        <v>167</v>
      </c>
      <c r="G147" s="20" t="s">
        <v>291</v>
      </c>
      <c r="H147" s="20" t="s">
        <v>292</v>
      </c>
      <c r="I147" s="110">
        <v>205440</v>
      </c>
      <c r="J147" s="110">
        <v>205440</v>
      </c>
      <c r="K147" s="55"/>
      <c r="L147" s="55"/>
      <c r="M147" s="110">
        <v>205440</v>
      </c>
      <c r="N147" s="55"/>
      <c r="O147" s="55"/>
      <c r="P147" s="55"/>
      <c r="Q147" s="110"/>
      <c r="R147" s="110"/>
      <c r="S147" s="110"/>
      <c r="T147" s="110"/>
      <c r="U147" s="110"/>
      <c r="V147" s="110"/>
      <c r="W147" s="110"/>
      <c r="X147" s="110"/>
      <c r="Y147" s="110"/>
      <c r="Z147" s="110"/>
    </row>
    <row r="148" ht="20.25" customHeight="1" spans="1:26">
      <c r="A148" s="20" t="s">
        <v>70</v>
      </c>
      <c r="B148" s="20" t="s">
        <v>79</v>
      </c>
      <c r="C148" s="20" t="s">
        <v>339</v>
      </c>
      <c r="D148" s="20" t="s">
        <v>296</v>
      </c>
      <c r="E148" s="20" t="s">
        <v>156</v>
      </c>
      <c r="F148" s="20" t="s">
        <v>157</v>
      </c>
      <c r="G148" s="20" t="s">
        <v>297</v>
      </c>
      <c r="H148" s="20" t="s">
        <v>298</v>
      </c>
      <c r="I148" s="110">
        <v>48000</v>
      </c>
      <c r="J148" s="110">
        <v>48000</v>
      </c>
      <c r="K148" s="55"/>
      <c r="L148" s="55"/>
      <c r="M148" s="110">
        <v>48000</v>
      </c>
      <c r="N148" s="55"/>
      <c r="O148" s="55"/>
      <c r="P148" s="55"/>
      <c r="Q148" s="110"/>
      <c r="R148" s="110"/>
      <c r="S148" s="110"/>
      <c r="T148" s="110"/>
      <c r="U148" s="110"/>
      <c r="V148" s="110"/>
      <c r="W148" s="110"/>
      <c r="X148" s="110"/>
      <c r="Y148" s="110"/>
      <c r="Z148" s="110"/>
    </row>
    <row r="149" ht="20.25" customHeight="1" spans="1:26">
      <c r="A149" s="20" t="s">
        <v>70</v>
      </c>
      <c r="B149" s="20" t="s">
        <v>79</v>
      </c>
      <c r="C149" s="20" t="s">
        <v>339</v>
      </c>
      <c r="D149" s="20" t="s">
        <v>296</v>
      </c>
      <c r="E149" s="20" t="s">
        <v>156</v>
      </c>
      <c r="F149" s="20" t="s">
        <v>157</v>
      </c>
      <c r="G149" s="20" t="s">
        <v>297</v>
      </c>
      <c r="H149" s="20" t="s">
        <v>298</v>
      </c>
      <c r="I149" s="110">
        <v>18768.84</v>
      </c>
      <c r="J149" s="110">
        <v>18768.84</v>
      </c>
      <c r="K149" s="55"/>
      <c r="L149" s="55"/>
      <c r="M149" s="110">
        <v>18768.84</v>
      </c>
      <c r="N149" s="55"/>
      <c r="O149" s="55"/>
      <c r="P149" s="55"/>
      <c r="Q149" s="110"/>
      <c r="R149" s="110"/>
      <c r="S149" s="110"/>
      <c r="T149" s="110"/>
      <c r="U149" s="110"/>
      <c r="V149" s="110"/>
      <c r="W149" s="110"/>
      <c r="X149" s="110"/>
      <c r="Y149" s="110"/>
      <c r="Z149" s="110"/>
    </row>
    <row r="150" ht="20.25" customHeight="1" spans="1:26">
      <c r="A150" s="20" t="s">
        <v>70</v>
      </c>
      <c r="B150" s="20" t="s">
        <v>81</v>
      </c>
      <c r="C150" s="20" t="s">
        <v>340</v>
      </c>
      <c r="D150" s="20" t="s">
        <v>300</v>
      </c>
      <c r="E150" s="20" t="s">
        <v>156</v>
      </c>
      <c r="F150" s="20" t="s">
        <v>157</v>
      </c>
      <c r="G150" s="20" t="s">
        <v>246</v>
      </c>
      <c r="H150" s="20" t="s">
        <v>247</v>
      </c>
      <c r="I150" s="110">
        <v>561396</v>
      </c>
      <c r="J150" s="110">
        <v>561396</v>
      </c>
      <c r="K150" s="55"/>
      <c r="L150" s="55"/>
      <c r="M150" s="110">
        <v>561396</v>
      </c>
      <c r="N150" s="55"/>
      <c r="O150" s="55"/>
      <c r="P150" s="55"/>
      <c r="Q150" s="110"/>
      <c r="R150" s="110"/>
      <c r="S150" s="110"/>
      <c r="T150" s="110"/>
      <c r="U150" s="110"/>
      <c r="V150" s="110"/>
      <c r="W150" s="110"/>
      <c r="X150" s="110"/>
      <c r="Y150" s="110"/>
      <c r="Z150" s="110"/>
    </row>
    <row r="151" ht="20.25" customHeight="1" spans="1:26">
      <c r="A151" s="20" t="s">
        <v>70</v>
      </c>
      <c r="B151" s="20" t="s">
        <v>81</v>
      </c>
      <c r="C151" s="20" t="s">
        <v>340</v>
      </c>
      <c r="D151" s="20" t="s">
        <v>300</v>
      </c>
      <c r="E151" s="20" t="s">
        <v>156</v>
      </c>
      <c r="F151" s="20" t="s">
        <v>157</v>
      </c>
      <c r="G151" s="20" t="s">
        <v>248</v>
      </c>
      <c r="H151" s="20" t="s">
        <v>249</v>
      </c>
      <c r="I151" s="110">
        <v>30000</v>
      </c>
      <c r="J151" s="110">
        <v>30000</v>
      </c>
      <c r="K151" s="55"/>
      <c r="L151" s="55"/>
      <c r="M151" s="110">
        <v>30000</v>
      </c>
      <c r="N151" s="55"/>
      <c r="O151" s="55"/>
      <c r="P151" s="55"/>
      <c r="Q151" s="110"/>
      <c r="R151" s="110"/>
      <c r="S151" s="110"/>
      <c r="T151" s="110"/>
      <c r="U151" s="110"/>
      <c r="V151" s="110"/>
      <c r="W151" s="110"/>
      <c r="X151" s="110"/>
      <c r="Y151" s="110"/>
      <c r="Z151" s="110"/>
    </row>
    <row r="152" ht="20.25" customHeight="1" spans="1:26">
      <c r="A152" s="20" t="s">
        <v>70</v>
      </c>
      <c r="B152" s="20" t="s">
        <v>81</v>
      </c>
      <c r="C152" s="20" t="s">
        <v>340</v>
      </c>
      <c r="D152" s="20" t="s">
        <v>300</v>
      </c>
      <c r="E152" s="20" t="s">
        <v>156</v>
      </c>
      <c r="F152" s="20" t="s">
        <v>157</v>
      </c>
      <c r="G152" s="20" t="s">
        <v>250</v>
      </c>
      <c r="H152" s="20" t="s">
        <v>251</v>
      </c>
      <c r="I152" s="110">
        <v>46783</v>
      </c>
      <c r="J152" s="110">
        <v>46783</v>
      </c>
      <c r="K152" s="55"/>
      <c r="L152" s="55"/>
      <c r="M152" s="110">
        <v>46783</v>
      </c>
      <c r="N152" s="55"/>
      <c r="O152" s="55"/>
      <c r="P152" s="55"/>
      <c r="Q152" s="110"/>
      <c r="R152" s="110"/>
      <c r="S152" s="110"/>
      <c r="T152" s="110"/>
      <c r="U152" s="110"/>
      <c r="V152" s="110"/>
      <c r="W152" s="110"/>
      <c r="X152" s="110"/>
      <c r="Y152" s="110"/>
      <c r="Z152" s="110"/>
    </row>
    <row r="153" ht="20.25" customHeight="1" spans="1:26">
      <c r="A153" s="20" t="s">
        <v>70</v>
      </c>
      <c r="B153" s="20" t="s">
        <v>81</v>
      </c>
      <c r="C153" s="20" t="s">
        <v>340</v>
      </c>
      <c r="D153" s="20" t="s">
        <v>300</v>
      </c>
      <c r="E153" s="20" t="s">
        <v>156</v>
      </c>
      <c r="F153" s="20" t="s">
        <v>157</v>
      </c>
      <c r="G153" s="20" t="s">
        <v>301</v>
      </c>
      <c r="H153" s="20" t="s">
        <v>302</v>
      </c>
      <c r="I153" s="110">
        <v>161760</v>
      </c>
      <c r="J153" s="110">
        <v>161760</v>
      </c>
      <c r="K153" s="55"/>
      <c r="L153" s="55"/>
      <c r="M153" s="110">
        <v>161760</v>
      </c>
      <c r="N153" s="55"/>
      <c r="O153" s="55"/>
      <c r="P153" s="55"/>
      <c r="Q153" s="110"/>
      <c r="R153" s="110"/>
      <c r="S153" s="110"/>
      <c r="T153" s="110"/>
      <c r="U153" s="110"/>
      <c r="V153" s="110"/>
      <c r="W153" s="110"/>
      <c r="X153" s="110"/>
      <c r="Y153" s="110"/>
      <c r="Z153" s="110"/>
    </row>
    <row r="154" ht="20.25" customHeight="1" spans="1:26">
      <c r="A154" s="20" t="s">
        <v>70</v>
      </c>
      <c r="B154" s="20" t="s">
        <v>81</v>
      </c>
      <c r="C154" s="20" t="s">
        <v>340</v>
      </c>
      <c r="D154" s="20" t="s">
        <v>300</v>
      </c>
      <c r="E154" s="20" t="s">
        <v>156</v>
      </c>
      <c r="F154" s="20" t="s">
        <v>157</v>
      </c>
      <c r="G154" s="20" t="s">
        <v>301</v>
      </c>
      <c r="H154" s="20" t="s">
        <v>302</v>
      </c>
      <c r="I154" s="110">
        <v>91440</v>
      </c>
      <c r="J154" s="110">
        <v>91440</v>
      </c>
      <c r="K154" s="55"/>
      <c r="L154" s="55"/>
      <c r="M154" s="110">
        <v>91440</v>
      </c>
      <c r="N154" s="55"/>
      <c r="O154" s="55"/>
      <c r="P154" s="55"/>
      <c r="Q154" s="110"/>
      <c r="R154" s="110"/>
      <c r="S154" s="110"/>
      <c r="T154" s="110"/>
      <c r="U154" s="110"/>
      <c r="V154" s="110"/>
      <c r="W154" s="110"/>
      <c r="X154" s="110"/>
      <c r="Y154" s="110"/>
      <c r="Z154" s="110"/>
    </row>
    <row r="155" ht="20.25" customHeight="1" spans="1:26">
      <c r="A155" s="20" t="s">
        <v>70</v>
      </c>
      <c r="B155" s="20" t="s">
        <v>81</v>
      </c>
      <c r="C155" s="20" t="s">
        <v>340</v>
      </c>
      <c r="D155" s="20" t="s">
        <v>300</v>
      </c>
      <c r="E155" s="20" t="s">
        <v>156</v>
      </c>
      <c r="F155" s="20" t="s">
        <v>157</v>
      </c>
      <c r="G155" s="20" t="s">
        <v>301</v>
      </c>
      <c r="H155" s="20" t="s">
        <v>302</v>
      </c>
      <c r="I155" s="110">
        <v>171984</v>
      </c>
      <c r="J155" s="110">
        <v>171984</v>
      </c>
      <c r="K155" s="55"/>
      <c r="L155" s="55"/>
      <c r="M155" s="110">
        <v>171984</v>
      </c>
      <c r="N155" s="55"/>
      <c r="O155" s="55"/>
      <c r="P155" s="55"/>
      <c r="Q155" s="110"/>
      <c r="R155" s="110"/>
      <c r="S155" s="110"/>
      <c r="T155" s="110"/>
      <c r="U155" s="110"/>
      <c r="V155" s="110"/>
      <c r="W155" s="110"/>
      <c r="X155" s="110"/>
      <c r="Y155" s="110"/>
      <c r="Z155" s="110"/>
    </row>
    <row r="156" ht="20.25" customHeight="1" spans="1:26">
      <c r="A156" s="20" t="s">
        <v>70</v>
      </c>
      <c r="B156" s="20" t="s">
        <v>81</v>
      </c>
      <c r="C156" s="20" t="s">
        <v>341</v>
      </c>
      <c r="D156" s="20" t="s">
        <v>253</v>
      </c>
      <c r="E156" s="20" t="s">
        <v>124</v>
      </c>
      <c r="F156" s="20" t="s">
        <v>125</v>
      </c>
      <c r="G156" s="20" t="s">
        <v>254</v>
      </c>
      <c r="H156" s="20" t="s">
        <v>255</v>
      </c>
      <c r="I156" s="110">
        <v>187228.8</v>
      </c>
      <c r="J156" s="110">
        <v>187228.8</v>
      </c>
      <c r="K156" s="55"/>
      <c r="L156" s="55"/>
      <c r="M156" s="110">
        <v>187228.8</v>
      </c>
      <c r="N156" s="55"/>
      <c r="O156" s="55"/>
      <c r="P156" s="55"/>
      <c r="Q156" s="110"/>
      <c r="R156" s="110"/>
      <c r="S156" s="110"/>
      <c r="T156" s="110"/>
      <c r="U156" s="110"/>
      <c r="V156" s="110"/>
      <c r="W156" s="110"/>
      <c r="X156" s="110"/>
      <c r="Y156" s="110"/>
      <c r="Z156" s="110"/>
    </row>
    <row r="157" ht="20.25" customHeight="1" spans="1:26">
      <c r="A157" s="20" t="s">
        <v>70</v>
      </c>
      <c r="B157" s="20" t="s">
        <v>81</v>
      </c>
      <c r="C157" s="20" t="s">
        <v>341</v>
      </c>
      <c r="D157" s="20" t="s">
        <v>253</v>
      </c>
      <c r="E157" s="20" t="s">
        <v>126</v>
      </c>
      <c r="F157" s="20" t="s">
        <v>127</v>
      </c>
      <c r="G157" s="20" t="s">
        <v>256</v>
      </c>
      <c r="H157" s="20" t="s">
        <v>257</v>
      </c>
      <c r="I157" s="110">
        <v>75965.12</v>
      </c>
      <c r="J157" s="110">
        <v>75965.12</v>
      </c>
      <c r="K157" s="55"/>
      <c r="L157" s="55"/>
      <c r="M157" s="110">
        <v>75965.12</v>
      </c>
      <c r="N157" s="55"/>
      <c r="O157" s="55"/>
      <c r="P157" s="55"/>
      <c r="Q157" s="110"/>
      <c r="R157" s="110"/>
      <c r="S157" s="110"/>
      <c r="T157" s="110"/>
      <c r="U157" s="110"/>
      <c r="V157" s="110"/>
      <c r="W157" s="110"/>
      <c r="X157" s="110"/>
      <c r="Y157" s="110"/>
      <c r="Z157" s="110"/>
    </row>
    <row r="158" ht="20.25" customHeight="1" spans="1:26">
      <c r="A158" s="20" t="s">
        <v>70</v>
      </c>
      <c r="B158" s="20" t="s">
        <v>81</v>
      </c>
      <c r="C158" s="20" t="s">
        <v>341</v>
      </c>
      <c r="D158" s="20" t="s">
        <v>253</v>
      </c>
      <c r="E158" s="20" t="s">
        <v>138</v>
      </c>
      <c r="F158" s="20" t="s">
        <v>139</v>
      </c>
      <c r="G158" s="20" t="s">
        <v>258</v>
      </c>
      <c r="H158" s="20" t="s">
        <v>259</v>
      </c>
      <c r="I158" s="110">
        <v>80309.82</v>
      </c>
      <c r="J158" s="110">
        <v>80309.82</v>
      </c>
      <c r="K158" s="55"/>
      <c r="L158" s="55"/>
      <c r="M158" s="110">
        <v>80309.82</v>
      </c>
      <c r="N158" s="55"/>
      <c r="O158" s="55"/>
      <c r="P158" s="55"/>
      <c r="Q158" s="110"/>
      <c r="R158" s="110"/>
      <c r="S158" s="110"/>
      <c r="T158" s="110"/>
      <c r="U158" s="110"/>
      <c r="V158" s="110"/>
      <c r="W158" s="110"/>
      <c r="X158" s="110"/>
      <c r="Y158" s="110"/>
      <c r="Z158" s="110"/>
    </row>
    <row r="159" ht="20.25" customHeight="1" spans="1:26">
      <c r="A159" s="20" t="s">
        <v>70</v>
      </c>
      <c r="B159" s="20" t="s">
        <v>81</v>
      </c>
      <c r="C159" s="20" t="s">
        <v>341</v>
      </c>
      <c r="D159" s="20" t="s">
        <v>253</v>
      </c>
      <c r="E159" s="20" t="s">
        <v>140</v>
      </c>
      <c r="F159" s="20" t="s">
        <v>141</v>
      </c>
      <c r="G159" s="20" t="s">
        <v>260</v>
      </c>
      <c r="H159" s="20" t="s">
        <v>261</v>
      </c>
      <c r="I159" s="110">
        <v>16000</v>
      </c>
      <c r="J159" s="110">
        <v>16000</v>
      </c>
      <c r="K159" s="55"/>
      <c r="L159" s="55"/>
      <c r="M159" s="110">
        <v>16000</v>
      </c>
      <c r="N159" s="55"/>
      <c r="O159" s="55"/>
      <c r="P159" s="55"/>
      <c r="Q159" s="110"/>
      <c r="R159" s="110"/>
      <c r="S159" s="110"/>
      <c r="T159" s="110"/>
      <c r="U159" s="110"/>
      <c r="V159" s="110"/>
      <c r="W159" s="110"/>
      <c r="X159" s="110"/>
      <c r="Y159" s="110"/>
      <c r="Z159" s="110"/>
    </row>
    <row r="160" ht="20.25" customHeight="1" spans="1:26">
      <c r="A160" s="20" t="s">
        <v>70</v>
      </c>
      <c r="B160" s="20" t="s">
        <v>81</v>
      </c>
      <c r="C160" s="20" t="s">
        <v>341</v>
      </c>
      <c r="D160" s="20" t="s">
        <v>253</v>
      </c>
      <c r="E160" s="20" t="s">
        <v>140</v>
      </c>
      <c r="F160" s="20" t="s">
        <v>141</v>
      </c>
      <c r="G160" s="20" t="s">
        <v>260</v>
      </c>
      <c r="H160" s="20" t="s">
        <v>261</v>
      </c>
      <c r="I160" s="110">
        <v>50829</v>
      </c>
      <c r="J160" s="110">
        <v>50829</v>
      </c>
      <c r="K160" s="55"/>
      <c r="L160" s="55"/>
      <c r="M160" s="110">
        <v>50829</v>
      </c>
      <c r="N160" s="55"/>
      <c r="O160" s="55"/>
      <c r="P160" s="55"/>
      <c r="Q160" s="110"/>
      <c r="R160" s="110"/>
      <c r="S160" s="110"/>
      <c r="T160" s="110"/>
      <c r="U160" s="110"/>
      <c r="V160" s="110"/>
      <c r="W160" s="110"/>
      <c r="X160" s="110"/>
      <c r="Y160" s="110"/>
      <c r="Z160" s="110"/>
    </row>
    <row r="161" ht="20.25" customHeight="1" spans="1:26">
      <c r="A161" s="20" t="s">
        <v>70</v>
      </c>
      <c r="B161" s="20" t="s">
        <v>81</v>
      </c>
      <c r="C161" s="20" t="s">
        <v>341</v>
      </c>
      <c r="D161" s="20" t="s">
        <v>253</v>
      </c>
      <c r="E161" s="20" t="s">
        <v>142</v>
      </c>
      <c r="F161" s="20" t="s">
        <v>143</v>
      </c>
      <c r="G161" s="20" t="s">
        <v>262</v>
      </c>
      <c r="H161" s="20" t="s">
        <v>263</v>
      </c>
      <c r="I161" s="110">
        <v>2066.88</v>
      </c>
      <c r="J161" s="110">
        <v>2066.88</v>
      </c>
      <c r="K161" s="55"/>
      <c r="L161" s="55"/>
      <c r="M161" s="110">
        <v>2066.88</v>
      </c>
      <c r="N161" s="55"/>
      <c r="O161" s="55"/>
      <c r="P161" s="55"/>
      <c r="Q161" s="110"/>
      <c r="R161" s="110"/>
      <c r="S161" s="110"/>
      <c r="T161" s="110"/>
      <c r="U161" s="110"/>
      <c r="V161" s="110"/>
      <c r="W161" s="110"/>
      <c r="X161" s="110"/>
      <c r="Y161" s="110"/>
      <c r="Z161" s="110"/>
    </row>
    <row r="162" ht="20.25" customHeight="1" spans="1:26">
      <c r="A162" s="20" t="s">
        <v>70</v>
      </c>
      <c r="B162" s="20" t="s">
        <v>81</v>
      </c>
      <c r="C162" s="20" t="s">
        <v>341</v>
      </c>
      <c r="D162" s="20" t="s">
        <v>253</v>
      </c>
      <c r="E162" s="20" t="s">
        <v>142</v>
      </c>
      <c r="F162" s="20" t="s">
        <v>143</v>
      </c>
      <c r="G162" s="20" t="s">
        <v>262</v>
      </c>
      <c r="H162" s="20" t="s">
        <v>263</v>
      </c>
      <c r="I162" s="110">
        <v>4133.76</v>
      </c>
      <c r="J162" s="110">
        <v>4133.76</v>
      </c>
      <c r="K162" s="55"/>
      <c r="L162" s="55"/>
      <c r="M162" s="110">
        <v>4133.76</v>
      </c>
      <c r="N162" s="55"/>
      <c r="O162" s="55"/>
      <c r="P162" s="55"/>
      <c r="Q162" s="110"/>
      <c r="R162" s="110"/>
      <c r="S162" s="110"/>
      <c r="T162" s="110"/>
      <c r="U162" s="110"/>
      <c r="V162" s="110"/>
      <c r="W162" s="110"/>
      <c r="X162" s="110"/>
      <c r="Y162" s="110"/>
      <c r="Z162" s="110"/>
    </row>
    <row r="163" ht="20.25" customHeight="1" spans="1:26">
      <c r="A163" s="20" t="s">
        <v>70</v>
      </c>
      <c r="B163" s="20" t="s">
        <v>81</v>
      </c>
      <c r="C163" s="20" t="s">
        <v>341</v>
      </c>
      <c r="D163" s="20" t="s">
        <v>253</v>
      </c>
      <c r="E163" s="20" t="s">
        <v>142</v>
      </c>
      <c r="F163" s="20" t="s">
        <v>143</v>
      </c>
      <c r="G163" s="20" t="s">
        <v>262</v>
      </c>
      <c r="H163" s="20" t="s">
        <v>263</v>
      </c>
      <c r="I163" s="110">
        <v>3253.06</v>
      </c>
      <c r="J163" s="110">
        <v>3253.06</v>
      </c>
      <c r="K163" s="55"/>
      <c r="L163" s="55"/>
      <c r="M163" s="110">
        <v>3253.06</v>
      </c>
      <c r="N163" s="55"/>
      <c r="O163" s="55"/>
      <c r="P163" s="55"/>
      <c r="Q163" s="110"/>
      <c r="R163" s="110"/>
      <c r="S163" s="110"/>
      <c r="T163" s="110"/>
      <c r="U163" s="110"/>
      <c r="V163" s="110"/>
      <c r="W163" s="110"/>
      <c r="X163" s="110"/>
      <c r="Y163" s="110"/>
      <c r="Z163" s="110"/>
    </row>
    <row r="164" ht="20.25" customHeight="1" spans="1:26">
      <c r="A164" s="20" t="s">
        <v>70</v>
      </c>
      <c r="B164" s="20" t="s">
        <v>81</v>
      </c>
      <c r="C164" s="20" t="s">
        <v>341</v>
      </c>
      <c r="D164" s="20" t="s">
        <v>253</v>
      </c>
      <c r="E164" s="20" t="s">
        <v>156</v>
      </c>
      <c r="F164" s="20" t="s">
        <v>157</v>
      </c>
      <c r="G164" s="20" t="s">
        <v>262</v>
      </c>
      <c r="H164" s="20" t="s">
        <v>263</v>
      </c>
      <c r="I164" s="110">
        <v>7116.06</v>
      </c>
      <c r="J164" s="110">
        <v>7116.06</v>
      </c>
      <c r="K164" s="55"/>
      <c r="L164" s="55"/>
      <c r="M164" s="110">
        <v>7116.06</v>
      </c>
      <c r="N164" s="55"/>
      <c r="O164" s="55"/>
      <c r="P164" s="55"/>
      <c r="Q164" s="110"/>
      <c r="R164" s="110"/>
      <c r="S164" s="110"/>
      <c r="T164" s="110"/>
      <c r="U164" s="110"/>
      <c r="V164" s="110"/>
      <c r="W164" s="110"/>
      <c r="X164" s="110"/>
      <c r="Y164" s="110"/>
      <c r="Z164" s="110"/>
    </row>
    <row r="165" ht="20.25" customHeight="1" spans="1:26">
      <c r="A165" s="20" t="s">
        <v>70</v>
      </c>
      <c r="B165" s="20" t="s">
        <v>81</v>
      </c>
      <c r="C165" s="20" t="s">
        <v>342</v>
      </c>
      <c r="D165" s="20" t="s">
        <v>221</v>
      </c>
      <c r="E165" s="20" t="s">
        <v>156</v>
      </c>
      <c r="F165" s="20" t="s">
        <v>157</v>
      </c>
      <c r="G165" s="20" t="s">
        <v>269</v>
      </c>
      <c r="H165" s="20" t="s">
        <v>221</v>
      </c>
      <c r="I165" s="110">
        <v>10000</v>
      </c>
      <c r="J165" s="110">
        <v>10000</v>
      </c>
      <c r="K165" s="55"/>
      <c r="L165" s="55"/>
      <c r="M165" s="110">
        <v>10000</v>
      </c>
      <c r="N165" s="55"/>
      <c r="O165" s="55"/>
      <c r="P165" s="55"/>
      <c r="Q165" s="110"/>
      <c r="R165" s="110"/>
      <c r="S165" s="110"/>
      <c r="T165" s="110"/>
      <c r="U165" s="110"/>
      <c r="V165" s="110"/>
      <c r="W165" s="110"/>
      <c r="X165" s="110"/>
      <c r="Y165" s="110"/>
      <c r="Z165" s="110"/>
    </row>
    <row r="166" ht="20.25" customHeight="1" spans="1:26">
      <c r="A166" s="20" t="s">
        <v>70</v>
      </c>
      <c r="B166" s="20" t="s">
        <v>81</v>
      </c>
      <c r="C166" s="20" t="s">
        <v>343</v>
      </c>
      <c r="D166" s="20" t="s">
        <v>275</v>
      </c>
      <c r="E166" s="20" t="s">
        <v>156</v>
      </c>
      <c r="F166" s="20" t="s">
        <v>157</v>
      </c>
      <c r="G166" s="20" t="s">
        <v>276</v>
      </c>
      <c r="H166" s="20" t="s">
        <v>275</v>
      </c>
      <c r="I166" s="110">
        <v>23211.6</v>
      </c>
      <c r="J166" s="110">
        <v>23211.6</v>
      </c>
      <c r="K166" s="55"/>
      <c r="L166" s="55"/>
      <c r="M166" s="110">
        <v>23211.6</v>
      </c>
      <c r="N166" s="55"/>
      <c r="O166" s="55"/>
      <c r="P166" s="55"/>
      <c r="Q166" s="110"/>
      <c r="R166" s="110"/>
      <c r="S166" s="110"/>
      <c r="T166" s="110"/>
      <c r="U166" s="110"/>
      <c r="V166" s="110"/>
      <c r="W166" s="110"/>
      <c r="X166" s="110"/>
      <c r="Y166" s="110"/>
      <c r="Z166" s="110"/>
    </row>
    <row r="167" ht="20.25" customHeight="1" spans="1:26">
      <c r="A167" s="20" t="s">
        <v>70</v>
      </c>
      <c r="B167" s="20" t="s">
        <v>81</v>
      </c>
      <c r="C167" s="20" t="s">
        <v>344</v>
      </c>
      <c r="D167" s="20" t="s">
        <v>278</v>
      </c>
      <c r="E167" s="20" t="s">
        <v>156</v>
      </c>
      <c r="F167" s="20" t="s">
        <v>157</v>
      </c>
      <c r="G167" s="20" t="s">
        <v>279</v>
      </c>
      <c r="H167" s="20" t="s">
        <v>280</v>
      </c>
      <c r="I167" s="110">
        <v>24864</v>
      </c>
      <c r="J167" s="110">
        <v>24864</v>
      </c>
      <c r="K167" s="55"/>
      <c r="L167" s="55"/>
      <c r="M167" s="110">
        <v>24864</v>
      </c>
      <c r="N167" s="55"/>
      <c r="O167" s="55"/>
      <c r="P167" s="55"/>
      <c r="Q167" s="110"/>
      <c r="R167" s="110"/>
      <c r="S167" s="110"/>
      <c r="T167" s="110"/>
      <c r="U167" s="110"/>
      <c r="V167" s="110"/>
      <c r="W167" s="110"/>
      <c r="X167" s="110"/>
      <c r="Y167" s="110"/>
      <c r="Z167" s="110"/>
    </row>
    <row r="168" ht="20.25" customHeight="1" spans="1:26">
      <c r="A168" s="20" t="s">
        <v>70</v>
      </c>
      <c r="B168" s="20" t="s">
        <v>81</v>
      </c>
      <c r="C168" s="20" t="s">
        <v>344</v>
      </c>
      <c r="D168" s="20" t="s">
        <v>278</v>
      </c>
      <c r="E168" s="20" t="s">
        <v>156</v>
      </c>
      <c r="F168" s="20" t="s">
        <v>157</v>
      </c>
      <c r="G168" s="20" t="s">
        <v>281</v>
      </c>
      <c r="H168" s="20" t="s">
        <v>282</v>
      </c>
      <c r="I168" s="110">
        <v>16000</v>
      </c>
      <c r="J168" s="110">
        <v>16000</v>
      </c>
      <c r="K168" s="55"/>
      <c r="L168" s="55"/>
      <c r="M168" s="110">
        <v>16000</v>
      </c>
      <c r="N168" s="55"/>
      <c r="O168" s="55"/>
      <c r="P168" s="55"/>
      <c r="Q168" s="110"/>
      <c r="R168" s="110"/>
      <c r="S168" s="110"/>
      <c r="T168" s="110"/>
      <c r="U168" s="110"/>
      <c r="V168" s="110"/>
      <c r="W168" s="110"/>
      <c r="X168" s="110"/>
      <c r="Y168" s="110"/>
      <c r="Z168" s="110"/>
    </row>
    <row r="169" ht="20.25" customHeight="1" spans="1:26">
      <c r="A169" s="20" t="s">
        <v>70</v>
      </c>
      <c r="B169" s="20" t="s">
        <v>81</v>
      </c>
      <c r="C169" s="20" t="s">
        <v>344</v>
      </c>
      <c r="D169" s="20" t="s">
        <v>278</v>
      </c>
      <c r="E169" s="20" t="s">
        <v>122</v>
      </c>
      <c r="F169" s="20" t="s">
        <v>123</v>
      </c>
      <c r="G169" s="20" t="s">
        <v>285</v>
      </c>
      <c r="H169" s="20" t="s">
        <v>286</v>
      </c>
      <c r="I169" s="110">
        <v>3600</v>
      </c>
      <c r="J169" s="110">
        <v>3600</v>
      </c>
      <c r="K169" s="55"/>
      <c r="L169" s="55"/>
      <c r="M169" s="110">
        <v>3600</v>
      </c>
      <c r="N169" s="55"/>
      <c r="O169" s="55"/>
      <c r="P169" s="55"/>
      <c r="Q169" s="110"/>
      <c r="R169" s="110"/>
      <c r="S169" s="110"/>
      <c r="T169" s="110"/>
      <c r="U169" s="110"/>
      <c r="V169" s="110"/>
      <c r="W169" s="110"/>
      <c r="X169" s="110"/>
      <c r="Y169" s="110"/>
      <c r="Z169" s="110"/>
    </row>
    <row r="170" ht="20.25" customHeight="1" spans="1:26">
      <c r="A170" s="20" t="s">
        <v>70</v>
      </c>
      <c r="B170" s="20" t="s">
        <v>81</v>
      </c>
      <c r="C170" s="20" t="s">
        <v>344</v>
      </c>
      <c r="D170" s="20" t="s">
        <v>278</v>
      </c>
      <c r="E170" s="20" t="s">
        <v>156</v>
      </c>
      <c r="F170" s="20" t="s">
        <v>157</v>
      </c>
      <c r="G170" s="20" t="s">
        <v>285</v>
      </c>
      <c r="H170" s="20" t="s">
        <v>286</v>
      </c>
      <c r="I170" s="110">
        <v>22400</v>
      </c>
      <c r="J170" s="110">
        <v>22400</v>
      </c>
      <c r="K170" s="55"/>
      <c r="L170" s="55"/>
      <c r="M170" s="110">
        <v>22400</v>
      </c>
      <c r="N170" s="55"/>
      <c r="O170" s="55"/>
      <c r="P170" s="55"/>
      <c r="Q170" s="110"/>
      <c r="R170" s="110"/>
      <c r="S170" s="110"/>
      <c r="T170" s="110"/>
      <c r="U170" s="110"/>
      <c r="V170" s="110"/>
      <c r="W170" s="110"/>
      <c r="X170" s="110"/>
      <c r="Y170" s="110"/>
      <c r="Z170" s="110"/>
    </row>
    <row r="171" ht="20.25" customHeight="1" spans="1:26">
      <c r="A171" s="20" t="s">
        <v>70</v>
      </c>
      <c r="B171" s="20" t="s">
        <v>81</v>
      </c>
      <c r="C171" s="20" t="s">
        <v>345</v>
      </c>
      <c r="D171" s="20" t="s">
        <v>177</v>
      </c>
      <c r="E171" s="20" t="s">
        <v>176</v>
      </c>
      <c r="F171" s="20" t="s">
        <v>177</v>
      </c>
      <c r="G171" s="20" t="s">
        <v>288</v>
      </c>
      <c r="H171" s="20" t="s">
        <v>177</v>
      </c>
      <c r="I171" s="110">
        <v>168453.6</v>
      </c>
      <c r="J171" s="110">
        <v>168453.6</v>
      </c>
      <c r="K171" s="55"/>
      <c r="L171" s="55"/>
      <c r="M171" s="110">
        <v>168453.6</v>
      </c>
      <c r="N171" s="55"/>
      <c r="O171" s="55"/>
      <c r="P171" s="55"/>
      <c r="Q171" s="110"/>
      <c r="R171" s="110"/>
      <c r="S171" s="110"/>
      <c r="T171" s="110"/>
      <c r="U171" s="110"/>
      <c r="V171" s="110"/>
      <c r="W171" s="110"/>
      <c r="X171" s="110"/>
      <c r="Y171" s="110"/>
      <c r="Z171" s="110"/>
    </row>
    <row r="172" ht="20.25" customHeight="1" spans="1:26">
      <c r="A172" s="20" t="s">
        <v>70</v>
      </c>
      <c r="B172" s="20" t="s">
        <v>81</v>
      </c>
      <c r="C172" s="20" t="s">
        <v>346</v>
      </c>
      <c r="D172" s="20" t="s">
        <v>290</v>
      </c>
      <c r="E172" s="20" t="s">
        <v>122</v>
      </c>
      <c r="F172" s="20" t="s">
        <v>123</v>
      </c>
      <c r="G172" s="20" t="s">
        <v>291</v>
      </c>
      <c r="H172" s="20" t="s">
        <v>292</v>
      </c>
      <c r="I172" s="110">
        <v>57600</v>
      </c>
      <c r="J172" s="110">
        <v>57600</v>
      </c>
      <c r="K172" s="55"/>
      <c r="L172" s="55"/>
      <c r="M172" s="110">
        <v>57600</v>
      </c>
      <c r="N172" s="55"/>
      <c r="O172" s="55"/>
      <c r="P172" s="55"/>
      <c r="Q172" s="110"/>
      <c r="R172" s="110"/>
      <c r="S172" s="110"/>
      <c r="T172" s="110"/>
      <c r="U172" s="110"/>
      <c r="V172" s="110"/>
      <c r="W172" s="110"/>
      <c r="X172" s="110"/>
      <c r="Y172" s="110"/>
      <c r="Z172" s="110"/>
    </row>
    <row r="173" ht="20.25" customHeight="1" spans="1:26">
      <c r="A173" s="20" t="s">
        <v>70</v>
      </c>
      <c r="B173" s="20" t="s">
        <v>81</v>
      </c>
      <c r="C173" s="20" t="s">
        <v>347</v>
      </c>
      <c r="D173" s="20" t="s">
        <v>310</v>
      </c>
      <c r="E173" s="20" t="s">
        <v>156</v>
      </c>
      <c r="F173" s="20" t="s">
        <v>157</v>
      </c>
      <c r="G173" s="20" t="s">
        <v>250</v>
      </c>
      <c r="H173" s="20" t="s">
        <v>251</v>
      </c>
      <c r="I173" s="110">
        <v>72000</v>
      </c>
      <c r="J173" s="110">
        <v>72000</v>
      </c>
      <c r="K173" s="55"/>
      <c r="L173" s="55"/>
      <c r="M173" s="110">
        <v>72000</v>
      </c>
      <c r="N173" s="55"/>
      <c r="O173" s="55"/>
      <c r="P173" s="55"/>
      <c r="Q173" s="110"/>
      <c r="R173" s="110"/>
      <c r="S173" s="110"/>
      <c r="T173" s="110"/>
      <c r="U173" s="110"/>
      <c r="V173" s="110"/>
      <c r="W173" s="110"/>
      <c r="X173" s="110"/>
      <c r="Y173" s="110"/>
      <c r="Z173" s="110"/>
    </row>
    <row r="174" ht="20.25" customHeight="1" spans="1:26">
      <c r="A174" s="20" t="s">
        <v>70</v>
      </c>
      <c r="B174" s="20" t="s">
        <v>81</v>
      </c>
      <c r="C174" s="20" t="s">
        <v>347</v>
      </c>
      <c r="D174" s="20" t="s">
        <v>310</v>
      </c>
      <c r="E174" s="20" t="s">
        <v>156</v>
      </c>
      <c r="F174" s="20" t="s">
        <v>157</v>
      </c>
      <c r="G174" s="20" t="s">
        <v>301</v>
      </c>
      <c r="H174" s="20" t="s">
        <v>302</v>
      </c>
      <c r="I174" s="110">
        <v>67200</v>
      </c>
      <c r="J174" s="110">
        <v>67200</v>
      </c>
      <c r="K174" s="55"/>
      <c r="L174" s="55"/>
      <c r="M174" s="110">
        <v>67200</v>
      </c>
      <c r="N174" s="55"/>
      <c r="O174" s="55"/>
      <c r="P174" s="55"/>
      <c r="Q174" s="110"/>
      <c r="R174" s="110"/>
      <c r="S174" s="110"/>
      <c r="T174" s="110"/>
      <c r="U174" s="110"/>
      <c r="V174" s="110"/>
      <c r="W174" s="110"/>
      <c r="X174" s="110"/>
      <c r="Y174" s="110"/>
      <c r="Z174" s="110"/>
    </row>
    <row r="175" ht="20.25" customHeight="1" spans="1:26">
      <c r="A175" s="20" t="s">
        <v>70</v>
      </c>
      <c r="B175" s="20" t="s">
        <v>81</v>
      </c>
      <c r="C175" s="20" t="s">
        <v>347</v>
      </c>
      <c r="D175" s="20" t="s">
        <v>310</v>
      </c>
      <c r="E175" s="20" t="s">
        <v>156</v>
      </c>
      <c r="F175" s="20" t="s">
        <v>157</v>
      </c>
      <c r="G175" s="20" t="s">
        <v>301</v>
      </c>
      <c r="H175" s="20" t="s">
        <v>302</v>
      </c>
      <c r="I175" s="110">
        <v>76800</v>
      </c>
      <c r="J175" s="110">
        <v>76800</v>
      </c>
      <c r="K175" s="55"/>
      <c r="L175" s="55"/>
      <c r="M175" s="110">
        <v>76800</v>
      </c>
      <c r="N175" s="55"/>
      <c r="O175" s="55"/>
      <c r="P175" s="55"/>
      <c r="Q175" s="110"/>
      <c r="R175" s="110"/>
      <c r="S175" s="110"/>
      <c r="T175" s="110"/>
      <c r="U175" s="110"/>
      <c r="V175" s="110"/>
      <c r="W175" s="110"/>
      <c r="X175" s="110"/>
      <c r="Y175" s="110"/>
      <c r="Z175" s="110"/>
    </row>
    <row r="176" ht="20.25" customHeight="1" spans="1:26">
      <c r="A176" s="20" t="s">
        <v>70</v>
      </c>
      <c r="B176" s="20" t="s">
        <v>83</v>
      </c>
      <c r="C176" s="20" t="s">
        <v>348</v>
      </c>
      <c r="D176" s="20" t="s">
        <v>300</v>
      </c>
      <c r="E176" s="20" t="s">
        <v>156</v>
      </c>
      <c r="F176" s="20" t="s">
        <v>157</v>
      </c>
      <c r="G176" s="20" t="s">
        <v>246</v>
      </c>
      <c r="H176" s="20" t="s">
        <v>247</v>
      </c>
      <c r="I176" s="110">
        <v>887796</v>
      </c>
      <c r="J176" s="110">
        <v>887796</v>
      </c>
      <c r="K176" s="55"/>
      <c r="L176" s="55"/>
      <c r="M176" s="110">
        <v>887796</v>
      </c>
      <c r="N176" s="55"/>
      <c r="O176" s="55"/>
      <c r="P176" s="55"/>
      <c r="Q176" s="110"/>
      <c r="R176" s="110"/>
      <c r="S176" s="110"/>
      <c r="T176" s="110"/>
      <c r="U176" s="110"/>
      <c r="V176" s="110"/>
      <c r="W176" s="110"/>
      <c r="X176" s="110"/>
      <c r="Y176" s="110"/>
      <c r="Z176" s="110"/>
    </row>
    <row r="177" ht="20.25" customHeight="1" spans="1:26">
      <c r="A177" s="20" t="s">
        <v>70</v>
      </c>
      <c r="B177" s="20" t="s">
        <v>83</v>
      </c>
      <c r="C177" s="20" t="s">
        <v>348</v>
      </c>
      <c r="D177" s="20" t="s">
        <v>300</v>
      </c>
      <c r="E177" s="20" t="s">
        <v>156</v>
      </c>
      <c r="F177" s="20" t="s">
        <v>157</v>
      </c>
      <c r="G177" s="20" t="s">
        <v>248</v>
      </c>
      <c r="H177" s="20" t="s">
        <v>249</v>
      </c>
      <c r="I177" s="110">
        <v>43680</v>
      </c>
      <c r="J177" s="110">
        <v>43680</v>
      </c>
      <c r="K177" s="55"/>
      <c r="L177" s="55"/>
      <c r="M177" s="110">
        <v>43680</v>
      </c>
      <c r="N177" s="55"/>
      <c r="O177" s="55"/>
      <c r="P177" s="55"/>
      <c r="Q177" s="110"/>
      <c r="R177" s="110"/>
      <c r="S177" s="110"/>
      <c r="T177" s="110"/>
      <c r="U177" s="110"/>
      <c r="V177" s="110"/>
      <c r="W177" s="110"/>
      <c r="X177" s="110"/>
      <c r="Y177" s="110"/>
      <c r="Z177" s="110"/>
    </row>
    <row r="178" ht="20.25" customHeight="1" spans="1:26">
      <c r="A178" s="20" t="s">
        <v>70</v>
      </c>
      <c r="B178" s="20" t="s">
        <v>83</v>
      </c>
      <c r="C178" s="20" t="s">
        <v>348</v>
      </c>
      <c r="D178" s="20" t="s">
        <v>300</v>
      </c>
      <c r="E178" s="20" t="s">
        <v>156</v>
      </c>
      <c r="F178" s="20" t="s">
        <v>157</v>
      </c>
      <c r="G178" s="20" t="s">
        <v>250</v>
      </c>
      <c r="H178" s="20" t="s">
        <v>251</v>
      </c>
      <c r="I178" s="110">
        <v>73983</v>
      </c>
      <c r="J178" s="110">
        <v>73983</v>
      </c>
      <c r="K178" s="55"/>
      <c r="L178" s="55"/>
      <c r="M178" s="110">
        <v>73983</v>
      </c>
      <c r="N178" s="55"/>
      <c r="O178" s="55"/>
      <c r="P178" s="55"/>
      <c r="Q178" s="110"/>
      <c r="R178" s="110"/>
      <c r="S178" s="110"/>
      <c r="T178" s="110"/>
      <c r="U178" s="110"/>
      <c r="V178" s="110"/>
      <c r="W178" s="110"/>
      <c r="X178" s="110"/>
      <c r="Y178" s="110"/>
      <c r="Z178" s="110"/>
    </row>
    <row r="179" ht="20.25" customHeight="1" spans="1:26">
      <c r="A179" s="20" t="s">
        <v>70</v>
      </c>
      <c r="B179" s="20" t="s">
        <v>83</v>
      </c>
      <c r="C179" s="20" t="s">
        <v>348</v>
      </c>
      <c r="D179" s="20" t="s">
        <v>300</v>
      </c>
      <c r="E179" s="20" t="s">
        <v>156</v>
      </c>
      <c r="F179" s="20" t="s">
        <v>157</v>
      </c>
      <c r="G179" s="20" t="s">
        <v>301</v>
      </c>
      <c r="H179" s="20" t="s">
        <v>302</v>
      </c>
      <c r="I179" s="110">
        <v>135600</v>
      </c>
      <c r="J179" s="110">
        <v>135600</v>
      </c>
      <c r="K179" s="55"/>
      <c r="L179" s="55"/>
      <c r="M179" s="110">
        <v>135600</v>
      </c>
      <c r="N179" s="55"/>
      <c r="O179" s="55"/>
      <c r="P179" s="55"/>
      <c r="Q179" s="110"/>
      <c r="R179" s="110"/>
      <c r="S179" s="110"/>
      <c r="T179" s="110"/>
      <c r="U179" s="110"/>
      <c r="V179" s="110"/>
      <c r="W179" s="110"/>
      <c r="X179" s="110"/>
      <c r="Y179" s="110"/>
      <c r="Z179" s="110"/>
    </row>
    <row r="180" ht="20.25" customHeight="1" spans="1:26">
      <c r="A180" s="20" t="s">
        <v>70</v>
      </c>
      <c r="B180" s="20" t="s">
        <v>83</v>
      </c>
      <c r="C180" s="20" t="s">
        <v>348</v>
      </c>
      <c r="D180" s="20" t="s">
        <v>300</v>
      </c>
      <c r="E180" s="20" t="s">
        <v>156</v>
      </c>
      <c r="F180" s="20" t="s">
        <v>157</v>
      </c>
      <c r="G180" s="20" t="s">
        <v>301</v>
      </c>
      <c r="H180" s="20" t="s">
        <v>302</v>
      </c>
      <c r="I180" s="110">
        <v>239880</v>
      </c>
      <c r="J180" s="110">
        <v>239880</v>
      </c>
      <c r="K180" s="55"/>
      <c r="L180" s="55"/>
      <c r="M180" s="110">
        <v>239880</v>
      </c>
      <c r="N180" s="55"/>
      <c r="O180" s="55"/>
      <c r="P180" s="55"/>
      <c r="Q180" s="110"/>
      <c r="R180" s="110"/>
      <c r="S180" s="110"/>
      <c r="T180" s="110"/>
      <c r="U180" s="110"/>
      <c r="V180" s="110"/>
      <c r="W180" s="110"/>
      <c r="X180" s="110"/>
      <c r="Y180" s="110"/>
      <c r="Z180" s="110"/>
    </row>
    <row r="181" ht="20.25" customHeight="1" spans="1:26">
      <c r="A181" s="20" t="s">
        <v>70</v>
      </c>
      <c r="B181" s="20" t="s">
        <v>83</v>
      </c>
      <c r="C181" s="20" t="s">
        <v>348</v>
      </c>
      <c r="D181" s="20" t="s">
        <v>300</v>
      </c>
      <c r="E181" s="20" t="s">
        <v>156</v>
      </c>
      <c r="F181" s="20" t="s">
        <v>157</v>
      </c>
      <c r="G181" s="20" t="s">
        <v>301</v>
      </c>
      <c r="H181" s="20" t="s">
        <v>302</v>
      </c>
      <c r="I181" s="110">
        <v>259152</v>
      </c>
      <c r="J181" s="110">
        <v>259152</v>
      </c>
      <c r="K181" s="55"/>
      <c r="L181" s="55"/>
      <c r="M181" s="110">
        <v>259152</v>
      </c>
      <c r="N181" s="55"/>
      <c r="O181" s="55"/>
      <c r="P181" s="55"/>
      <c r="Q181" s="110"/>
      <c r="R181" s="110"/>
      <c r="S181" s="110"/>
      <c r="T181" s="110"/>
      <c r="U181" s="110"/>
      <c r="V181" s="110"/>
      <c r="W181" s="110"/>
      <c r="X181" s="110"/>
      <c r="Y181" s="110"/>
      <c r="Z181" s="110"/>
    </row>
    <row r="182" ht="20.25" customHeight="1" spans="1:26">
      <c r="A182" s="20" t="s">
        <v>70</v>
      </c>
      <c r="B182" s="20" t="s">
        <v>83</v>
      </c>
      <c r="C182" s="20" t="s">
        <v>349</v>
      </c>
      <c r="D182" s="20" t="s">
        <v>253</v>
      </c>
      <c r="E182" s="20" t="s">
        <v>124</v>
      </c>
      <c r="F182" s="20" t="s">
        <v>125</v>
      </c>
      <c r="G182" s="20" t="s">
        <v>254</v>
      </c>
      <c r="H182" s="20" t="s">
        <v>255</v>
      </c>
      <c r="I182" s="110">
        <v>287441.28</v>
      </c>
      <c r="J182" s="110">
        <v>287441.28</v>
      </c>
      <c r="K182" s="55"/>
      <c r="L182" s="55"/>
      <c r="M182" s="110">
        <v>287441.28</v>
      </c>
      <c r="N182" s="55"/>
      <c r="O182" s="55"/>
      <c r="P182" s="55"/>
      <c r="Q182" s="110"/>
      <c r="R182" s="110"/>
      <c r="S182" s="110"/>
      <c r="T182" s="110"/>
      <c r="U182" s="110"/>
      <c r="V182" s="110"/>
      <c r="W182" s="110"/>
      <c r="X182" s="110"/>
      <c r="Y182" s="110"/>
      <c r="Z182" s="110"/>
    </row>
    <row r="183" ht="20.25" customHeight="1" spans="1:26">
      <c r="A183" s="20" t="s">
        <v>70</v>
      </c>
      <c r="B183" s="20" t="s">
        <v>83</v>
      </c>
      <c r="C183" s="20" t="s">
        <v>349</v>
      </c>
      <c r="D183" s="20" t="s">
        <v>253</v>
      </c>
      <c r="E183" s="20" t="s">
        <v>126</v>
      </c>
      <c r="F183" s="20" t="s">
        <v>127</v>
      </c>
      <c r="G183" s="20" t="s">
        <v>256</v>
      </c>
      <c r="H183" s="20" t="s">
        <v>257</v>
      </c>
      <c r="I183" s="110">
        <v>206963.12</v>
      </c>
      <c r="J183" s="110">
        <v>206963.12</v>
      </c>
      <c r="K183" s="55"/>
      <c r="L183" s="55"/>
      <c r="M183" s="110">
        <v>206963.12</v>
      </c>
      <c r="N183" s="55"/>
      <c r="O183" s="55"/>
      <c r="P183" s="55"/>
      <c r="Q183" s="110"/>
      <c r="R183" s="110"/>
      <c r="S183" s="110"/>
      <c r="T183" s="110"/>
      <c r="U183" s="110"/>
      <c r="V183" s="110"/>
      <c r="W183" s="110"/>
      <c r="X183" s="110"/>
      <c r="Y183" s="110"/>
      <c r="Z183" s="110"/>
    </row>
    <row r="184" ht="20.25" customHeight="1" spans="1:26">
      <c r="A184" s="20" t="s">
        <v>70</v>
      </c>
      <c r="B184" s="20" t="s">
        <v>83</v>
      </c>
      <c r="C184" s="20" t="s">
        <v>349</v>
      </c>
      <c r="D184" s="20" t="s">
        <v>253</v>
      </c>
      <c r="E184" s="20" t="s">
        <v>138</v>
      </c>
      <c r="F184" s="20" t="s">
        <v>139</v>
      </c>
      <c r="G184" s="20" t="s">
        <v>258</v>
      </c>
      <c r="H184" s="20" t="s">
        <v>259</v>
      </c>
      <c r="I184" s="110">
        <v>123722.53</v>
      </c>
      <c r="J184" s="110">
        <v>123722.53</v>
      </c>
      <c r="K184" s="55"/>
      <c r="L184" s="55"/>
      <c r="M184" s="110">
        <v>123722.53</v>
      </c>
      <c r="N184" s="55"/>
      <c r="O184" s="55"/>
      <c r="P184" s="55"/>
      <c r="Q184" s="110"/>
      <c r="R184" s="110"/>
      <c r="S184" s="110"/>
      <c r="T184" s="110"/>
      <c r="U184" s="110"/>
      <c r="V184" s="110"/>
      <c r="W184" s="110"/>
      <c r="X184" s="110"/>
      <c r="Y184" s="110"/>
      <c r="Z184" s="110"/>
    </row>
    <row r="185" ht="20.25" customHeight="1" spans="1:26">
      <c r="A185" s="20" t="s">
        <v>70</v>
      </c>
      <c r="B185" s="20" t="s">
        <v>83</v>
      </c>
      <c r="C185" s="20" t="s">
        <v>349</v>
      </c>
      <c r="D185" s="20" t="s">
        <v>253</v>
      </c>
      <c r="E185" s="20" t="s">
        <v>140</v>
      </c>
      <c r="F185" s="20" t="s">
        <v>141</v>
      </c>
      <c r="G185" s="20" t="s">
        <v>260</v>
      </c>
      <c r="H185" s="20" t="s">
        <v>261</v>
      </c>
      <c r="I185" s="110">
        <v>78305.4</v>
      </c>
      <c r="J185" s="110">
        <v>78305.4</v>
      </c>
      <c r="K185" s="55"/>
      <c r="L185" s="55"/>
      <c r="M185" s="110">
        <v>78305.4</v>
      </c>
      <c r="N185" s="55"/>
      <c r="O185" s="55"/>
      <c r="P185" s="55"/>
      <c r="Q185" s="110"/>
      <c r="R185" s="110"/>
      <c r="S185" s="110"/>
      <c r="T185" s="110"/>
      <c r="U185" s="110"/>
      <c r="V185" s="110"/>
      <c r="W185" s="110"/>
      <c r="X185" s="110"/>
      <c r="Y185" s="110"/>
      <c r="Z185" s="110"/>
    </row>
    <row r="186" ht="20.25" customHeight="1" spans="1:26">
      <c r="A186" s="20" t="s">
        <v>70</v>
      </c>
      <c r="B186" s="20" t="s">
        <v>83</v>
      </c>
      <c r="C186" s="20" t="s">
        <v>349</v>
      </c>
      <c r="D186" s="20" t="s">
        <v>253</v>
      </c>
      <c r="E186" s="20" t="s">
        <v>140</v>
      </c>
      <c r="F186" s="20" t="s">
        <v>141</v>
      </c>
      <c r="G186" s="20" t="s">
        <v>260</v>
      </c>
      <c r="H186" s="20" t="s">
        <v>261</v>
      </c>
      <c r="I186" s="110">
        <v>56000</v>
      </c>
      <c r="J186" s="110">
        <v>56000</v>
      </c>
      <c r="K186" s="55"/>
      <c r="L186" s="55"/>
      <c r="M186" s="110">
        <v>56000</v>
      </c>
      <c r="N186" s="55"/>
      <c r="O186" s="55"/>
      <c r="P186" s="55"/>
      <c r="Q186" s="110"/>
      <c r="R186" s="110"/>
      <c r="S186" s="110"/>
      <c r="T186" s="110"/>
      <c r="U186" s="110"/>
      <c r="V186" s="110"/>
      <c r="W186" s="110"/>
      <c r="X186" s="110"/>
      <c r="Y186" s="110"/>
      <c r="Z186" s="110"/>
    </row>
    <row r="187" ht="20.25" customHeight="1" spans="1:26">
      <c r="A187" s="20" t="s">
        <v>70</v>
      </c>
      <c r="B187" s="20" t="s">
        <v>83</v>
      </c>
      <c r="C187" s="20" t="s">
        <v>349</v>
      </c>
      <c r="D187" s="20" t="s">
        <v>253</v>
      </c>
      <c r="E187" s="20" t="s">
        <v>142</v>
      </c>
      <c r="F187" s="20" t="s">
        <v>143</v>
      </c>
      <c r="G187" s="20" t="s">
        <v>262</v>
      </c>
      <c r="H187" s="20" t="s">
        <v>263</v>
      </c>
      <c r="I187" s="110">
        <v>6200.64</v>
      </c>
      <c r="J187" s="110">
        <v>6200.64</v>
      </c>
      <c r="K187" s="55"/>
      <c r="L187" s="55"/>
      <c r="M187" s="110">
        <v>6200.64</v>
      </c>
      <c r="N187" s="55"/>
      <c r="O187" s="55"/>
      <c r="P187" s="55"/>
      <c r="Q187" s="110"/>
      <c r="R187" s="110"/>
      <c r="S187" s="110"/>
      <c r="T187" s="110"/>
      <c r="U187" s="110"/>
      <c r="V187" s="110"/>
      <c r="W187" s="110"/>
      <c r="X187" s="110"/>
      <c r="Y187" s="110"/>
      <c r="Z187" s="110"/>
    </row>
    <row r="188" ht="20.25" customHeight="1" spans="1:26">
      <c r="A188" s="20" t="s">
        <v>70</v>
      </c>
      <c r="B188" s="20" t="s">
        <v>83</v>
      </c>
      <c r="C188" s="20" t="s">
        <v>349</v>
      </c>
      <c r="D188" s="20" t="s">
        <v>253</v>
      </c>
      <c r="E188" s="20" t="s">
        <v>142</v>
      </c>
      <c r="F188" s="20" t="s">
        <v>143</v>
      </c>
      <c r="G188" s="20" t="s">
        <v>262</v>
      </c>
      <c r="H188" s="20" t="s">
        <v>263</v>
      </c>
      <c r="I188" s="110">
        <v>7234.08</v>
      </c>
      <c r="J188" s="110">
        <v>7234.08</v>
      </c>
      <c r="K188" s="55"/>
      <c r="L188" s="55"/>
      <c r="M188" s="110">
        <v>7234.08</v>
      </c>
      <c r="N188" s="55"/>
      <c r="O188" s="55"/>
      <c r="P188" s="55"/>
      <c r="Q188" s="110"/>
      <c r="R188" s="110"/>
      <c r="S188" s="110"/>
      <c r="T188" s="110"/>
      <c r="U188" s="110"/>
      <c r="V188" s="110"/>
      <c r="W188" s="110"/>
      <c r="X188" s="110"/>
      <c r="Y188" s="110"/>
      <c r="Z188" s="110"/>
    </row>
    <row r="189" ht="20.25" customHeight="1" spans="1:26">
      <c r="A189" s="20" t="s">
        <v>70</v>
      </c>
      <c r="B189" s="20" t="s">
        <v>83</v>
      </c>
      <c r="C189" s="20" t="s">
        <v>349</v>
      </c>
      <c r="D189" s="20" t="s">
        <v>253</v>
      </c>
      <c r="E189" s="20" t="s">
        <v>142</v>
      </c>
      <c r="F189" s="20" t="s">
        <v>143</v>
      </c>
      <c r="G189" s="20" t="s">
        <v>262</v>
      </c>
      <c r="H189" s="20" t="s">
        <v>263</v>
      </c>
      <c r="I189" s="110">
        <v>5011.55</v>
      </c>
      <c r="J189" s="110">
        <v>5011.55</v>
      </c>
      <c r="K189" s="55"/>
      <c r="L189" s="55"/>
      <c r="M189" s="110">
        <v>5011.55</v>
      </c>
      <c r="N189" s="55"/>
      <c r="O189" s="55"/>
      <c r="P189" s="55"/>
      <c r="Q189" s="110"/>
      <c r="R189" s="110"/>
      <c r="S189" s="110"/>
      <c r="T189" s="110"/>
      <c r="U189" s="110"/>
      <c r="V189" s="110"/>
      <c r="W189" s="110"/>
      <c r="X189" s="110"/>
      <c r="Y189" s="110"/>
      <c r="Z189" s="110"/>
    </row>
    <row r="190" ht="20.25" customHeight="1" spans="1:26">
      <c r="A190" s="20" t="s">
        <v>70</v>
      </c>
      <c r="B190" s="20" t="s">
        <v>83</v>
      </c>
      <c r="C190" s="20" t="s">
        <v>349</v>
      </c>
      <c r="D190" s="20" t="s">
        <v>253</v>
      </c>
      <c r="E190" s="20" t="s">
        <v>156</v>
      </c>
      <c r="F190" s="20" t="s">
        <v>157</v>
      </c>
      <c r="G190" s="20" t="s">
        <v>262</v>
      </c>
      <c r="H190" s="20" t="s">
        <v>263</v>
      </c>
      <c r="I190" s="110">
        <v>10962.76</v>
      </c>
      <c r="J190" s="110">
        <v>10962.76</v>
      </c>
      <c r="K190" s="55"/>
      <c r="L190" s="55"/>
      <c r="M190" s="110">
        <v>10962.76</v>
      </c>
      <c r="N190" s="55"/>
      <c r="O190" s="55"/>
      <c r="P190" s="55"/>
      <c r="Q190" s="110"/>
      <c r="R190" s="110"/>
      <c r="S190" s="110"/>
      <c r="T190" s="110"/>
      <c r="U190" s="110"/>
      <c r="V190" s="110"/>
      <c r="W190" s="110"/>
      <c r="X190" s="110"/>
      <c r="Y190" s="110"/>
      <c r="Z190" s="110"/>
    </row>
    <row r="191" ht="20.25" customHeight="1" spans="1:26">
      <c r="A191" s="20" t="s">
        <v>70</v>
      </c>
      <c r="B191" s="20" t="s">
        <v>83</v>
      </c>
      <c r="C191" s="20" t="s">
        <v>350</v>
      </c>
      <c r="D191" s="20" t="s">
        <v>265</v>
      </c>
      <c r="E191" s="20" t="s">
        <v>156</v>
      </c>
      <c r="F191" s="20" t="s">
        <v>157</v>
      </c>
      <c r="G191" s="20" t="s">
        <v>266</v>
      </c>
      <c r="H191" s="20" t="s">
        <v>267</v>
      </c>
      <c r="I191" s="110">
        <v>20000</v>
      </c>
      <c r="J191" s="110">
        <v>20000</v>
      </c>
      <c r="K191" s="55"/>
      <c r="L191" s="55"/>
      <c r="M191" s="110">
        <v>20000</v>
      </c>
      <c r="N191" s="55"/>
      <c r="O191" s="55"/>
      <c r="P191" s="55"/>
      <c r="Q191" s="110"/>
      <c r="R191" s="110"/>
      <c r="S191" s="110"/>
      <c r="T191" s="110"/>
      <c r="U191" s="110"/>
      <c r="V191" s="110"/>
      <c r="W191" s="110"/>
      <c r="X191" s="110"/>
      <c r="Y191" s="110"/>
      <c r="Z191" s="110"/>
    </row>
    <row r="192" ht="20.25" customHeight="1" spans="1:26">
      <c r="A192" s="20" t="s">
        <v>70</v>
      </c>
      <c r="B192" s="20" t="s">
        <v>83</v>
      </c>
      <c r="C192" s="20" t="s">
        <v>351</v>
      </c>
      <c r="D192" s="20" t="s">
        <v>221</v>
      </c>
      <c r="E192" s="20" t="s">
        <v>156</v>
      </c>
      <c r="F192" s="20" t="s">
        <v>157</v>
      </c>
      <c r="G192" s="20" t="s">
        <v>269</v>
      </c>
      <c r="H192" s="20" t="s">
        <v>221</v>
      </c>
      <c r="I192" s="110">
        <v>15000</v>
      </c>
      <c r="J192" s="110">
        <v>15000</v>
      </c>
      <c r="K192" s="55"/>
      <c r="L192" s="55"/>
      <c r="M192" s="110">
        <v>15000</v>
      </c>
      <c r="N192" s="55"/>
      <c r="O192" s="55"/>
      <c r="P192" s="55"/>
      <c r="Q192" s="110"/>
      <c r="R192" s="110"/>
      <c r="S192" s="110"/>
      <c r="T192" s="110"/>
      <c r="U192" s="110"/>
      <c r="V192" s="110"/>
      <c r="W192" s="110"/>
      <c r="X192" s="110"/>
      <c r="Y192" s="110"/>
      <c r="Z192" s="110"/>
    </row>
    <row r="193" ht="20.25" customHeight="1" spans="1:26">
      <c r="A193" s="20" t="s">
        <v>70</v>
      </c>
      <c r="B193" s="20" t="s">
        <v>83</v>
      </c>
      <c r="C193" s="20" t="s">
        <v>352</v>
      </c>
      <c r="D193" s="20" t="s">
        <v>275</v>
      </c>
      <c r="E193" s="20" t="s">
        <v>156</v>
      </c>
      <c r="F193" s="20" t="s">
        <v>157</v>
      </c>
      <c r="G193" s="20" t="s">
        <v>276</v>
      </c>
      <c r="H193" s="20" t="s">
        <v>275</v>
      </c>
      <c r="I193" s="110">
        <v>35642.16</v>
      </c>
      <c r="J193" s="110">
        <v>35642.16</v>
      </c>
      <c r="K193" s="55"/>
      <c r="L193" s="55"/>
      <c r="M193" s="110">
        <v>35642.16</v>
      </c>
      <c r="N193" s="55"/>
      <c r="O193" s="55"/>
      <c r="P193" s="55"/>
      <c r="Q193" s="110"/>
      <c r="R193" s="110"/>
      <c r="S193" s="110"/>
      <c r="T193" s="110"/>
      <c r="U193" s="110"/>
      <c r="V193" s="110"/>
      <c r="W193" s="110"/>
      <c r="X193" s="110"/>
      <c r="Y193" s="110"/>
      <c r="Z193" s="110"/>
    </row>
    <row r="194" ht="20.25" customHeight="1" spans="1:26">
      <c r="A194" s="20" t="s">
        <v>70</v>
      </c>
      <c r="B194" s="20" t="s">
        <v>83</v>
      </c>
      <c r="C194" s="20" t="s">
        <v>353</v>
      </c>
      <c r="D194" s="20" t="s">
        <v>278</v>
      </c>
      <c r="E194" s="20" t="s">
        <v>156</v>
      </c>
      <c r="F194" s="20" t="s">
        <v>157</v>
      </c>
      <c r="G194" s="20" t="s">
        <v>279</v>
      </c>
      <c r="H194" s="20" t="s">
        <v>280</v>
      </c>
      <c r="I194" s="110">
        <v>33296</v>
      </c>
      <c r="J194" s="110">
        <v>33296</v>
      </c>
      <c r="K194" s="55"/>
      <c r="L194" s="55"/>
      <c r="M194" s="110">
        <v>33296</v>
      </c>
      <c r="N194" s="55"/>
      <c r="O194" s="55"/>
      <c r="P194" s="55"/>
      <c r="Q194" s="110"/>
      <c r="R194" s="110"/>
      <c r="S194" s="110"/>
      <c r="T194" s="110"/>
      <c r="U194" s="110"/>
      <c r="V194" s="110"/>
      <c r="W194" s="110"/>
      <c r="X194" s="110"/>
      <c r="Y194" s="110"/>
      <c r="Z194" s="110"/>
    </row>
    <row r="195" ht="20.25" customHeight="1" spans="1:26">
      <c r="A195" s="20" t="s">
        <v>70</v>
      </c>
      <c r="B195" s="20" t="s">
        <v>83</v>
      </c>
      <c r="C195" s="20" t="s">
        <v>353</v>
      </c>
      <c r="D195" s="20" t="s">
        <v>278</v>
      </c>
      <c r="E195" s="20" t="s">
        <v>156</v>
      </c>
      <c r="F195" s="20" t="s">
        <v>157</v>
      </c>
      <c r="G195" s="20" t="s">
        <v>279</v>
      </c>
      <c r="H195" s="20" t="s">
        <v>280</v>
      </c>
      <c r="I195" s="110">
        <v>4000</v>
      </c>
      <c r="J195" s="110">
        <v>4000</v>
      </c>
      <c r="K195" s="55"/>
      <c r="L195" s="55"/>
      <c r="M195" s="110">
        <v>4000</v>
      </c>
      <c r="N195" s="55"/>
      <c r="O195" s="55"/>
      <c r="P195" s="55"/>
      <c r="Q195" s="110"/>
      <c r="R195" s="110"/>
      <c r="S195" s="110"/>
      <c r="T195" s="110"/>
      <c r="U195" s="110"/>
      <c r="V195" s="110"/>
      <c r="W195" s="110"/>
      <c r="X195" s="110"/>
      <c r="Y195" s="110"/>
      <c r="Z195" s="110"/>
    </row>
    <row r="196" ht="20.25" customHeight="1" spans="1:26">
      <c r="A196" s="20" t="s">
        <v>70</v>
      </c>
      <c r="B196" s="20" t="s">
        <v>83</v>
      </c>
      <c r="C196" s="20" t="s">
        <v>353</v>
      </c>
      <c r="D196" s="20" t="s">
        <v>278</v>
      </c>
      <c r="E196" s="20" t="s">
        <v>156</v>
      </c>
      <c r="F196" s="20" t="s">
        <v>157</v>
      </c>
      <c r="G196" s="20" t="s">
        <v>281</v>
      </c>
      <c r="H196" s="20" t="s">
        <v>282</v>
      </c>
      <c r="I196" s="110">
        <v>24000</v>
      </c>
      <c r="J196" s="110">
        <v>24000</v>
      </c>
      <c r="K196" s="55"/>
      <c r="L196" s="55"/>
      <c r="M196" s="110">
        <v>24000</v>
      </c>
      <c r="N196" s="55"/>
      <c r="O196" s="55"/>
      <c r="P196" s="55"/>
      <c r="Q196" s="110"/>
      <c r="R196" s="110"/>
      <c r="S196" s="110"/>
      <c r="T196" s="110"/>
      <c r="U196" s="110"/>
      <c r="V196" s="110"/>
      <c r="W196" s="110"/>
      <c r="X196" s="110"/>
      <c r="Y196" s="110"/>
      <c r="Z196" s="110"/>
    </row>
    <row r="197" ht="20.25" customHeight="1" spans="1:26">
      <c r="A197" s="20" t="s">
        <v>70</v>
      </c>
      <c r="B197" s="20" t="s">
        <v>83</v>
      </c>
      <c r="C197" s="20" t="s">
        <v>353</v>
      </c>
      <c r="D197" s="20" t="s">
        <v>278</v>
      </c>
      <c r="E197" s="20" t="s">
        <v>122</v>
      </c>
      <c r="F197" s="20" t="s">
        <v>123</v>
      </c>
      <c r="G197" s="20" t="s">
        <v>285</v>
      </c>
      <c r="H197" s="20" t="s">
        <v>286</v>
      </c>
      <c r="I197" s="110">
        <v>12600</v>
      </c>
      <c r="J197" s="110">
        <v>12600</v>
      </c>
      <c r="K197" s="55"/>
      <c r="L197" s="55"/>
      <c r="M197" s="110">
        <v>12600</v>
      </c>
      <c r="N197" s="55"/>
      <c r="O197" s="55"/>
      <c r="P197" s="55"/>
      <c r="Q197" s="110"/>
      <c r="R197" s="110"/>
      <c r="S197" s="110"/>
      <c r="T197" s="110"/>
      <c r="U197" s="110"/>
      <c r="V197" s="110"/>
      <c r="W197" s="110"/>
      <c r="X197" s="110"/>
      <c r="Y197" s="110"/>
      <c r="Z197" s="110"/>
    </row>
    <row r="198" ht="20.25" customHeight="1" spans="1:26">
      <c r="A198" s="20" t="s">
        <v>70</v>
      </c>
      <c r="B198" s="20" t="s">
        <v>83</v>
      </c>
      <c r="C198" s="20" t="s">
        <v>353</v>
      </c>
      <c r="D198" s="20" t="s">
        <v>278</v>
      </c>
      <c r="E198" s="20" t="s">
        <v>156</v>
      </c>
      <c r="F198" s="20" t="s">
        <v>157</v>
      </c>
      <c r="G198" s="20" t="s">
        <v>285</v>
      </c>
      <c r="H198" s="20" t="s">
        <v>286</v>
      </c>
      <c r="I198" s="110">
        <v>33600</v>
      </c>
      <c r="J198" s="110">
        <v>33600</v>
      </c>
      <c r="K198" s="55"/>
      <c r="L198" s="55"/>
      <c r="M198" s="110">
        <v>33600</v>
      </c>
      <c r="N198" s="55"/>
      <c r="O198" s="55"/>
      <c r="P198" s="55"/>
      <c r="Q198" s="110"/>
      <c r="R198" s="110"/>
      <c r="S198" s="110"/>
      <c r="T198" s="110"/>
      <c r="U198" s="110"/>
      <c r="V198" s="110"/>
      <c r="W198" s="110"/>
      <c r="X198" s="110"/>
      <c r="Y198" s="110"/>
      <c r="Z198" s="110"/>
    </row>
    <row r="199" ht="20.25" customHeight="1" spans="1:26">
      <c r="A199" s="20" t="s">
        <v>70</v>
      </c>
      <c r="B199" s="20" t="s">
        <v>83</v>
      </c>
      <c r="C199" s="20" t="s">
        <v>354</v>
      </c>
      <c r="D199" s="20" t="s">
        <v>177</v>
      </c>
      <c r="E199" s="20" t="s">
        <v>176</v>
      </c>
      <c r="F199" s="20" t="s">
        <v>177</v>
      </c>
      <c r="G199" s="20" t="s">
        <v>288</v>
      </c>
      <c r="H199" s="20" t="s">
        <v>177</v>
      </c>
      <c r="I199" s="110">
        <v>257628.96</v>
      </c>
      <c r="J199" s="110">
        <v>257628.96</v>
      </c>
      <c r="K199" s="55"/>
      <c r="L199" s="55"/>
      <c r="M199" s="110">
        <v>257628.96</v>
      </c>
      <c r="N199" s="55"/>
      <c r="O199" s="55"/>
      <c r="P199" s="55"/>
      <c r="Q199" s="110"/>
      <c r="R199" s="110"/>
      <c r="S199" s="110"/>
      <c r="T199" s="110"/>
      <c r="U199" s="110"/>
      <c r="V199" s="110"/>
      <c r="W199" s="110"/>
      <c r="X199" s="110"/>
      <c r="Y199" s="110"/>
      <c r="Z199" s="110"/>
    </row>
    <row r="200" ht="20.25" customHeight="1" spans="1:26">
      <c r="A200" s="20" t="s">
        <v>70</v>
      </c>
      <c r="B200" s="20" t="s">
        <v>83</v>
      </c>
      <c r="C200" s="20" t="s">
        <v>355</v>
      </c>
      <c r="D200" s="20" t="s">
        <v>290</v>
      </c>
      <c r="E200" s="20" t="s">
        <v>122</v>
      </c>
      <c r="F200" s="20" t="s">
        <v>123</v>
      </c>
      <c r="G200" s="20" t="s">
        <v>291</v>
      </c>
      <c r="H200" s="20" t="s">
        <v>292</v>
      </c>
      <c r="I200" s="110">
        <v>201600</v>
      </c>
      <c r="J200" s="110">
        <v>201600</v>
      </c>
      <c r="K200" s="55"/>
      <c r="L200" s="55"/>
      <c r="M200" s="110">
        <v>201600</v>
      </c>
      <c r="N200" s="55"/>
      <c r="O200" s="55"/>
      <c r="P200" s="55"/>
      <c r="Q200" s="110"/>
      <c r="R200" s="110"/>
      <c r="S200" s="110"/>
      <c r="T200" s="110"/>
      <c r="U200" s="110"/>
      <c r="V200" s="110"/>
      <c r="W200" s="110"/>
      <c r="X200" s="110"/>
      <c r="Y200" s="110"/>
      <c r="Z200" s="110"/>
    </row>
    <row r="201" ht="20.25" customHeight="1" spans="1:26">
      <c r="A201" s="20" t="s">
        <v>70</v>
      </c>
      <c r="B201" s="20" t="s">
        <v>83</v>
      </c>
      <c r="C201" s="20" t="s">
        <v>356</v>
      </c>
      <c r="D201" s="20" t="s">
        <v>310</v>
      </c>
      <c r="E201" s="20" t="s">
        <v>156</v>
      </c>
      <c r="F201" s="20" t="s">
        <v>157</v>
      </c>
      <c r="G201" s="20" t="s">
        <v>250</v>
      </c>
      <c r="H201" s="20" t="s">
        <v>251</v>
      </c>
      <c r="I201" s="110">
        <v>108000</v>
      </c>
      <c r="J201" s="110">
        <v>108000</v>
      </c>
      <c r="K201" s="55"/>
      <c r="L201" s="55"/>
      <c r="M201" s="110">
        <v>108000</v>
      </c>
      <c r="N201" s="55"/>
      <c r="O201" s="55"/>
      <c r="P201" s="55"/>
      <c r="Q201" s="110"/>
      <c r="R201" s="110"/>
      <c r="S201" s="110"/>
      <c r="T201" s="110"/>
      <c r="U201" s="110"/>
      <c r="V201" s="110"/>
      <c r="W201" s="110"/>
      <c r="X201" s="110"/>
      <c r="Y201" s="110"/>
      <c r="Z201" s="110"/>
    </row>
    <row r="202" ht="20.25" customHeight="1" spans="1:26">
      <c r="A202" s="20" t="s">
        <v>70</v>
      </c>
      <c r="B202" s="20" t="s">
        <v>83</v>
      </c>
      <c r="C202" s="20" t="s">
        <v>356</v>
      </c>
      <c r="D202" s="20" t="s">
        <v>310</v>
      </c>
      <c r="E202" s="20" t="s">
        <v>156</v>
      </c>
      <c r="F202" s="20" t="s">
        <v>157</v>
      </c>
      <c r="G202" s="20" t="s">
        <v>301</v>
      </c>
      <c r="H202" s="20" t="s">
        <v>302</v>
      </c>
      <c r="I202" s="110">
        <v>100800</v>
      </c>
      <c r="J202" s="110">
        <v>100800</v>
      </c>
      <c r="K202" s="55"/>
      <c r="L202" s="55"/>
      <c r="M202" s="110">
        <v>100800</v>
      </c>
      <c r="N202" s="55"/>
      <c r="O202" s="55"/>
      <c r="P202" s="55"/>
      <c r="Q202" s="110"/>
      <c r="R202" s="110"/>
      <c r="S202" s="110"/>
      <c r="T202" s="110"/>
      <c r="U202" s="110"/>
      <c r="V202" s="110"/>
      <c r="W202" s="110"/>
      <c r="X202" s="110"/>
      <c r="Y202" s="110"/>
      <c r="Z202" s="110"/>
    </row>
    <row r="203" ht="20.25" customHeight="1" spans="1:26">
      <c r="A203" s="20" t="s">
        <v>70</v>
      </c>
      <c r="B203" s="20" t="s">
        <v>83</v>
      </c>
      <c r="C203" s="20" t="s">
        <v>356</v>
      </c>
      <c r="D203" s="20" t="s">
        <v>310</v>
      </c>
      <c r="E203" s="20" t="s">
        <v>156</v>
      </c>
      <c r="F203" s="20" t="s">
        <v>157</v>
      </c>
      <c r="G203" s="20" t="s">
        <v>301</v>
      </c>
      <c r="H203" s="20" t="s">
        <v>302</v>
      </c>
      <c r="I203" s="110">
        <v>115200</v>
      </c>
      <c r="J203" s="110">
        <v>115200</v>
      </c>
      <c r="K203" s="55"/>
      <c r="L203" s="55"/>
      <c r="M203" s="110">
        <v>115200</v>
      </c>
      <c r="N203" s="55"/>
      <c r="O203" s="55"/>
      <c r="P203" s="55"/>
      <c r="Q203" s="110"/>
      <c r="R203" s="110"/>
      <c r="S203" s="110"/>
      <c r="T203" s="110"/>
      <c r="U203" s="110"/>
      <c r="V203" s="110"/>
      <c r="W203" s="110"/>
      <c r="X203" s="110"/>
      <c r="Y203" s="110"/>
      <c r="Z203" s="110"/>
    </row>
    <row r="204" ht="20.25" customHeight="1" spans="1:26">
      <c r="A204" s="20" t="s">
        <v>70</v>
      </c>
      <c r="B204" s="20" t="s">
        <v>85</v>
      </c>
      <c r="C204" s="20" t="s">
        <v>357</v>
      </c>
      <c r="D204" s="20" t="s">
        <v>300</v>
      </c>
      <c r="E204" s="20" t="s">
        <v>156</v>
      </c>
      <c r="F204" s="20" t="s">
        <v>157</v>
      </c>
      <c r="G204" s="20" t="s">
        <v>246</v>
      </c>
      <c r="H204" s="20" t="s">
        <v>247</v>
      </c>
      <c r="I204" s="110">
        <v>640104</v>
      </c>
      <c r="J204" s="110">
        <v>640104</v>
      </c>
      <c r="K204" s="55"/>
      <c r="L204" s="55"/>
      <c r="M204" s="110">
        <v>640104</v>
      </c>
      <c r="N204" s="55"/>
      <c r="O204" s="55"/>
      <c r="P204" s="55"/>
      <c r="Q204" s="110"/>
      <c r="R204" s="110"/>
      <c r="S204" s="110"/>
      <c r="T204" s="110"/>
      <c r="U204" s="110"/>
      <c r="V204" s="110"/>
      <c r="W204" s="110"/>
      <c r="X204" s="110"/>
      <c r="Y204" s="110"/>
      <c r="Z204" s="110"/>
    </row>
    <row r="205" ht="20.25" customHeight="1" spans="1:26">
      <c r="A205" s="20" t="s">
        <v>70</v>
      </c>
      <c r="B205" s="20" t="s">
        <v>85</v>
      </c>
      <c r="C205" s="20" t="s">
        <v>357</v>
      </c>
      <c r="D205" s="20" t="s">
        <v>300</v>
      </c>
      <c r="E205" s="20" t="s">
        <v>156</v>
      </c>
      <c r="F205" s="20" t="s">
        <v>157</v>
      </c>
      <c r="G205" s="20" t="s">
        <v>248</v>
      </c>
      <c r="H205" s="20" t="s">
        <v>249</v>
      </c>
      <c r="I205" s="110">
        <v>34500</v>
      </c>
      <c r="J205" s="110">
        <v>34500</v>
      </c>
      <c r="K205" s="55"/>
      <c r="L205" s="55"/>
      <c r="M205" s="110">
        <v>34500</v>
      </c>
      <c r="N205" s="55"/>
      <c r="O205" s="55"/>
      <c r="P205" s="55"/>
      <c r="Q205" s="110"/>
      <c r="R205" s="110"/>
      <c r="S205" s="110"/>
      <c r="T205" s="110"/>
      <c r="U205" s="110"/>
      <c r="V205" s="110"/>
      <c r="W205" s="110"/>
      <c r="X205" s="110"/>
      <c r="Y205" s="110"/>
      <c r="Z205" s="110"/>
    </row>
    <row r="206" ht="20.25" customHeight="1" spans="1:26">
      <c r="A206" s="20" t="s">
        <v>70</v>
      </c>
      <c r="B206" s="20" t="s">
        <v>85</v>
      </c>
      <c r="C206" s="20" t="s">
        <v>357</v>
      </c>
      <c r="D206" s="20" t="s">
        <v>300</v>
      </c>
      <c r="E206" s="20" t="s">
        <v>156</v>
      </c>
      <c r="F206" s="20" t="s">
        <v>157</v>
      </c>
      <c r="G206" s="20" t="s">
        <v>250</v>
      </c>
      <c r="H206" s="20" t="s">
        <v>251</v>
      </c>
      <c r="I206" s="110">
        <v>53342</v>
      </c>
      <c r="J206" s="110">
        <v>53342</v>
      </c>
      <c r="K206" s="55"/>
      <c r="L206" s="55"/>
      <c r="M206" s="110">
        <v>53342</v>
      </c>
      <c r="N206" s="55"/>
      <c r="O206" s="55"/>
      <c r="P206" s="55"/>
      <c r="Q206" s="110"/>
      <c r="R206" s="110"/>
      <c r="S206" s="110"/>
      <c r="T206" s="110"/>
      <c r="U206" s="110"/>
      <c r="V206" s="110"/>
      <c r="W206" s="110"/>
      <c r="X206" s="110"/>
      <c r="Y206" s="110"/>
      <c r="Z206" s="110"/>
    </row>
    <row r="207" ht="20.25" customHeight="1" spans="1:26">
      <c r="A207" s="20" t="s">
        <v>70</v>
      </c>
      <c r="B207" s="20" t="s">
        <v>85</v>
      </c>
      <c r="C207" s="20" t="s">
        <v>357</v>
      </c>
      <c r="D207" s="20" t="s">
        <v>300</v>
      </c>
      <c r="E207" s="20" t="s">
        <v>156</v>
      </c>
      <c r="F207" s="20" t="s">
        <v>157</v>
      </c>
      <c r="G207" s="20" t="s">
        <v>301</v>
      </c>
      <c r="H207" s="20" t="s">
        <v>302</v>
      </c>
      <c r="I207" s="110">
        <v>104580</v>
      </c>
      <c r="J207" s="110">
        <v>104580</v>
      </c>
      <c r="K207" s="55"/>
      <c r="L207" s="55"/>
      <c r="M207" s="110">
        <v>104580</v>
      </c>
      <c r="N207" s="55"/>
      <c r="O207" s="55"/>
      <c r="P207" s="55"/>
      <c r="Q207" s="110"/>
      <c r="R207" s="110"/>
      <c r="S207" s="110"/>
      <c r="T207" s="110"/>
      <c r="U207" s="110"/>
      <c r="V207" s="110"/>
      <c r="W207" s="110"/>
      <c r="X207" s="110"/>
      <c r="Y207" s="110"/>
      <c r="Z207" s="110"/>
    </row>
    <row r="208" ht="20.25" customHeight="1" spans="1:26">
      <c r="A208" s="20" t="s">
        <v>70</v>
      </c>
      <c r="B208" s="20" t="s">
        <v>85</v>
      </c>
      <c r="C208" s="20" t="s">
        <v>357</v>
      </c>
      <c r="D208" s="20" t="s">
        <v>300</v>
      </c>
      <c r="E208" s="20" t="s">
        <v>156</v>
      </c>
      <c r="F208" s="20" t="s">
        <v>157</v>
      </c>
      <c r="G208" s="20" t="s">
        <v>301</v>
      </c>
      <c r="H208" s="20" t="s">
        <v>302</v>
      </c>
      <c r="I208" s="110">
        <v>187968</v>
      </c>
      <c r="J208" s="110">
        <v>187968</v>
      </c>
      <c r="K208" s="55"/>
      <c r="L208" s="55"/>
      <c r="M208" s="110">
        <v>187968</v>
      </c>
      <c r="N208" s="55"/>
      <c r="O208" s="55"/>
      <c r="P208" s="55"/>
      <c r="Q208" s="110"/>
      <c r="R208" s="110"/>
      <c r="S208" s="110"/>
      <c r="T208" s="110"/>
      <c r="U208" s="110"/>
      <c r="V208" s="110"/>
      <c r="W208" s="110"/>
      <c r="X208" s="110"/>
      <c r="Y208" s="110"/>
      <c r="Z208" s="110"/>
    </row>
    <row r="209" ht="20.25" customHeight="1" spans="1:26">
      <c r="A209" s="20" t="s">
        <v>70</v>
      </c>
      <c r="B209" s="20" t="s">
        <v>85</v>
      </c>
      <c r="C209" s="20" t="s">
        <v>357</v>
      </c>
      <c r="D209" s="20" t="s">
        <v>300</v>
      </c>
      <c r="E209" s="20" t="s">
        <v>156</v>
      </c>
      <c r="F209" s="20" t="s">
        <v>157</v>
      </c>
      <c r="G209" s="20" t="s">
        <v>301</v>
      </c>
      <c r="H209" s="20" t="s">
        <v>302</v>
      </c>
      <c r="I209" s="110">
        <v>184140</v>
      </c>
      <c r="J209" s="110">
        <v>184140</v>
      </c>
      <c r="K209" s="55"/>
      <c r="L209" s="55"/>
      <c r="M209" s="110">
        <v>184140</v>
      </c>
      <c r="N209" s="55"/>
      <c r="O209" s="55"/>
      <c r="P209" s="55"/>
      <c r="Q209" s="110"/>
      <c r="R209" s="110"/>
      <c r="S209" s="110"/>
      <c r="T209" s="110"/>
      <c r="U209" s="110"/>
      <c r="V209" s="110"/>
      <c r="W209" s="110"/>
      <c r="X209" s="110"/>
      <c r="Y209" s="110"/>
      <c r="Z209" s="110"/>
    </row>
    <row r="210" ht="20.25" customHeight="1" spans="1:26">
      <c r="A210" s="20" t="s">
        <v>70</v>
      </c>
      <c r="B210" s="20" t="s">
        <v>85</v>
      </c>
      <c r="C210" s="20" t="s">
        <v>358</v>
      </c>
      <c r="D210" s="20" t="s">
        <v>253</v>
      </c>
      <c r="E210" s="20" t="s">
        <v>124</v>
      </c>
      <c r="F210" s="20" t="s">
        <v>125</v>
      </c>
      <c r="G210" s="20" t="s">
        <v>254</v>
      </c>
      <c r="H210" s="20" t="s">
        <v>255</v>
      </c>
      <c r="I210" s="110">
        <v>211854.72</v>
      </c>
      <c r="J210" s="110">
        <v>211854.72</v>
      </c>
      <c r="K210" s="55"/>
      <c r="L210" s="55"/>
      <c r="M210" s="110">
        <v>211854.72</v>
      </c>
      <c r="N210" s="55"/>
      <c r="O210" s="55"/>
      <c r="P210" s="55"/>
      <c r="Q210" s="110"/>
      <c r="R210" s="110"/>
      <c r="S210" s="110"/>
      <c r="T210" s="110"/>
      <c r="U210" s="110"/>
      <c r="V210" s="110"/>
      <c r="W210" s="110"/>
      <c r="X210" s="110"/>
      <c r="Y210" s="110"/>
      <c r="Z210" s="110"/>
    </row>
    <row r="211" ht="20.25" customHeight="1" spans="1:26">
      <c r="A211" s="20" t="s">
        <v>70</v>
      </c>
      <c r="B211" s="20" t="s">
        <v>85</v>
      </c>
      <c r="C211" s="20" t="s">
        <v>358</v>
      </c>
      <c r="D211" s="20" t="s">
        <v>253</v>
      </c>
      <c r="E211" s="20" t="s">
        <v>138</v>
      </c>
      <c r="F211" s="20" t="s">
        <v>139</v>
      </c>
      <c r="G211" s="20" t="s">
        <v>258</v>
      </c>
      <c r="H211" s="20" t="s">
        <v>259</v>
      </c>
      <c r="I211" s="110">
        <v>90952.07</v>
      </c>
      <c r="J211" s="110">
        <v>90952.07</v>
      </c>
      <c r="K211" s="55"/>
      <c r="L211" s="55"/>
      <c r="M211" s="110">
        <v>90952.07</v>
      </c>
      <c r="N211" s="55"/>
      <c r="O211" s="55"/>
      <c r="P211" s="55"/>
      <c r="Q211" s="110"/>
      <c r="R211" s="110"/>
      <c r="S211" s="110"/>
      <c r="T211" s="110"/>
      <c r="U211" s="110"/>
      <c r="V211" s="110"/>
      <c r="W211" s="110"/>
      <c r="X211" s="110"/>
      <c r="Y211" s="110"/>
      <c r="Z211" s="110"/>
    </row>
    <row r="212" ht="20.25" customHeight="1" spans="1:26">
      <c r="A212" s="20" t="s">
        <v>70</v>
      </c>
      <c r="B212" s="20" t="s">
        <v>85</v>
      </c>
      <c r="C212" s="20" t="s">
        <v>358</v>
      </c>
      <c r="D212" s="20" t="s">
        <v>253</v>
      </c>
      <c r="E212" s="20" t="s">
        <v>140</v>
      </c>
      <c r="F212" s="20" t="s">
        <v>141</v>
      </c>
      <c r="G212" s="20" t="s">
        <v>260</v>
      </c>
      <c r="H212" s="20" t="s">
        <v>261</v>
      </c>
      <c r="I212" s="110">
        <v>57564.6</v>
      </c>
      <c r="J212" s="110">
        <v>57564.6</v>
      </c>
      <c r="K212" s="55"/>
      <c r="L212" s="55"/>
      <c r="M212" s="110">
        <v>57564.6</v>
      </c>
      <c r="N212" s="55"/>
      <c r="O212" s="55"/>
      <c r="P212" s="55"/>
      <c r="Q212" s="110"/>
      <c r="R212" s="110"/>
      <c r="S212" s="110"/>
      <c r="T212" s="110"/>
      <c r="U212" s="110"/>
      <c r="V212" s="110"/>
      <c r="W212" s="110"/>
      <c r="X212" s="110"/>
      <c r="Y212" s="110"/>
      <c r="Z212" s="110"/>
    </row>
    <row r="213" ht="20.25" customHeight="1" spans="1:26">
      <c r="A213" s="20" t="s">
        <v>70</v>
      </c>
      <c r="B213" s="20" t="s">
        <v>85</v>
      </c>
      <c r="C213" s="20" t="s">
        <v>358</v>
      </c>
      <c r="D213" s="20" t="s">
        <v>253</v>
      </c>
      <c r="E213" s="20" t="s">
        <v>142</v>
      </c>
      <c r="F213" s="20" t="s">
        <v>143</v>
      </c>
      <c r="G213" s="20" t="s">
        <v>262</v>
      </c>
      <c r="H213" s="20" t="s">
        <v>263</v>
      </c>
      <c r="I213" s="110">
        <v>3684.13</v>
      </c>
      <c r="J213" s="110">
        <v>3684.13</v>
      </c>
      <c r="K213" s="55"/>
      <c r="L213" s="55"/>
      <c r="M213" s="110">
        <v>3684.13</v>
      </c>
      <c r="N213" s="55"/>
      <c r="O213" s="55"/>
      <c r="P213" s="55"/>
      <c r="Q213" s="110"/>
      <c r="R213" s="110"/>
      <c r="S213" s="110"/>
      <c r="T213" s="110"/>
      <c r="U213" s="110"/>
      <c r="V213" s="110"/>
      <c r="W213" s="110"/>
      <c r="X213" s="110"/>
      <c r="Y213" s="110"/>
      <c r="Z213" s="110"/>
    </row>
    <row r="214" ht="20.25" customHeight="1" spans="1:26">
      <c r="A214" s="20" t="s">
        <v>70</v>
      </c>
      <c r="B214" s="20" t="s">
        <v>85</v>
      </c>
      <c r="C214" s="20" t="s">
        <v>358</v>
      </c>
      <c r="D214" s="20" t="s">
        <v>253</v>
      </c>
      <c r="E214" s="20" t="s">
        <v>142</v>
      </c>
      <c r="F214" s="20" t="s">
        <v>143</v>
      </c>
      <c r="G214" s="20" t="s">
        <v>262</v>
      </c>
      <c r="H214" s="20" t="s">
        <v>263</v>
      </c>
      <c r="I214" s="110">
        <v>4650.48</v>
      </c>
      <c r="J214" s="110">
        <v>4650.48</v>
      </c>
      <c r="K214" s="55"/>
      <c r="L214" s="55"/>
      <c r="M214" s="110">
        <v>4650.48</v>
      </c>
      <c r="N214" s="55"/>
      <c r="O214" s="55"/>
      <c r="P214" s="55"/>
      <c r="Q214" s="110"/>
      <c r="R214" s="110"/>
      <c r="S214" s="110"/>
      <c r="T214" s="110"/>
      <c r="U214" s="110"/>
      <c r="V214" s="110"/>
      <c r="W214" s="110"/>
      <c r="X214" s="110"/>
      <c r="Y214" s="110"/>
      <c r="Z214" s="110"/>
    </row>
    <row r="215" ht="20.25" customHeight="1" spans="1:26">
      <c r="A215" s="20" t="s">
        <v>70</v>
      </c>
      <c r="B215" s="20" t="s">
        <v>85</v>
      </c>
      <c r="C215" s="20" t="s">
        <v>358</v>
      </c>
      <c r="D215" s="20" t="s">
        <v>253</v>
      </c>
      <c r="E215" s="20" t="s">
        <v>156</v>
      </c>
      <c r="F215" s="20" t="s">
        <v>157</v>
      </c>
      <c r="G215" s="20" t="s">
        <v>262</v>
      </c>
      <c r="H215" s="20" t="s">
        <v>263</v>
      </c>
      <c r="I215" s="110">
        <v>8059.04</v>
      </c>
      <c r="J215" s="110">
        <v>8059.04</v>
      </c>
      <c r="K215" s="55"/>
      <c r="L215" s="55"/>
      <c r="M215" s="110">
        <v>8059.04</v>
      </c>
      <c r="N215" s="55"/>
      <c r="O215" s="55"/>
      <c r="P215" s="55"/>
      <c r="Q215" s="110"/>
      <c r="R215" s="110"/>
      <c r="S215" s="110"/>
      <c r="T215" s="110"/>
      <c r="U215" s="110"/>
      <c r="V215" s="110"/>
      <c r="W215" s="110"/>
      <c r="X215" s="110"/>
      <c r="Y215" s="110"/>
      <c r="Z215" s="110"/>
    </row>
    <row r="216" ht="20.25" customHeight="1" spans="1:26">
      <c r="A216" s="20" t="s">
        <v>70</v>
      </c>
      <c r="B216" s="20" t="s">
        <v>85</v>
      </c>
      <c r="C216" s="20" t="s">
        <v>359</v>
      </c>
      <c r="D216" s="20" t="s">
        <v>265</v>
      </c>
      <c r="E216" s="20" t="s">
        <v>156</v>
      </c>
      <c r="F216" s="20" t="s">
        <v>157</v>
      </c>
      <c r="G216" s="20" t="s">
        <v>266</v>
      </c>
      <c r="H216" s="20" t="s">
        <v>267</v>
      </c>
      <c r="I216" s="110">
        <v>20000</v>
      </c>
      <c r="J216" s="110">
        <v>20000</v>
      </c>
      <c r="K216" s="55"/>
      <c r="L216" s="55"/>
      <c r="M216" s="110">
        <v>20000</v>
      </c>
      <c r="N216" s="55"/>
      <c r="O216" s="55"/>
      <c r="P216" s="55"/>
      <c r="Q216" s="110"/>
      <c r="R216" s="110"/>
      <c r="S216" s="110"/>
      <c r="T216" s="110"/>
      <c r="U216" s="110"/>
      <c r="V216" s="110"/>
      <c r="W216" s="110"/>
      <c r="X216" s="110"/>
      <c r="Y216" s="110"/>
      <c r="Z216" s="110"/>
    </row>
    <row r="217" ht="20.25" customHeight="1" spans="1:26">
      <c r="A217" s="20" t="s">
        <v>70</v>
      </c>
      <c r="B217" s="20" t="s">
        <v>85</v>
      </c>
      <c r="C217" s="20" t="s">
        <v>360</v>
      </c>
      <c r="D217" s="20" t="s">
        <v>221</v>
      </c>
      <c r="E217" s="20" t="s">
        <v>156</v>
      </c>
      <c r="F217" s="20" t="s">
        <v>157</v>
      </c>
      <c r="G217" s="20" t="s">
        <v>269</v>
      </c>
      <c r="H217" s="20" t="s">
        <v>221</v>
      </c>
      <c r="I217" s="110">
        <v>10000</v>
      </c>
      <c r="J217" s="110">
        <v>10000</v>
      </c>
      <c r="K217" s="55"/>
      <c r="L217" s="55"/>
      <c r="M217" s="110">
        <v>10000</v>
      </c>
      <c r="N217" s="55"/>
      <c r="O217" s="55"/>
      <c r="P217" s="55"/>
      <c r="Q217" s="110"/>
      <c r="R217" s="110"/>
      <c r="S217" s="110"/>
      <c r="T217" s="110"/>
      <c r="U217" s="110"/>
      <c r="V217" s="110"/>
      <c r="W217" s="110"/>
      <c r="X217" s="110"/>
      <c r="Y217" s="110"/>
      <c r="Z217" s="110"/>
    </row>
    <row r="218" ht="20.25" customHeight="1" spans="1:26">
      <c r="A218" s="20" t="s">
        <v>70</v>
      </c>
      <c r="B218" s="20" t="s">
        <v>85</v>
      </c>
      <c r="C218" s="20" t="s">
        <v>361</v>
      </c>
      <c r="D218" s="20" t="s">
        <v>275</v>
      </c>
      <c r="E218" s="20" t="s">
        <v>156</v>
      </c>
      <c r="F218" s="20" t="s">
        <v>157</v>
      </c>
      <c r="G218" s="20" t="s">
        <v>276</v>
      </c>
      <c r="H218" s="20" t="s">
        <v>275</v>
      </c>
      <c r="I218" s="110">
        <v>26265.84</v>
      </c>
      <c r="J218" s="110">
        <v>26265.84</v>
      </c>
      <c r="K218" s="55"/>
      <c r="L218" s="55"/>
      <c r="M218" s="110">
        <v>26265.84</v>
      </c>
      <c r="N218" s="55"/>
      <c r="O218" s="55"/>
      <c r="P218" s="55"/>
      <c r="Q218" s="110"/>
      <c r="R218" s="110"/>
      <c r="S218" s="110"/>
      <c r="T218" s="110"/>
      <c r="U218" s="110"/>
      <c r="V218" s="110"/>
      <c r="W218" s="110"/>
      <c r="X218" s="110"/>
      <c r="Y218" s="110"/>
      <c r="Z218" s="110"/>
    </row>
    <row r="219" ht="20.25" customHeight="1" spans="1:26">
      <c r="A219" s="20" t="s">
        <v>70</v>
      </c>
      <c r="B219" s="20" t="s">
        <v>85</v>
      </c>
      <c r="C219" s="20" t="s">
        <v>362</v>
      </c>
      <c r="D219" s="20" t="s">
        <v>278</v>
      </c>
      <c r="E219" s="20" t="s">
        <v>156</v>
      </c>
      <c r="F219" s="20" t="s">
        <v>157</v>
      </c>
      <c r="G219" s="20" t="s">
        <v>279</v>
      </c>
      <c r="H219" s="20" t="s">
        <v>280</v>
      </c>
      <c r="I219" s="110">
        <v>1200</v>
      </c>
      <c r="J219" s="110">
        <v>1200</v>
      </c>
      <c r="K219" s="55"/>
      <c r="L219" s="55"/>
      <c r="M219" s="110">
        <v>1200</v>
      </c>
      <c r="N219" s="55"/>
      <c r="O219" s="55"/>
      <c r="P219" s="55"/>
      <c r="Q219" s="110"/>
      <c r="R219" s="110"/>
      <c r="S219" s="110"/>
      <c r="T219" s="110"/>
      <c r="U219" s="110"/>
      <c r="V219" s="110"/>
      <c r="W219" s="110"/>
      <c r="X219" s="110"/>
      <c r="Y219" s="110"/>
      <c r="Z219" s="110"/>
    </row>
    <row r="220" ht="20.25" customHeight="1" spans="1:26">
      <c r="A220" s="20" t="s">
        <v>70</v>
      </c>
      <c r="B220" s="20" t="s">
        <v>85</v>
      </c>
      <c r="C220" s="20" t="s">
        <v>362</v>
      </c>
      <c r="D220" s="20" t="s">
        <v>278</v>
      </c>
      <c r="E220" s="20" t="s">
        <v>156</v>
      </c>
      <c r="F220" s="20" t="s">
        <v>157</v>
      </c>
      <c r="G220" s="20" t="s">
        <v>279</v>
      </c>
      <c r="H220" s="20" t="s">
        <v>280</v>
      </c>
      <c r="I220" s="110">
        <v>20022</v>
      </c>
      <c r="J220" s="110">
        <v>20022</v>
      </c>
      <c r="K220" s="55"/>
      <c r="L220" s="55"/>
      <c r="M220" s="110">
        <v>20022</v>
      </c>
      <c r="N220" s="55"/>
      <c r="O220" s="55"/>
      <c r="P220" s="55"/>
      <c r="Q220" s="110"/>
      <c r="R220" s="110"/>
      <c r="S220" s="110"/>
      <c r="T220" s="110"/>
      <c r="U220" s="110"/>
      <c r="V220" s="110"/>
      <c r="W220" s="110"/>
      <c r="X220" s="110"/>
      <c r="Y220" s="110"/>
      <c r="Z220" s="110"/>
    </row>
    <row r="221" ht="20.25" customHeight="1" spans="1:26">
      <c r="A221" s="20" t="s">
        <v>70</v>
      </c>
      <c r="B221" s="20" t="s">
        <v>85</v>
      </c>
      <c r="C221" s="20" t="s">
        <v>362</v>
      </c>
      <c r="D221" s="20" t="s">
        <v>278</v>
      </c>
      <c r="E221" s="20" t="s">
        <v>156</v>
      </c>
      <c r="F221" s="20" t="s">
        <v>157</v>
      </c>
      <c r="G221" s="20" t="s">
        <v>279</v>
      </c>
      <c r="H221" s="20" t="s">
        <v>280</v>
      </c>
      <c r="I221" s="110">
        <v>2000</v>
      </c>
      <c r="J221" s="110">
        <v>2000</v>
      </c>
      <c r="K221" s="55"/>
      <c r="L221" s="55"/>
      <c r="M221" s="110">
        <v>2000</v>
      </c>
      <c r="N221" s="55"/>
      <c r="O221" s="55"/>
      <c r="P221" s="55"/>
      <c r="Q221" s="110"/>
      <c r="R221" s="110"/>
      <c r="S221" s="110"/>
      <c r="T221" s="110"/>
      <c r="U221" s="110"/>
      <c r="V221" s="110"/>
      <c r="W221" s="110"/>
      <c r="X221" s="110"/>
      <c r="Y221" s="110"/>
      <c r="Z221" s="110"/>
    </row>
    <row r="222" ht="20.25" customHeight="1" spans="1:26">
      <c r="A222" s="20" t="s">
        <v>70</v>
      </c>
      <c r="B222" s="20" t="s">
        <v>85</v>
      </c>
      <c r="C222" s="20" t="s">
        <v>362</v>
      </c>
      <c r="D222" s="20" t="s">
        <v>278</v>
      </c>
      <c r="E222" s="20" t="s">
        <v>156</v>
      </c>
      <c r="F222" s="20" t="s">
        <v>157</v>
      </c>
      <c r="G222" s="20" t="s">
        <v>279</v>
      </c>
      <c r="H222" s="20" t="s">
        <v>280</v>
      </c>
      <c r="I222" s="110">
        <v>4750</v>
      </c>
      <c r="J222" s="110">
        <v>4750</v>
      </c>
      <c r="K222" s="55"/>
      <c r="L222" s="55"/>
      <c r="M222" s="110">
        <v>4750</v>
      </c>
      <c r="N222" s="55"/>
      <c r="O222" s="55"/>
      <c r="P222" s="55"/>
      <c r="Q222" s="110"/>
      <c r="R222" s="110"/>
      <c r="S222" s="110"/>
      <c r="T222" s="110"/>
      <c r="U222" s="110"/>
      <c r="V222" s="110"/>
      <c r="W222" s="110"/>
      <c r="X222" s="110"/>
      <c r="Y222" s="110"/>
      <c r="Z222" s="110"/>
    </row>
    <row r="223" ht="20.25" customHeight="1" spans="1:26">
      <c r="A223" s="20" t="s">
        <v>70</v>
      </c>
      <c r="B223" s="20" t="s">
        <v>85</v>
      </c>
      <c r="C223" s="20" t="s">
        <v>362</v>
      </c>
      <c r="D223" s="20" t="s">
        <v>278</v>
      </c>
      <c r="E223" s="20" t="s">
        <v>156</v>
      </c>
      <c r="F223" s="20" t="s">
        <v>157</v>
      </c>
      <c r="G223" s="20" t="s">
        <v>281</v>
      </c>
      <c r="H223" s="20" t="s">
        <v>282</v>
      </c>
      <c r="I223" s="110">
        <v>18000</v>
      </c>
      <c r="J223" s="110">
        <v>18000</v>
      </c>
      <c r="K223" s="55"/>
      <c r="L223" s="55"/>
      <c r="M223" s="110">
        <v>18000</v>
      </c>
      <c r="N223" s="55"/>
      <c r="O223" s="55"/>
      <c r="P223" s="55"/>
      <c r="Q223" s="110"/>
      <c r="R223" s="110"/>
      <c r="S223" s="110"/>
      <c r="T223" s="110"/>
      <c r="U223" s="110"/>
      <c r="V223" s="110"/>
      <c r="W223" s="110"/>
      <c r="X223" s="110"/>
      <c r="Y223" s="110"/>
      <c r="Z223" s="110"/>
    </row>
    <row r="224" ht="20.25" customHeight="1" spans="1:26">
      <c r="A224" s="20" t="s">
        <v>70</v>
      </c>
      <c r="B224" s="20" t="s">
        <v>85</v>
      </c>
      <c r="C224" s="20" t="s">
        <v>362</v>
      </c>
      <c r="D224" s="20" t="s">
        <v>278</v>
      </c>
      <c r="E224" s="20" t="s">
        <v>156</v>
      </c>
      <c r="F224" s="20" t="s">
        <v>157</v>
      </c>
      <c r="G224" s="20" t="s">
        <v>285</v>
      </c>
      <c r="H224" s="20" t="s">
        <v>286</v>
      </c>
      <c r="I224" s="110">
        <v>25200</v>
      </c>
      <c r="J224" s="110">
        <v>25200</v>
      </c>
      <c r="K224" s="55"/>
      <c r="L224" s="55"/>
      <c r="M224" s="110">
        <v>25200</v>
      </c>
      <c r="N224" s="55"/>
      <c r="O224" s="55"/>
      <c r="P224" s="55"/>
      <c r="Q224" s="110"/>
      <c r="R224" s="110"/>
      <c r="S224" s="110"/>
      <c r="T224" s="110"/>
      <c r="U224" s="110"/>
      <c r="V224" s="110"/>
      <c r="W224" s="110"/>
      <c r="X224" s="110"/>
      <c r="Y224" s="110"/>
      <c r="Z224" s="110"/>
    </row>
    <row r="225" ht="20.25" customHeight="1" spans="1:26">
      <c r="A225" s="20" t="s">
        <v>70</v>
      </c>
      <c r="B225" s="20" t="s">
        <v>85</v>
      </c>
      <c r="C225" s="20" t="s">
        <v>363</v>
      </c>
      <c r="D225" s="20" t="s">
        <v>177</v>
      </c>
      <c r="E225" s="20" t="s">
        <v>176</v>
      </c>
      <c r="F225" s="20" t="s">
        <v>177</v>
      </c>
      <c r="G225" s="20" t="s">
        <v>288</v>
      </c>
      <c r="H225" s="20" t="s">
        <v>177</v>
      </c>
      <c r="I225" s="110">
        <v>190427.04</v>
      </c>
      <c r="J225" s="110">
        <v>190427.04</v>
      </c>
      <c r="K225" s="55"/>
      <c r="L225" s="55"/>
      <c r="M225" s="110">
        <v>190427.04</v>
      </c>
      <c r="N225" s="55"/>
      <c r="O225" s="55"/>
      <c r="P225" s="55"/>
      <c r="Q225" s="110"/>
      <c r="R225" s="110"/>
      <c r="S225" s="110"/>
      <c r="T225" s="110"/>
      <c r="U225" s="110"/>
      <c r="V225" s="110"/>
      <c r="W225" s="110"/>
      <c r="X225" s="110"/>
      <c r="Y225" s="110"/>
      <c r="Z225" s="110"/>
    </row>
    <row r="226" ht="20.25" customHeight="1" spans="1:26">
      <c r="A226" s="20" t="s">
        <v>70</v>
      </c>
      <c r="B226" s="20" t="s">
        <v>85</v>
      </c>
      <c r="C226" s="20" t="s">
        <v>364</v>
      </c>
      <c r="D226" s="20" t="s">
        <v>310</v>
      </c>
      <c r="E226" s="20" t="s">
        <v>156</v>
      </c>
      <c r="F226" s="20" t="s">
        <v>157</v>
      </c>
      <c r="G226" s="20" t="s">
        <v>250</v>
      </c>
      <c r="H226" s="20" t="s">
        <v>251</v>
      </c>
      <c r="I226" s="110">
        <v>81000</v>
      </c>
      <c r="J226" s="110">
        <v>81000</v>
      </c>
      <c r="K226" s="55"/>
      <c r="L226" s="55"/>
      <c r="M226" s="110">
        <v>81000</v>
      </c>
      <c r="N226" s="55"/>
      <c r="O226" s="55"/>
      <c r="P226" s="55"/>
      <c r="Q226" s="110"/>
      <c r="R226" s="110"/>
      <c r="S226" s="110"/>
      <c r="T226" s="110"/>
      <c r="U226" s="110"/>
      <c r="V226" s="110"/>
      <c r="W226" s="110"/>
      <c r="X226" s="110"/>
      <c r="Y226" s="110"/>
      <c r="Z226" s="110"/>
    </row>
    <row r="227" ht="20.25" customHeight="1" spans="1:26">
      <c r="A227" s="20" t="s">
        <v>70</v>
      </c>
      <c r="B227" s="20" t="s">
        <v>85</v>
      </c>
      <c r="C227" s="20" t="s">
        <v>364</v>
      </c>
      <c r="D227" s="20" t="s">
        <v>310</v>
      </c>
      <c r="E227" s="20" t="s">
        <v>156</v>
      </c>
      <c r="F227" s="20" t="s">
        <v>157</v>
      </c>
      <c r="G227" s="20" t="s">
        <v>301</v>
      </c>
      <c r="H227" s="20" t="s">
        <v>302</v>
      </c>
      <c r="I227" s="110">
        <v>86400</v>
      </c>
      <c r="J227" s="110">
        <v>86400</v>
      </c>
      <c r="K227" s="55"/>
      <c r="L227" s="55"/>
      <c r="M227" s="110">
        <v>86400</v>
      </c>
      <c r="N227" s="55"/>
      <c r="O227" s="55"/>
      <c r="P227" s="55"/>
      <c r="Q227" s="110"/>
      <c r="R227" s="110"/>
      <c r="S227" s="110"/>
      <c r="T227" s="110"/>
      <c r="U227" s="110"/>
      <c r="V227" s="110"/>
      <c r="W227" s="110"/>
      <c r="X227" s="110"/>
      <c r="Y227" s="110"/>
      <c r="Z227" s="110"/>
    </row>
    <row r="228" ht="20.25" customHeight="1" spans="1:26">
      <c r="A228" s="20" t="s">
        <v>70</v>
      </c>
      <c r="B228" s="20" t="s">
        <v>85</v>
      </c>
      <c r="C228" s="20" t="s">
        <v>364</v>
      </c>
      <c r="D228" s="20" t="s">
        <v>310</v>
      </c>
      <c r="E228" s="20" t="s">
        <v>156</v>
      </c>
      <c r="F228" s="20" t="s">
        <v>157</v>
      </c>
      <c r="G228" s="20" t="s">
        <v>301</v>
      </c>
      <c r="H228" s="20" t="s">
        <v>302</v>
      </c>
      <c r="I228" s="110">
        <v>75600</v>
      </c>
      <c r="J228" s="110">
        <v>75600</v>
      </c>
      <c r="K228" s="55"/>
      <c r="L228" s="55"/>
      <c r="M228" s="110">
        <v>75600</v>
      </c>
      <c r="N228" s="55"/>
      <c r="O228" s="55"/>
      <c r="P228" s="55"/>
      <c r="Q228" s="110"/>
      <c r="R228" s="110"/>
      <c r="S228" s="110"/>
      <c r="T228" s="110"/>
      <c r="U228" s="110"/>
      <c r="V228" s="110"/>
      <c r="W228" s="110"/>
      <c r="X228" s="110"/>
      <c r="Y228" s="110"/>
      <c r="Z228" s="110"/>
    </row>
    <row r="229" ht="20.25" customHeight="1" spans="1:26">
      <c r="A229" s="20" t="s">
        <v>70</v>
      </c>
      <c r="B229" s="20" t="s">
        <v>87</v>
      </c>
      <c r="C229" s="20" t="s">
        <v>365</v>
      </c>
      <c r="D229" s="20" t="s">
        <v>300</v>
      </c>
      <c r="E229" s="20" t="s">
        <v>156</v>
      </c>
      <c r="F229" s="20" t="s">
        <v>157</v>
      </c>
      <c r="G229" s="20" t="s">
        <v>246</v>
      </c>
      <c r="H229" s="20" t="s">
        <v>247</v>
      </c>
      <c r="I229" s="110">
        <v>1344096</v>
      </c>
      <c r="J229" s="110">
        <v>1344096</v>
      </c>
      <c r="K229" s="55"/>
      <c r="L229" s="55"/>
      <c r="M229" s="110">
        <v>1344096</v>
      </c>
      <c r="N229" s="55"/>
      <c r="O229" s="55"/>
      <c r="P229" s="55"/>
      <c r="Q229" s="110"/>
      <c r="R229" s="110"/>
      <c r="S229" s="110"/>
      <c r="T229" s="110"/>
      <c r="U229" s="110"/>
      <c r="V229" s="110"/>
      <c r="W229" s="110"/>
      <c r="X229" s="110"/>
      <c r="Y229" s="110"/>
      <c r="Z229" s="110"/>
    </row>
    <row r="230" ht="20.25" customHeight="1" spans="1:26">
      <c r="A230" s="20" t="s">
        <v>70</v>
      </c>
      <c r="B230" s="20" t="s">
        <v>87</v>
      </c>
      <c r="C230" s="20" t="s">
        <v>365</v>
      </c>
      <c r="D230" s="20" t="s">
        <v>300</v>
      </c>
      <c r="E230" s="20" t="s">
        <v>156</v>
      </c>
      <c r="F230" s="20" t="s">
        <v>157</v>
      </c>
      <c r="G230" s="20" t="s">
        <v>248</v>
      </c>
      <c r="H230" s="20" t="s">
        <v>249</v>
      </c>
      <c r="I230" s="110">
        <v>74100</v>
      </c>
      <c r="J230" s="110">
        <v>74100</v>
      </c>
      <c r="K230" s="55"/>
      <c r="L230" s="55"/>
      <c r="M230" s="110">
        <v>74100</v>
      </c>
      <c r="N230" s="55"/>
      <c r="O230" s="55"/>
      <c r="P230" s="55"/>
      <c r="Q230" s="110"/>
      <c r="R230" s="110"/>
      <c r="S230" s="110"/>
      <c r="T230" s="110"/>
      <c r="U230" s="110"/>
      <c r="V230" s="110"/>
      <c r="W230" s="110"/>
      <c r="X230" s="110"/>
      <c r="Y230" s="110"/>
      <c r="Z230" s="110"/>
    </row>
    <row r="231" ht="20.25" customHeight="1" spans="1:26">
      <c r="A231" s="20" t="s">
        <v>70</v>
      </c>
      <c r="B231" s="20" t="s">
        <v>87</v>
      </c>
      <c r="C231" s="20" t="s">
        <v>365</v>
      </c>
      <c r="D231" s="20" t="s">
        <v>300</v>
      </c>
      <c r="E231" s="20" t="s">
        <v>156</v>
      </c>
      <c r="F231" s="20" t="s">
        <v>157</v>
      </c>
      <c r="G231" s="20" t="s">
        <v>248</v>
      </c>
      <c r="H231" s="20" t="s">
        <v>249</v>
      </c>
      <c r="I231" s="110">
        <v>6000</v>
      </c>
      <c r="J231" s="110">
        <v>6000</v>
      </c>
      <c r="K231" s="55"/>
      <c r="L231" s="55"/>
      <c r="M231" s="110">
        <v>6000</v>
      </c>
      <c r="N231" s="55"/>
      <c r="O231" s="55"/>
      <c r="P231" s="55"/>
      <c r="Q231" s="110"/>
      <c r="R231" s="110"/>
      <c r="S231" s="110"/>
      <c r="T231" s="110"/>
      <c r="U231" s="110"/>
      <c r="V231" s="110"/>
      <c r="W231" s="110"/>
      <c r="X231" s="110"/>
      <c r="Y231" s="110"/>
      <c r="Z231" s="110"/>
    </row>
    <row r="232" ht="20.25" customHeight="1" spans="1:26">
      <c r="A232" s="20" t="s">
        <v>70</v>
      </c>
      <c r="B232" s="20" t="s">
        <v>87</v>
      </c>
      <c r="C232" s="20" t="s">
        <v>365</v>
      </c>
      <c r="D232" s="20" t="s">
        <v>300</v>
      </c>
      <c r="E232" s="20" t="s">
        <v>156</v>
      </c>
      <c r="F232" s="20" t="s">
        <v>157</v>
      </c>
      <c r="G232" s="20" t="s">
        <v>250</v>
      </c>
      <c r="H232" s="20" t="s">
        <v>251</v>
      </c>
      <c r="I232" s="110">
        <v>112008</v>
      </c>
      <c r="J232" s="110">
        <v>112008</v>
      </c>
      <c r="K232" s="55"/>
      <c r="L232" s="55"/>
      <c r="M232" s="110">
        <v>112008</v>
      </c>
      <c r="N232" s="55"/>
      <c r="O232" s="55"/>
      <c r="P232" s="55"/>
      <c r="Q232" s="110"/>
      <c r="R232" s="110"/>
      <c r="S232" s="110"/>
      <c r="T232" s="110"/>
      <c r="U232" s="110"/>
      <c r="V232" s="110"/>
      <c r="W232" s="110"/>
      <c r="X232" s="110"/>
      <c r="Y232" s="110"/>
      <c r="Z232" s="110"/>
    </row>
    <row r="233" ht="20.25" customHeight="1" spans="1:26">
      <c r="A233" s="20" t="s">
        <v>70</v>
      </c>
      <c r="B233" s="20" t="s">
        <v>87</v>
      </c>
      <c r="C233" s="20" t="s">
        <v>365</v>
      </c>
      <c r="D233" s="20" t="s">
        <v>300</v>
      </c>
      <c r="E233" s="20" t="s">
        <v>156</v>
      </c>
      <c r="F233" s="20" t="s">
        <v>157</v>
      </c>
      <c r="G233" s="20" t="s">
        <v>301</v>
      </c>
      <c r="H233" s="20" t="s">
        <v>302</v>
      </c>
      <c r="I233" s="110">
        <v>464736</v>
      </c>
      <c r="J233" s="110">
        <v>464736</v>
      </c>
      <c r="K233" s="55"/>
      <c r="L233" s="55"/>
      <c r="M233" s="110">
        <v>464736</v>
      </c>
      <c r="N233" s="55"/>
      <c r="O233" s="55"/>
      <c r="P233" s="55"/>
      <c r="Q233" s="110"/>
      <c r="R233" s="110"/>
      <c r="S233" s="110"/>
      <c r="T233" s="110"/>
      <c r="U233" s="110"/>
      <c r="V233" s="110"/>
      <c r="W233" s="110"/>
      <c r="X233" s="110"/>
      <c r="Y233" s="110"/>
      <c r="Z233" s="110"/>
    </row>
    <row r="234" ht="20.25" customHeight="1" spans="1:26">
      <c r="A234" s="20" t="s">
        <v>70</v>
      </c>
      <c r="B234" s="20" t="s">
        <v>87</v>
      </c>
      <c r="C234" s="20" t="s">
        <v>365</v>
      </c>
      <c r="D234" s="20" t="s">
        <v>300</v>
      </c>
      <c r="E234" s="20" t="s">
        <v>156</v>
      </c>
      <c r="F234" s="20" t="s">
        <v>157</v>
      </c>
      <c r="G234" s="20" t="s">
        <v>301</v>
      </c>
      <c r="H234" s="20" t="s">
        <v>302</v>
      </c>
      <c r="I234" s="110">
        <v>423780</v>
      </c>
      <c r="J234" s="110">
        <v>423780</v>
      </c>
      <c r="K234" s="55"/>
      <c r="L234" s="55"/>
      <c r="M234" s="110">
        <v>423780</v>
      </c>
      <c r="N234" s="55"/>
      <c r="O234" s="55"/>
      <c r="P234" s="55"/>
      <c r="Q234" s="110"/>
      <c r="R234" s="110"/>
      <c r="S234" s="110"/>
      <c r="T234" s="110"/>
      <c r="U234" s="110"/>
      <c r="V234" s="110"/>
      <c r="W234" s="110"/>
      <c r="X234" s="110"/>
      <c r="Y234" s="110"/>
      <c r="Z234" s="110"/>
    </row>
    <row r="235" ht="20.25" customHeight="1" spans="1:26">
      <c r="A235" s="20" t="s">
        <v>70</v>
      </c>
      <c r="B235" s="20" t="s">
        <v>87</v>
      </c>
      <c r="C235" s="20" t="s">
        <v>365</v>
      </c>
      <c r="D235" s="20" t="s">
        <v>300</v>
      </c>
      <c r="E235" s="20" t="s">
        <v>156</v>
      </c>
      <c r="F235" s="20" t="s">
        <v>157</v>
      </c>
      <c r="G235" s="20" t="s">
        <v>301</v>
      </c>
      <c r="H235" s="20" t="s">
        <v>302</v>
      </c>
      <c r="I235" s="110">
        <v>232260</v>
      </c>
      <c r="J235" s="110">
        <v>232260</v>
      </c>
      <c r="K235" s="55"/>
      <c r="L235" s="55"/>
      <c r="M235" s="110">
        <v>232260</v>
      </c>
      <c r="N235" s="55"/>
      <c r="O235" s="55"/>
      <c r="P235" s="55"/>
      <c r="Q235" s="110"/>
      <c r="R235" s="110"/>
      <c r="S235" s="110"/>
      <c r="T235" s="110"/>
      <c r="U235" s="110"/>
      <c r="V235" s="110"/>
      <c r="W235" s="110"/>
      <c r="X235" s="110"/>
      <c r="Y235" s="110"/>
      <c r="Z235" s="110"/>
    </row>
    <row r="236" ht="20.25" customHeight="1" spans="1:26">
      <c r="A236" s="20" t="s">
        <v>70</v>
      </c>
      <c r="B236" s="20" t="s">
        <v>87</v>
      </c>
      <c r="C236" s="20" t="s">
        <v>366</v>
      </c>
      <c r="D236" s="20" t="s">
        <v>253</v>
      </c>
      <c r="E236" s="20" t="s">
        <v>124</v>
      </c>
      <c r="F236" s="20" t="s">
        <v>125</v>
      </c>
      <c r="G236" s="20" t="s">
        <v>254</v>
      </c>
      <c r="H236" s="20" t="s">
        <v>255</v>
      </c>
      <c r="I236" s="110">
        <v>473800.32</v>
      </c>
      <c r="J236" s="110">
        <v>473800.32</v>
      </c>
      <c r="K236" s="55"/>
      <c r="L236" s="55"/>
      <c r="M236" s="110">
        <v>473800.32</v>
      </c>
      <c r="N236" s="55"/>
      <c r="O236" s="55"/>
      <c r="P236" s="55"/>
      <c r="Q236" s="110"/>
      <c r="R236" s="110"/>
      <c r="S236" s="110"/>
      <c r="T236" s="110"/>
      <c r="U236" s="110"/>
      <c r="V236" s="110"/>
      <c r="W236" s="110"/>
      <c r="X236" s="110"/>
      <c r="Y236" s="110"/>
      <c r="Z236" s="110"/>
    </row>
    <row r="237" ht="20.25" customHeight="1" spans="1:26">
      <c r="A237" s="20" t="s">
        <v>70</v>
      </c>
      <c r="B237" s="20" t="s">
        <v>87</v>
      </c>
      <c r="C237" s="20" t="s">
        <v>366</v>
      </c>
      <c r="D237" s="20" t="s">
        <v>253</v>
      </c>
      <c r="E237" s="20" t="s">
        <v>126</v>
      </c>
      <c r="F237" s="20" t="s">
        <v>127</v>
      </c>
      <c r="G237" s="20" t="s">
        <v>256</v>
      </c>
      <c r="H237" s="20" t="s">
        <v>257</v>
      </c>
      <c r="I237" s="110">
        <v>166551</v>
      </c>
      <c r="J237" s="110">
        <v>166551</v>
      </c>
      <c r="K237" s="55"/>
      <c r="L237" s="55"/>
      <c r="M237" s="110">
        <v>166551</v>
      </c>
      <c r="N237" s="55"/>
      <c r="O237" s="55"/>
      <c r="P237" s="55"/>
      <c r="Q237" s="110"/>
      <c r="R237" s="110"/>
      <c r="S237" s="110"/>
      <c r="T237" s="110"/>
      <c r="U237" s="110"/>
      <c r="V237" s="110"/>
      <c r="W237" s="110"/>
      <c r="X237" s="110"/>
      <c r="Y237" s="110"/>
      <c r="Z237" s="110"/>
    </row>
    <row r="238" ht="20.25" customHeight="1" spans="1:26">
      <c r="A238" s="20" t="s">
        <v>70</v>
      </c>
      <c r="B238" s="20" t="s">
        <v>87</v>
      </c>
      <c r="C238" s="20" t="s">
        <v>366</v>
      </c>
      <c r="D238" s="20" t="s">
        <v>253</v>
      </c>
      <c r="E238" s="20" t="s">
        <v>138</v>
      </c>
      <c r="F238" s="20" t="s">
        <v>139</v>
      </c>
      <c r="G238" s="20" t="s">
        <v>258</v>
      </c>
      <c r="H238" s="20" t="s">
        <v>259</v>
      </c>
      <c r="I238" s="110">
        <v>200569.31</v>
      </c>
      <c r="J238" s="110">
        <v>200569.31</v>
      </c>
      <c r="K238" s="55"/>
      <c r="L238" s="55"/>
      <c r="M238" s="110">
        <v>200569.31</v>
      </c>
      <c r="N238" s="55"/>
      <c r="O238" s="55"/>
      <c r="P238" s="55"/>
      <c r="Q238" s="110"/>
      <c r="R238" s="110"/>
      <c r="S238" s="110"/>
      <c r="T238" s="110"/>
      <c r="U238" s="110"/>
      <c r="V238" s="110"/>
      <c r="W238" s="110"/>
      <c r="X238" s="110"/>
      <c r="Y238" s="110"/>
      <c r="Z238" s="110"/>
    </row>
    <row r="239" ht="20.25" customHeight="1" spans="1:26">
      <c r="A239" s="20" t="s">
        <v>70</v>
      </c>
      <c r="B239" s="20" t="s">
        <v>87</v>
      </c>
      <c r="C239" s="20" t="s">
        <v>366</v>
      </c>
      <c r="D239" s="20" t="s">
        <v>253</v>
      </c>
      <c r="E239" s="20" t="s">
        <v>140</v>
      </c>
      <c r="F239" s="20" t="s">
        <v>141</v>
      </c>
      <c r="G239" s="20" t="s">
        <v>260</v>
      </c>
      <c r="H239" s="20" t="s">
        <v>261</v>
      </c>
      <c r="I239" s="110">
        <v>48000</v>
      </c>
      <c r="J239" s="110">
        <v>48000</v>
      </c>
      <c r="K239" s="55"/>
      <c r="L239" s="55"/>
      <c r="M239" s="110">
        <v>48000</v>
      </c>
      <c r="N239" s="55"/>
      <c r="O239" s="55"/>
      <c r="P239" s="55"/>
      <c r="Q239" s="110"/>
      <c r="R239" s="110"/>
      <c r="S239" s="110"/>
      <c r="T239" s="110"/>
      <c r="U239" s="110"/>
      <c r="V239" s="110"/>
      <c r="W239" s="110"/>
      <c r="X239" s="110"/>
      <c r="Y239" s="110"/>
      <c r="Z239" s="110"/>
    </row>
    <row r="240" ht="20.25" customHeight="1" spans="1:26">
      <c r="A240" s="20" t="s">
        <v>70</v>
      </c>
      <c r="B240" s="20" t="s">
        <v>87</v>
      </c>
      <c r="C240" s="20" t="s">
        <v>366</v>
      </c>
      <c r="D240" s="20" t="s">
        <v>253</v>
      </c>
      <c r="E240" s="20" t="s">
        <v>140</v>
      </c>
      <c r="F240" s="20" t="s">
        <v>141</v>
      </c>
      <c r="G240" s="20" t="s">
        <v>260</v>
      </c>
      <c r="H240" s="20" t="s">
        <v>261</v>
      </c>
      <c r="I240" s="110">
        <v>126942.6</v>
      </c>
      <c r="J240" s="110">
        <v>126942.6</v>
      </c>
      <c r="K240" s="55"/>
      <c r="L240" s="55"/>
      <c r="M240" s="110">
        <v>126942.6</v>
      </c>
      <c r="N240" s="55"/>
      <c r="O240" s="55"/>
      <c r="P240" s="55"/>
      <c r="Q240" s="110"/>
      <c r="R240" s="110"/>
      <c r="S240" s="110"/>
      <c r="T240" s="110"/>
      <c r="U240" s="110"/>
      <c r="V240" s="110"/>
      <c r="W240" s="110"/>
      <c r="X240" s="110"/>
      <c r="Y240" s="110"/>
      <c r="Z240" s="110"/>
    </row>
    <row r="241" ht="20.25" customHeight="1" spans="1:26">
      <c r="A241" s="20" t="s">
        <v>70</v>
      </c>
      <c r="B241" s="20" t="s">
        <v>87</v>
      </c>
      <c r="C241" s="20" t="s">
        <v>366</v>
      </c>
      <c r="D241" s="20" t="s">
        <v>253</v>
      </c>
      <c r="E241" s="20" t="s">
        <v>142</v>
      </c>
      <c r="F241" s="20" t="s">
        <v>143</v>
      </c>
      <c r="G241" s="20" t="s">
        <v>262</v>
      </c>
      <c r="H241" s="20" t="s">
        <v>263</v>
      </c>
      <c r="I241" s="110">
        <v>6200.64</v>
      </c>
      <c r="J241" s="110">
        <v>6200.64</v>
      </c>
      <c r="K241" s="55"/>
      <c r="L241" s="55"/>
      <c r="M241" s="110">
        <v>6200.64</v>
      </c>
      <c r="N241" s="55"/>
      <c r="O241" s="55"/>
      <c r="P241" s="55"/>
      <c r="Q241" s="110"/>
      <c r="R241" s="110"/>
      <c r="S241" s="110"/>
      <c r="T241" s="110"/>
      <c r="U241" s="110"/>
      <c r="V241" s="110"/>
      <c r="W241" s="110"/>
      <c r="X241" s="110"/>
      <c r="Y241" s="110"/>
      <c r="Z241" s="110"/>
    </row>
    <row r="242" ht="20.25" customHeight="1" spans="1:26">
      <c r="A242" s="20" t="s">
        <v>70</v>
      </c>
      <c r="B242" s="20" t="s">
        <v>87</v>
      </c>
      <c r="C242" s="20" t="s">
        <v>366</v>
      </c>
      <c r="D242" s="20" t="s">
        <v>253</v>
      </c>
      <c r="E242" s="20" t="s">
        <v>142</v>
      </c>
      <c r="F242" s="20" t="s">
        <v>143</v>
      </c>
      <c r="G242" s="20" t="s">
        <v>262</v>
      </c>
      <c r="H242" s="20" t="s">
        <v>263</v>
      </c>
      <c r="I242" s="110">
        <v>11367.84</v>
      </c>
      <c r="J242" s="110">
        <v>11367.84</v>
      </c>
      <c r="K242" s="55"/>
      <c r="L242" s="55"/>
      <c r="M242" s="110">
        <v>11367.84</v>
      </c>
      <c r="N242" s="55"/>
      <c r="O242" s="55"/>
      <c r="P242" s="55"/>
      <c r="Q242" s="110"/>
      <c r="R242" s="110"/>
      <c r="S242" s="110"/>
      <c r="T242" s="110"/>
      <c r="U242" s="110"/>
      <c r="V242" s="110"/>
      <c r="W242" s="110"/>
      <c r="X242" s="110"/>
      <c r="Y242" s="110"/>
      <c r="Z242" s="110"/>
    </row>
    <row r="243" ht="20.25" customHeight="1" spans="1:26">
      <c r="A243" s="20" t="s">
        <v>70</v>
      </c>
      <c r="B243" s="20" t="s">
        <v>87</v>
      </c>
      <c r="C243" s="20" t="s">
        <v>366</v>
      </c>
      <c r="D243" s="20" t="s">
        <v>253</v>
      </c>
      <c r="E243" s="20" t="s">
        <v>142</v>
      </c>
      <c r="F243" s="20" t="s">
        <v>143</v>
      </c>
      <c r="G243" s="20" t="s">
        <v>262</v>
      </c>
      <c r="H243" s="20" t="s">
        <v>263</v>
      </c>
      <c r="I243" s="110">
        <v>8124.33</v>
      </c>
      <c r="J243" s="110">
        <v>8124.33</v>
      </c>
      <c r="K243" s="55"/>
      <c r="L243" s="55"/>
      <c r="M243" s="110">
        <v>8124.33</v>
      </c>
      <c r="N243" s="55"/>
      <c r="O243" s="55"/>
      <c r="P243" s="55"/>
      <c r="Q243" s="110"/>
      <c r="R243" s="110"/>
      <c r="S243" s="110"/>
      <c r="T243" s="110"/>
      <c r="U243" s="110"/>
      <c r="V243" s="110"/>
      <c r="W243" s="110"/>
      <c r="X243" s="110"/>
      <c r="Y243" s="110"/>
      <c r="Z243" s="110"/>
    </row>
    <row r="244" ht="20.25" customHeight="1" spans="1:26">
      <c r="A244" s="20" t="s">
        <v>70</v>
      </c>
      <c r="B244" s="20" t="s">
        <v>87</v>
      </c>
      <c r="C244" s="20" t="s">
        <v>366</v>
      </c>
      <c r="D244" s="20" t="s">
        <v>253</v>
      </c>
      <c r="E244" s="20" t="s">
        <v>156</v>
      </c>
      <c r="F244" s="20" t="s">
        <v>157</v>
      </c>
      <c r="G244" s="20" t="s">
        <v>262</v>
      </c>
      <c r="H244" s="20" t="s">
        <v>263</v>
      </c>
      <c r="I244" s="110">
        <v>17771.96</v>
      </c>
      <c r="J244" s="110">
        <v>17771.96</v>
      </c>
      <c r="K244" s="55"/>
      <c r="L244" s="55"/>
      <c r="M244" s="110">
        <v>17771.96</v>
      </c>
      <c r="N244" s="55"/>
      <c r="O244" s="55"/>
      <c r="P244" s="55"/>
      <c r="Q244" s="110"/>
      <c r="R244" s="110"/>
      <c r="S244" s="110"/>
      <c r="T244" s="110"/>
      <c r="U244" s="110"/>
      <c r="V244" s="110"/>
      <c r="W244" s="110"/>
      <c r="X244" s="110"/>
      <c r="Y244" s="110"/>
      <c r="Z244" s="110"/>
    </row>
    <row r="245" ht="20.25" customHeight="1" spans="1:26">
      <c r="A245" s="20" t="s">
        <v>70</v>
      </c>
      <c r="B245" s="20" t="s">
        <v>87</v>
      </c>
      <c r="C245" s="20" t="s">
        <v>367</v>
      </c>
      <c r="D245" s="20" t="s">
        <v>221</v>
      </c>
      <c r="E245" s="20" t="s">
        <v>156</v>
      </c>
      <c r="F245" s="20" t="s">
        <v>157</v>
      </c>
      <c r="G245" s="20" t="s">
        <v>269</v>
      </c>
      <c r="H245" s="20" t="s">
        <v>221</v>
      </c>
      <c r="I245" s="110">
        <v>46000</v>
      </c>
      <c r="J245" s="110">
        <v>46000</v>
      </c>
      <c r="K245" s="55"/>
      <c r="L245" s="55"/>
      <c r="M245" s="110">
        <v>46000</v>
      </c>
      <c r="N245" s="55"/>
      <c r="O245" s="55"/>
      <c r="P245" s="55"/>
      <c r="Q245" s="110"/>
      <c r="R245" s="110"/>
      <c r="S245" s="110"/>
      <c r="T245" s="110"/>
      <c r="U245" s="110"/>
      <c r="V245" s="110"/>
      <c r="W245" s="110"/>
      <c r="X245" s="110"/>
      <c r="Y245" s="110"/>
      <c r="Z245" s="110"/>
    </row>
    <row r="246" ht="20.25" customHeight="1" spans="1:26">
      <c r="A246" s="20" t="s">
        <v>70</v>
      </c>
      <c r="B246" s="20" t="s">
        <v>87</v>
      </c>
      <c r="C246" s="20" t="s">
        <v>368</v>
      </c>
      <c r="D246" s="20" t="s">
        <v>275</v>
      </c>
      <c r="E246" s="20" t="s">
        <v>156</v>
      </c>
      <c r="F246" s="20" t="s">
        <v>157</v>
      </c>
      <c r="G246" s="20" t="s">
        <v>276</v>
      </c>
      <c r="H246" s="20" t="s">
        <v>275</v>
      </c>
      <c r="I246" s="110">
        <v>58819.44</v>
      </c>
      <c r="J246" s="110">
        <v>58819.44</v>
      </c>
      <c r="K246" s="55"/>
      <c r="L246" s="55"/>
      <c r="M246" s="110">
        <v>58819.44</v>
      </c>
      <c r="N246" s="55"/>
      <c r="O246" s="55"/>
      <c r="P246" s="55"/>
      <c r="Q246" s="110"/>
      <c r="R246" s="110"/>
      <c r="S246" s="110"/>
      <c r="T246" s="110"/>
      <c r="U246" s="110"/>
      <c r="V246" s="110"/>
      <c r="W246" s="110"/>
      <c r="X246" s="110"/>
      <c r="Y246" s="110"/>
      <c r="Z246" s="110"/>
    </row>
    <row r="247" ht="20.25" customHeight="1" spans="1:26">
      <c r="A247" s="20" t="s">
        <v>70</v>
      </c>
      <c r="B247" s="20" t="s">
        <v>87</v>
      </c>
      <c r="C247" s="20" t="s">
        <v>369</v>
      </c>
      <c r="D247" s="20" t="s">
        <v>278</v>
      </c>
      <c r="E247" s="20" t="s">
        <v>156</v>
      </c>
      <c r="F247" s="20" t="s">
        <v>157</v>
      </c>
      <c r="G247" s="20" t="s">
        <v>279</v>
      </c>
      <c r="H247" s="20" t="s">
        <v>280</v>
      </c>
      <c r="I247" s="110">
        <v>3000</v>
      </c>
      <c r="J247" s="110">
        <v>3000</v>
      </c>
      <c r="K247" s="55"/>
      <c r="L247" s="55"/>
      <c r="M247" s="110">
        <v>3000</v>
      </c>
      <c r="N247" s="55"/>
      <c r="O247" s="55"/>
      <c r="P247" s="55"/>
      <c r="Q247" s="110"/>
      <c r="R247" s="110"/>
      <c r="S247" s="110"/>
      <c r="T247" s="110"/>
      <c r="U247" s="110"/>
      <c r="V247" s="110"/>
      <c r="W247" s="110"/>
      <c r="X247" s="110"/>
      <c r="Y247" s="110"/>
      <c r="Z247" s="110"/>
    </row>
    <row r="248" ht="20.25" customHeight="1" spans="1:26">
      <c r="A248" s="20" t="s">
        <v>70</v>
      </c>
      <c r="B248" s="20" t="s">
        <v>87</v>
      </c>
      <c r="C248" s="20" t="s">
        <v>369</v>
      </c>
      <c r="D248" s="20" t="s">
        <v>278</v>
      </c>
      <c r="E248" s="20" t="s">
        <v>156</v>
      </c>
      <c r="F248" s="20" t="s">
        <v>157</v>
      </c>
      <c r="G248" s="20" t="s">
        <v>279</v>
      </c>
      <c r="H248" s="20" t="s">
        <v>280</v>
      </c>
      <c r="I248" s="110">
        <v>65376</v>
      </c>
      <c r="J248" s="110">
        <v>65376</v>
      </c>
      <c r="K248" s="55"/>
      <c r="L248" s="55"/>
      <c r="M248" s="110">
        <v>65376</v>
      </c>
      <c r="N248" s="55"/>
      <c r="O248" s="55"/>
      <c r="P248" s="55"/>
      <c r="Q248" s="110"/>
      <c r="R248" s="110"/>
      <c r="S248" s="110"/>
      <c r="T248" s="110"/>
      <c r="U248" s="110"/>
      <c r="V248" s="110"/>
      <c r="W248" s="110"/>
      <c r="X248" s="110"/>
      <c r="Y248" s="110"/>
      <c r="Z248" s="110"/>
    </row>
    <row r="249" ht="20.25" customHeight="1" spans="1:26">
      <c r="A249" s="20" t="s">
        <v>70</v>
      </c>
      <c r="B249" s="20" t="s">
        <v>87</v>
      </c>
      <c r="C249" s="20" t="s">
        <v>369</v>
      </c>
      <c r="D249" s="20" t="s">
        <v>278</v>
      </c>
      <c r="E249" s="20" t="s">
        <v>156</v>
      </c>
      <c r="F249" s="20" t="s">
        <v>157</v>
      </c>
      <c r="G249" s="20" t="s">
        <v>281</v>
      </c>
      <c r="H249" s="20" t="s">
        <v>282</v>
      </c>
      <c r="I249" s="110">
        <v>44000</v>
      </c>
      <c r="J249" s="110">
        <v>44000</v>
      </c>
      <c r="K249" s="55"/>
      <c r="L249" s="55"/>
      <c r="M249" s="110">
        <v>44000</v>
      </c>
      <c r="N249" s="55"/>
      <c r="O249" s="55"/>
      <c r="P249" s="55"/>
      <c r="Q249" s="110"/>
      <c r="R249" s="110"/>
      <c r="S249" s="110"/>
      <c r="T249" s="110"/>
      <c r="U249" s="110"/>
      <c r="V249" s="110"/>
      <c r="W249" s="110"/>
      <c r="X249" s="110"/>
      <c r="Y249" s="110"/>
      <c r="Z249" s="110"/>
    </row>
    <row r="250" ht="20.25" customHeight="1" spans="1:26">
      <c r="A250" s="20" t="s">
        <v>70</v>
      </c>
      <c r="B250" s="20" t="s">
        <v>87</v>
      </c>
      <c r="C250" s="20" t="s">
        <v>369</v>
      </c>
      <c r="D250" s="20" t="s">
        <v>278</v>
      </c>
      <c r="E250" s="20" t="s">
        <v>156</v>
      </c>
      <c r="F250" s="20" t="s">
        <v>157</v>
      </c>
      <c r="G250" s="20" t="s">
        <v>370</v>
      </c>
      <c r="H250" s="20" t="s">
        <v>371</v>
      </c>
      <c r="I250" s="110">
        <v>86364</v>
      </c>
      <c r="J250" s="110">
        <v>86364</v>
      </c>
      <c r="K250" s="55"/>
      <c r="L250" s="55"/>
      <c r="M250" s="110">
        <v>86364</v>
      </c>
      <c r="N250" s="55"/>
      <c r="O250" s="55"/>
      <c r="P250" s="55"/>
      <c r="Q250" s="110"/>
      <c r="R250" s="110"/>
      <c r="S250" s="110"/>
      <c r="T250" s="110"/>
      <c r="U250" s="110"/>
      <c r="V250" s="110"/>
      <c r="W250" s="110"/>
      <c r="X250" s="110"/>
      <c r="Y250" s="110"/>
      <c r="Z250" s="110"/>
    </row>
    <row r="251" ht="20.25" customHeight="1" spans="1:26">
      <c r="A251" s="20" t="s">
        <v>70</v>
      </c>
      <c r="B251" s="20" t="s">
        <v>87</v>
      </c>
      <c r="C251" s="20" t="s">
        <v>369</v>
      </c>
      <c r="D251" s="20" t="s">
        <v>278</v>
      </c>
      <c r="E251" s="20" t="s">
        <v>122</v>
      </c>
      <c r="F251" s="20" t="s">
        <v>123</v>
      </c>
      <c r="G251" s="20" t="s">
        <v>285</v>
      </c>
      <c r="H251" s="20" t="s">
        <v>286</v>
      </c>
      <c r="I251" s="110">
        <v>10800</v>
      </c>
      <c r="J251" s="110">
        <v>10800</v>
      </c>
      <c r="K251" s="55"/>
      <c r="L251" s="55"/>
      <c r="M251" s="110">
        <v>10800</v>
      </c>
      <c r="N251" s="55"/>
      <c r="O251" s="55"/>
      <c r="P251" s="55"/>
      <c r="Q251" s="110"/>
      <c r="R251" s="110"/>
      <c r="S251" s="110"/>
      <c r="T251" s="110"/>
      <c r="U251" s="110"/>
      <c r="V251" s="110"/>
      <c r="W251" s="110"/>
      <c r="X251" s="110"/>
      <c r="Y251" s="110"/>
      <c r="Z251" s="110"/>
    </row>
    <row r="252" ht="20.25" customHeight="1" spans="1:26">
      <c r="A252" s="20" t="s">
        <v>70</v>
      </c>
      <c r="B252" s="20" t="s">
        <v>87</v>
      </c>
      <c r="C252" s="20" t="s">
        <v>369</v>
      </c>
      <c r="D252" s="20" t="s">
        <v>278</v>
      </c>
      <c r="E252" s="20" t="s">
        <v>156</v>
      </c>
      <c r="F252" s="20" t="s">
        <v>157</v>
      </c>
      <c r="G252" s="20" t="s">
        <v>285</v>
      </c>
      <c r="H252" s="20" t="s">
        <v>286</v>
      </c>
      <c r="I252" s="110">
        <v>61600</v>
      </c>
      <c r="J252" s="110">
        <v>61600</v>
      </c>
      <c r="K252" s="55"/>
      <c r="L252" s="55"/>
      <c r="M252" s="110">
        <v>61600</v>
      </c>
      <c r="N252" s="55"/>
      <c r="O252" s="55"/>
      <c r="P252" s="55"/>
      <c r="Q252" s="110"/>
      <c r="R252" s="110"/>
      <c r="S252" s="110"/>
      <c r="T252" s="110"/>
      <c r="U252" s="110"/>
      <c r="V252" s="110"/>
      <c r="W252" s="110"/>
      <c r="X252" s="110"/>
      <c r="Y252" s="110"/>
      <c r="Z252" s="110"/>
    </row>
    <row r="253" ht="20.25" customHeight="1" spans="1:26">
      <c r="A253" s="20" t="s">
        <v>70</v>
      </c>
      <c r="B253" s="20" t="s">
        <v>87</v>
      </c>
      <c r="C253" s="20" t="s">
        <v>372</v>
      </c>
      <c r="D253" s="20" t="s">
        <v>177</v>
      </c>
      <c r="E253" s="20" t="s">
        <v>176</v>
      </c>
      <c r="F253" s="20" t="s">
        <v>177</v>
      </c>
      <c r="G253" s="20" t="s">
        <v>288</v>
      </c>
      <c r="H253" s="20" t="s">
        <v>177</v>
      </c>
      <c r="I253" s="110">
        <v>432438.24</v>
      </c>
      <c r="J253" s="110">
        <v>432438.24</v>
      </c>
      <c r="K253" s="55"/>
      <c r="L253" s="55"/>
      <c r="M253" s="110">
        <v>432438.24</v>
      </c>
      <c r="N253" s="55"/>
      <c r="O253" s="55"/>
      <c r="P253" s="55"/>
      <c r="Q253" s="110"/>
      <c r="R253" s="110"/>
      <c r="S253" s="110"/>
      <c r="T253" s="110"/>
      <c r="U253" s="110"/>
      <c r="V253" s="110"/>
      <c r="W253" s="110"/>
      <c r="X253" s="110"/>
      <c r="Y253" s="110"/>
      <c r="Z253" s="110"/>
    </row>
    <row r="254" ht="20.25" customHeight="1" spans="1:26">
      <c r="A254" s="20" t="s">
        <v>70</v>
      </c>
      <c r="B254" s="20" t="s">
        <v>87</v>
      </c>
      <c r="C254" s="20" t="s">
        <v>373</v>
      </c>
      <c r="D254" s="20" t="s">
        <v>290</v>
      </c>
      <c r="E254" s="20" t="s">
        <v>122</v>
      </c>
      <c r="F254" s="20" t="s">
        <v>123</v>
      </c>
      <c r="G254" s="20" t="s">
        <v>291</v>
      </c>
      <c r="H254" s="20" t="s">
        <v>292</v>
      </c>
      <c r="I254" s="110">
        <v>172800</v>
      </c>
      <c r="J254" s="110">
        <v>172800</v>
      </c>
      <c r="K254" s="55"/>
      <c r="L254" s="55"/>
      <c r="M254" s="110">
        <v>172800</v>
      </c>
      <c r="N254" s="55"/>
      <c r="O254" s="55"/>
      <c r="P254" s="55"/>
      <c r="Q254" s="110"/>
      <c r="R254" s="110"/>
      <c r="S254" s="110"/>
      <c r="T254" s="110"/>
      <c r="U254" s="110"/>
      <c r="V254" s="110"/>
      <c r="W254" s="110"/>
      <c r="X254" s="110"/>
      <c r="Y254" s="110"/>
      <c r="Z254" s="110"/>
    </row>
    <row r="255" ht="20.25" customHeight="1" spans="1:26">
      <c r="A255" s="20" t="s">
        <v>70</v>
      </c>
      <c r="B255" s="20" t="s">
        <v>87</v>
      </c>
      <c r="C255" s="20" t="s">
        <v>374</v>
      </c>
      <c r="D255" s="20" t="s">
        <v>310</v>
      </c>
      <c r="E255" s="20" t="s">
        <v>156</v>
      </c>
      <c r="F255" s="20" t="s">
        <v>157</v>
      </c>
      <c r="G255" s="20" t="s">
        <v>250</v>
      </c>
      <c r="H255" s="20" t="s">
        <v>251</v>
      </c>
      <c r="I255" s="110">
        <v>198000</v>
      </c>
      <c r="J255" s="110">
        <v>198000</v>
      </c>
      <c r="K255" s="55"/>
      <c r="L255" s="55"/>
      <c r="M255" s="110">
        <v>198000</v>
      </c>
      <c r="N255" s="55"/>
      <c r="O255" s="55"/>
      <c r="P255" s="55"/>
      <c r="Q255" s="110"/>
      <c r="R255" s="110"/>
      <c r="S255" s="110"/>
      <c r="T255" s="110"/>
      <c r="U255" s="110"/>
      <c r="V255" s="110"/>
      <c r="W255" s="110"/>
      <c r="X255" s="110"/>
      <c r="Y255" s="110"/>
      <c r="Z255" s="110"/>
    </row>
    <row r="256" ht="20.25" customHeight="1" spans="1:26">
      <c r="A256" s="20" t="s">
        <v>70</v>
      </c>
      <c r="B256" s="20" t="s">
        <v>87</v>
      </c>
      <c r="C256" s="20" t="s">
        <v>374</v>
      </c>
      <c r="D256" s="20" t="s">
        <v>310</v>
      </c>
      <c r="E256" s="20" t="s">
        <v>156</v>
      </c>
      <c r="F256" s="20" t="s">
        <v>157</v>
      </c>
      <c r="G256" s="20" t="s">
        <v>301</v>
      </c>
      <c r="H256" s="20" t="s">
        <v>302</v>
      </c>
      <c r="I256" s="110">
        <v>211200</v>
      </c>
      <c r="J256" s="110">
        <v>211200</v>
      </c>
      <c r="K256" s="55"/>
      <c r="L256" s="55"/>
      <c r="M256" s="110">
        <v>211200</v>
      </c>
      <c r="N256" s="55"/>
      <c r="O256" s="55"/>
      <c r="P256" s="55"/>
      <c r="Q256" s="110"/>
      <c r="R256" s="110"/>
      <c r="S256" s="110"/>
      <c r="T256" s="110"/>
      <c r="U256" s="110"/>
      <c r="V256" s="110"/>
      <c r="W256" s="110"/>
      <c r="X256" s="110"/>
      <c r="Y256" s="110"/>
      <c r="Z256" s="110"/>
    </row>
    <row r="257" ht="20.25" customHeight="1" spans="1:26">
      <c r="A257" s="20" t="s">
        <v>70</v>
      </c>
      <c r="B257" s="20" t="s">
        <v>87</v>
      </c>
      <c r="C257" s="20" t="s">
        <v>374</v>
      </c>
      <c r="D257" s="20" t="s">
        <v>310</v>
      </c>
      <c r="E257" s="20" t="s">
        <v>156</v>
      </c>
      <c r="F257" s="20" t="s">
        <v>157</v>
      </c>
      <c r="G257" s="20" t="s">
        <v>301</v>
      </c>
      <c r="H257" s="20" t="s">
        <v>302</v>
      </c>
      <c r="I257" s="110">
        <v>184800</v>
      </c>
      <c r="J257" s="110">
        <v>184800</v>
      </c>
      <c r="K257" s="55"/>
      <c r="L257" s="55"/>
      <c r="M257" s="110">
        <v>184800</v>
      </c>
      <c r="N257" s="55"/>
      <c r="O257" s="55"/>
      <c r="P257" s="55"/>
      <c r="Q257" s="110"/>
      <c r="R257" s="110"/>
      <c r="S257" s="110"/>
      <c r="T257" s="110"/>
      <c r="U257" s="110"/>
      <c r="V257" s="110"/>
      <c r="W257" s="110"/>
      <c r="X257" s="110"/>
      <c r="Y257" s="110"/>
      <c r="Z257" s="110"/>
    </row>
    <row r="258" ht="20.25" customHeight="1" spans="1:26">
      <c r="A258" s="20" t="s">
        <v>70</v>
      </c>
      <c r="B258" s="20" t="s">
        <v>89</v>
      </c>
      <c r="C258" s="20" t="s">
        <v>375</v>
      </c>
      <c r="D258" s="20" t="s">
        <v>177</v>
      </c>
      <c r="E258" s="20" t="s">
        <v>176</v>
      </c>
      <c r="F258" s="20" t="s">
        <v>177</v>
      </c>
      <c r="G258" s="20" t="s">
        <v>288</v>
      </c>
      <c r="H258" s="20" t="s">
        <v>177</v>
      </c>
      <c r="I258" s="110">
        <v>243366.24</v>
      </c>
      <c r="J258" s="110">
        <v>243366.24</v>
      </c>
      <c r="K258" s="55"/>
      <c r="L258" s="55"/>
      <c r="M258" s="110">
        <v>243366.24</v>
      </c>
      <c r="N258" s="55"/>
      <c r="O258" s="55"/>
      <c r="P258" s="55"/>
      <c r="Q258" s="110"/>
      <c r="R258" s="110"/>
      <c r="S258" s="110"/>
      <c r="T258" s="110"/>
      <c r="U258" s="110"/>
      <c r="V258" s="110"/>
      <c r="W258" s="110"/>
      <c r="X258" s="110"/>
      <c r="Y258" s="110"/>
      <c r="Z258" s="110"/>
    </row>
    <row r="259" ht="20.25" customHeight="1" spans="1:26">
      <c r="A259" s="20" t="s">
        <v>70</v>
      </c>
      <c r="B259" s="20" t="s">
        <v>89</v>
      </c>
      <c r="C259" s="20" t="s">
        <v>376</v>
      </c>
      <c r="D259" s="20" t="s">
        <v>265</v>
      </c>
      <c r="E259" s="20" t="s">
        <v>156</v>
      </c>
      <c r="F259" s="20" t="s">
        <v>157</v>
      </c>
      <c r="G259" s="20" t="s">
        <v>266</v>
      </c>
      <c r="H259" s="20" t="s">
        <v>267</v>
      </c>
      <c r="I259" s="110">
        <v>60000</v>
      </c>
      <c r="J259" s="110">
        <v>60000</v>
      </c>
      <c r="K259" s="55"/>
      <c r="L259" s="55"/>
      <c r="M259" s="110">
        <v>60000</v>
      </c>
      <c r="N259" s="55"/>
      <c r="O259" s="55"/>
      <c r="P259" s="55"/>
      <c r="Q259" s="110"/>
      <c r="R259" s="110"/>
      <c r="S259" s="110"/>
      <c r="T259" s="110"/>
      <c r="U259" s="110"/>
      <c r="V259" s="110"/>
      <c r="W259" s="110"/>
      <c r="X259" s="110"/>
      <c r="Y259" s="110"/>
      <c r="Z259" s="110"/>
    </row>
    <row r="260" ht="20.25" customHeight="1" spans="1:26">
      <c r="A260" s="20" t="s">
        <v>70</v>
      </c>
      <c r="B260" s="20" t="s">
        <v>89</v>
      </c>
      <c r="C260" s="20" t="s">
        <v>377</v>
      </c>
      <c r="D260" s="20" t="s">
        <v>253</v>
      </c>
      <c r="E260" s="20" t="s">
        <v>124</v>
      </c>
      <c r="F260" s="20" t="s">
        <v>125</v>
      </c>
      <c r="G260" s="20" t="s">
        <v>254</v>
      </c>
      <c r="H260" s="20" t="s">
        <v>255</v>
      </c>
      <c r="I260" s="110">
        <v>218824.32</v>
      </c>
      <c r="J260" s="110">
        <v>218824.32</v>
      </c>
      <c r="K260" s="55"/>
      <c r="L260" s="55"/>
      <c r="M260" s="110">
        <v>218824.32</v>
      </c>
      <c r="N260" s="55"/>
      <c r="O260" s="55"/>
      <c r="P260" s="55"/>
      <c r="Q260" s="110"/>
      <c r="R260" s="110"/>
      <c r="S260" s="110"/>
      <c r="T260" s="110"/>
      <c r="U260" s="110"/>
      <c r="V260" s="110"/>
      <c r="W260" s="110"/>
      <c r="X260" s="110"/>
      <c r="Y260" s="110"/>
      <c r="Z260" s="110"/>
    </row>
    <row r="261" ht="20.25" customHeight="1" spans="1:26">
      <c r="A261" s="20" t="s">
        <v>70</v>
      </c>
      <c r="B261" s="20" t="s">
        <v>89</v>
      </c>
      <c r="C261" s="20" t="s">
        <v>377</v>
      </c>
      <c r="D261" s="20" t="s">
        <v>253</v>
      </c>
      <c r="E261" s="20" t="s">
        <v>136</v>
      </c>
      <c r="F261" s="20" t="s">
        <v>137</v>
      </c>
      <c r="G261" s="20" t="s">
        <v>258</v>
      </c>
      <c r="H261" s="20" t="s">
        <v>259</v>
      </c>
      <c r="I261" s="110">
        <v>108044.51</v>
      </c>
      <c r="J261" s="110">
        <v>108044.51</v>
      </c>
      <c r="K261" s="55"/>
      <c r="L261" s="55"/>
      <c r="M261" s="110">
        <v>108044.51</v>
      </c>
      <c r="N261" s="55"/>
      <c r="O261" s="55"/>
      <c r="P261" s="55"/>
      <c r="Q261" s="110"/>
      <c r="R261" s="110"/>
      <c r="S261" s="110"/>
      <c r="T261" s="110"/>
      <c r="U261" s="110"/>
      <c r="V261" s="110"/>
      <c r="W261" s="110"/>
      <c r="X261" s="110"/>
      <c r="Y261" s="110"/>
      <c r="Z261" s="110"/>
    </row>
    <row r="262" ht="20.25" customHeight="1" spans="1:26">
      <c r="A262" s="20" t="s">
        <v>70</v>
      </c>
      <c r="B262" s="20" t="s">
        <v>89</v>
      </c>
      <c r="C262" s="20" t="s">
        <v>377</v>
      </c>
      <c r="D262" s="20" t="s">
        <v>253</v>
      </c>
      <c r="E262" s="20" t="s">
        <v>140</v>
      </c>
      <c r="F262" s="20" t="s">
        <v>141</v>
      </c>
      <c r="G262" s="20" t="s">
        <v>260</v>
      </c>
      <c r="H262" s="20" t="s">
        <v>261</v>
      </c>
      <c r="I262" s="110">
        <v>48000</v>
      </c>
      <c r="J262" s="110">
        <v>48000</v>
      </c>
      <c r="K262" s="55"/>
      <c r="L262" s="55"/>
      <c r="M262" s="110">
        <v>48000</v>
      </c>
      <c r="N262" s="55"/>
      <c r="O262" s="55"/>
      <c r="P262" s="55"/>
      <c r="Q262" s="110"/>
      <c r="R262" s="110"/>
      <c r="S262" s="110"/>
      <c r="T262" s="110"/>
      <c r="U262" s="110"/>
      <c r="V262" s="110"/>
      <c r="W262" s="110"/>
      <c r="X262" s="110"/>
      <c r="Y262" s="110"/>
      <c r="Z262" s="110"/>
    </row>
    <row r="263" ht="20.25" customHeight="1" spans="1:26">
      <c r="A263" s="20" t="s">
        <v>70</v>
      </c>
      <c r="B263" s="20" t="s">
        <v>89</v>
      </c>
      <c r="C263" s="20" t="s">
        <v>377</v>
      </c>
      <c r="D263" s="20" t="s">
        <v>253</v>
      </c>
      <c r="E263" s="20" t="s">
        <v>140</v>
      </c>
      <c r="F263" s="20" t="s">
        <v>141</v>
      </c>
      <c r="G263" s="20" t="s">
        <v>260</v>
      </c>
      <c r="H263" s="20" t="s">
        <v>261</v>
      </c>
      <c r="I263" s="110">
        <v>68382.6</v>
      </c>
      <c r="J263" s="110">
        <v>68382.6</v>
      </c>
      <c r="K263" s="55"/>
      <c r="L263" s="55"/>
      <c r="M263" s="110">
        <v>68382.6</v>
      </c>
      <c r="N263" s="55"/>
      <c r="O263" s="55"/>
      <c r="P263" s="55"/>
      <c r="Q263" s="110"/>
      <c r="R263" s="110"/>
      <c r="S263" s="110"/>
      <c r="T263" s="110"/>
      <c r="U263" s="110"/>
      <c r="V263" s="110"/>
      <c r="W263" s="110"/>
      <c r="X263" s="110"/>
      <c r="Y263" s="110"/>
      <c r="Z263" s="110"/>
    </row>
    <row r="264" ht="20.25" customHeight="1" spans="1:26">
      <c r="A264" s="20" t="s">
        <v>70</v>
      </c>
      <c r="B264" s="20" t="s">
        <v>89</v>
      </c>
      <c r="C264" s="20" t="s">
        <v>377</v>
      </c>
      <c r="D264" s="20" t="s">
        <v>253</v>
      </c>
      <c r="E264" s="20" t="s">
        <v>142</v>
      </c>
      <c r="F264" s="20" t="s">
        <v>143</v>
      </c>
      <c r="G264" s="20" t="s">
        <v>262</v>
      </c>
      <c r="H264" s="20" t="s">
        <v>263</v>
      </c>
      <c r="I264" s="110">
        <v>6200.64</v>
      </c>
      <c r="J264" s="110">
        <v>6200.64</v>
      </c>
      <c r="K264" s="55"/>
      <c r="L264" s="55"/>
      <c r="M264" s="110">
        <v>6200.64</v>
      </c>
      <c r="N264" s="55"/>
      <c r="O264" s="55"/>
      <c r="P264" s="55"/>
      <c r="Q264" s="110"/>
      <c r="R264" s="110"/>
      <c r="S264" s="110"/>
      <c r="T264" s="110"/>
      <c r="U264" s="110"/>
      <c r="V264" s="110"/>
      <c r="W264" s="110"/>
      <c r="X264" s="110"/>
      <c r="Y264" s="110"/>
      <c r="Z264" s="110"/>
    </row>
    <row r="265" ht="20.25" customHeight="1" spans="1:26">
      <c r="A265" s="20" t="s">
        <v>70</v>
      </c>
      <c r="B265" s="20" t="s">
        <v>89</v>
      </c>
      <c r="C265" s="20" t="s">
        <v>377</v>
      </c>
      <c r="D265" s="20" t="s">
        <v>253</v>
      </c>
      <c r="E265" s="20" t="s">
        <v>142</v>
      </c>
      <c r="F265" s="20" t="s">
        <v>143</v>
      </c>
      <c r="G265" s="20" t="s">
        <v>262</v>
      </c>
      <c r="H265" s="20" t="s">
        <v>263</v>
      </c>
      <c r="I265" s="110">
        <v>6717.36</v>
      </c>
      <c r="J265" s="110">
        <v>6717.36</v>
      </c>
      <c r="K265" s="55"/>
      <c r="L265" s="55"/>
      <c r="M265" s="110">
        <v>6717.36</v>
      </c>
      <c r="N265" s="55"/>
      <c r="O265" s="55"/>
      <c r="P265" s="55"/>
      <c r="Q265" s="110"/>
      <c r="R265" s="110"/>
      <c r="S265" s="110"/>
      <c r="T265" s="110"/>
      <c r="U265" s="110"/>
      <c r="V265" s="110"/>
      <c r="W265" s="110"/>
      <c r="X265" s="110"/>
      <c r="Y265" s="110"/>
      <c r="Z265" s="110"/>
    </row>
    <row r="266" ht="20.25" customHeight="1" spans="1:26">
      <c r="A266" s="20" t="s">
        <v>70</v>
      </c>
      <c r="B266" s="20" t="s">
        <v>89</v>
      </c>
      <c r="C266" s="20" t="s">
        <v>377</v>
      </c>
      <c r="D266" s="20" t="s">
        <v>253</v>
      </c>
      <c r="E266" s="20" t="s">
        <v>142</v>
      </c>
      <c r="F266" s="20" t="s">
        <v>143</v>
      </c>
      <c r="G266" s="20" t="s">
        <v>262</v>
      </c>
      <c r="H266" s="20" t="s">
        <v>263</v>
      </c>
      <c r="I266" s="110">
        <v>2380.34</v>
      </c>
      <c r="J266" s="110">
        <v>2380.34</v>
      </c>
      <c r="K266" s="55"/>
      <c r="L266" s="55"/>
      <c r="M266" s="110">
        <v>2380.34</v>
      </c>
      <c r="N266" s="55"/>
      <c r="O266" s="55"/>
      <c r="P266" s="55"/>
      <c r="Q266" s="110"/>
      <c r="R266" s="110"/>
      <c r="S266" s="110"/>
      <c r="T266" s="110"/>
      <c r="U266" s="110"/>
      <c r="V266" s="110"/>
      <c r="W266" s="110"/>
      <c r="X266" s="110"/>
      <c r="Y266" s="110"/>
      <c r="Z266" s="110"/>
    </row>
    <row r="267" ht="20.25" customHeight="1" spans="1:26">
      <c r="A267" s="20" t="s">
        <v>70</v>
      </c>
      <c r="B267" s="20" t="s">
        <v>89</v>
      </c>
      <c r="C267" s="20" t="s">
        <v>378</v>
      </c>
      <c r="D267" s="20" t="s">
        <v>271</v>
      </c>
      <c r="E267" s="20" t="s">
        <v>154</v>
      </c>
      <c r="F267" s="20" t="s">
        <v>155</v>
      </c>
      <c r="G267" s="20" t="s">
        <v>272</v>
      </c>
      <c r="H267" s="20" t="s">
        <v>273</v>
      </c>
      <c r="I267" s="110">
        <v>122400</v>
      </c>
      <c r="J267" s="110">
        <v>122400</v>
      </c>
      <c r="K267" s="55"/>
      <c r="L267" s="55"/>
      <c r="M267" s="110">
        <v>122400</v>
      </c>
      <c r="N267" s="55"/>
      <c r="O267" s="55"/>
      <c r="P267" s="55"/>
      <c r="Q267" s="110"/>
      <c r="R267" s="110"/>
      <c r="S267" s="110"/>
      <c r="T267" s="110"/>
      <c r="U267" s="110"/>
      <c r="V267" s="110"/>
      <c r="W267" s="110"/>
      <c r="X267" s="110"/>
      <c r="Y267" s="110"/>
      <c r="Z267" s="110"/>
    </row>
    <row r="268" ht="20.25" customHeight="1" spans="1:26">
      <c r="A268" s="20" t="s">
        <v>70</v>
      </c>
      <c r="B268" s="20" t="s">
        <v>89</v>
      </c>
      <c r="C268" s="20" t="s">
        <v>379</v>
      </c>
      <c r="D268" s="20" t="s">
        <v>275</v>
      </c>
      <c r="E268" s="20" t="s">
        <v>154</v>
      </c>
      <c r="F268" s="20" t="s">
        <v>155</v>
      </c>
      <c r="G268" s="20" t="s">
        <v>276</v>
      </c>
      <c r="H268" s="20" t="s">
        <v>275</v>
      </c>
      <c r="I268" s="110">
        <v>30161.04</v>
      </c>
      <c r="J268" s="110">
        <v>30161.04</v>
      </c>
      <c r="K268" s="55"/>
      <c r="L268" s="55"/>
      <c r="M268" s="110">
        <v>30161.04</v>
      </c>
      <c r="N268" s="55"/>
      <c r="O268" s="55"/>
      <c r="P268" s="55"/>
      <c r="Q268" s="110"/>
      <c r="R268" s="110"/>
      <c r="S268" s="110"/>
      <c r="T268" s="110"/>
      <c r="U268" s="110"/>
      <c r="V268" s="110"/>
      <c r="W268" s="110"/>
      <c r="X268" s="110"/>
      <c r="Y268" s="110"/>
      <c r="Z268" s="110"/>
    </row>
    <row r="269" ht="20.25" customHeight="1" spans="1:26">
      <c r="A269" s="20" t="s">
        <v>70</v>
      </c>
      <c r="B269" s="20" t="s">
        <v>89</v>
      </c>
      <c r="C269" s="20" t="s">
        <v>380</v>
      </c>
      <c r="D269" s="20" t="s">
        <v>221</v>
      </c>
      <c r="E269" s="20" t="s">
        <v>156</v>
      </c>
      <c r="F269" s="20" t="s">
        <v>157</v>
      </c>
      <c r="G269" s="20" t="s">
        <v>269</v>
      </c>
      <c r="H269" s="20" t="s">
        <v>221</v>
      </c>
      <c r="I269" s="110">
        <v>20000</v>
      </c>
      <c r="J269" s="110">
        <v>20000</v>
      </c>
      <c r="K269" s="55"/>
      <c r="L269" s="55"/>
      <c r="M269" s="110">
        <v>20000</v>
      </c>
      <c r="N269" s="55"/>
      <c r="O269" s="55"/>
      <c r="P269" s="55"/>
      <c r="Q269" s="110"/>
      <c r="R269" s="110"/>
      <c r="S269" s="110"/>
      <c r="T269" s="110"/>
      <c r="U269" s="110"/>
      <c r="V269" s="110"/>
      <c r="W269" s="110"/>
      <c r="X269" s="110"/>
      <c r="Y269" s="110"/>
      <c r="Z269" s="110"/>
    </row>
    <row r="270" ht="20.25" customHeight="1" spans="1:26">
      <c r="A270" s="20" t="s">
        <v>70</v>
      </c>
      <c r="B270" s="20" t="s">
        <v>89</v>
      </c>
      <c r="C270" s="20" t="s">
        <v>381</v>
      </c>
      <c r="D270" s="20" t="s">
        <v>278</v>
      </c>
      <c r="E270" s="20" t="s">
        <v>154</v>
      </c>
      <c r="F270" s="20" t="s">
        <v>155</v>
      </c>
      <c r="G270" s="20" t="s">
        <v>279</v>
      </c>
      <c r="H270" s="20" t="s">
        <v>280</v>
      </c>
      <c r="I270" s="110">
        <v>40404</v>
      </c>
      <c r="J270" s="110">
        <v>40404</v>
      </c>
      <c r="K270" s="55"/>
      <c r="L270" s="55"/>
      <c r="M270" s="110">
        <v>40404</v>
      </c>
      <c r="N270" s="55"/>
      <c r="O270" s="55"/>
      <c r="P270" s="55"/>
      <c r="Q270" s="110"/>
      <c r="R270" s="110"/>
      <c r="S270" s="110"/>
      <c r="T270" s="110"/>
      <c r="U270" s="110"/>
      <c r="V270" s="110"/>
      <c r="W270" s="110"/>
      <c r="X270" s="110"/>
      <c r="Y270" s="110"/>
      <c r="Z270" s="110"/>
    </row>
    <row r="271" ht="20.25" customHeight="1" spans="1:26">
      <c r="A271" s="20" t="s">
        <v>70</v>
      </c>
      <c r="B271" s="20" t="s">
        <v>89</v>
      </c>
      <c r="C271" s="20" t="s">
        <v>381</v>
      </c>
      <c r="D271" s="20" t="s">
        <v>278</v>
      </c>
      <c r="E271" s="20" t="s">
        <v>154</v>
      </c>
      <c r="F271" s="20" t="s">
        <v>155</v>
      </c>
      <c r="G271" s="20" t="s">
        <v>281</v>
      </c>
      <c r="H271" s="20" t="s">
        <v>282</v>
      </c>
      <c r="I271" s="110">
        <v>26000</v>
      </c>
      <c r="J271" s="110">
        <v>26000</v>
      </c>
      <c r="K271" s="55"/>
      <c r="L271" s="55"/>
      <c r="M271" s="110">
        <v>26000</v>
      </c>
      <c r="N271" s="55"/>
      <c r="O271" s="55"/>
      <c r="P271" s="55"/>
      <c r="Q271" s="110"/>
      <c r="R271" s="110"/>
      <c r="S271" s="110"/>
      <c r="T271" s="110"/>
      <c r="U271" s="110"/>
      <c r="V271" s="110"/>
      <c r="W271" s="110"/>
      <c r="X271" s="110"/>
      <c r="Y271" s="110"/>
      <c r="Z271" s="110"/>
    </row>
    <row r="272" ht="20.25" customHeight="1" spans="1:26">
      <c r="A272" s="20" t="s">
        <v>70</v>
      </c>
      <c r="B272" s="20" t="s">
        <v>89</v>
      </c>
      <c r="C272" s="20" t="s">
        <v>381</v>
      </c>
      <c r="D272" s="20" t="s">
        <v>278</v>
      </c>
      <c r="E272" s="20" t="s">
        <v>122</v>
      </c>
      <c r="F272" s="20" t="s">
        <v>123</v>
      </c>
      <c r="G272" s="20" t="s">
        <v>285</v>
      </c>
      <c r="H272" s="20" t="s">
        <v>286</v>
      </c>
      <c r="I272" s="110">
        <v>10800</v>
      </c>
      <c r="J272" s="110">
        <v>10800</v>
      </c>
      <c r="K272" s="55"/>
      <c r="L272" s="55"/>
      <c r="M272" s="110">
        <v>10800</v>
      </c>
      <c r="N272" s="55"/>
      <c r="O272" s="55"/>
      <c r="P272" s="55"/>
      <c r="Q272" s="110"/>
      <c r="R272" s="110"/>
      <c r="S272" s="110"/>
      <c r="T272" s="110"/>
      <c r="U272" s="110"/>
      <c r="V272" s="110"/>
      <c r="W272" s="110"/>
      <c r="X272" s="110"/>
      <c r="Y272" s="110"/>
      <c r="Z272" s="110"/>
    </row>
    <row r="273" ht="20.25" customHeight="1" spans="1:26">
      <c r="A273" s="20" t="s">
        <v>70</v>
      </c>
      <c r="B273" s="20" t="s">
        <v>89</v>
      </c>
      <c r="C273" s="20" t="s">
        <v>381</v>
      </c>
      <c r="D273" s="20" t="s">
        <v>278</v>
      </c>
      <c r="E273" s="20" t="s">
        <v>154</v>
      </c>
      <c r="F273" s="20" t="s">
        <v>155</v>
      </c>
      <c r="G273" s="20" t="s">
        <v>285</v>
      </c>
      <c r="H273" s="20" t="s">
        <v>286</v>
      </c>
      <c r="I273" s="110">
        <v>36400</v>
      </c>
      <c r="J273" s="110">
        <v>36400</v>
      </c>
      <c r="K273" s="55"/>
      <c r="L273" s="55"/>
      <c r="M273" s="110">
        <v>36400</v>
      </c>
      <c r="N273" s="55"/>
      <c r="O273" s="55"/>
      <c r="P273" s="55"/>
      <c r="Q273" s="110"/>
      <c r="R273" s="110"/>
      <c r="S273" s="110"/>
      <c r="T273" s="110"/>
      <c r="U273" s="110"/>
      <c r="V273" s="110"/>
      <c r="W273" s="110"/>
      <c r="X273" s="110"/>
      <c r="Y273" s="110"/>
      <c r="Z273" s="110"/>
    </row>
    <row r="274" ht="20.25" customHeight="1" spans="1:26">
      <c r="A274" s="20" t="s">
        <v>70</v>
      </c>
      <c r="B274" s="20" t="s">
        <v>89</v>
      </c>
      <c r="C274" s="20" t="s">
        <v>382</v>
      </c>
      <c r="D274" s="20" t="s">
        <v>290</v>
      </c>
      <c r="E274" s="20" t="s">
        <v>122</v>
      </c>
      <c r="F274" s="20" t="s">
        <v>123</v>
      </c>
      <c r="G274" s="20" t="s">
        <v>291</v>
      </c>
      <c r="H274" s="20" t="s">
        <v>292</v>
      </c>
      <c r="I274" s="110">
        <v>172800</v>
      </c>
      <c r="J274" s="110">
        <v>172800</v>
      </c>
      <c r="K274" s="55"/>
      <c r="L274" s="55"/>
      <c r="M274" s="110">
        <v>172800</v>
      </c>
      <c r="N274" s="55"/>
      <c r="O274" s="55"/>
      <c r="P274" s="55"/>
      <c r="Q274" s="110"/>
      <c r="R274" s="110"/>
      <c r="S274" s="110"/>
      <c r="T274" s="110"/>
      <c r="U274" s="110"/>
      <c r="V274" s="110"/>
      <c r="W274" s="110"/>
      <c r="X274" s="110"/>
      <c r="Y274" s="110"/>
      <c r="Z274" s="110"/>
    </row>
    <row r="275" ht="20.25" customHeight="1" spans="1:26">
      <c r="A275" s="20" t="s">
        <v>70</v>
      </c>
      <c r="B275" s="20" t="s">
        <v>89</v>
      </c>
      <c r="C275" s="20" t="s">
        <v>383</v>
      </c>
      <c r="D275" s="20" t="s">
        <v>294</v>
      </c>
      <c r="E275" s="20" t="s">
        <v>154</v>
      </c>
      <c r="F275" s="20" t="s">
        <v>155</v>
      </c>
      <c r="G275" s="20" t="s">
        <v>250</v>
      </c>
      <c r="H275" s="20" t="s">
        <v>251</v>
      </c>
      <c r="I275" s="110">
        <v>130000</v>
      </c>
      <c r="J275" s="110">
        <v>130000</v>
      </c>
      <c r="K275" s="55"/>
      <c r="L275" s="55"/>
      <c r="M275" s="110">
        <v>130000</v>
      </c>
      <c r="N275" s="55"/>
      <c r="O275" s="55"/>
      <c r="P275" s="55"/>
      <c r="Q275" s="110"/>
      <c r="R275" s="110"/>
      <c r="S275" s="110"/>
      <c r="T275" s="110"/>
      <c r="U275" s="110"/>
      <c r="V275" s="110"/>
      <c r="W275" s="110"/>
      <c r="X275" s="110"/>
      <c r="Y275" s="110"/>
      <c r="Z275" s="110"/>
    </row>
    <row r="276" ht="20.25" customHeight="1" spans="1:26">
      <c r="A276" s="20" t="s">
        <v>70</v>
      </c>
      <c r="B276" s="20" t="s">
        <v>89</v>
      </c>
      <c r="C276" s="20" t="s">
        <v>383</v>
      </c>
      <c r="D276" s="20" t="s">
        <v>294</v>
      </c>
      <c r="E276" s="20" t="s">
        <v>154</v>
      </c>
      <c r="F276" s="20" t="s">
        <v>155</v>
      </c>
      <c r="G276" s="20" t="s">
        <v>250</v>
      </c>
      <c r="H276" s="20" t="s">
        <v>251</v>
      </c>
      <c r="I276" s="110">
        <v>177480</v>
      </c>
      <c r="J276" s="110">
        <v>177480</v>
      </c>
      <c r="K276" s="55"/>
      <c r="L276" s="55"/>
      <c r="M276" s="110">
        <v>177480</v>
      </c>
      <c r="N276" s="55"/>
      <c r="O276" s="55"/>
      <c r="P276" s="55"/>
      <c r="Q276" s="110"/>
      <c r="R276" s="110"/>
      <c r="S276" s="110"/>
      <c r="T276" s="110"/>
      <c r="U276" s="110"/>
      <c r="V276" s="110"/>
      <c r="W276" s="110"/>
      <c r="X276" s="110"/>
      <c r="Y276" s="110"/>
      <c r="Z276" s="110"/>
    </row>
    <row r="277" ht="20.25" customHeight="1" spans="1:26">
      <c r="A277" s="20" t="s">
        <v>70</v>
      </c>
      <c r="B277" s="20" t="s">
        <v>89</v>
      </c>
      <c r="C277" s="20" t="s">
        <v>384</v>
      </c>
      <c r="D277" s="20" t="s">
        <v>245</v>
      </c>
      <c r="E277" s="20" t="s">
        <v>154</v>
      </c>
      <c r="F277" s="20" t="s">
        <v>155</v>
      </c>
      <c r="G277" s="20" t="s">
        <v>246</v>
      </c>
      <c r="H277" s="20" t="s">
        <v>247</v>
      </c>
      <c r="I277" s="110">
        <v>533352</v>
      </c>
      <c r="J277" s="110">
        <v>533352</v>
      </c>
      <c r="K277" s="55"/>
      <c r="L277" s="55"/>
      <c r="M277" s="110">
        <v>533352</v>
      </c>
      <c r="N277" s="55"/>
      <c r="O277" s="55"/>
      <c r="P277" s="55"/>
      <c r="Q277" s="110"/>
      <c r="R277" s="110"/>
      <c r="S277" s="110"/>
      <c r="T277" s="110"/>
      <c r="U277" s="110"/>
      <c r="V277" s="110"/>
      <c r="W277" s="110"/>
      <c r="X277" s="110"/>
      <c r="Y277" s="110"/>
      <c r="Z277" s="110"/>
    </row>
    <row r="278" ht="20.25" customHeight="1" spans="1:26">
      <c r="A278" s="20" t="s">
        <v>70</v>
      </c>
      <c r="B278" s="20" t="s">
        <v>89</v>
      </c>
      <c r="C278" s="20" t="s">
        <v>384</v>
      </c>
      <c r="D278" s="20" t="s">
        <v>245</v>
      </c>
      <c r="E278" s="20" t="s">
        <v>154</v>
      </c>
      <c r="F278" s="20" t="s">
        <v>155</v>
      </c>
      <c r="G278" s="20" t="s">
        <v>248</v>
      </c>
      <c r="H278" s="20" t="s">
        <v>249</v>
      </c>
      <c r="I278" s="110">
        <v>797220</v>
      </c>
      <c r="J278" s="110">
        <v>797220</v>
      </c>
      <c r="K278" s="55"/>
      <c r="L278" s="55"/>
      <c r="M278" s="110">
        <v>797220</v>
      </c>
      <c r="N278" s="55"/>
      <c r="O278" s="55"/>
      <c r="P278" s="55"/>
      <c r="Q278" s="110"/>
      <c r="R278" s="110"/>
      <c r="S278" s="110"/>
      <c r="T278" s="110"/>
      <c r="U278" s="110"/>
      <c r="V278" s="110"/>
      <c r="W278" s="110"/>
      <c r="X278" s="110"/>
      <c r="Y278" s="110"/>
      <c r="Z278" s="110"/>
    </row>
    <row r="279" ht="20.25" customHeight="1" spans="1:26">
      <c r="A279" s="20" t="s">
        <v>70</v>
      </c>
      <c r="B279" s="20" t="s">
        <v>89</v>
      </c>
      <c r="C279" s="20" t="s">
        <v>384</v>
      </c>
      <c r="D279" s="20" t="s">
        <v>245</v>
      </c>
      <c r="E279" s="20" t="s">
        <v>154</v>
      </c>
      <c r="F279" s="20" t="s">
        <v>155</v>
      </c>
      <c r="G279" s="20" t="s">
        <v>250</v>
      </c>
      <c r="H279" s="20" t="s">
        <v>251</v>
      </c>
      <c r="I279" s="110">
        <v>44446</v>
      </c>
      <c r="J279" s="110">
        <v>44446</v>
      </c>
      <c r="K279" s="55"/>
      <c r="L279" s="55"/>
      <c r="M279" s="110">
        <v>44446</v>
      </c>
      <c r="N279" s="55"/>
      <c r="O279" s="55"/>
      <c r="P279" s="55"/>
      <c r="Q279" s="110"/>
      <c r="R279" s="110"/>
      <c r="S279" s="110"/>
      <c r="T279" s="110"/>
      <c r="U279" s="110"/>
      <c r="V279" s="110"/>
      <c r="W279" s="110"/>
      <c r="X279" s="110"/>
      <c r="Y279" s="110"/>
      <c r="Z279" s="110"/>
    </row>
    <row r="280" ht="17.25" customHeight="1" spans="1:26">
      <c r="A280" s="66">
        <v>30779607.15</v>
      </c>
      <c r="B280" s="67"/>
      <c r="C280" s="181"/>
      <c r="D280" s="181"/>
      <c r="E280" s="181"/>
      <c r="F280" s="181"/>
      <c r="G280" s="181"/>
      <c r="H280" s="182"/>
      <c r="I280" s="110">
        <v>30779607.15</v>
      </c>
      <c r="J280" s="110">
        <v>30779607.15</v>
      </c>
      <c r="K280" s="110"/>
      <c r="L280" s="110"/>
      <c r="M280" s="110">
        <v>30779607.15</v>
      </c>
      <c r="N280" s="110"/>
      <c r="O280" s="110"/>
      <c r="P280" s="110"/>
      <c r="Q280" s="110"/>
      <c r="R280" s="110"/>
      <c r="S280" s="110"/>
      <c r="T280" s="110"/>
      <c r="U280" s="110"/>
      <c r="V280" s="110"/>
      <c r="W280" s="110"/>
      <c r="X280" s="110"/>
      <c r="Y280" s="110"/>
      <c r="Z280" s="110"/>
    </row>
  </sheetData>
  <mergeCells count="34">
    <mergeCell ref="A2:Z2"/>
    <mergeCell ref="A3:H3"/>
    <mergeCell ref="I4:Z4"/>
    <mergeCell ref="J5:N5"/>
    <mergeCell ref="Q5:S5"/>
    <mergeCell ref="U5:Z5"/>
    <mergeCell ref="A280:H280"/>
    <mergeCell ref="A280:H280"/>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topLeftCell="A7" workbookViewId="0">
      <selection activeCell="A1" sqref="A1"/>
    </sheetView>
  </sheetViews>
  <sheetFormatPr defaultColWidth="8" defaultRowHeight="14.25" customHeight="1"/>
  <cols>
    <col min="1" max="1" width="9" customWidth="1"/>
    <col min="2" max="2" width="11.75" customWidth="1"/>
    <col min="3" max="3" width="28.75" customWidth="1"/>
    <col min="4" max="4" width="20.875" customWidth="1"/>
    <col min="5" max="5" width="9.75" customWidth="1"/>
    <col min="6" max="6" width="15.5" customWidth="1"/>
    <col min="7" max="7" width="8.625" customWidth="1"/>
    <col min="8" max="8" width="15.5" customWidth="1"/>
    <col min="9" max="13" width="17.5" customWidth="1"/>
    <col min="14" max="14" width="10.75" customWidth="1"/>
    <col min="15" max="15" width="11.125" customWidth="1"/>
    <col min="16" max="16" width="9.75" customWidth="1"/>
    <col min="17" max="21" width="17.375" customWidth="1"/>
    <col min="22" max="22" width="17.5" customWidth="1"/>
    <col min="23" max="23" width="17.375" customWidth="1"/>
  </cols>
  <sheetData>
    <row r="1" ht="13.5" customHeight="1" spans="2:23">
      <c r="B1" s="167"/>
      <c r="E1" s="43"/>
      <c r="F1" s="43"/>
      <c r="G1" s="43"/>
      <c r="H1" s="43"/>
      <c r="U1" s="167"/>
      <c r="W1" s="172" t="s">
        <v>385</v>
      </c>
    </row>
    <row r="2" ht="46.5" customHeight="1" spans="1:23">
      <c r="A2" s="44" t="str">
        <f>"2026"&amp;"年部门项目支出预算表"</f>
        <v>2026年部门项目支出预算表</v>
      </c>
      <c r="B2" s="44"/>
      <c r="C2" s="44"/>
      <c r="D2" s="44"/>
      <c r="E2" s="44"/>
      <c r="F2" s="44"/>
      <c r="G2" s="44"/>
      <c r="H2" s="44"/>
      <c r="I2" s="44"/>
      <c r="J2" s="44"/>
      <c r="K2" s="44"/>
      <c r="L2" s="44"/>
      <c r="M2" s="44"/>
      <c r="N2" s="44"/>
      <c r="O2" s="44"/>
      <c r="P2" s="44"/>
      <c r="Q2" s="44"/>
      <c r="R2" s="44"/>
      <c r="S2" s="44"/>
      <c r="T2" s="44"/>
      <c r="U2" s="44"/>
      <c r="V2" s="44"/>
      <c r="W2" s="44"/>
    </row>
    <row r="3" ht="13.5" customHeight="1" spans="1:23">
      <c r="A3" s="45" t="str">
        <f>"单位名称："&amp;"昆明市晋宁区农业农村局"</f>
        <v>单位名称：昆明市晋宁区农业农村局</v>
      </c>
      <c r="B3" s="46"/>
      <c r="C3" s="46"/>
      <c r="D3" s="46"/>
      <c r="E3" s="46"/>
      <c r="F3" s="46"/>
      <c r="G3" s="46"/>
      <c r="H3" s="46"/>
      <c r="I3" s="60"/>
      <c r="J3" s="60"/>
      <c r="K3" s="60"/>
      <c r="L3" s="60"/>
      <c r="M3" s="60"/>
      <c r="N3" s="60"/>
      <c r="O3" s="60"/>
      <c r="P3" s="60"/>
      <c r="Q3" s="60"/>
      <c r="U3" s="167"/>
      <c r="W3" s="148" t="s">
        <v>1</v>
      </c>
    </row>
    <row r="4" ht="21.75" customHeight="1" spans="1:23">
      <c r="A4" s="47" t="s">
        <v>386</v>
      </c>
      <c r="B4" s="48" t="s">
        <v>227</v>
      </c>
      <c r="C4" s="47" t="s">
        <v>228</v>
      </c>
      <c r="D4" s="47" t="s">
        <v>387</v>
      </c>
      <c r="E4" s="48" t="s">
        <v>229</v>
      </c>
      <c r="F4" s="48" t="s">
        <v>230</v>
      </c>
      <c r="G4" s="48" t="s">
        <v>388</v>
      </c>
      <c r="H4" s="48" t="s">
        <v>389</v>
      </c>
      <c r="I4" s="68" t="s">
        <v>55</v>
      </c>
      <c r="J4" s="11" t="s">
        <v>390</v>
      </c>
      <c r="K4" s="12"/>
      <c r="L4" s="12"/>
      <c r="M4" s="38"/>
      <c r="N4" s="11" t="s">
        <v>236</v>
      </c>
      <c r="O4" s="12"/>
      <c r="P4" s="38"/>
      <c r="Q4" s="48" t="s">
        <v>61</v>
      </c>
      <c r="R4" s="11" t="s">
        <v>62</v>
      </c>
      <c r="S4" s="12"/>
      <c r="T4" s="12"/>
      <c r="U4" s="12"/>
      <c r="V4" s="12"/>
      <c r="W4" s="38"/>
    </row>
    <row r="5" ht="21.75" customHeight="1" spans="1:23">
      <c r="A5" s="49"/>
      <c r="B5" s="69"/>
      <c r="C5" s="49"/>
      <c r="D5" s="49"/>
      <c r="E5" s="50"/>
      <c r="F5" s="50"/>
      <c r="G5" s="50"/>
      <c r="H5" s="50"/>
      <c r="I5" s="69"/>
      <c r="J5" s="168" t="s">
        <v>58</v>
      </c>
      <c r="K5" s="169"/>
      <c r="L5" s="48" t="s">
        <v>59</v>
      </c>
      <c r="M5" s="48" t="s">
        <v>60</v>
      </c>
      <c r="N5" s="48" t="s">
        <v>58</v>
      </c>
      <c r="O5" s="48" t="s">
        <v>59</v>
      </c>
      <c r="P5" s="48" t="s">
        <v>60</v>
      </c>
      <c r="Q5" s="50"/>
      <c r="R5" s="48" t="s">
        <v>57</v>
      </c>
      <c r="S5" s="48" t="s">
        <v>64</v>
      </c>
      <c r="T5" s="48" t="s">
        <v>242</v>
      </c>
      <c r="U5" s="48" t="s">
        <v>66</v>
      </c>
      <c r="V5" s="48" t="s">
        <v>67</v>
      </c>
      <c r="W5" s="48" t="s">
        <v>68</v>
      </c>
    </row>
    <row r="6" ht="21" customHeight="1" spans="1:23">
      <c r="A6" s="69"/>
      <c r="B6" s="69"/>
      <c r="C6" s="69"/>
      <c r="D6" s="69"/>
      <c r="E6" s="69"/>
      <c r="F6" s="69"/>
      <c r="G6" s="69"/>
      <c r="H6" s="69"/>
      <c r="I6" s="69"/>
      <c r="J6" s="170" t="s">
        <v>57</v>
      </c>
      <c r="K6" s="171"/>
      <c r="L6" s="69"/>
      <c r="M6" s="69"/>
      <c r="N6" s="69"/>
      <c r="O6" s="69"/>
      <c r="P6" s="69"/>
      <c r="Q6" s="69"/>
      <c r="R6" s="69"/>
      <c r="S6" s="69"/>
      <c r="T6" s="69"/>
      <c r="U6" s="69"/>
      <c r="V6" s="69"/>
      <c r="W6" s="69"/>
    </row>
    <row r="7" ht="39.75" customHeight="1" spans="1:23">
      <c r="A7" s="51"/>
      <c r="B7" s="63"/>
      <c r="C7" s="51"/>
      <c r="D7" s="51"/>
      <c r="E7" s="52"/>
      <c r="F7" s="52"/>
      <c r="G7" s="52"/>
      <c r="H7" s="52"/>
      <c r="I7" s="63"/>
      <c r="J7" s="16" t="s">
        <v>57</v>
      </c>
      <c r="K7" s="16" t="s">
        <v>391</v>
      </c>
      <c r="L7" s="52"/>
      <c r="M7" s="52"/>
      <c r="N7" s="52"/>
      <c r="O7" s="52"/>
      <c r="P7" s="52"/>
      <c r="Q7" s="52"/>
      <c r="R7" s="52"/>
      <c r="S7" s="52"/>
      <c r="T7" s="52"/>
      <c r="U7" s="63"/>
      <c r="V7" s="52"/>
      <c r="W7" s="52"/>
    </row>
    <row r="8" ht="15" customHeight="1" spans="1:23">
      <c r="A8" s="53">
        <v>1</v>
      </c>
      <c r="B8" s="53">
        <v>2</v>
      </c>
      <c r="C8" s="53">
        <v>3</v>
      </c>
      <c r="D8" s="53">
        <v>4</v>
      </c>
      <c r="E8" s="53">
        <v>5</v>
      </c>
      <c r="F8" s="53">
        <v>6</v>
      </c>
      <c r="G8" s="53">
        <v>7</v>
      </c>
      <c r="H8" s="53">
        <v>8</v>
      </c>
      <c r="I8" s="53">
        <v>9</v>
      </c>
      <c r="J8" s="53">
        <v>10</v>
      </c>
      <c r="K8" s="53">
        <v>11</v>
      </c>
      <c r="L8" s="72">
        <v>12</v>
      </c>
      <c r="M8" s="72">
        <v>13</v>
      </c>
      <c r="N8" s="72">
        <v>14</v>
      </c>
      <c r="O8" s="72">
        <v>15</v>
      </c>
      <c r="P8" s="72">
        <v>16</v>
      </c>
      <c r="Q8" s="72">
        <v>17</v>
      </c>
      <c r="R8" s="72">
        <v>18</v>
      </c>
      <c r="S8" s="72">
        <v>19</v>
      </c>
      <c r="T8" s="72">
        <v>20</v>
      </c>
      <c r="U8" s="53">
        <v>21</v>
      </c>
      <c r="V8" s="72">
        <v>22</v>
      </c>
      <c r="W8" s="53">
        <v>23</v>
      </c>
    </row>
    <row r="9" ht="21.75" customHeight="1" spans="1:23">
      <c r="A9" s="99" t="s">
        <v>392</v>
      </c>
      <c r="B9" s="99" t="s">
        <v>393</v>
      </c>
      <c r="C9" s="99" t="s">
        <v>394</v>
      </c>
      <c r="D9" s="99" t="s">
        <v>70</v>
      </c>
      <c r="E9" s="99" t="s">
        <v>130</v>
      </c>
      <c r="F9" s="99" t="s">
        <v>131</v>
      </c>
      <c r="G9" s="99" t="s">
        <v>291</v>
      </c>
      <c r="H9" s="99" t="s">
        <v>292</v>
      </c>
      <c r="I9" s="110">
        <v>20342.4</v>
      </c>
      <c r="J9" s="110">
        <v>20342.4</v>
      </c>
      <c r="K9" s="110">
        <v>20342.4</v>
      </c>
      <c r="L9" s="110"/>
      <c r="M9" s="110"/>
      <c r="N9" s="110"/>
      <c r="O9" s="110"/>
      <c r="P9" s="110"/>
      <c r="Q9" s="110"/>
      <c r="R9" s="110"/>
      <c r="S9" s="110"/>
      <c r="T9" s="110"/>
      <c r="U9" s="110"/>
      <c r="V9" s="110"/>
      <c r="W9" s="110"/>
    </row>
    <row r="10" ht="21.75" customHeight="1" spans="1:23">
      <c r="A10" s="99" t="s">
        <v>395</v>
      </c>
      <c r="B10" s="99" t="s">
        <v>396</v>
      </c>
      <c r="C10" s="99" t="s">
        <v>397</v>
      </c>
      <c r="D10" s="99" t="s">
        <v>70</v>
      </c>
      <c r="E10" s="99" t="s">
        <v>164</v>
      </c>
      <c r="F10" s="99" t="s">
        <v>165</v>
      </c>
      <c r="G10" s="99" t="s">
        <v>398</v>
      </c>
      <c r="H10" s="99" t="s">
        <v>399</v>
      </c>
      <c r="I10" s="110">
        <v>12170</v>
      </c>
      <c r="J10" s="110"/>
      <c r="K10" s="110"/>
      <c r="L10" s="110"/>
      <c r="M10" s="110"/>
      <c r="N10" s="110"/>
      <c r="O10" s="110"/>
      <c r="P10" s="110"/>
      <c r="Q10" s="110"/>
      <c r="R10" s="110">
        <v>12170</v>
      </c>
      <c r="S10" s="110"/>
      <c r="T10" s="110"/>
      <c r="U10" s="110"/>
      <c r="V10" s="110"/>
      <c r="W10" s="110">
        <v>12170</v>
      </c>
    </row>
    <row r="11" ht="21.75" customHeight="1" spans="1:23">
      <c r="A11" s="99" t="s">
        <v>395</v>
      </c>
      <c r="B11" s="99" t="s">
        <v>400</v>
      </c>
      <c r="C11" s="99" t="s">
        <v>401</v>
      </c>
      <c r="D11" s="99" t="s">
        <v>70</v>
      </c>
      <c r="E11" s="99" t="s">
        <v>170</v>
      </c>
      <c r="F11" s="99" t="s">
        <v>171</v>
      </c>
      <c r="G11" s="99" t="s">
        <v>402</v>
      </c>
      <c r="H11" s="99" t="s">
        <v>403</v>
      </c>
      <c r="I11" s="110">
        <v>151951.6</v>
      </c>
      <c r="J11" s="110"/>
      <c r="K11" s="110"/>
      <c r="L11" s="110"/>
      <c r="M11" s="110"/>
      <c r="N11" s="110"/>
      <c r="O11" s="110"/>
      <c r="P11" s="110"/>
      <c r="Q11" s="110"/>
      <c r="R11" s="110">
        <v>151951.6</v>
      </c>
      <c r="S11" s="110"/>
      <c r="T11" s="110"/>
      <c r="U11" s="110"/>
      <c r="V11" s="110"/>
      <c r="W11" s="110">
        <v>151951.6</v>
      </c>
    </row>
    <row r="12" ht="21.75" customHeight="1" spans="1:23">
      <c r="A12" s="99" t="s">
        <v>395</v>
      </c>
      <c r="B12" s="99" t="s">
        <v>404</v>
      </c>
      <c r="C12" s="99" t="s">
        <v>405</v>
      </c>
      <c r="D12" s="99" t="s">
        <v>70</v>
      </c>
      <c r="E12" s="99" t="s">
        <v>164</v>
      </c>
      <c r="F12" s="99" t="s">
        <v>165</v>
      </c>
      <c r="G12" s="99" t="s">
        <v>398</v>
      </c>
      <c r="H12" s="99" t="s">
        <v>399</v>
      </c>
      <c r="I12" s="110">
        <v>16614</v>
      </c>
      <c r="J12" s="110"/>
      <c r="K12" s="110"/>
      <c r="L12" s="110"/>
      <c r="M12" s="110"/>
      <c r="N12" s="110"/>
      <c r="O12" s="110"/>
      <c r="P12" s="110"/>
      <c r="Q12" s="110"/>
      <c r="R12" s="110">
        <v>16614</v>
      </c>
      <c r="S12" s="110"/>
      <c r="T12" s="110"/>
      <c r="U12" s="110"/>
      <c r="V12" s="110"/>
      <c r="W12" s="110">
        <v>16614</v>
      </c>
    </row>
    <row r="13" ht="21.75" customHeight="1" spans="1:23">
      <c r="A13" s="99" t="s">
        <v>395</v>
      </c>
      <c r="B13" s="99" t="s">
        <v>406</v>
      </c>
      <c r="C13" s="99" t="s">
        <v>407</v>
      </c>
      <c r="D13" s="99" t="s">
        <v>70</v>
      </c>
      <c r="E13" s="99" t="s">
        <v>164</v>
      </c>
      <c r="F13" s="99" t="s">
        <v>165</v>
      </c>
      <c r="G13" s="99" t="s">
        <v>398</v>
      </c>
      <c r="H13" s="99" t="s">
        <v>399</v>
      </c>
      <c r="I13" s="110">
        <v>5961</v>
      </c>
      <c r="J13" s="110"/>
      <c r="K13" s="110"/>
      <c r="L13" s="110"/>
      <c r="M13" s="110"/>
      <c r="N13" s="110"/>
      <c r="O13" s="110"/>
      <c r="P13" s="110"/>
      <c r="Q13" s="110"/>
      <c r="R13" s="110">
        <v>5961</v>
      </c>
      <c r="S13" s="110"/>
      <c r="T13" s="110"/>
      <c r="U13" s="110"/>
      <c r="V13" s="110"/>
      <c r="W13" s="110">
        <v>5961</v>
      </c>
    </row>
    <row r="14" ht="21.75" customHeight="1" spans="1:23">
      <c r="A14" s="99" t="s">
        <v>395</v>
      </c>
      <c r="B14" s="99" t="s">
        <v>408</v>
      </c>
      <c r="C14" s="99" t="s">
        <v>409</v>
      </c>
      <c r="D14" s="99" t="s">
        <v>70</v>
      </c>
      <c r="E14" s="99" t="s">
        <v>168</v>
      </c>
      <c r="F14" s="99" t="s">
        <v>169</v>
      </c>
      <c r="G14" s="99" t="s">
        <v>402</v>
      </c>
      <c r="H14" s="99" t="s">
        <v>403</v>
      </c>
      <c r="I14" s="110">
        <v>6225200</v>
      </c>
      <c r="J14" s="110">
        <v>6225200</v>
      </c>
      <c r="K14" s="110">
        <v>6225200</v>
      </c>
      <c r="L14" s="110"/>
      <c r="M14" s="110"/>
      <c r="N14" s="110"/>
      <c r="O14" s="110"/>
      <c r="P14" s="110"/>
      <c r="Q14" s="110"/>
      <c r="R14" s="110"/>
      <c r="S14" s="110"/>
      <c r="T14" s="110"/>
      <c r="U14" s="110"/>
      <c r="V14" s="110"/>
      <c r="W14" s="110"/>
    </row>
    <row r="15" ht="21.75" customHeight="1" spans="1:23">
      <c r="A15" s="99" t="s">
        <v>395</v>
      </c>
      <c r="B15" s="99" t="s">
        <v>410</v>
      </c>
      <c r="C15" s="99" t="s">
        <v>411</v>
      </c>
      <c r="D15" s="99" t="s">
        <v>70</v>
      </c>
      <c r="E15" s="99" t="s">
        <v>168</v>
      </c>
      <c r="F15" s="99" t="s">
        <v>169</v>
      </c>
      <c r="G15" s="99" t="s">
        <v>402</v>
      </c>
      <c r="H15" s="99" t="s">
        <v>403</v>
      </c>
      <c r="I15" s="110">
        <v>1179588</v>
      </c>
      <c r="J15" s="110">
        <v>1179588</v>
      </c>
      <c r="K15" s="110">
        <v>1179588</v>
      </c>
      <c r="L15" s="110"/>
      <c r="M15" s="110"/>
      <c r="N15" s="110"/>
      <c r="O15" s="110"/>
      <c r="P15" s="110"/>
      <c r="Q15" s="110"/>
      <c r="R15" s="110"/>
      <c r="S15" s="110"/>
      <c r="T15" s="110"/>
      <c r="U15" s="110"/>
      <c r="V15" s="110"/>
      <c r="W15" s="110"/>
    </row>
    <row r="16" ht="21.75" customHeight="1" spans="1:23">
      <c r="A16" s="99" t="s">
        <v>395</v>
      </c>
      <c r="B16" s="99" t="s">
        <v>412</v>
      </c>
      <c r="C16" s="99" t="s">
        <v>413</v>
      </c>
      <c r="D16" s="99" t="s">
        <v>70</v>
      </c>
      <c r="E16" s="99" t="s">
        <v>154</v>
      </c>
      <c r="F16" s="99" t="s">
        <v>155</v>
      </c>
      <c r="G16" s="99" t="s">
        <v>414</v>
      </c>
      <c r="H16" s="99" t="s">
        <v>415</v>
      </c>
      <c r="I16" s="110">
        <v>20000</v>
      </c>
      <c r="J16" s="110"/>
      <c r="K16" s="110"/>
      <c r="L16" s="110"/>
      <c r="M16" s="110"/>
      <c r="N16" s="110"/>
      <c r="O16" s="110"/>
      <c r="P16" s="110"/>
      <c r="Q16" s="110"/>
      <c r="R16" s="110">
        <v>20000</v>
      </c>
      <c r="S16" s="110"/>
      <c r="T16" s="110"/>
      <c r="U16" s="110"/>
      <c r="V16" s="110"/>
      <c r="W16" s="110">
        <v>20000</v>
      </c>
    </row>
    <row r="17" ht="21.75" customHeight="1" spans="1:23">
      <c r="A17" s="99" t="s">
        <v>395</v>
      </c>
      <c r="B17" s="99" t="s">
        <v>416</v>
      </c>
      <c r="C17" s="99" t="s">
        <v>417</v>
      </c>
      <c r="D17" s="99" t="s">
        <v>70</v>
      </c>
      <c r="E17" s="99" t="s">
        <v>160</v>
      </c>
      <c r="F17" s="99" t="s">
        <v>161</v>
      </c>
      <c r="G17" s="99" t="s">
        <v>398</v>
      </c>
      <c r="H17" s="99" t="s">
        <v>399</v>
      </c>
      <c r="I17" s="110">
        <v>166766.05</v>
      </c>
      <c r="J17" s="110"/>
      <c r="K17" s="110"/>
      <c r="L17" s="110"/>
      <c r="M17" s="110"/>
      <c r="N17" s="110"/>
      <c r="O17" s="110"/>
      <c r="P17" s="110"/>
      <c r="Q17" s="110"/>
      <c r="R17" s="110">
        <v>166766.05</v>
      </c>
      <c r="S17" s="110"/>
      <c r="T17" s="110"/>
      <c r="U17" s="110"/>
      <c r="V17" s="110"/>
      <c r="W17" s="110">
        <v>166766.05</v>
      </c>
    </row>
    <row r="18" ht="21.75" customHeight="1" spans="1:23">
      <c r="A18" s="99" t="s">
        <v>395</v>
      </c>
      <c r="B18" s="99" t="s">
        <v>418</v>
      </c>
      <c r="C18" s="99" t="s">
        <v>419</v>
      </c>
      <c r="D18" s="99" t="s">
        <v>70</v>
      </c>
      <c r="E18" s="99" t="s">
        <v>148</v>
      </c>
      <c r="F18" s="99" t="s">
        <v>149</v>
      </c>
      <c r="G18" s="99" t="s">
        <v>420</v>
      </c>
      <c r="H18" s="99" t="s">
        <v>403</v>
      </c>
      <c r="I18" s="110">
        <v>2690000</v>
      </c>
      <c r="J18" s="110"/>
      <c r="K18" s="110"/>
      <c r="L18" s="110">
        <v>2690000</v>
      </c>
      <c r="M18" s="110"/>
      <c r="N18" s="110"/>
      <c r="O18" s="110"/>
      <c r="P18" s="110"/>
      <c r="Q18" s="110"/>
      <c r="R18" s="110"/>
      <c r="S18" s="110"/>
      <c r="T18" s="110"/>
      <c r="U18" s="110"/>
      <c r="V18" s="110"/>
      <c r="W18" s="110"/>
    </row>
    <row r="19" ht="21.75" customHeight="1" spans="1:23">
      <c r="A19" s="99" t="s">
        <v>421</v>
      </c>
      <c r="B19" s="99" t="s">
        <v>422</v>
      </c>
      <c r="C19" s="99" t="s">
        <v>423</v>
      </c>
      <c r="D19" s="99" t="s">
        <v>70</v>
      </c>
      <c r="E19" s="99" t="s">
        <v>166</v>
      </c>
      <c r="F19" s="99" t="s">
        <v>167</v>
      </c>
      <c r="G19" s="99" t="s">
        <v>291</v>
      </c>
      <c r="H19" s="99" t="s">
        <v>292</v>
      </c>
      <c r="I19" s="110">
        <v>350000</v>
      </c>
      <c r="J19" s="110">
        <v>350000</v>
      </c>
      <c r="K19" s="110">
        <v>350000</v>
      </c>
      <c r="L19" s="110"/>
      <c r="M19" s="110"/>
      <c r="N19" s="110"/>
      <c r="O19" s="110"/>
      <c r="P19" s="110"/>
      <c r="Q19" s="110"/>
      <c r="R19" s="110"/>
      <c r="S19" s="110"/>
      <c r="T19" s="110"/>
      <c r="U19" s="110"/>
      <c r="V19" s="110"/>
      <c r="W19" s="110"/>
    </row>
    <row r="20" ht="21.75" customHeight="1" spans="1:23">
      <c r="A20" s="99" t="s">
        <v>421</v>
      </c>
      <c r="B20" s="99" t="s">
        <v>424</v>
      </c>
      <c r="C20" s="99" t="s">
        <v>425</v>
      </c>
      <c r="D20" s="99" t="s">
        <v>70</v>
      </c>
      <c r="E20" s="99" t="s">
        <v>162</v>
      </c>
      <c r="F20" s="99" t="s">
        <v>163</v>
      </c>
      <c r="G20" s="99" t="s">
        <v>426</v>
      </c>
      <c r="H20" s="99" t="s">
        <v>427</v>
      </c>
      <c r="I20" s="110">
        <v>9910000</v>
      </c>
      <c r="J20" s="110">
        <v>9910000</v>
      </c>
      <c r="K20" s="110">
        <v>9910000</v>
      </c>
      <c r="L20" s="110"/>
      <c r="M20" s="110"/>
      <c r="N20" s="110"/>
      <c r="O20" s="110"/>
      <c r="P20" s="110"/>
      <c r="Q20" s="110"/>
      <c r="R20" s="110"/>
      <c r="S20" s="110"/>
      <c r="T20" s="110"/>
      <c r="U20" s="110"/>
      <c r="V20" s="110"/>
      <c r="W20" s="110"/>
    </row>
    <row r="21" ht="21.75" customHeight="1" spans="1:23">
      <c r="A21" s="99" t="s">
        <v>428</v>
      </c>
      <c r="B21" s="99" t="s">
        <v>429</v>
      </c>
      <c r="C21" s="99" t="s">
        <v>430</v>
      </c>
      <c r="D21" s="99" t="s">
        <v>70</v>
      </c>
      <c r="E21" s="99" t="s">
        <v>164</v>
      </c>
      <c r="F21" s="99" t="s">
        <v>165</v>
      </c>
      <c r="G21" s="99" t="s">
        <v>398</v>
      </c>
      <c r="H21" s="99" t="s">
        <v>399</v>
      </c>
      <c r="I21" s="110">
        <v>151451.62</v>
      </c>
      <c r="J21" s="110"/>
      <c r="K21" s="110"/>
      <c r="L21" s="110"/>
      <c r="M21" s="110"/>
      <c r="N21" s="110"/>
      <c r="O21" s="110"/>
      <c r="P21" s="110"/>
      <c r="Q21" s="110"/>
      <c r="R21" s="110">
        <v>151451.62</v>
      </c>
      <c r="S21" s="110"/>
      <c r="T21" s="110"/>
      <c r="U21" s="110"/>
      <c r="V21" s="110"/>
      <c r="W21" s="110">
        <v>151451.62</v>
      </c>
    </row>
    <row r="22" ht="21.75" customHeight="1" spans="1:23">
      <c r="A22" s="99" t="s">
        <v>428</v>
      </c>
      <c r="B22" s="99" t="s">
        <v>431</v>
      </c>
      <c r="C22" s="99" t="s">
        <v>432</v>
      </c>
      <c r="D22" s="99" t="s">
        <v>70</v>
      </c>
      <c r="E22" s="99" t="s">
        <v>164</v>
      </c>
      <c r="F22" s="99" t="s">
        <v>165</v>
      </c>
      <c r="G22" s="99" t="s">
        <v>398</v>
      </c>
      <c r="H22" s="99" t="s">
        <v>399</v>
      </c>
      <c r="I22" s="110">
        <v>1400</v>
      </c>
      <c r="J22" s="110"/>
      <c r="K22" s="110"/>
      <c r="L22" s="110"/>
      <c r="M22" s="110"/>
      <c r="N22" s="110"/>
      <c r="O22" s="110"/>
      <c r="P22" s="110"/>
      <c r="Q22" s="110"/>
      <c r="R22" s="110">
        <v>1400</v>
      </c>
      <c r="S22" s="110"/>
      <c r="T22" s="110"/>
      <c r="U22" s="110"/>
      <c r="V22" s="110"/>
      <c r="W22" s="110">
        <v>1400</v>
      </c>
    </row>
    <row r="23" ht="21.75" customHeight="1" spans="1:23">
      <c r="A23" s="99" t="s">
        <v>428</v>
      </c>
      <c r="B23" s="99" t="s">
        <v>433</v>
      </c>
      <c r="C23" s="99" t="s">
        <v>434</v>
      </c>
      <c r="D23" s="99" t="s">
        <v>70</v>
      </c>
      <c r="E23" s="99" t="s">
        <v>164</v>
      </c>
      <c r="F23" s="99" t="s">
        <v>165</v>
      </c>
      <c r="G23" s="99" t="s">
        <v>426</v>
      </c>
      <c r="H23" s="99" t="s">
        <v>427</v>
      </c>
      <c r="I23" s="110">
        <v>300000</v>
      </c>
      <c r="J23" s="110">
        <v>300000</v>
      </c>
      <c r="K23" s="110">
        <v>300000</v>
      </c>
      <c r="L23" s="110"/>
      <c r="M23" s="110"/>
      <c r="N23" s="110"/>
      <c r="O23" s="110"/>
      <c r="P23" s="110"/>
      <c r="Q23" s="110"/>
      <c r="R23" s="110"/>
      <c r="S23" s="110"/>
      <c r="T23" s="110"/>
      <c r="U23" s="110"/>
      <c r="V23" s="110"/>
      <c r="W23" s="110"/>
    </row>
    <row r="24" ht="21.75" customHeight="1" spans="1:23">
      <c r="A24" s="99" t="s">
        <v>392</v>
      </c>
      <c r="B24" s="99" t="s">
        <v>435</v>
      </c>
      <c r="C24" s="99" t="s">
        <v>394</v>
      </c>
      <c r="D24" s="99" t="s">
        <v>73</v>
      </c>
      <c r="E24" s="99" t="s">
        <v>130</v>
      </c>
      <c r="F24" s="99" t="s">
        <v>131</v>
      </c>
      <c r="G24" s="99" t="s">
        <v>291</v>
      </c>
      <c r="H24" s="99" t="s">
        <v>292</v>
      </c>
      <c r="I24" s="110">
        <v>31948.8</v>
      </c>
      <c r="J24" s="110">
        <v>31948.8</v>
      </c>
      <c r="K24" s="110">
        <v>31948.8</v>
      </c>
      <c r="L24" s="110"/>
      <c r="M24" s="110"/>
      <c r="N24" s="110"/>
      <c r="O24" s="110"/>
      <c r="P24" s="110"/>
      <c r="Q24" s="110"/>
      <c r="R24" s="110"/>
      <c r="S24" s="110"/>
      <c r="T24" s="110"/>
      <c r="U24" s="110"/>
      <c r="V24" s="110"/>
      <c r="W24" s="110"/>
    </row>
    <row r="25" ht="21.75" customHeight="1" spans="1:23">
      <c r="A25" s="99" t="s">
        <v>395</v>
      </c>
      <c r="B25" s="99" t="s">
        <v>436</v>
      </c>
      <c r="C25" s="99" t="s">
        <v>437</v>
      </c>
      <c r="D25" s="99" t="s">
        <v>73</v>
      </c>
      <c r="E25" s="99" t="s">
        <v>164</v>
      </c>
      <c r="F25" s="99" t="s">
        <v>165</v>
      </c>
      <c r="G25" s="99" t="s">
        <v>398</v>
      </c>
      <c r="H25" s="99" t="s">
        <v>399</v>
      </c>
      <c r="I25" s="110">
        <v>2018.47</v>
      </c>
      <c r="J25" s="110"/>
      <c r="K25" s="110"/>
      <c r="L25" s="110"/>
      <c r="M25" s="110"/>
      <c r="N25" s="110"/>
      <c r="O25" s="110"/>
      <c r="P25" s="110"/>
      <c r="Q25" s="110"/>
      <c r="R25" s="110">
        <v>2018.47</v>
      </c>
      <c r="S25" s="110"/>
      <c r="T25" s="110"/>
      <c r="U25" s="110"/>
      <c r="V25" s="110"/>
      <c r="W25" s="110">
        <v>2018.47</v>
      </c>
    </row>
    <row r="26" ht="21.75" customHeight="1" spans="1:23">
      <c r="A26" s="99" t="s">
        <v>395</v>
      </c>
      <c r="B26" s="99" t="s">
        <v>438</v>
      </c>
      <c r="C26" s="99" t="s">
        <v>439</v>
      </c>
      <c r="D26" s="99" t="s">
        <v>73</v>
      </c>
      <c r="E26" s="99" t="s">
        <v>164</v>
      </c>
      <c r="F26" s="99" t="s">
        <v>165</v>
      </c>
      <c r="G26" s="99" t="s">
        <v>398</v>
      </c>
      <c r="H26" s="99" t="s">
        <v>399</v>
      </c>
      <c r="I26" s="110">
        <v>9130</v>
      </c>
      <c r="J26" s="110"/>
      <c r="K26" s="110"/>
      <c r="L26" s="110"/>
      <c r="M26" s="110"/>
      <c r="N26" s="110"/>
      <c r="O26" s="110"/>
      <c r="P26" s="110"/>
      <c r="Q26" s="110"/>
      <c r="R26" s="110">
        <v>9130</v>
      </c>
      <c r="S26" s="110"/>
      <c r="T26" s="110"/>
      <c r="U26" s="110"/>
      <c r="V26" s="110"/>
      <c r="W26" s="110">
        <v>9130</v>
      </c>
    </row>
    <row r="27" ht="21.75" customHeight="1" spans="1:23">
      <c r="A27" s="99" t="s">
        <v>395</v>
      </c>
      <c r="B27" s="99" t="s">
        <v>440</v>
      </c>
      <c r="C27" s="99" t="s">
        <v>441</v>
      </c>
      <c r="D27" s="99" t="s">
        <v>73</v>
      </c>
      <c r="E27" s="99" t="s">
        <v>164</v>
      </c>
      <c r="F27" s="99" t="s">
        <v>165</v>
      </c>
      <c r="G27" s="99" t="s">
        <v>279</v>
      </c>
      <c r="H27" s="99" t="s">
        <v>280</v>
      </c>
      <c r="I27" s="110">
        <v>300</v>
      </c>
      <c r="J27" s="110"/>
      <c r="K27" s="110"/>
      <c r="L27" s="110"/>
      <c r="M27" s="110"/>
      <c r="N27" s="110"/>
      <c r="O27" s="110"/>
      <c r="P27" s="110"/>
      <c r="Q27" s="110"/>
      <c r="R27" s="110">
        <v>300</v>
      </c>
      <c r="S27" s="110"/>
      <c r="T27" s="110"/>
      <c r="U27" s="110"/>
      <c r="V27" s="110"/>
      <c r="W27" s="110">
        <v>300</v>
      </c>
    </row>
    <row r="28" ht="21.75" customHeight="1" spans="1:23">
      <c r="A28" s="99" t="s">
        <v>428</v>
      </c>
      <c r="B28" s="99" t="s">
        <v>442</v>
      </c>
      <c r="C28" s="99" t="s">
        <v>443</v>
      </c>
      <c r="D28" s="99" t="s">
        <v>73</v>
      </c>
      <c r="E28" s="99" t="s">
        <v>164</v>
      </c>
      <c r="F28" s="99" t="s">
        <v>165</v>
      </c>
      <c r="G28" s="99" t="s">
        <v>398</v>
      </c>
      <c r="H28" s="99" t="s">
        <v>399</v>
      </c>
      <c r="I28" s="110">
        <v>136995</v>
      </c>
      <c r="J28" s="110"/>
      <c r="K28" s="110"/>
      <c r="L28" s="110"/>
      <c r="M28" s="110"/>
      <c r="N28" s="110"/>
      <c r="O28" s="110"/>
      <c r="P28" s="110"/>
      <c r="Q28" s="110"/>
      <c r="R28" s="110">
        <v>136995</v>
      </c>
      <c r="S28" s="110"/>
      <c r="T28" s="110"/>
      <c r="U28" s="110"/>
      <c r="V28" s="110"/>
      <c r="W28" s="110">
        <v>136995</v>
      </c>
    </row>
    <row r="29" ht="21.75" customHeight="1" spans="1:23">
      <c r="A29" s="99" t="s">
        <v>395</v>
      </c>
      <c r="B29" s="99" t="s">
        <v>444</v>
      </c>
      <c r="C29" s="99" t="s">
        <v>445</v>
      </c>
      <c r="D29" s="99" t="s">
        <v>75</v>
      </c>
      <c r="E29" s="99" t="s">
        <v>164</v>
      </c>
      <c r="F29" s="99" t="s">
        <v>165</v>
      </c>
      <c r="G29" s="99" t="s">
        <v>398</v>
      </c>
      <c r="H29" s="99" t="s">
        <v>399</v>
      </c>
      <c r="I29" s="110">
        <v>39616.3</v>
      </c>
      <c r="J29" s="110"/>
      <c r="K29" s="110"/>
      <c r="L29" s="110"/>
      <c r="M29" s="110"/>
      <c r="N29" s="110"/>
      <c r="O29" s="110"/>
      <c r="P29" s="110"/>
      <c r="Q29" s="110"/>
      <c r="R29" s="110">
        <v>39616.3</v>
      </c>
      <c r="S29" s="110"/>
      <c r="T29" s="110"/>
      <c r="U29" s="110"/>
      <c r="V29" s="110"/>
      <c r="W29" s="110">
        <v>39616.3</v>
      </c>
    </row>
    <row r="30" ht="21.75" customHeight="1" spans="1:23">
      <c r="A30" s="99" t="s">
        <v>428</v>
      </c>
      <c r="B30" s="99" t="s">
        <v>446</v>
      </c>
      <c r="C30" s="99" t="s">
        <v>447</v>
      </c>
      <c r="D30" s="99" t="s">
        <v>75</v>
      </c>
      <c r="E30" s="99" t="s">
        <v>164</v>
      </c>
      <c r="F30" s="99" t="s">
        <v>165</v>
      </c>
      <c r="G30" s="99" t="s">
        <v>398</v>
      </c>
      <c r="H30" s="99" t="s">
        <v>399</v>
      </c>
      <c r="I30" s="110">
        <v>5200</v>
      </c>
      <c r="J30" s="110"/>
      <c r="K30" s="110"/>
      <c r="L30" s="110"/>
      <c r="M30" s="110"/>
      <c r="N30" s="110"/>
      <c r="O30" s="110"/>
      <c r="P30" s="110"/>
      <c r="Q30" s="110"/>
      <c r="R30" s="110">
        <v>5200</v>
      </c>
      <c r="S30" s="110"/>
      <c r="T30" s="110"/>
      <c r="U30" s="110"/>
      <c r="V30" s="110"/>
      <c r="W30" s="110">
        <v>5200</v>
      </c>
    </row>
    <row r="31" ht="21.75" customHeight="1" spans="1:23">
      <c r="A31" s="99" t="s">
        <v>428</v>
      </c>
      <c r="B31" s="99" t="s">
        <v>448</v>
      </c>
      <c r="C31" s="99" t="s">
        <v>449</v>
      </c>
      <c r="D31" s="99" t="s">
        <v>75</v>
      </c>
      <c r="E31" s="99" t="s">
        <v>164</v>
      </c>
      <c r="F31" s="99" t="s">
        <v>165</v>
      </c>
      <c r="G31" s="99" t="s">
        <v>398</v>
      </c>
      <c r="H31" s="99" t="s">
        <v>399</v>
      </c>
      <c r="I31" s="110">
        <v>6000</v>
      </c>
      <c r="J31" s="110"/>
      <c r="K31" s="110"/>
      <c r="L31" s="110"/>
      <c r="M31" s="110"/>
      <c r="N31" s="110"/>
      <c r="O31" s="110"/>
      <c r="P31" s="110"/>
      <c r="Q31" s="110"/>
      <c r="R31" s="110">
        <v>6000</v>
      </c>
      <c r="S31" s="110"/>
      <c r="T31" s="110"/>
      <c r="U31" s="110"/>
      <c r="V31" s="110"/>
      <c r="W31" s="110">
        <v>6000</v>
      </c>
    </row>
    <row r="32" ht="21.75" customHeight="1" spans="1:23">
      <c r="A32" s="99" t="s">
        <v>428</v>
      </c>
      <c r="B32" s="99" t="s">
        <v>450</v>
      </c>
      <c r="C32" s="99" t="s">
        <v>451</v>
      </c>
      <c r="D32" s="99" t="s">
        <v>75</v>
      </c>
      <c r="E32" s="99" t="s">
        <v>164</v>
      </c>
      <c r="F32" s="99" t="s">
        <v>165</v>
      </c>
      <c r="G32" s="99" t="s">
        <v>279</v>
      </c>
      <c r="H32" s="99" t="s">
        <v>280</v>
      </c>
      <c r="I32" s="110">
        <v>200</v>
      </c>
      <c r="J32" s="110"/>
      <c r="K32" s="110"/>
      <c r="L32" s="110"/>
      <c r="M32" s="110"/>
      <c r="N32" s="110"/>
      <c r="O32" s="110"/>
      <c r="P32" s="110"/>
      <c r="Q32" s="110"/>
      <c r="R32" s="110">
        <v>200</v>
      </c>
      <c r="S32" s="110"/>
      <c r="T32" s="110"/>
      <c r="U32" s="110"/>
      <c r="V32" s="110"/>
      <c r="W32" s="110">
        <v>200</v>
      </c>
    </row>
    <row r="33" ht="21.75" customHeight="1" spans="1:23">
      <c r="A33" s="99" t="s">
        <v>392</v>
      </c>
      <c r="B33" s="99" t="s">
        <v>452</v>
      </c>
      <c r="C33" s="99" t="s">
        <v>453</v>
      </c>
      <c r="D33" s="99" t="s">
        <v>77</v>
      </c>
      <c r="E33" s="99" t="s">
        <v>130</v>
      </c>
      <c r="F33" s="99" t="s">
        <v>131</v>
      </c>
      <c r="G33" s="99" t="s">
        <v>291</v>
      </c>
      <c r="H33" s="99" t="s">
        <v>292</v>
      </c>
      <c r="I33" s="110">
        <v>11606.4</v>
      </c>
      <c r="J33" s="110">
        <v>11606.4</v>
      </c>
      <c r="K33" s="110">
        <v>11606.4</v>
      </c>
      <c r="L33" s="110"/>
      <c r="M33" s="110"/>
      <c r="N33" s="110"/>
      <c r="O33" s="110"/>
      <c r="P33" s="110"/>
      <c r="Q33" s="110"/>
      <c r="R33" s="110"/>
      <c r="S33" s="110"/>
      <c r="T33" s="110"/>
      <c r="U33" s="110"/>
      <c r="V33" s="110"/>
      <c r="W33" s="110"/>
    </row>
    <row r="34" ht="21.75" customHeight="1" spans="1:23">
      <c r="A34" s="99" t="s">
        <v>392</v>
      </c>
      <c r="B34" s="99" t="s">
        <v>454</v>
      </c>
      <c r="C34" s="99" t="s">
        <v>453</v>
      </c>
      <c r="D34" s="99" t="s">
        <v>79</v>
      </c>
      <c r="E34" s="99" t="s">
        <v>130</v>
      </c>
      <c r="F34" s="99" t="s">
        <v>131</v>
      </c>
      <c r="G34" s="99" t="s">
        <v>291</v>
      </c>
      <c r="H34" s="99" t="s">
        <v>292</v>
      </c>
      <c r="I34" s="110">
        <v>38659.2</v>
      </c>
      <c r="J34" s="110">
        <v>38659.2</v>
      </c>
      <c r="K34" s="110">
        <v>38659.2</v>
      </c>
      <c r="L34" s="110"/>
      <c r="M34" s="110"/>
      <c r="N34" s="110"/>
      <c r="O34" s="110"/>
      <c r="P34" s="110"/>
      <c r="Q34" s="110"/>
      <c r="R34" s="110"/>
      <c r="S34" s="110"/>
      <c r="T34" s="110"/>
      <c r="U34" s="110"/>
      <c r="V34" s="110"/>
      <c r="W34" s="110"/>
    </row>
    <row r="35" ht="21.75" customHeight="1" spans="1:23">
      <c r="A35" s="99" t="s">
        <v>392</v>
      </c>
      <c r="B35" s="99" t="s">
        <v>455</v>
      </c>
      <c r="C35" s="99" t="s">
        <v>456</v>
      </c>
      <c r="D35" s="99" t="s">
        <v>83</v>
      </c>
      <c r="E35" s="99" t="s">
        <v>130</v>
      </c>
      <c r="F35" s="99" t="s">
        <v>131</v>
      </c>
      <c r="G35" s="99" t="s">
        <v>291</v>
      </c>
      <c r="H35" s="99" t="s">
        <v>292</v>
      </c>
      <c r="I35" s="110">
        <v>11606.4</v>
      </c>
      <c r="J35" s="110">
        <v>11606.4</v>
      </c>
      <c r="K35" s="110">
        <v>11606.4</v>
      </c>
      <c r="L35" s="110"/>
      <c r="M35" s="110"/>
      <c r="N35" s="110"/>
      <c r="O35" s="110"/>
      <c r="P35" s="110"/>
      <c r="Q35" s="110"/>
      <c r="R35" s="110"/>
      <c r="S35" s="110"/>
      <c r="T35" s="110"/>
      <c r="U35" s="110"/>
      <c r="V35" s="110"/>
      <c r="W35" s="110"/>
    </row>
    <row r="36" ht="21.75" customHeight="1" spans="1:23">
      <c r="A36" s="99" t="s">
        <v>395</v>
      </c>
      <c r="B36" s="99" t="s">
        <v>457</v>
      </c>
      <c r="C36" s="99" t="s">
        <v>458</v>
      </c>
      <c r="D36" s="99" t="s">
        <v>83</v>
      </c>
      <c r="E36" s="99" t="s">
        <v>158</v>
      </c>
      <c r="F36" s="99" t="s">
        <v>159</v>
      </c>
      <c r="G36" s="99" t="s">
        <v>279</v>
      </c>
      <c r="H36" s="99" t="s">
        <v>280</v>
      </c>
      <c r="I36" s="110">
        <v>4479.58</v>
      </c>
      <c r="J36" s="110"/>
      <c r="K36" s="110"/>
      <c r="L36" s="110"/>
      <c r="M36" s="110"/>
      <c r="N36" s="110"/>
      <c r="O36" s="110"/>
      <c r="P36" s="110"/>
      <c r="Q36" s="110"/>
      <c r="R36" s="110">
        <v>4479.58</v>
      </c>
      <c r="S36" s="110"/>
      <c r="T36" s="110"/>
      <c r="U36" s="110"/>
      <c r="V36" s="110"/>
      <c r="W36" s="110">
        <v>4479.58</v>
      </c>
    </row>
    <row r="37" ht="21.75" customHeight="1" spans="1:23">
      <c r="A37" s="99" t="s">
        <v>395</v>
      </c>
      <c r="B37" s="99" t="s">
        <v>459</v>
      </c>
      <c r="C37" s="99" t="s">
        <v>460</v>
      </c>
      <c r="D37" s="99" t="s">
        <v>83</v>
      </c>
      <c r="E37" s="99" t="s">
        <v>158</v>
      </c>
      <c r="F37" s="99" t="s">
        <v>159</v>
      </c>
      <c r="G37" s="99" t="s">
        <v>279</v>
      </c>
      <c r="H37" s="99" t="s">
        <v>280</v>
      </c>
      <c r="I37" s="110">
        <v>20</v>
      </c>
      <c r="J37" s="110"/>
      <c r="K37" s="110"/>
      <c r="L37" s="110"/>
      <c r="M37" s="110"/>
      <c r="N37" s="110"/>
      <c r="O37" s="110"/>
      <c r="P37" s="110"/>
      <c r="Q37" s="110"/>
      <c r="R37" s="110">
        <v>20</v>
      </c>
      <c r="S37" s="110"/>
      <c r="T37" s="110"/>
      <c r="U37" s="110"/>
      <c r="V37" s="110"/>
      <c r="W37" s="110">
        <v>20</v>
      </c>
    </row>
    <row r="38" ht="21.75" customHeight="1" spans="1:23">
      <c r="A38" s="99" t="s">
        <v>392</v>
      </c>
      <c r="B38" s="99" t="s">
        <v>461</v>
      </c>
      <c r="C38" s="99" t="s">
        <v>462</v>
      </c>
      <c r="D38" s="99" t="s">
        <v>89</v>
      </c>
      <c r="E38" s="99" t="s">
        <v>130</v>
      </c>
      <c r="F38" s="99" t="s">
        <v>131</v>
      </c>
      <c r="G38" s="99" t="s">
        <v>291</v>
      </c>
      <c r="H38" s="99" t="s">
        <v>292</v>
      </c>
      <c r="I38" s="110">
        <v>17472</v>
      </c>
      <c r="J38" s="110">
        <v>17472</v>
      </c>
      <c r="K38" s="110">
        <v>17472</v>
      </c>
      <c r="L38" s="110"/>
      <c r="M38" s="110"/>
      <c r="N38" s="110"/>
      <c r="O38" s="110"/>
      <c r="P38" s="110"/>
      <c r="Q38" s="110"/>
      <c r="R38" s="110"/>
      <c r="S38" s="110"/>
      <c r="T38" s="110"/>
      <c r="U38" s="110"/>
      <c r="V38" s="110"/>
      <c r="W38" s="110"/>
    </row>
    <row r="39" ht="18.75" customHeight="1" spans="1:23">
      <c r="A39" s="66" t="s">
        <v>216</v>
      </c>
      <c r="B39" s="67"/>
      <c r="C39" s="67"/>
      <c r="D39" s="67"/>
      <c r="E39" s="67"/>
      <c r="F39" s="67"/>
      <c r="G39" s="67"/>
      <c r="H39" s="71"/>
      <c r="I39" s="110">
        <v>21516696.82</v>
      </c>
      <c r="J39" s="110">
        <v>18096423.2</v>
      </c>
      <c r="K39" s="110">
        <v>18096423.2</v>
      </c>
      <c r="L39" s="110">
        <v>2690000</v>
      </c>
      <c r="M39" s="110"/>
      <c r="N39" s="110"/>
      <c r="O39" s="110"/>
      <c r="P39" s="110"/>
      <c r="Q39" s="110"/>
      <c r="R39" s="110">
        <v>730273.62</v>
      </c>
      <c r="S39" s="110"/>
      <c r="T39" s="110"/>
      <c r="U39" s="110"/>
      <c r="V39" s="110"/>
      <c r="W39" s="110">
        <v>730273.62</v>
      </c>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6"/>
  <sheetViews>
    <sheetView showZeros="0" tabSelected="1" topLeftCell="A60" workbookViewId="0">
      <selection activeCell="J69" sqref="J69"/>
    </sheetView>
  </sheetViews>
  <sheetFormatPr defaultColWidth="8" defaultRowHeight="12" customHeight="1"/>
  <cols>
    <col min="1" max="1" width="30" customWidth="1"/>
    <col min="2" max="2" width="25.375" customWidth="1"/>
    <col min="3" max="5" width="20.625" customWidth="1"/>
    <col min="6" max="6" width="9.875" customWidth="1"/>
    <col min="7" max="7" width="22" customWidth="1"/>
    <col min="8" max="8" width="13.625" customWidth="1"/>
    <col min="9" max="9" width="11.75" customWidth="1"/>
    <col min="10" max="10" width="16.5" customWidth="1"/>
  </cols>
  <sheetData>
    <row r="1" ht="18" customHeight="1" spans="10:10">
      <c r="J1" s="59" t="s">
        <v>463</v>
      </c>
    </row>
    <row r="2" ht="39.75" customHeight="1" spans="1:10">
      <c r="A2" s="98" t="str">
        <f>"2026"&amp;"年部门项目支出绩效目标表"</f>
        <v>2026年部门项目支出绩效目标表</v>
      </c>
      <c r="B2" s="44"/>
      <c r="C2" s="44"/>
      <c r="D2" s="44"/>
      <c r="E2" s="44"/>
      <c r="F2" s="100"/>
      <c r="G2" s="44"/>
      <c r="H2" s="100"/>
      <c r="I2" s="100"/>
      <c r="J2" s="44"/>
    </row>
    <row r="3" ht="17.25" customHeight="1" spans="1:1">
      <c r="A3" s="45" t="str">
        <f>"单位名称："&amp;"昆明市晋宁区农业农村局"</f>
        <v>单位名称：昆明市晋宁区农业农村局</v>
      </c>
    </row>
    <row r="4" ht="44.25" customHeight="1" spans="1:10">
      <c r="A4" s="16" t="s">
        <v>228</v>
      </c>
      <c r="B4" s="16" t="s">
        <v>464</v>
      </c>
      <c r="C4" s="16" t="s">
        <v>465</v>
      </c>
      <c r="D4" s="16" t="s">
        <v>466</v>
      </c>
      <c r="E4" s="16" t="s">
        <v>467</v>
      </c>
      <c r="F4" s="101" t="s">
        <v>468</v>
      </c>
      <c r="G4" s="16" t="s">
        <v>469</v>
      </c>
      <c r="H4" s="101" t="s">
        <v>470</v>
      </c>
      <c r="I4" s="101" t="s">
        <v>471</v>
      </c>
      <c r="J4" s="16" t="s">
        <v>472</v>
      </c>
    </row>
    <row r="5" ht="18.75" customHeight="1" spans="1:10">
      <c r="A5" s="164">
        <v>1</v>
      </c>
      <c r="B5" s="164">
        <v>2</v>
      </c>
      <c r="C5" s="164">
        <v>3</v>
      </c>
      <c r="D5" s="164">
        <v>4</v>
      </c>
      <c r="E5" s="164">
        <v>5</v>
      </c>
      <c r="F5" s="72">
        <v>6</v>
      </c>
      <c r="G5" s="164">
        <v>7</v>
      </c>
      <c r="H5" s="72">
        <v>8</v>
      </c>
      <c r="I5" s="72">
        <v>9</v>
      </c>
      <c r="J5" s="164">
        <v>10</v>
      </c>
    </row>
    <row r="6" ht="42" customHeight="1" spans="1:10">
      <c r="A6" s="17" t="s">
        <v>70</v>
      </c>
      <c r="B6" s="99"/>
      <c r="C6" s="99"/>
      <c r="D6" s="99"/>
      <c r="E6" s="34"/>
      <c r="F6" s="102"/>
      <c r="G6" s="34"/>
      <c r="H6" s="102"/>
      <c r="I6" s="102"/>
      <c r="J6" s="34"/>
    </row>
    <row r="7" ht="42" customHeight="1" spans="1:10">
      <c r="A7" s="165" t="s">
        <v>70</v>
      </c>
      <c r="B7" s="26"/>
      <c r="C7" s="26"/>
      <c r="D7" s="26"/>
      <c r="E7" s="17"/>
      <c r="F7" s="26"/>
      <c r="G7" s="17"/>
      <c r="H7" s="26"/>
      <c r="I7" s="26"/>
      <c r="J7" s="17"/>
    </row>
    <row r="8" ht="42" customHeight="1" spans="1:10">
      <c r="A8" s="166" t="s">
        <v>401</v>
      </c>
      <c r="B8" s="26" t="s">
        <v>473</v>
      </c>
      <c r="C8" s="26" t="s">
        <v>474</v>
      </c>
      <c r="D8" s="26" t="s">
        <v>475</v>
      </c>
      <c r="E8" s="17" t="s">
        <v>476</v>
      </c>
      <c r="F8" s="26" t="s">
        <v>477</v>
      </c>
      <c r="G8" s="17" t="s">
        <v>478</v>
      </c>
      <c r="H8" s="26" t="s">
        <v>479</v>
      </c>
      <c r="I8" s="26" t="s">
        <v>480</v>
      </c>
      <c r="J8" s="17" t="s">
        <v>481</v>
      </c>
    </row>
    <row r="9" ht="42" customHeight="1" spans="1:10">
      <c r="A9" s="166" t="s">
        <v>401</v>
      </c>
      <c r="B9" s="26" t="s">
        <v>473</v>
      </c>
      <c r="C9" s="26" t="s">
        <v>474</v>
      </c>
      <c r="D9" s="26" t="s">
        <v>482</v>
      </c>
      <c r="E9" s="17" t="s">
        <v>483</v>
      </c>
      <c r="F9" s="26" t="s">
        <v>477</v>
      </c>
      <c r="G9" s="17" t="s">
        <v>484</v>
      </c>
      <c r="H9" s="26" t="s">
        <v>485</v>
      </c>
      <c r="I9" s="26" t="s">
        <v>480</v>
      </c>
      <c r="J9" s="17" t="s">
        <v>486</v>
      </c>
    </row>
    <row r="10" ht="42" customHeight="1" spans="1:10">
      <c r="A10" s="166" t="s">
        <v>401</v>
      </c>
      <c r="B10" s="26" t="s">
        <v>473</v>
      </c>
      <c r="C10" s="26" t="s">
        <v>487</v>
      </c>
      <c r="D10" s="26" t="s">
        <v>488</v>
      </c>
      <c r="E10" s="17" t="s">
        <v>489</v>
      </c>
      <c r="F10" s="26" t="s">
        <v>477</v>
      </c>
      <c r="G10" s="17" t="s">
        <v>490</v>
      </c>
      <c r="H10" s="26" t="s">
        <v>485</v>
      </c>
      <c r="I10" s="26" t="s">
        <v>491</v>
      </c>
      <c r="J10" s="17" t="s">
        <v>492</v>
      </c>
    </row>
    <row r="11" ht="42" customHeight="1" spans="1:10">
      <c r="A11" s="166" t="s">
        <v>401</v>
      </c>
      <c r="B11" s="26" t="s">
        <v>473</v>
      </c>
      <c r="C11" s="26" t="s">
        <v>487</v>
      </c>
      <c r="D11" s="26" t="s">
        <v>488</v>
      </c>
      <c r="E11" s="17" t="s">
        <v>493</v>
      </c>
      <c r="F11" s="26" t="s">
        <v>477</v>
      </c>
      <c r="G11" s="17" t="s">
        <v>494</v>
      </c>
      <c r="H11" s="26" t="s">
        <v>485</v>
      </c>
      <c r="I11" s="26" t="s">
        <v>480</v>
      </c>
      <c r="J11" s="17" t="s">
        <v>492</v>
      </c>
    </row>
    <row r="12" ht="42" customHeight="1" spans="1:10">
      <c r="A12" s="166" t="s">
        <v>401</v>
      </c>
      <c r="B12" s="26" t="s">
        <v>473</v>
      </c>
      <c r="C12" s="26" t="s">
        <v>495</v>
      </c>
      <c r="D12" s="26" t="s">
        <v>496</v>
      </c>
      <c r="E12" s="17" t="s">
        <v>496</v>
      </c>
      <c r="F12" s="26" t="s">
        <v>477</v>
      </c>
      <c r="G12" s="17" t="s">
        <v>494</v>
      </c>
      <c r="H12" s="26" t="s">
        <v>485</v>
      </c>
      <c r="I12" s="26" t="s">
        <v>480</v>
      </c>
      <c r="J12" s="17" t="s">
        <v>497</v>
      </c>
    </row>
    <row r="13" ht="42" customHeight="1" spans="1:10">
      <c r="A13" s="166" t="s">
        <v>430</v>
      </c>
      <c r="B13" s="26" t="s">
        <v>498</v>
      </c>
      <c r="C13" s="26" t="s">
        <v>474</v>
      </c>
      <c r="D13" s="26" t="s">
        <v>475</v>
      </c>
      <c r="E13" s="17" t="s">
        <v>499</v>
      </c>
      <c r="F13" s="26" t="s">
        <v>477</v>
      </c>
      <c r="G13" s="17" t="s">
        <v>500</v>
      </c>
      <c r="H13" s="26" t="s">
        <v>479</v>
      </c>
      <c r="I13" s="26" t="s">
        <v>480</v>
      </c>
      <c r="J13" s="17" t="s">
        <v>499</v>
      </c>
    </row>
    <row r="14" ht="42" customHeight="1" spans="1:10">
      <c r="A14" s="166" t="s">
        <v>430</v>
      </c>
      <c r="B14" s="26" t="s">
        <v>498</v>
      </c>
      <c r="C14" s="26" t="s">
        <v>474</v>
      </c>
      <c r="D14" s="26" t="s">
        <v>475</v>
      </c>
      <c r="E14" s="17" t="s">
        <v>501</v>
      </c>
      <c r="F14" s="26" t="s">
        <v>477</v>
      </c>
      <c r="G14" s="17" t="s">
        <v>502</v>
      </c>
      <c r="H14" s="26" t="s">
        <v>503</v>
      </c>
      <c r="I14" s="26" t="s">
        <v>480</v>
      </c>
      <c r="J14" s="17" t="s">
        <v>501</v>
      </c>
    </row>
    <row r="15" ht="42" customHeight="1" spans="1:10">
      <c r="A15" s="166" t="s">
        <v>430</v>
      </c>
      <c r="B15" s="26" t="s">
        <v>498</v>
      </c>
      <c r="C15" s="26" t="s">
        <v>474</v>
      </c>
      <c r="D15" s="26" t="s">
        <v>475</v>
      </c>
      <c r="E15" s="17" t="s">
        <v>504</v>
      </c>
      <c r="F15" s="26" t="s">
        <v>477</v>
      </c>
      <c r="G15" s="17" t="s">
        <v>505</v>
      </c>
      <c r="H15" s="26" t="s">
        <v>503</v>
      </c>
      <c r="I15" s="26" t="s">
        <v>480</v>
      </c>
      <c r="J15" s="17" t="s">
        <v>504</v>
      </c>
    </row>
    <row r="16" ht="42" customHeight="1" spans="1:10">
      <c r="A16" s="166" t="s">
        <v>430</v>
      </c>
      <c r="B16" s="26" t="s">
        <v>498</v>
      </c>
      <c r="C16" s="26" t="s">
        <v>474</v>
      </c>
      <c r="D16" s="26" t="s">
        <v>475</v>
      </c>
      <c r="E16" s="17" t="s">
        <v>506</v>
      </c>
      <c r="F16" s="26" t="s">
        <v>477</v>
      </c>
      <c r="G16" s="17" t="s">
        <v>507</v>
      </c>
      <c r="H16" s="26" t="s">
        <v>485</v>
      </c>
      <c r="I16" s="26" t="s">
        <v>480</v>
      </c>
      <c r="J16" s="17" t="s">
        <v>506</v>
      </c>
    </row>
    <row r="17" ht="42" customHeight="1" spans="1:10">
      <c r="A17" s="166" t="s">
        <v>430</v>
      </c>
      <c r="B17" s="26" t="s">
        <v>498</v>
      </c>
      <c r="C17" s="26" t="s">
        <v>474</v>
      </c>
      <c r="D17" s="26" t="s">
        <v>475</v>
      </c>
      <c r="E17" s="17" t="s">
        <v>508</v>
      </c>
      <c r="F17" s="26" t="s">
        <v>509</v>
      </c>
      <c r="G17" s="17" t="s">
        <v>500</v>
      </c>
      <c r="H17" s="26" t="s">
        <v>479</v>
      </c>
      <c r="I17" s="26" t="s">
        <v>480</v>
      </c>
      <c r="J17" s="17" t="s">
        <v>508</v>
      </c>
    </row>
    <row r="18" ht="42" customHeight="1" spans="1:10">
      <c r="A18" s="166" t="s">
        <v>430</v>
      </c>
      <c r="B18" s="26" t="s">
        <v>498</v>
      </c>
      <c r="C18" s="26" t="s">
        <v>474</v>
      </c>
      <c r="D18" s="26" t="s">
        <v>475</v>
      </c>
      <c r="E18" s="17" t="s">
        <v>510</v>
      </c>
      <c r="F18" s="26" t="s">
        <v>509</v>
      </c>
      <c r="G18" s="17" t="s">
        <v>511</v>
      </c>
      <c r="H18" s="26" t="s">
        <v>512</v>
      </c>
      <c r="I18" s="26" t="s">
        <v>480</v>
      </c>
      <c r="J18" s="17" t="s">
        <v>510</v>
      </c>
    </row>
    <row r="19" ht="42" customHeight="1" spans="1:10">
      <c r="A19" s="166" t="s">
        <v>430</v>
      </c>
      <c r="B19" s="26" t="s">
        <v>498</v>
      </c>
      <c r="C19" s="26" t="s">
        <v>487</v>
      </c>
      <c r="D19" s="26" t="s">
        <v>513</v>
      </c>
      <c r="E19" s="17" t="s">
        <v>514</v>
      </c>
      <c r="F19" s="26" t="s">
        <v>477</v>
      </c>
      <c r="G19" s="17" t="s">
        <v>515</v>
      </c>
      <c r="H19" s="26" t="s">
        <v>516</v>
      </c>
      <c r="I19" s="26" t="s">
        <v>480</v>
      </c>
      <c r="J19" s="17" t="s">
        <v>514</v>
      </c>
    </row>
    <row r="20" ht="42" customHeight="1" spans="1:10">
      <c r="A20" s="166" t="s">
        <v>430</v>
      </c>
      <c r="B20" s="26" t="s">
        <v>498</v>
      </c>
      <c r="C20" s="26" t="s">
        <v>487</v>
      </c>
      <c r="D20" s="26" t="s">
        <v>513</v>
      </c>
      <c r="E20" s="17" t="s">
        <v>517</v>
      </c>
      <c r="F20" s="26" t="s">
        <v>477</v>
      </c>
      <c r="G20" s="17" t="s">
        <v>518</v>
      </c>
      <c r="H20" s="26" t="s">
        <v>516</v>
      </c>
      <c r="I20" s="26" t="s">
        <v>480</v>
      </c>
      <c r="J20" s="17" t="s">
        <v>517</v>
      </c>
    </row>
    <row r="21" ht="42" customHeight="1" spans="1:10">
      <c r="A21" s="166" t="s">
        <v>430</v>
      </c>
      <c r="B21" s="26" t="s">
        <v>498</v>
      </c>
      <c r="C21" s="26" t="s">
        <v>495</v>
      </c>
      <c r="D21" s="26" t="s">
        <v>496</v>
      </c>
      <c r="E21" s="17" t="s">
        <v>496</v>
      </c>
      <c r="F21" s="26" t="s">
        <v>477</v>
      </c>
      <c r="G21" s="17" t="s">
        <v>507</v>
      </c>
      <c r="H21" s="26" t="s">
        <v>485</v>
      </c>
      <c r="I21" s="26" t="s">
        <v>480</v>
      </c>
      <c r="J21" s="17" t="s">
        <v>430</v>
      </c>
    </row>
    <row r="22" ht="42" customHeight="1" spans="1:10">
      <c r="A22" s="166" t="s">
        <v>425</v>
      </c>
      <c r="B22" s="26" t="s">
        <v>519</v>
      </c>
      <c r="C22" s="26" t="s">
        <v>474</v>
      </c>
      <c r="D22" s="26" t="s">
        <v>475</v>
      </c>
      <c r="E22" s="17" t="s">
        <v>520</v>
      </c>
      <c r="F22" s="26" t="s">
        <v>509</v>
      </c>
      <c r="G22" s="17" t="s">
        <v>521</v>
      </c>
      <c r="H22" s="26" t="s">
        <v>479</v>
      </c>
      <c r="I22" s="26" t="s">
        <v>480</v>
      </c>
      <c r="J22" s="17" t="s">
        <v>522</v>
      </c>
    </row>
    <row r="23" ht="42" customHeight="1" spans="1:10">
      <c r="A23" s="166" t="s">
        <v>425</v>
      </c>
      <c r="B23" s="26" t="s">
        <v>519</v>
      </c>
      <c r="C23" s="26" t="s">
        <v>474</v>
      </c>
      <c r="D23" s="26" t="s">
        <v>523</v>
      </c>
      <c r="E23" s="17" t="s">
        <v>523</v>
      </c>
      <c r="F23" s="26" t="s">
        <v>509</v>
      </c>
      <c r="G23" s="17" t="s">
        <v>524</v>
      </c>
      <c r="H23" s="26" t="s">
        <v>525</v>
      </c>
      <c r="I23" s="26" t="s">
        <v>480</v>
      </c>
      <c r="J23" s="17" t="s">
        <v>522</v>
      </c>
    </row>
    <row r="24" ht="42" customHeight="1" spans="1:10">
      <c r="A24" s="166" t="s">
        <v>425</v>
      </c>
      <c r="B24" s="26" t="s">
        <v>519</v>
      </c>
      <c r="C24" s="26" t="s">
        <v>487</v>
      </c>
      <c r="D24" s="26" t="s">
        <v>513</v>
      </c>
      <c r="E24" s="17" t="s">
        <v>526</v>
      </c>
      <c r="F24" s="26" t="s">
        <v>509</v>
      </c>
      <c r="G24" s="17" t="s">
        <v>527</v>
      </c>
      <c r="H24" s="26" t="s">
        <v>485</v>
      </c>
      <c r="I24" s="26" t="s">
        <v>491</v>
      </c>
      <c r="J24" s="17" t="s">
        <v>522</v>
      </c>
    </row>
    <row r="25" ht="42" customHeight="1" spans="1:10">
      <c r="A25" s="166" t="s">
        <v>425</v>
      </c>
      <c r="B25" s="26" t="s">
        <v>519</v>
      </c>
      <c r="C25" s="26" t="s">
        <v>495</v>
      </c>
      <c r="D25" s="26" t="s">
        <v>496</v>
      </c>
      <c r="E25" s="17" t="s">
        <v>528</v>
      </c>
      <c r="F25" s="26" t="s">
        <v>529</v>
      </c>
      <c r="G25" s="17" t="s">
        <v>507</v>
      </c>
      <c r="H25" s="26" t="s">
        <v>485</v>
      </c>
      <c r="I25" s="26" t="s">
        <v>480</v>
      </c>
      <c r="J25" s="17" t="s">
        <v>522</v>
      </c>
    </row>
    <row r="26" ht="42" customHeight="1" spans="1:10">
      <c r="A26" s="166" t="s">
        <v>432</v>
      </c>
      <c r="B26" s="26" t="s">
        <v>530</v>
      </c>
      <c r="C26" s="26" t="s">
        <v>474</v>
      </c>
      <c r="D26" s="26" t="s">
        <v>475</v>
      </c>
      <c r="E26" s="17" t="s">
        <v>531</v>
      </c>
      <c r="F26" s="26" t="s">
        <v>509</v>
      </c>
      <c r="G26" s="17" t="s">
        <v>101</v>
      </c>
      <c r="H26" s="26" t="s">
        <v>532</v>
      </c>
      <c r="I26" s="26" t="s">
        <v>480</v>
      </c>
      <c r="J26" s="17" t="s">
        <v>533</v>
      </c>
    </row>
    <row r="27" ht="42" customHeight="1" spans="1:10">
      <c r="A27" s="166" t="s">
        <v>432</v>
      </c>
      <c r="B27" s="26" t="s">
        <v>530</v>
      </c>
      <c r="C27" s="26" t="s">
        <v>487</v>
      </c>
      <c r="D27" s="26" t="s">
        <v>488</v>
      </c>
      <c r="E27" s="17" t="s">
        <v>534</v>
      </c>
      <c r="F27" s="26" t="s">
        <v>509</v>
      </c>
      <c r="G27" s="17" t="s">
        <v>533</v>
      </c>
      <c r="H27" s="26"/>
      <c r="I27" s="26" t="s">
        <v>491</v>
      </c>
      <c r="J27" s="17" t="s">
        <v>535</v>
      </c>
    </row>
    <row r="28" ht="42" customHeight="1" spans="1:10">
      <c r="A28" s="166" t="s">
        <v>432</v>
      </c>
      <c r="B28" s="26" t="s">
        <v>530</v>
      </c>
      <c r="C28" s="26" t="s">
        <v>495</v>
      </c>
      <c r="D28" s="26" t="s">
        <v>496</v>
      </c>
      <c r="E28" s="17" t="s">
        <v>536</v>
      </c>
      <c r="F28" s="26" t="s">
        <v>529</v>
      </c>
      <c r="G28" s="17" t="s">
        <v>537</v>
      </c>
      <c r="H28" s="26" t="s">
        <v>485</v>
      </c>
      <c r="I28" s="26" t="s">
        <v>480</v>
      </c>
      <c r="J28" s="17" t="s">
        <v>533</v>
      </c>
    </row>
    <row r="29" ht="42" customHeight="1" spans="1:10">
      <c r="A29" s="166" t="s">
        <v>419</v>
      </c>
      <c r="B29" s="26" t="s">
        <v>538</v>
      </c>
      <c r="C29" s="26" t="s">
        <v>474</v>
      </c>
      <c r="D29" s="26" t="s">
        <v>475</v>
      </c>
      <c r="E29" s="17" t="s">
        <v>539</v>
      </c>
      <c r="F29" s="26" t="s">
        <v>477</v>
      </c>
      <c r="G29" s="17" t="s">
        <v>478</v>
      </c>
      <c r="H29" s="26" t="s">
        <v>479</v>
      </c>
      <c r="I29" s="26" t="s">
        <v>480</v>
      </c>
      <c r="J29" s="17" t="s">
        <v>492</v>
      </c>
    </row>
    <row r="30" ht="42" customHeight="1" spans="1:10">
      <c r="A30" s="166" t="s">
        <v>419</v>
      </c>
      <c r="B30" s="26" t="s">
        <v>538</v>
      </c>
      <c r="C30" s="26" t="s">
        <v>474</v>
      </c>
      <c r="D30" s="26" t="s">
        <v>482</v>
      </c>
      <c r="E30" s="17" t="s">
        <v>483</v>
      </c>
      <c r="F30" s="26" t="s">
        <v>477</v>
      </c>
      <c r="G30" s="17" t="s">
        <v>484</v>
      </c>
      <c r="H30" s="26" t="s">
        <v>485</v>
      </c>
      <c r="I30" s="26" t="s">
        <v>491</v>
      </c>
      <c r="J30" s="17" t="s">
        <v>497</v>
      </c>
    </row>
    <row r="31" ht="42" customHeight="1" spans="1:10">
      <c r="A31" s="166" t="s">
        <v>419</v>
      </c>
      <c r="B31" s="26" t="s">
        <v>538</v>
      </c>
      <c r="C31" s="26" t="s">
        <v>487</v>
      </c>
      <c r="D31" s="26" t="s">
        <v>513</v>
      </c>
      <c r="E31" s="17" t="s">
        <v>540</v>
      </c>
      <c r="F31" s="26" t="s">
        <v>477</v>
      </c>
      <c r="G31" s="17" t="s">
        <v>494</v>
      </c>
      <c r="H31" s="26" t="s">
        <v>485</v>
      </c>
      <c r="I31" s="26" t="s">
        <v>491</v>
      </c>
      <c r="J31" s="17" t="s">
        <v>497</v>
      </c>
    </row>
    <row r="32" ht="42" customHeight="1" spans="1:10">
      <c r="A32" s="166" t="s">
        <v>419</v>
      </c>
      <c r="B32" s="26" t="s">
        <v>538</v>
      </c>
      <c r="C32" s="26" t="s">
        <v>495</v>
      </c>
      <c r="D32" s="26" t="s">
        <v>496</v>
      </c>
      <c r="E32" s="17" t="s">
        <v>528</v>
      </c>
      <c r="F32" s="26" t="s">
        <v>477</v>
      </c>
      <c r="G32" s="17" t="s">
        <v>494</v>
      </c>
      <c r="H32" s="26" t="s">
        <v>485</v>
      </c>
      <c r="I32" s="26" t="s">
        <v>491</v>
      </c>
      <c r="J32" s="17" t="s">
        <v>497</v>
      </c>
    </row>
    <row r="33" ht="42" customHeight="1" spans="1:10">
      <c r="A33" s="166" t="s">
        <v>413</v>
      </c>
      <c r="B33" s="26" t="s">
        <v>413</v>
      </c>
      <c r="C33" s="26" t="s">
        <v>474</v>
      </c>
      <c r="D33" s="26" t="s">
        <v>475</v>
      </c>
      <c r="E33" s="17" t="s">
        <v>413</v>
      </c>
      <c r="F33" s="26" t="s">
        <v>509</v>
      </c>
      <c r="G33" s="17" t="s">
        <v>541</v>
      </c>
      <c r="H33" s="26" t="s">
        <v>542</v>
      </c>
      <c r="I33" s="26" t="s">
        <v>480</v>
      </c>
      <c r="J33" s="17" t="s">
        <v>413</v>
      </c>
    </row>
    <row r="34" ht="42" customHeight="1" spans="1:10">
      <c r="A34" s="166" t="s">
        <v>413</v>
      </c>
      <c r="B34" s="26" t="s">
        <v>413</v>
      </c>
      <c r="C34" s="26" t="s">
        <v>487</v>
      </c>
      <c r="D34" s="26" t="s">
        <v>488</v>
      </c>
      <c r="E34" s="17" t="s">
        <v>413</v>
      </c>
      <c r="F34" s="26" t="s">
        <v>509</v>
      </c>
      <c r="G34" s="17" t="s">
        <v>541</v>
      </c>
      <c r="H34" s="26" t="s">
        <v>542</v>
      </c>
      <c r="I34" s="26" t="s">
        <v>480</v>
      </c>
      <c r="J34" s="17" t="s">
        <v>413</v>
      </c>
    </row>
    <row r="35" ht="42" customHeight="1" spans="1:10">
      <c r="A35" s="166" t="s">
        <v>413</v>
      </c>
      <c r="B35" s="26" t="s">
        <v>413</v>
      </c>
      <c r="C35" s="26" t="s">
        <v>495</v>
      </c>
      <c r="D35" s="26" t="s">
        <v>496</v>
      </c>
      <c r="E35" s="17" t="s">
        <v>413</v>
      </c>
      <c r="F35" s="26" t="s">
        <v>529</v>
      </c>
      <c r="G35" s="17" t="s">
        <v>543</v>
      </c>
      <c r="H35" s="26" t="s">
        <v>485</v>
      </c>
      <c r="I35" s="26" t="s">
        <v>480</v>
      </c>
      <c r="J35" s="17" t="s">
        <v>413</v>
      </c>
    </row>
    <row r="36" ht="42" customHeight="1" spans="1:10">
      <c r="A36" s="166" t="s">
        <v>417</v>
      </c>
      <c r="B36" s="26" t="s">
        <v>417</v>
      </c>
      <c r="C36" s="26" t="s">
        <v>474</v>
      </c>
      <c r="D36" s="26" t="s">
        <v>475</v>
      </c>
      <c r="E36" s="17" t="s">
        <v>417</v>
      </c>
      <c r="F36" s="26" t="s">
        <v>509</v>
      </c>
      <c r="G36" s="17" t="s">
        <v>544</v>
      </c>
      <c r="H36" s="26" t="s">
        <v>542</v>
      </c>
      <c r="I36" s="26" t="s">
        <v>480</v>
      </c>
      <c r="J36" s="17" t="s">
        <v>417</v>
      </c>
    </row>
    <row r="37" ht="42" customHeight="1" spans="1:10">
      <c r="A37" s="166" t="s">
        <v>417</v>
      </c>
      <c r="B37" s="26" t="s">
        <v>417</v>
      </c>
      <c r="C37" s="26" t="s">
        <v>487</v>
      </c>
      <c r="D37" s="26" t="s">
        <v>545</v>
      </c>
      <c r="E37" s="17" t="s">
        <v>417</v>
      </c>
      <c r="F37" s="26" t="s">
        <v>509</v>
      </c>
      <c r="G37" s="17" t="s">
        <v>544</v>
      </c>
      <c r="H37" s="26" t="s">
        <v>542</v>
      </c>
      <c r="I37" s="26" t="s">
        <v>480</v>
      </c>
      <c r="J37" s="17" t="s">
        <v>417</v>
      </c>
    </row>
    <row r="38" ht="42" customHeight="1" spans="1:10">
      <c r="A38" s="166" t="s">
        <v>417</v>
      </c>
      <c r="B38" s="26" t="s">
        <v>417</v>
      </c>
      <c r="C38" s="26" t="s">
        <v>495</v>
      </c>
      <c r="D38" s="26" t="s">
        <v>496</v>
      </c>
      <c r="E38" s="17" t="s">
        <v>417</v>
      </c>
      <c r="F38" s="26" t="s">
        <v>529</v>
      </c>
      <c r="G38" s="17" t="s">
        <v>484</v>
      </c>
      <c r="H38" s="26" t="s">
        <v>485</v>
      </c>
      <c r="I38" s="26" t="s">
        <v>480</v>
      </c>
      <c r="J38" s="17" t="s">
        <v>417</v>
      </c>
    </row>
    <row r="39" ht="42" customHeight="1" spans="1:10">
      <c r="A39" s="166" t="s">
        <v>434</v>
      </c>
      <c r="B39" s="26" t="s">
        <v>546</v>
      </c>
      <c r="C39" s="26" t="s">
        <v>474</v>
      </c>
      <c r="D39" s="26" t="s">
        <v>475</v>
      </c>
      <c r="E39" s="17" t="s">
        <v>547</v>
      </c>
      <c r="F39" s="26" t="s">
        <v>477</v>
      </c>
      <c r="G39" s="17" t="s">
        <v>548</v>
      </c>
      <c r="H39" s="26" t="s">
        <v>549</v>
      </c>
      <c r="I39" s="26" t="s">
        <v>480</v>
      </c>
      <c r="J39" s="17" t="s">
        <v>547</v>
      </c>
    </row>
    <row r="40" ht="42" customHeight="1" spans="1:10">
      <c r="A40" s="166" t="s">
        <v>434</v>
      </c>
      <c r="B40" s="26" t="s">
        <v>546</v>
      </c>
      <c r="C40" s="26" t="s">
        <v>487</v>
      </c>
      <c r="D40" s="26" t="s">
        <v>545</v>
      </c>
      <c r="E40" s="17" t="s">
        <v>550</v>
      </c>
      <c r="F40" s="26" t="s">
        <v>477</v>
      </c>
      <c r="G40" s="17" t="s">
        <v>551</v>
      </c>
      <c r="H40" s="26" t="s">
        <v>552</v>
      </c>
      <c r="I40" s="26" t="s">
        <v>480</v>
      </c>
      <c r="J40" s="17" t="s">
        <v>550</v>
      </c>
    </row>
    <row r="41" ht="42" customHeight="1" spans="1:10">
      <c r="A41" s="166" t="s">
        <v>434</v>
      </c>
      <c r="B41" s="26" t="s">
        <v>546</v>
      </c>
      <c r="C41" s="26" t="s">
        <v>495</v>
      </c>
      <c r="D41" s="26" t="s">
        <v>496</v>
      </c>
      <c r="E41" s="17" t="s">
        <v>553</v>
      </c>
      <c r="F41" s="26" t="s">
        <v>477</v>
      </c>
      <c r="G41" s="17" t="s">
        <v>494</v>
      </c>
      <c r="H41" s="26" t="s">
        <v>485</v>
      </c>
      <c r="I41" s="26" t="s">
        <v>480</v>
      </c>
      <c r="J41" s="17" t="s">
        <v>553</v>
      </c>
    </row>
    <row r="42" ht="42" customHeight="1" spans="1:10">
      <c r="A42" s="166" t="s">
        <v>394</v>
      </c>
      <c r="B42" s="26" t="s">
        <v>554</v>
      </c>
      <c r="C42" s="26" t="s">
        <v>474</v>
      </c>
      <c r="D42" s="26" t="s">
        <v>475</v>
      </c>
      <c r="E42" s="17" t="s">
        <v>394</v>
      </c>
      <c r="F42" s="26" t="s">
        <v>509</v>
      </c>
      <c r="G42" s="17" t="s">
        <v>102</v>
      </c>
      <c r="H42" s="26" t="s">
        <v>555</v>
      </c>
      <c r="I42" s="26" t="s">
        <v>480</v>
      </c>
      <c r="J42" s="17" t="s">
        <v>554</v>
      </c>
    </row>
    <row r="43" ht="42" customHeight="1" spans="1:10">
      <c r="A43" s="166" t="s">
        <v>394</v>
      </c>
      <c r="B43" s="26" t="s">
        <v>554</v>
      </c>
      <c r="C43" s="26" t="s">
        <v>487</v>
      </c>
      <c r="D43" s="26" t="s">
        <v>545</v>
      </c>
      <c r="E43" s="17" t="s">
        <v>394</v>
      </c>
      <c r="F43" s="26" t="s">
        <v>509</v>
      </c>
      <c r="G43" s="17" t="s">
        <v>556</v>
      </c>
      <c r="H43" s="26" t="s">
        <v>542</v>
      </c>
      <c r="I43" s="26" t="s">
        <v>480</v>
      </c>
      <c r="J43" s="17" t="s">
        <v>394</v>
      </c>
    </row>
    <row r="44" ht="42" customHeight="1" spans="1:10">
      <c r="A44" s="166" t="s">
        <v>394</v>
      </c>
      <c r="B44" s="26" t="s">
        <v>554</v>
      </c>
      <c r="C44" s="26" t="s">
        <v>495</v>
      </c>
      <c r="D44" s="26" t="s">
        <v>496</v>
      </c>
      <c r="E44" s="17" t="s">
        <v>557</v>
      </c>
      <c r="F44" s="26" t="s">
        <v>529</v>
      </c>
      <c r="G44" s="17" t="s">
        <v>484</v>
      </c>
      <c r="H44" s="26" t="s">
        <v>485</v>
      </c>
      <c r="I44" s="26" t="s">
        <v>491</v>
      </c>
      <c r="J44" s="17" t="s">
        <v>394</v>
      </c>
    </row>
    <row r="45" ht="42" customHeight="1" spans="1:10">
      <c r="A45" s="166" t="s">
        <v>405</v>
      </c>
      <c r="B45" s="26" t="s">
        <v>558</v>
      </c>
      <c r="C45" s="26" t="s">
        <v>474</v>
      </c>
      <c r="D45" s="26" t="s">
        <v>475</v>
      </c>
      <c r="E45" s="17" t="s">
        <v>558</v>
      </c>
      <c r="F45" s="26" t="s">
        <v>509</v>
      </c>
      <c r="G45" s="17" t="s">
        <v>105</v>
      </c>
      <c r="H45" s="26" t="s">
        <v>532</v>
      </c>
      <c r="I45" s="26" t="s">
        <v>491</v>
      </c>
      <c r="J45" s="17" t="s">
        <v>405</v>
      </c>
    </row>
    <row r="46" ht="42" customHeight="1" spans="1:10">
      <c r="A46" s="166" t="s">
        <v>405</v>
      </c>
      <c r="B46" s="26" t="s">
        <v>558</v>
      </c>
      <c r="C46" s="26" t="s">
        <v>487</v>
      </c>
      <c r="D46" s="26" t="s">
        <v>545</v>
      </c>
      <c r="E46" s="17" t="s">
        <v>558</v>
      </c>
      <c r="F46" s="26" t="s">
        <v>509</v>
      </c>
      <c r="G46" s="17" t="s">
        <v>559</v>
      </c>
      <c r="H46" s="26" t="s">
        <v>485</v>
      </c>
      <c r="I46" s="26" t="s">
        <v>491</v>
      </c>
      <c r="J46" s="17" t="s">
        <v>405</v>
      </c>
    </row>
    <row r="47" ht="42" customHeight="1" spans="1:10">
      <c r="A47" s="166" t="s">
        <v>405</v>
      </c>
      <c r="B47" s="26" t="s">
        <v>558</v>
      </c>
      <c r="C47" s="26" t="s">
        <v>487</v>
      </c>
      <c r="D47" s="26" t="s">
        <v>545</v>
      </c>
      <c r="E47" s="17" t="s">
        <v>560</v>
      </c>
      <c r="F47" s="26" t="s">
        <v>529</v>
      </c>
      <c r="G47" s="17" t="s">
        <v>507</v>
      </c>
      <c r="H47" s="26" t="s">
        <v>485</v>
      </c>
      <c r="I47" s="26" t="s">
        <v>480</v>
      </c>
      <c r="J47" s="17" t="s">
        <v>558</v>
      </c>
    </row>
    <row r="48" ht="42" customHeight="1" spans="1:10">
      <c r="A48" s="166" t="s">
        <v>405</v>
      </c>
      <c r="B48" s="26" t="s">
        <v>558</v>
      </c>
      <c r="C48" s="26" t="s">
        <v>495</v>
      </c>
      <c r="D48" s="26" t="s">
        <v>496</v>
      </c>
      <c r="E48" s="17" t="s">
        <v>561</v>
      </c>
      <c r="F48" s="26" t="s">
        <v>477</v>
      </c>
      <c r="G48" s="17" t="s">
        <v>537</v>
      </c>
      <c r="H48" s="26" t="s">
        <v>485</v>
      </c>
      <c r="I48" s="26" t="s">
        <v>480</v>
      </c>
      <c r="J48" s="17" t="s">
        <v>405</v>
      </c>
    </row>
    <row r="49" ht="42" customHeight="1" spans="1:10">
      <c r="A49" s="166" t="s">
        <v>409</v>
      </c>
      <c r="B49" s="26" t="s">
        <v>562</v>
      </c>
      <c r="C49" s="26" t="s">
        <v>474</v>
      </c>
      <c r="D49" s="26" t="s">
        <v>475</v>
      </c>
      <c r="E49" s="17" t="s">
        <v>563</v>
      </c>
      <c r="F49" s="26" t="s">
        <v>509</v>
      </c>
      <c r="G49" s="17" t="s">
        <v>101</v>
      </c>
      <c r="H49" s="26" t="s">
        <v>532</v>
      </c>
      <c r="I49" s="26" t="s">
        <v>480</v>
      </c>
      <c r="J49" s="17" t="s">
        <v>564</v>
      </c>
    </row>
    <row r="50" ht="42" customHeight="1" spans="1:10">
      <c r="A50" s="166" t="s">
        <v>409</v>
      </c>
      <c r="B50" s="26" t="s">
        <v>562</v>
      </c>
      <c r="C50" s="26" t="s">
        <v>474</v>
      </c>
      <c r="D50" s="26" t="s">
        <v>482</v>
      </c>
      <c r="E50" s="17" t="s">
        <v>565</v>
      </c>
      <c r="F50" s="26" t="s">
        <v>509</v>
      </c>
      <c r="G50" s="17" t="s">
        <v>566</v>
      </c>
      <c r="H50" s="26" t="s">
        <v>485</v>
      </c>
      <c r="I50" s="26" t="s">
        <v>480</v>
      </c>
      <c r="J50" s="17" t="s">
        <v>564</v>
      </c>
    </row>
    <row r="51" ht="42" customHeight="1" spans="1:10">
      <c r="A51" s="166" t="s">
        <v>409</v>
      </c>
      <c r="B51" s="26" t="s">
        <v>562</v>
      </c>
      <c r="C51" s="26" t="s">
        <v>474</v>
      </c>
      <c r="D51" s="26" t="s">
        <v>523</v>
      </c>
      <c r="E51" s="17" t="s">
        <v>567</v>
      </c>
      <c r="F51" s="26" t="s">
        <v>509</v>
      </c>
      <c r="G51" s="17" t="s">
        <v>568</v>
      </c>
      <c r="H51" s="26" t="s">
        <v>485</v>
      </c>
      <c r="I51" s="26" t="s">
        <v>480</v>
      </c>
      <c r="J51" s="17" t="s">
        <v>564</v>
      </c>
    </row>
    <row r="52" ht="42" customHeight="1" spans="1:10">
      <c r="A52" s="166" t="s">
        <v>409</v>
      </c>
      <c r="B52" s="26" t="s">
        <v>562</v>
      </c>
      <c r="C52" s="26" t="s">
        <v>487</v>
      </c>
      <c r="D52" s="26" t="s">
        <v>513</v>
      </c>
      <c r="E52" s="17" t="s">
        <v>569</v>
      </c>
      <c r="F52" s="26" t="s">
        <v>477</v>
      </c>
      <c r="G52" s="17" t="s">
        <v>507</v>
      </c>
      <c r="H52" s="26" t="s">
        <v>485</v>
      </c>
      <c r="I52" s="26" t="s">
        <v>480</v>
      </c>
      <c r="J52" s="17" t="s">
        <v>564</v>
      </c>
    </row>
    <row r="53" ht="42" customHeight="1" spans="1:10">
      <c r="A53" s="166" t="s">
        <v>409</v>
      </c>
      <c r="B53" s="26" t="s">
        <v>562</v>
      </c>
      <c r="C53" s="26" t="s">
        <v>487</v>
      </c>
      <c r="D53" s="26" t="s">
        <v>513</v>
      </c>
      <c r="E53" s="17" t="s">
        <v>570</v>
      </c>
      <c r="F53" s="26" t="s">
        <v>477</v>
      </c>
      <c r="G53" s="17" t="s">
        <v>494</v>
      </c>
      <c r="H53" s="26" t="s">
        <v>485</v>
      </c>
      <c r="I53" s="26" t="s">
        <v>480</v>
      </c>
      <c r="J53" s="17" t="s">
        <v>571</v>
      </c>
    </row>
    <row r="54" ht="42" customHeight="1" spans="1:10">
      <c r="A54" s="166" t="s">
        <v>409</v>
      </c>
      <c r="B54" s="26" t="s">
        <v>562</v>
      </c>
      <c r="C54" s="26" t="s">
        <v>487</v>
      </c>
      <c r="D54" s="26" t="s">
        <v>572</v>
      </c>
      <c r="E54" s="17" t="s">
        <v>573</v>
      </c>
      <c r="F54" s="26" t="s">
        <v>509</v>
      </c>
      <c r="G54" s="17" t="s">
        <v>574</v>
      </c>
      <c r="H54" s="26" t="s">
        <v>485</v>
      </c>
      <c r="I54" s="26" t="s">
        <v>480</v>
      </c>
      <c r="J54" s="17" t="s">
        <v>564</v>
      </c>
    </row>
    <row r="55" ht="42" customHeight="1" spans="1:10">
      <c r="A55" s="166" t="s">
        <v>409</v>
      </c>
      <c r="B55" s="26" t="s">
        <v>562</v>
      </c>
      <c r="C55" s="26" t="s">
        <v>495</v>
      </c>
      <c r="D55" s="26" t="s">
        <v>496</v>
      </c>
      <c r="E55" s="17" t="s">
        <v>575</v>
      </c>
      <c r="F55" s="26" t="s">
        <v>477</v>
      </c>
      <c r="G55" s="17" t="s">
        <v>494</v>
      </c>
      <c r="H55" s="26" t="s">
        <v>485</v>
      </c>
      <c r="I55" s="26" t="s">
        <v>480</v>
      </c>
      <c r="J55" s="17" t="s">
        <v>564</v>
      </c>
    </row>
    <row r="56" ht="42" customHeight="1" spans="1:10">
      <c r="A56" s="166" t="s">
        <v>397</v>
      </c>
      <c r="B56" s="26" t="s">
        <v>576</v>
      </c>
      <c r="C56" s="26" t="s">
        <v>474</v>
      </c>
      <c r="D56" s="26" t="s">
        <v>482</v>
      </c>
      <c r="E56" s="17" t="s">
        <v>577</v>
      </c>
      <c r="F56" s="26" t="s">
        <v>509</v>
      </c>
      <c r="G56" s="17" t="s">
        <v>110</v>
      </c>
      <c r="H56" s="26" t="s">
        <v>578</v>
      </c>
      <c r="I56" s="26" t="s">
        <v>480</v>
      </c>
      <c r="J56" s="17" t="s">
        <v>579</v>
      </c>
    </row>
    <row r="57" ht="42" customHeight="1" spans="1:10">
      <c r="A57" s="166" t="s">
        <v>397</v>
      </c>
      <c r="B57" s="26" t="s">
        <v>576</v>
      </c>
      <c r="C57" s="26" t="s">
        <v>487</v>
      </c>
      <c r="D57" s="26" t="s">
        <v>488</v>
      </c>
      <c r="E57" s="17" t="s">
        <v>580</v>
      </c>
      <c r="F57" s="26" t="s">
        <v>529</v>
      </c>
      <c r="G57" s="17" t="s">
        <v>484</v>
      </c>
      <c r="H57" s="26" t="s">
        <v>485</v>
      </c>
      <c r="I57" s="26" t="s">
        <v>480</v>
      </c>
      <c r="J57" s="17" t="s">
        <v>579</v>
      </c>
    </row>
    <row r="58" ht="42" customHeight="1" spans="1:10">
      <c r="A58" s="166" t="s">
        <v>397</v>
      </c>
      <c r="B58" s="26" t="s">
        <v>576</v>
      </c>
      <c r="C58" s="26" t="s">
        <v>495</v>
      </c>
      <c r="D58" s="26" t="s">
        <v>496</v>
      </c>
      <c r="E58" s="17" t="s">
        <v>580</v>
      </c>
      <c r="F58" s="26" t="s">
        <v>529</v>
      </c>
      <c r="G58" s="17" t="s">
        <v>581</v>
      </c>
      <c r="H58" s="26" t="s">
        <v>485</v>
      </c>
      <c r="I58" s="26" t="s">
        <v>480</v>
      </c>
      <c r="J58" s="17" t="s">
        <v>579</v>
      </c>
    </row>
    <row r="59" ht="42" customHeight="1" spans="1:10">
      <c r="A59" s="166" t="s">
        <v>411</v>
      </c>
      <c r="B59" s="26" t="s">
        <v>582</v>
      </c>
      <c r="C59" s="26" t="s">
        <v>474</v>
      </c>
      <c r="D59" s="26" t="s">
        <v>475</v>
      </c>
      <c r="E59" s="17" t="s">
        <v>583</v>
      </c>
      <c r="F59" s="26" t="s">
        <v>509</v>
      </c>
      <c r="G59" s="17" t="s">
        <v>103</v>
      </c>
      <c r="H59" s="26" t="s">
        <v>532</v>
      </c>
      <c r="I59" s="26" t="s">
        <v>480</v>
      </c>
      <c r="J59" s="17" t="s">
        <v>584</v>
      </c>
    </row>
    <row r="60" ht="42" customHeight="1" spans="1:10">
      <c r="A60" s="166" t="s">
        <v>411</v>
      </c>
      <c r="B60" s="26" t="s">
        <v>582</v>
      </c>
      <c r="C60" s="26" t="s">
        <v>474</v>
      </c>
      <c r="D60" s="26" t="s">
        <v>482</v>
      </c>
      <c r="E60" s="17" t="s">
        <v>585</v>
      </c>
      <c r="F60" s="26" t="s">
        <v>477</v>
      </c>
      <c r="G60" s="17" t="s">
        <v>566</v>
      </c>
      <c r="H60" s="26" t="s">
        <v>485</v>
      </c>
      <c r="I60" s="26" t="s">
        <v>480</v>
      </c>
      <c r="J60" s="17" t="s">
        <v>586</v>
      </c>
    </row>
    <row r="61" ht="42" customHeight="1" spans="1:10">
      <c r="A61" s="166" t="s">
        <v>411</v>
      </c>
      <c r="B61" s="26" t="s">
        <v>582</v>
      </c>
      <c r="C61" s="26" t="s">
        <v>487</v>
      </c>
      <c r="D61" s="26" t="s">
        <v>513</v>
      </c>
      <c r="E61" s="17" t="s">
        <v>587</v>
      </c>
      <c r="F61" s="26" t="s">
        <v>477</v>
      </c>
      <c r="G61" s="17" t="s">
        <v>507</v>
      </c>
      <c r="H61" s="26" t="s">
        <v>485</v>
      </c>
      <c r="I61" s="26" t="s">
        <v>480</v>
      </c>
      <c r="J61" s="17" t="s">
        <v>588</v>
      </c>
    </row>
    <row r="62" ht="42" customHeight="1" spans="1:10">
      <c r="A62" s="166" t="s">
        <v>411</v>
      </c>
      <c r="B62" s="26" t="s">
        <v>582</v>
      </c>
      <c r="C62" s="26" t="s">
        <v>495</v>
      </c>
      <c r="D62" s="26" t="s">
        <v>496</v>
      </c>
      <c r="E62" s="17" t="s">
        <v>575</v>
      </c>
      <c r="F62" s="26" t="s">
        <v>477</v>
      </c>
      <c r="G62" s="17" t="s">
        <v>494</v>
      </c>
      <c r="H62" s="26" t="s">
        <v>485</v>
      </c>
      <c r="I62" s="26" t="s">
        <v>480</v>
      </c>
      <c r="J62" s="17" t="s">
        <v>589</v>
      </c>
    </row>
    <row r="63" ht="42" customHeight="1" spans="1:10">
      <c r="A63" s="166" t="s">
        <v>407</v>
      </c>
      <c r="B63" s="26" t="s">
        <v>590</v>
      </c>
      <c r="C63" s="26" t="s">
        <v>474</v>
      </c>
      <c r="D63" s="26" t="s">
        <v>475</v>
      </c>
      <c r="E63" s="17" t="s">
        <v>165</v>
      </c>
      <c r="F63" s="26" t="s">
        <v>509</v>
      </c>
      <c r="G63" s="17" t="s">
        <v>527</v>
      </c>
      <c r="H63" s="26" t="s">
        <v>485</v>
      </c>
      <c r="I63" s="26" t="s">
        <v>491</v>
      </c>
      <c r="J63" s="17" t="s">
        <v>407</v>
      </c>
    </row>
    <row r="64" ht="42" customHeight="1" spans="1:10">
      <c r="A64" s="166" t="s">
        <v>407</v>
      </c>
      <c r="B64" s="26" t="s">
        <v>590</v>
      </c>
      <c r="C64" s="26" t="s">
        <v>474</v>
      </c>
      <c r="D64" s="26" t="s">
        <v>475</v>
      </c>
      <c r="E64" s="17" t="s">
        <v>591</v>
      </c>
      <c r="F64" s="26" t="s">
        <v>529</v>
      </c>
      <c r="G64" s="17" t="s">
        <v>507</v>
      </c>
      <c r="H64" s="26" t="s">
        <v>485</v>
      </c>
      <c r="I64" s="26" t="s">
        <v>480</v>
      </c>
      <c r="J64" s="17" t="s">
        <v>407</v>
      </c>
    </row>
    <row r="65" ht="42" customHeight="1" spans="1:10">
      <c r="A65" s="166" t="s">
        <v>407</v>
      </c>
      <c r="B65" s="26" t="s">
        <v>590</v>
      </c>
      <c r="C65" s="26" t="s">
        <v>487</v>
      </c>
      <c r="D65" s="26" t="s">
        <v>545</v>
      </c>
      <c r="E65" s="17" t="s">
        <v>592</v>
      </c>
      <c r="F65" s="26" t="s">
        <v>509</v>
      </c>
      <c r="G65" s="17" t="s">
        <v>527</v>
      </c>
      <c r="H65" s="26" t="s">
        <v>485</v>
      </c>
      <c r="I65" s="26" t="s">
        <v>491</v>
      </c>
      <c r="J65" s="17" t="s">
        <v>407</v>
      </c>
    </row>
    <row r="66" ht="42" customHeight="1" spans="1:10">
      <c r="A66" s="166" t="s">
        <v>407</v>
      </c>
      <c r="B66" s="26" t="s">
        <v>590</v>
      </c>
      <c r="C66" s="26" t="s">
        <v>495</v>
      </c>
      <c r="D66" s="26" t="s">
        <v>496</v>
      </c>
      <c r="E66" s="17" t="s">
        <v>496</v>
      </c>
      <c r="F66" s="26" t="s">
        <v>477</v>
      </c>
      <c r="G66" s="17" t="s">
        <v>537</v>
      </c>
      <c r="H66" s="26" t="s">
        <v>485</v>
      </c>
      <c r="I66" s="26" t="s">
        <v>480</v>
      </c>
      <c r="J66" s="17" t="s">
        <v>407</v>
      </c>
    </row>
    <row r="67" ht="42" customHeight="1" spans="1:10">
      <c r="A67" s="166" t="s">
        <v>423</v>
      </c>
      <c r="B67" s="26" t="s">
        <v>593</v>
      </c>
      <c r="C67" s="26" t="s">
        <v>474</v>
      </c>
      <c r="D67" s="26" t="s">
        <v>475</v>
      </c>
      <c r="E67" s="17" t="s">
        <v>594</v>
      </c>
      <c r="F67" s="26" t="s">
        <v>509</v>
      </c>
      <c r="G67" s="17" t="s">
        <v>595</v>
      </c>
      <c r="H67" s="26" t="s">
        <v>555</v>
      </c>
      <c r="I67" s="26" t="s">
        <v>480</v>
      </c>
      <c r="J67" s="17" t="s">
        <v>596</v>
      </c>
    </row>
    <row r="68" ht="42" customHeight="1" spans="1:10">
      <c r="A68" s="166" t="s">
        <v>423</v>
      </c>
      <c r="B68" s="26" t="s">
        <v>593</v>
      </c>
      <c r="C68" s="26" t="s">
        <v>474</v>
      </c>
      <c r="D68" s="26" t="s">
        <v>523</v>
      </c>
      <c r="E68" s="17" t="s">
        <v>597</v>
      </c>
      <c r="F68" s="26" t="s">
        <v>509</v>
      </c>
      <c r="G68" s="17" t="s">
        <v>101</v>
      </c>
      <c r="H68" s="26" t="s">
        <v>525</v>
      </c>
      <c r="I68" s="26" t="s">
        <v>480</v>
      </c>
      <c r="J68" s="17" t="s">
        <v>598</v>
      </c>
    </row>
    <row r="69" ht="42" customHeight="1" spans="1:10">
      <c r="A69" s="166" t="s">
        <v>423</v>
      </c>
      <c r="B69" s="26" t="s">
        <v>593</v>
      </c>
      <c r="C69" s="26" t="s">
        <v>487</v>
      </c>
      <c r="D69" s="26" t="s">
        <v>488</v>
      </c>
      <c r="E69" s="17" t="s">
        <v>599</v>
      </c>
      <c r="F69" s="26" t="s">
        <v>477</v>
      </c>
      <c r="G69" s="17" t="s">
        <v>110</v>
      </c>
      <c r="H69" s="26" t="s">
        <v>485</v>
      </c>
      <c r="I69" s="26" t="s">
        <v>480</v>
      </c>
      <c r="J69" s="17" t="s">
        <v>600</v>
      </c>
    </row>
    <row r="70" ht="42" customHeight="1" spans="1:10">
      <c r="A70" s="166" t="s">
        <v>423</v>
      </c>
      <c r="B70" s="26" t="s">
        <v>593</v>
      </c>
      <c r="C70" s="26" t="s">
        <v>495</v>
      </c>
      <c r="D70" s="26" t="s">
        <v>496</v>
      </c>
      <c r="E70" s="17" t="s">
        <v>601</v>
      </c>
      <c r="F70" s="26" t="s">
        <v>477</v>
      </c>
      <c r="G70" s="17" t="s">
        <v>484</v>
      </c>
      <c r="H70" s="26" t="s">
        <v>485</v>
      </c>
      <c r="I70" s="26" t="s">
        <v>480</v>
      </c>
      <c r="J70" s="17" t="s">
        <v>602</v>
      </c>
    </row>
    <row r="71" ht="42" customHeight="1" spans="1:10">
      <c r="A71" s="165" t="s">
        <v>73</v>
      </c>
      <c r="B71" s="55"/>
      <c r="C71" s="55"/>
      <c r="D71" s="55"/>
      <c r="E71" s="55"/>
      <c r="F71" s="55"/>
      <c r="G71" s="55"/>
      <c r="H71" s="55"/>
      <c r="I71" s="55"/>
      <c r="J71" s="55"/>
    </row>
    <row r="72" ht="42" customHeight="1" spans="1:10">
      <c r="A72" s="166" t="s">
        <v>441</v>
      </c>
      <c r="B72" s="26" t="s">
        <v>603</v>
      </c>
      <c r="C72" s="26" t="s">
        <v>474</v>
      </c>
      <c r="D72" s="26" t="s">
        <v>475</v>
      </c>
      <c r="E72" s="17" t="s">
        <v>604</v>
      </c>
      <c r="F72" s="26" t="s">
        <v>477</v>
      </c>
      <c r="G72" s="17" t="s">
        <v>605</v>
      </c>
      <c r="H72" s="26" t="s">
        <v>606</v>
      </c>
      <c r="I72" s="26" t="s">
        <v>480</v>
      </c>
      <c r="J72" s="17" t="s">
        <v>607</v>
      </c>
    </row>
    <row r="73" ht="42" customHeight="1" spans="1:10">
      <c r="A73" s="166" t="s">
        <v>441</v>
      </c>
      <c r="B73" s="26" t="s">
        <v>603</v>
      </c>
      <c r="C73" s="26" t="s">
        <v>487</v>
      </c>
      <c r="D73" s="26" t="s">
        <v>488</v>
      </c>
      <c r="E73" s="17" t="s">
        <v>608</v>
      </c>
      <c r="F73" s="26" t="s">
        <v>477</v>
      </c>
      <c r="G73" s="17" t="s">
        <v>566</v>
      </c>
      <c r="H73" s="26" t="s">
        <v>485</v>
      </c>
      <c r="I73" s="26" t="s">
        <v>491</v>
      </c>
      <c r="J73" s="17" t="s">
        <v>607</v>
      </c>
    </row>
    <row r="74" ht="42" customHeight="1" spans="1:10">
      <c r="A74" s="166" t="s">
        <v>441</v>
      </c>
      <c r="B74" s="26" t="s">
        <v>603</v>
      </c>
      <c r="C74" s="26" t="s">
        <v>495</v>
      </c>
      <c r="D74" s="26" t="s">
        <v>496</v>
      </c>
      <c r="E74" s="17" t="s">
        <v>609</v>
      </c>
      <c r="F74" s="26" t="s">
        <v>477</v>
      </c>
      <c r="G74" s="17" t="s">
        <v>537</v>
      </c>
      <c r="H74" s="26" t="s">
        <v>485</v>
      </c>
      <c r="I74" s="26" t="s">
        <v>480</v>
      </c>
      <c r="J74" s="17" t="s">
        <v>610</v>
      </c>
    </row>
    <row r="75" ht="42" customHeight="1" spans="1:10">
      <c r="A75" s="166" t="s">
        <v>394</v>
      </c>
      <c r="B75" s="26" t="s">
        <v>611</v>
      </c>
      <c r="C75" s="26" t="s">
        <v>474</v>
      </c>
      <c r="D75" s="26" t="s">
        <v>475</v>
      </c>
      <c r="E75" s="17" t="s">
        <v>612</v>
      </c>
      <c r="F75" s="26" t="s">
        <v>509</v>
      </c>
      <c r="G75" s="17" t="s">
        <v>103</v>
      </c>
      <c r="H75" s="26" t="s">
        <v>555</v>
      </c>
      <c r="I75" s="26" t="s">
        <v>480</v>
      </c>
      <c r="J75" s="17" t="s">
        <v>613</v>
      </c>
    </row>
    <row r="76" ht="42" customHeight="1" spans="1:10">
      <c r="A76" s="166" t="s">
        <v>394</v>
      </c>
      <c r="B76" s="26" t="s">
        <v>611</v>
      </c>
      <c r="C76" s="26" t="s">
        <v>474</v>
      </c>
      <c r="D76" s="26" t="s">
        <v>482</v>
      </c>
      <c r="E76" s="17" t="s">
        <v>614</v>
      </c>
      <c r="F76" s="26" t="s">
        <v>509</v>
      </c>
      <c r="G76" s="17" t="s">
        <v>566</v>
      </c>
      <c r="H76" s="26" t="s">
        <v>485</v>
      </c>
      <c r="I76" s="26" t="s">
        <v>480</v>
      </c>
      <c r="J76" s="17" t="s">
        <v>615</v>
      </c>
    </row>
    <row r="77" ht="42" customHeight="1" spans="1:10">
      <c r="A77" s="166" t="s">
        <v>394</v>
      </c>
      <c r="B77" s="26" t="s">
        <v>611</v>
      </c>
      <c r="C77" s="26" t="s">
        <v>487</v>
      </c>
      <c r="D77" s="26" t="s">
        <v>488</v>
      </c>
      <c r="E77" s="17" t="s">
        <v>616</v>
      </c>
      <c r="F77" s="26" t="s">
        <v>509</v>
      </c>
      <c r="G77" s="17" t="s">
        <v>566</v>
      </c>
      <c r="H77" s="26" t="s">
        <v>485</v>
      </c>
      <c r="I77" s="26" t="s">
        <v>491</v>
      </c>
      <c r="J77" s="17" t="s">
        <v>611</v>
      </c>
    </row>
    <row r="78" ht="42" customHeight="1" spans="1:10">
      <c r="A78" s="166" t="s">
        <v>394</v>
      </c>
      <c r="B78" s="26" t="s">
        <v>611</v>
      </c>
      <c r="C78" s="26" t="s">
        <v>495</v>
      </c>
      <c r="D78" s="26" t="s">
        <v>496</v>
      </c>
      <c r="E78" s="17" t="s">
        <v>617</v>
      </c>
      <c r="F78" s="26" t="s">
        <v>509</v>
      </c>
      <c r="G78" s="17" t="s">
        <v>566</v>
      </c>
      <c r="H78" s="26" t="s">
        <v>485</v>
      </c>
      <c r="I78" s="26" t="s">
        <v>491</v>
      </c>
      <c r="J78" s="17" t="s">
        <v>618</v>
      </c>
    </row>
    <row r="79" ht="42" customHeight="1" spans="1:10">
      <c r="A79" s="166" t="s">
        <v>437</v>
      </c>
      <c r="B79" s="26" t="s">
        <v>619</v>
      </c>
      <c r="C79" s="26" t="s">
        <v>474</v>
      </c>
      <c r="D79" s="26" t="s">
        <v>482</v>
      </c>
      <c r="E79" s="17" t="s">
        <v>620</v>
      </c>
      <c r="F79" s="26" t="s">
        <v>477</v>
      </c>
      <c r="G79" s="17" t="s">
        <v>494</v>
      </c>
      <c r="H79" s="26" t="s">
        <v>485</v>
      </c>
      <c r="I79" s="26" t="s">
        <v>480</v>
      </c>
      <c r="J79" s="17" t="s">
        <v>621</v>
      </c>
    </row>
    <row r="80" ht="42" customHeight="1" spans="1:10">
      <c r="A80" s="166" t="s">
        <v>437</v>
      </c>
      <c r="B80" s="26" t="s">
        <v>619</v>
      </c>
      <c r="C80" s="26" t="s">
        <v>487</v>
      </c>
      <c r="D80" s="26" t="s">
        <v>572</v>
      </c>
      <c r="E80" s="17" t="s">
        <v>622</v>
      </c>
      <c r="F80" s="26" t="s">
        <v>477</v>
      </c>
      <c r="G80" s="17" t="s">
        <v>494</v>
      </c>
      <c r="H80" s="26" t="s">
        <v>485</v>
      </c>
      <c r="I80" s="26" t="s">
        <v>480</v>
      </c>
      <c r="J80" s="17" t="s">
        <v>623</v>
      </c>
    </row>
    <row r="81" ht="42" customHeight="1" spans="1:10">
      <c r="A81" s="166" t="s">
        <v>437</v>
      </c>
      <c r="B81" s="26" t="s">
        <v>619</v>
      </c>
      <c r="C81" s="26" t="s">
        <v>495</v>
      </c>
      <c r="D81" s="26" t="s">
        <v>496</v>
      </c>
      <c r="E81" s="17" t="s">
        <v>624</v>
      </c>
      <c r="F81" s="26" t="s">
        <v>509</v>
      </c>
      <c r="G81" s="17" t="s">
        <v>494</v>
      </c>
      <c r="H81" s="26" t="s">
        <v>485</v>
      </c>
      <c r="I81" s="26" t="s">
        <v>480</v>
      </c>
      <c r="J81" s="17" t="s">
        <v>625</v>
      </c>
    </row>
    <row r="82" ht="42" customHeight="1" spans="1:10">
      <c r="A82" s="166" t="s">
        <v>439</v>
      </c>
      <c r="B82" s="26" t="s">
        <v>619</v>
      </c>
      <c r="C82" s="26" t="s">
        <v>474</v>
      </c>
      <c r="D82" s="26" t="s">
        <v>482</v>
      </c>
      <c r="E82" s="17" t="s">
        <v>620</v>
      </c>
      <c r="F82" s="26" t="s">
        <v>477</v>
      </c>
      <c r="G82" s="17" t="s">
        <v>494</v>
      </c>
      <c r="H82" s="26" t="s">
        <v>485</v>
      </c>
      <c r="I82" s="26" t="s">
        <v>480</v>
      </c>
      <c r="J82" s="17" t="s">
        <v>621</v>
      </c>
    </row>
    <row r="83" ht="42" customHeight="1" spans="1:10">
      <c r="A83" s="166" t="s">
        <v>439</v>
      </c>
      <c r="B83" s="26" t="s">
        <v>619</v>
      </c>
      <c r="C83" s="26" t="s">
        <v>487</v>
      </c>
      <c r="D83" s="26" t="s">
        <v>572</v>
      </c>
      <c r="E83" s="17" t="s">
        <v>622</v>
      </c>
      <c r="F83" s="26" t="s">
        <v>477</v>
      </c>
      <c r="G83" s="17" t="s">
        <v>494</v>
      </c>
      <c r="H83" s="26" t="s">
        <v>485</v>
      </c>
      <c r="I83" s="26" t="s">
        <v>480</v>
      </c>
      <c r="J83" s="17" t="s">
        <v>623</v>
      </c>
    </row>
    <row r="84" ht="42" customHeight="1" spans="1:10">
      <c r="A84" s="166" t="s">
        <v>439</v>
      </c>
      <c r="B84" s="26" t="s">
        <v>619</v>
      </c>
      <c r="C84" s="26" t="s">
        <v>495</v>
      </c>
      <c r="D84" s="26" t="s">
        <v>496</v>
      </c>
      <c r="E84" s="17" t="s">
        <v>624</v>
      </c>
      <c r="F84" s="26" t="s">
        <v>509</v>
      </c>
      <c r="G84" s="17" t="s">
        <v>494</v>
      </c>
      <c r="H84" s="26" t="s">
        <v>485</v>
      </c>
      <c r="I84" s="26" t="s">
        <v>480</v>
      </c>
      <c r="J84" s="17" t="s">
        <v>625</v>
      </c>
    </row>
    <row r="85" ht="42" customHeight="1" spans="1:10">
      <c r="A85" s="166" t="s">
        <v>443</v>
      </c>
      <c r="B85" s="26" t="s">
        <v>619</v>
      </c>
      <c r="C85" s="26" t="s">
        <v>474</v>
      </c>
      <c r="D85" s="26" t="s">
        <v>482</v>
      </c>
      <c r="E85" s="17" t="s">
        <v>620</v>
      </c>
      <c r="F85" s="26" t="s">
        <v>477</v>
      </c>
      <c r="G85" s="17" t="s">
        <v>494</v>
      </c>
      <c r="H85" s="26" t="s">
        <v>485</v>
      </c>
      <c r="I85" s="26" t="s">
        <v>480</v>
      </c>
      <c r="J85" s="17" t="s">
        <v>626</v>
      </c>
    </row>
    <row r="86" ht="42" customHeight="1" spans="1:10">
      <c r="A86" s="166" t="s">
        <v>443</v>
      </c>
      <c r="B86" s="26" t="s">
        <v>619</v>
      </c>
      <c r="C86" s="26" t="s">
        <v>487</v>
      </c>
      <c r="D86" s="26" t="s">
        <v>572</v>
      </c>
      <c r="E86" s="17" t="s">
        <v>627</v>
      </c>
      <c r="F86" s="26" t="s">
        <v>477</v>
      </c>
      <c r="G86" s="17" t="s">
        <v>494</v>
      </c>
      <c r="H86" s="26" t="s">
        <v>485</v>
      </c>
      <c r="I86" s="26" t="s">
        <v>480</v>
      </c>
      <c r="J86" s="17" t="s">
        <v>628</v>
      </c>
    </row>
    <row r="87" ht="42" customHeight="1" spans="1:10">
      <c r="A87" s="166" t="s">
        <v>443</v>
      </c>
      <c r="B87" s="26" t="s">
        <v>619</v>
      </c>
      <c r="C87" s="26" t="s">
        <v>495</v>
      </c>
      <c r="D87" s="26" t="s">
        <v>496</v>
      </c>
      <c r="E87" s="17" t="s">
        <v>624</v>
      </c>
      <c r="F87" s="26" t="s">
        <v>477</v>
      </c>
      <c r="G87" s="17" t="s">
        <v>494</v>
      </c>
      <c r="H87" s="26" t="s">
        <v>485</v>
      </c>
      <c r="I87" s="26" t="s">
        <v>480</v>
      </c>
      <c r="J87" s="17" t="s">
        <v>629</v>
      </c>
    </row>
    <row r="88" ht="42" customHeight="1" spans="1:10">
      <c r="A88" s="165" t="s">
        <v>83</v>
      </c>
      <c r="B88" s="55"/>
      <c r="C88" s="55"/>
      <c r="D88" s="55"/>
      <c r="E88" s="55"/>
      <c r="F88" s="55"/>
      <c r="G88" s="55"/>
      <c r="H88" s="55"/>
      <c r="I88" s="55"/>
      <c r="J88" s="55"/>
    </row>
    <row r="89" ht="42" customHeight="1" spans="1:10">
      <c r="A89" s="166" t="s">
        <v>456</v>
      </c>
      <c r="B89" s="26" t="s">
        <v>630</v>
      </c>
      <c r="C89" s="26" t="s">
        <v>474</v>
      </c>
      <c r="D89" s="26" t="s">
        <v>475</v>
      </c>
      <c r="E89" s="17" t="s">
        <v>612</v>
      </c>
      <c r="F89" s="26" t="s">
        <v>509</v>
      </c>
      <c r="G89" s="17" t="s">
        <v>631</v>
      </c>
      <c r="H89" s="26" t="s">
        <v>555</v>
      </c>
      <c r="I89" s="26" t="s">
        <v>480</v>
      </c>
      <c r="J89" s="17" t="s">
        <v>632</v>
      </c>
    </row>
    <row r="90" ht="42" customHeight="1" spans="1:10">
      <c r="A90" s="166" t="s">
        <v>456</v>
      </c>
      <c r="B90" s="26" t="s">
        <v>630</v>
      </c>
      <c r="C90" s="26" t="s">
        <v>474</v>
      </c>
      <c r="D90" s="26" t="s">
        <v>482</v>
      </c>
      <c r="E90" s="17" t="s">
        <v>614</v>
      </c>
      <c r="F90" s="26" t="s">
        <v>509</v>
      </c>
      <c r="G90" s="17" t="s">
        <v>566</v>
      </c>
      <c r="H90" s="26" t="s">
        <v>485</v>
      </c>
      <c r="I90" s="26" t="s">
        <v>480</v>
      </c>
      <c r="J90" s="17" t="s">
        <v>633</v>
      </c>
    </row>
    <row r="91" ht="42" customHeight="1" spans="1:10">
      <c r="A91" s="166" t="s">
        <v>456</v>
      </c>
      <c r="B91" s="26" t="s">
        <v>630</v>
      </c>
      <c r="C91" s="26" t="s">
        <v>487</v>
      </c>
      <c r="D91" s="26" t="s">
        <v>488</v>
      </c>
      <c r="E91" s="17" t="s">
        <v>634</v>
      </c>
      <c r="F91" s="26" t="s">
        <v>509</v>
      </c>
      <c r="G91" s="17" t="s">
        <v>566</v>
      </c>
      <c r="H91" s="26" t="s">
        <v>485</v>
      </c>
      <c r="I91" s="26" t="s">
        <v>480</v>
      </c>
      <c r="J91" s="17" t="s">
        <v>635</v>
      </c>
    </row>
    <row r="92" ht="42" customHeight="1" spans="1:10">
      <c r="A92" s="166" t="s">
        <v>456</v>
      </c>
      <c r="B92" s="26" t="s">
        <v>630</v>
      </c>
      <c r="C92" s="26" t="s">
        <v>495</v>
      </c>
      <c r="D92" s="26" t="s">
        <v>496</v>
      </c>
      <c r="E92" s="17" t="s">
        <v>617</v>
      </c>
      <c r="F92" s="26" t="s">
        <v>477</v>
      </c>
      <c r="G92" s="17" t="s">
        <v>494</v>
      </c>
      <c r="H92" s="26" t="s">
        <v>485</v>
      </c>
      <c r="I92" s="26" t="s">
        <v>480</v>
      </c>
      <c r="J92" s="17" t="s">
        <v>636</v>
      </c>
    </row>
    <row r="93" ht="42" customHeight="1" spans="1:10">
      <c r="A93" s="166" t="s">
        <v>460</v>
      </c>
      <c r="B93" s="26" t="s">
        <v>637</v>
      </c>
      <c r="C93" s="26" t="s">
        <v>474</v>
      </c>
      <c r="D93" s="26" t="s">
        <v>475</v>
      </c>
      <c r="E93" s="17" t="s">
        <v>638</v>
      </c>
      <c r="F93" s="26" t="s">
        <v>509</v>
      </c>
      <c r="G93" s="17" t="s">
        <v>639</v>
      </c>
      <c r="H93" s="26" t="s">
        <v>542</v>
      </c>
      <c r="I93" s="26" t="s">
        <v>480</v>
      </c>
      <c r="J93" s="17" t="s">
        <v>640</v>
      </c>
    </row>
    <row r="94" ht="42" customHeight="1" spans="1:10">
      <c r="A94" s="166" t="s">
        <v>460</v>
      </c>
      <c r="B94" s="26" t="s">
        <v>637</v>
      </c>
      <c r="C94" s="26" t="s">
        <v>487</v>
      </c>
      <c r="D94" s="26" t="s">
        <v>488</v>
      </c>
      <c r="E94" s="17" t="s">
        <v>641</v>
      </c>
      <c r="F94" s="26" t="s">
        <v>477</v>
      </c>
      <c r="G94" s="17" t="s">
        <v>566</v>
      </c>
      <c r="H94" s="26" t="s">
        <v>485</v>
      </c>
      <c r="I94" s="26" t="s">
        <v>480</v>
      </c>
      <c r="J94" s="17" t="s">
        <v>607</v>
      </c>
    </row>
    <row r="95" ht="42" customHeight="1" spans="1:10">
      <c r="A95" s="166" t="s">
        <v>460</v>
      </c>
      <c r="B95" s="26" t="s">
        <v>637</v>
      </c>
      <c r="C95" s="26" t="s">
        <v>495</v>
      </c>
      <c r="D95" s="26" t="s">
        <v>496</v>
      </c>
      <c r="E95" s="17" t="s">
        <v>642</v>
      </c>
      <c r="F95" s="26" t="s">
        <v>477</v>
      </c>
      <c r="G95" s="17" t="s">
        <v>537</v>
      </c>
      <c r="H95" s="26" t="s">
        <v>485</v>
      </c>
      <c r="I95" s="26" t="s">
        <v>480</v>
      </c>
      <c r="J95" s="17" t="s">
        <v>607</v>
      </c>
    </row>
    <row r="96" ht="42" customHeight="1" spans="1:10">
      <c r="A96" s="166" t="s">
        <v>458</v>
      </c>
      <c r="B96" s="26" t="s">
        <v>643</v>
      </c>
      <c r="C96" s="26" t="s">
        <v>474</v>
      </c>
      <c r="D96" s="26" t="s">
        <v>482</v>
      </c>
      <c r="E96" s="17" t="s">
        <v>644</v>
      </c>
      <c r="F96" s="26" t="s">
        <v>509</v>
      </c>
      <c r="G96" s="17" t="s">
        <v>566</v>
      </c>
      <c r="H96" s="26" t="s">
        <v>485</v>
      </c>
      <c r="I96" s="26" t="s">
        <v>491</v>
      </c>
      <c r="J96" s="17" t="s">
        <v>645</v>
      </c>
    </row>
    <row r="97" ht="42" customHeight="1" spans="1:10">
      <c r="A97" s="166" t="s">
        <v>458</v>
      </c>
      <c r="B97" s="26" t="s">
        <v>643</v>
      </c>
      <c r="C97" s="26" t="s">
        <v>487</v>
      </c>
      <c r="D97" s="26" t="s">
        <v>488</v>
      </c>
      <c r="E97" s="17" t="s">
        <v>646</v>
      </c>
      <c r="F97" s="26" t="s">
        <v>509</v>
      </c>
      <c r="G97" s="17" t="s">
        <v>647</v>
      </c>
      <c r="H97" s="26" t="s">
        <v>485</v>
      </c>
      <c r="I97" s="26" t="s">
        <v>491</v>
      </c>
      <c r="J97" s="17" t="s">
        <v>645</v>
      </c>
    </row>
    <row r="98" ht="42" customHeight="1" spans="1:10">
      <c r="A98" s="166" t="s">
        <v>458</v>
      </c>
      <c r="B98" s="26" t="s">
        <v>643</v>
      </c>
      <c r="C98" s="26" t="s">
        <v>495</v>
      </c>
      <c r="D98" s="26" t="s">
        <v>496</v>
      </c>
      <c r="E98" s="17" t="s">
        <v>648</v>
      </c>
      <c r="F98" s="26" t="s">
        <v>477</v>
      </c>
      <c r="G98" s="17" t="s">
        <v>494</v>
      </c>
      <c r="H98" s="26" t="s">
        <v>485</v>
      </c>
      <c r="I98" s="26" t="s">
        <v>480</v>
      </c>
      <c r="J98" s="17" t="s">
        <v>645</v>
      </c>
    </row>
    <row r="99" ht="42" customHeight="1" spans="1:10">
      <c r="A99" s="165" t="s">
        <v>75</v>
      </c>
      <c r="B99" s="55"/>
      <c r="C99" s="55"/>
      <c r="D99" s="55"/>
      <c r="E99" s="55"/>
      <c r="F99" s="55"/>
      <c r="G99" s="55"/>
      <c r="H99" s="55"/>
      <c r="I99" s="55"/>
      <c r="J99" s="55"/>
    </row>
    <row r="100" ht="42" customHeight="1" spans="1:10">
      <c r="A100" s="166" t="s">
        <v>447</v>
      </c>
      <c r="B100" s="26" t="s">
        <v>649</v>
      </c>
      <c r="C100" s="26" t="s">
        <v>474</v>
      </c>
      <c r="D100" s="26" t="s">
        <v>482</v>
      </c>
      <c r="E100" s="17" t="s">
        <v>649</v>
      </c>
      <c r="F100" s="26" t="s">
        <v>509</v>
      </c>
      <c r="G100" s="17" t="s">
        <v>649</v>
      </c>
      <c r="H100" s="26" t="s">
        <v>525</v>
      </c>
      <c r="I100" s="26" t="s">
        <v>491</v>
      </c>
      <c r="J100" s="17" t="s">
        <v>649</v>
      </c>
    </row>
    <row r="101" ht="42" customHeight="1" spans="1:10">
      <c r="A101" s="166" t="s">
        <v>447</v>
      </c>
      <c r="B101" s="26" t="s">
        <v>649</v>
      </c>
      <c r="C101" s="26" t="s">
        <v>487</v>
      </c>
      <c r="D101" s="26" t="s">
        <v>488</v>
      </c>
      <c r="E101" s="17" t="s">
        <v>649</v>
      </c>
      <c r="F101" s="26" t="s">
        <v>509</v>
      </c>
      <c r="G101" s="17" t="s">
        <v>649</v>
      </c>
      <c r="H101" s="26" t="s">
        <v>525</v>
      </c>
      <c r="I101" s="26" t="s">
        <v>491</v>
      </c>
      <c r="J101" s="17" t="s">
        <v>649</v>
      </c>
    </row>
    <row r="102" ht="42" customHeight="1" spans="1:10">
      <c r="A102" s="166" t="s">
        <v>447</v>
      </c>
      <c r="B102" s="26" t="s">
        <v>649</v>
      </c>
      <c r="C102" s="26" t="s">
        <v>495</v>
      </c>
      <c r="D102" s="26" t="s">
        <v>496</v>
      </c>
      <c r="E102" s="17" t="s">
        <v>624</v>
      </c>
      <c r="F102" s="26" t="s">
        <v>509</v>
      </c>
      <c r="G102" s="17" t="s">
        <v>494</v>
      </c>
      <c r="H102" s="26" t="s">
        <v>485</v>
      </c>
      <c r="I102" s="26" t="s">
        <v>480</v>
      </c>
      <c r="J102" s="17" t="s">
        <v>649</v>
      </c>
    </row>
    <row r="103" ht="42" customHeight="1" spans="1:10">
      <c r="A103" s="166" t="s">
        <v>445</v>
      </c>
      <c r="B103" s="26" t="s">
        <v>619</v>
      </c>
      <c r="C103" s="26" t="s">
        <v>474</v>
      </c>
      <c r="D103" s="26" t="s">
        <v>482</v>
      </c>
      <c r="E103" s="17" t="s">
        <v>650</v>
      </c>
      <c r="F103" s="26" t="s">
        <v>477</v>
      </c>
      <c r="G103" s="17" t="s">
        <v>650</v>
      </c>
      <c r="H103" s="26" t="s">
        <v>525</v>
      </c>
      <c r="I103" s="26" t="s">
        <v>491</v>
      </c>
      <c r="J103" s="17" t="s">
        <v>650</v>
      </c>
    </row>
    <row r="104" ht="42" customHeight="1" spans="1:10">
      <c r="A104" s="166" t="s">
        <v>445</v>
      </c>
      <c r="B104" s="26" t="s">
        <v>619</v>
      </c>
      <c r="C104" s="26" t="s">
        <v>487</v>
      </c>
      <c r="D104" s="26" t="s">
        <v>488</v>
      </c>
      <c r="E104" s="17" t="s">
        <v>651</v>
      </c>
      <c r="F104" s="26" t="s">
        <v>509</v>
      </c>
      <c r="G104" s="17" t="s">
        <v>650</v>
      </c>
      <c r="H104" s="26" t="s">
        <v>525</v>
      </c>
      <c r="I104" s="26" t="s">
        <v>491</v>
      </c>
      <c r="J104" s="17" t="s">
        <v>650</v>
      </c>
    </row>
    <row r="105" ht="42" customHeight="1" spans="1:10">
      <c r="A105" s="166" t="s">
        <v>445</v>
      </c>
      <c r="B105" s="26" t="s">
        <v>619</v>
      </c>
      <c r="C105" s="26" t="s">
        <v>495</v>
      </c>
      <c r="D105" s="26" t="s">
        <v>496</v>
      </c>
      <c r="E105" s="17" t="s">
        <v>624</v>
      </c>
      <c r="F105" s="26" t="s">
        <v>509</v>
      </c>
      <c r="G105" s="17" t="s">
        <v>494</v>
      </c>
      <c r="H105" s="26" t="s">
        <v>485</v>
      </c>
      <c r="I105" s="26" t="s">
        <v>480</v>
      </c>
      <c r="J105" s="17" t="s">
        <v>650</v>
      </c>
    </row>
    <row r="106" ht="42" customHeight="1" spans="1:10">
      <c r="A106" s="166" t="s">
        <v>451</v>
      </c>
      <c r="B106" s="26" t="s">
        <v>652</v>
      </c>
      <c r="C106" s="26" t="s">
        <v>474</v>
      </c>
      <c r="D106" s="26" t="s">
        <v>475</v>
      </c>
      <c r="E106" s="17" t="s">
        <v>652</v>
      </c>
      <c r="F106" s="26" t="s">
        <v>509</v>
      </c>
      <c r="G106" s="17" t="s">
        <v>566</v>
      </c>
      <c r="H106" s="26" t="s">
        <v>485</v>
      </c>
      <c r="I106" s="26" t="s">
        <v>480</v>
      </c>
      <c r="J106" s="17" t="s">
        <v>652</v>
      </c>
    </row>
    <row r="107" ht="42" customHeight="1" spans="1:10">
      <c r="A107" s="166" t="s">
        <v>451</v>
      </c>
      <c r="B107" s="26" t="s">
        <v>652</v>
      </c>
      <c r="C107" s="26" t="s">
        <v>487</v>
      </c>
      <c r="D107" s="26" t="s">
        <v>545</v>
      </c>
      <c r="E107" s="17" t="s">
        <v>652</v>
      </c>
      <c r="F107" s="26" t="s">
        <v>509</v>
      </c>
      <c r="G107" s="17" t="s">
        <v>566</v>
      </c>
      <c r="H107" s="26" t="s">
        <v>485</v>
      </c>
      <c r="I107" s="26" t="s">
        <v>480</v>
      </c>
      <c r="J107" s="17" t="s">
        <v>652</v>
      </c>
    </row>
    <row r="108" ht="42" customHeight="1" spans="1:10">
      <c r="A108" s="166" t="s">
        <v>451</v>
      </c>
      <c r="B108" s="26" t="s">
        <v>652</v>
      </c>
      <c r="C108" s="26" t="s">
        <v>495</v>
      </c>
      <c r="D108" s="26" t="s">
        <v>496</v>
      </c>
      <c r="E108" s="17" t="s">
        <v>652</v>
      </c>
      <c r="F108" s="26" t="s">
        <v>509</v>
      </c>
      <c r="G108" s="17" t="s">
        <v>566</v>
      </c>
      <c r="H108" s="26" t="s">
        <v>485</v>
      </c>
      <c r="I108" s="26" t="s">
        <v>480</v>
      </c>
      <c r="J108" s="17" t="s">
        <v>652</v>
      </c>
    </row>
    <row r="109" ht="42" customHeight="1" spans="1:10">
      <c r="A109" s="166" t="s">
        <v>449</v>
      </c>
      <c r="B109" s="26" t="s">
        <v>653</v>
      </c>
      <c r="C109" s="26" t="s">
        <v>474</v>
      </c>
      <c r="D109" s="26" t="s">
        <v>523</v>
      </c>
      <c r="E109" s="17" t="s">
        <v>653</v>
      </c>
      <c r="F109" s="26" t="s">
        <v>509</v>
      </c>
      <c r="G109" s="17" t="s">
        <v>494</v>
      </c>
      <c r="H109" s="26" t="s">
        <v>525</v>
      </c>
      <c r="I109" s="26" t="s">
        <v>491</v>
      </c>
      <c r="J109" s="17" t="s">
        <v>654</v>
      </c>
    </row>
    <row r="110" ht="42" customHeight="1" spans="1:10">
      <c r="A110" s="166" t="s">
        <v>449</v>
      </c>
      <c r="B110" s="26" t="s">
        <v>653</v>
      </c>
      <c r="C110" s="26" t="s">
        <v>487</v>
      </c>
      <c r="D110" s="26" t="s">
        <v>572</v>
      </c>
      <c r="E110" s="17" t="s">
        <v>653</v>
      </c>
      <c r="F110" s="26" t="s">
        <v>509</v>
      </c>
      <c r="G110" s="17" t="s">
        <v>101</v>
      </c>
      <c r="H110" s="26" t="s">
        <v>525</v>
      </c>
      <c r="I110" s="26" t="s">
        <v>491</v>
      </c>
      <c r="J110" s="17" t="s">
        <v>654</v>
      </c>
    </row>
    <row r="111" ht="42" customHeight="1" spans="1:10">
      <c r="A111" s="166" t="s">
        <v>449</v>
      </c>
      <c r="B111" s="26" t="s">
        <v>653</v>
      </c>
      <c r="C111" s="26" t="s">
        <v>495</v>
      </c>
      <c r="D111" s="26" t="s">
        <v>496</v>
      </c>
      <c r="E111" s="17" t="s">
        <v>655</v>
      </c>
      <c r="F111" s="26" t="s">
        <v>509</v>
      </c>
      <c r="G111" s="17" t="s">
        <v>494</v>
      </c>
      <c r="H111" s="26" t="s">
        <v>485</v>
      </c>
      <c r="I111" s="26" t="s">
        <v>491</v>
      </c>
      <c r="J111" s="17" t="s">
        <v>654</v>
      </c>
    </row>
    <row r="112" ht="42" customHeight="1" spans="1:10">
      <c r="A112" s="165" t="s">
        <v>89</v>
      </c>
      <c r="B112" s="55"/>
      <c r="C112" s="55"/>
      <c r="D112" s="55"/>
      <c r="E112" s="55"/>
      <c r="F112" s="55"/>
      <c r="G112" s="55"/>
      <c r="H112" s="55"/>
      <c r="I112" s="55"/>
      <c r="J112" s="55"/>
    </row>
    <row r="113" ht="42" customHeight="1" spans="1:10">
      <c r="A113" s="166" t="s">
        <v>462</v>
      </c>
      <c r="B113" s="26" t="s">
        <v>656</v>
      </c>
      <c r="C113" s="26" t="s">
        <v>474</v>
      </c>
      <c r="D113" s="26" t="s">
        <v>475</v>
      </c>
      <c r="E113" s="17" t="s">
        <v>612</v>
      </c>
      <c r="F113" s="26" t="s">
        <v>509</v>
      </c>
      <c r="G113" s="17" t="s">
        <v>102</v>
      </c>
      <c r="H113" s="26" t="s">
        <v>657</v>
      </c>
      <c r="I113" s="26" t="s">
        <v>480</v>
      </c>
      <c r="J113" s="17" t="s">
        <v>658</v>
      </c>
    </row>
    <row r="114" ht="42" customHeight="1" spans="1:10">
      <c r="A114" s="166" t="s">
        <v>462</v>
      </c>
      <c r="B114" s="26" t="s">
        <v>656</v>
      </c>
      <c r="C114" s="26" t="s">
        <v>474</v>
      </c>
      <c r="D114" s="26" t="s">
        <v>482</v>
      </c>
      <c r="E114" s="17" t="s">
        <v>659</v>
      </c>
      <c r="F114" s="26" t="s">
        <v>509</v>
      </c>
      <c r="G114" s="17" t="s">
        <v>566</v>
      </c>
      <c r="H114" s="26" t="s">
        <v>485</v>
      </c>
      <c r="I114" s="26" t="s">
        <v>480</v>
      </c>
      <c r="J114" s="17" t="s">
        <v>660</v>
      </c>
    </row>
    <row r="115" ht="42" customHeight="1" spans="1:10">
      <c r="A115" s="166" t="s">
        <v>462</v>
      </c>
      <c r="B115" s="26" t="s">
        <v>656</v>
      </c>
      <c r="C115" s="26" t="s">
        <v>487</v>
      </c>
      <c r="D115" s="26" t="s">
        <v>488</v>
      </c>
      <c r="E115" s="17" t="s">
        <v>661</v>
      </c>
      <c r="F115" s="26" t="s">
        <v>477</v>
      </c>
      <c r="G115" s="17" t="s">
        <v>566</v>
      </c>
      <c r="H115" s="26" t="s">
        <v>485</v>
      </c>
      <c r="I115" s="26" t="s">
        <v>480</v>
      </c>
      <c r="J115" s="17" t="s">
        <v>662</v>
      </c>
    </row>
    <row r="116" ht="42" customHeight="1" spans="1:10">
      <c r="A116" s="166" t="s">
        <v>462</v>
      </c>
      <c r="B116" s="26" t="s">
        <v>656</v>
      </c>
      <c r="C116" s="26" t="s">
        <v>495</v>
      </c>
      <c r="D116" s="26" t="s">
        <v>496</v>
      </c>
      <c r="E116" s="17" t="s">
        <v>617</v>
      </c>
      <c r="F116" s="26" t="s">
        <v>477</v>
      </c>
      <c r="G116" s="17" t="s">
        <v>566</v>
      </c>
      <c r="H116" s="26" t="s">
        <v>485</v>
      </c>
      <c r="I116" s="26" t="s">
        <v>480</v>
      </c>
      <c r="J116" s="17" t="s">
        <v>636</v>
      </c>
    </row>
    <row r="117" ht="42" customHeight="1" spans="1:10">
      <c r="A117" s="165" t="s">
        <v>77</v>
      </c>
      <c r="B117" s="55"/>
      <c r="C117" s="55"/>
      <c r="D117" s="55"/>
      <c r="E117" s="55"/>
      <c r="F117" s="55"/>
      <c r="G117" s="55"/>
      <c r="H117" s="55"/>
      <c r="I117" s="55"/>
      <c r="J117" s="55"/>
    </row>
    <row r="118" ht="42" customHeight="1" spans="1:10">
      <c r="A118" s="166" t="s">
        <v>453</v>
      </c>
      <c r="B118" s="26" t="s">
        <v>663</v>
      </c>
      <c r="C118" s="26" t="s">
        <v>474</v>
      </c>
      <c r="D118" s="26" t="s">
        <v>475</v>
      </c>
      <c r="E118" s="17" t="s">
        <v>612</v>
      </c>
      <c r="F118" s="26" t="s">
        <v>509</v>
      </c>
      <c r="G118" s="17" t="s">
        <v>664</v>
      </c>
      <c r="H118" s="26" t="s">
        <v>542</v>
      </c>
      <c r="I118" s="26" t="s">
        <v>480</v>
      </c>
      <c r="J118" s="17" t="s">
        <v>658</v>
      </c>
    </row>
    <row r="119" ht="42" customHeight="1" spans="1:10">
      <c r="A119" s="166" t="s">
        <v>453</v>
      </c>
      <c r="B119" s="26" t="s">
        <v>663</v>
      </c>
      <c r="C119" s="26" t="s">
        <v>474</v>
      </c>
      <c r="D119" s="26" t="s">
        <v>482</v>
      </c>
      <c r="E119" s="17" t="s">
        <v>614</v>
      </c>
      <c r="F119" s="26" t="s">
        <v>509</v>
      </c>
      <c r="G119" s="17" t="s">
        <v>566</v>
      </c>
      <c r="H119" s="26" t="s">
        <v>485</v>
      </c>
      <c r="I119" s="26" t="s">
        <v>491</v>
      </c>
      <c r="J119" s="17" t="s">
        <v>665</v>
      </c>
    </row>
    <row r="120" ht="42" customHeight="1" spans="1:10">
      <c r="A120" s="166" t="s">
        <v>453</v>
      </c>
      <c r="B120" s="26" t="s">
        <v>663</v>
      </c>
      <c r="C120" s="26" t="s">
        <v>487</v>
      </c>
      <c r="D120" s="26" t="s">
        <v>488</v>
      </c>
      <c r="E120" s="17" t="s">
        <v>666</v>
      </c>
      <c r="F120" s="26" t="s">
        <v>509</v>
      </c>
      <c r="G120" s="17" t="s">
        <v>566</v>
      </c>
      <c r="H120" s="26" t="s">
        <v>485</v>
      </c>
      <c r="I120" s="26" t="s">
        <v>491</v>
      </c>
      <c r="J120" s="17" t="s">
        <v>667</v>
      </c>
    </row>
    <row r="121" ht="42" customHeight="1" spans="1:10">
      <c r="A121" s="166" t="s">
        <v>453</v>
      </c>
      <c r="B121" s="26" t="s">
        <v>663</v>
      </c>
      <c r="C121" s="26" t="s">
        <v>495</v>
      </c>
      <c r="D121" s="26" t="s">
        <v>496</v>
      </c>
      <c r="E121" s="17" t="s">
        <v>617</v>
      </c>
      <c r="F121" s="26" t="s">
        <v>477</v>
      </c>
      <c r="G121" s="17" t="s">
        <v>566</v>
      </c>
      <c r="H121" s="26" t="s">
        <v>485</v>
      </c>
      <c r="I121" s="26" t="s">
        <v>491</v>
      </c>
      <c r="J121" s="17" t="s">
        <v>636</v>
      </c>
    </row>
    <row r="122" ht="42" customHeight="1" spans="1:10">
      <c r="A122" s="165" t="s">
        <v>79</v>
      </c>
      <c r="B122" s="55"/>
      <c r="C122" s="55"/>
      <c r="D122" s="55"/>
      <c r="E122" s="55"/>
      <c r="F122" s="55"/>
      <c r="G122" s="55"/>
      <c r="H122" s="55"/>
      <c r="I122" s="55"/>
      <c r="J122" s="55"/>
    </row>
    <row r="123" ht="42" customHeight="1" spans="1:10">
      <c r="A123" s="166" t="s">
        <v>453</v>
      </c>
      <c r="B123" s="26" t="s">
        <v>668</v>
      </c>
      <c r="C123" s="26" t="s">
        <v>474</v>
      </c>
      <c r="D123" s="26" t="s">
        <v>475</v>
      </c>
      <c r="E123" s="17" t="s">
        <v>612</v>
      </c>
      <c r="F123" s="26" t="s">
        <v>509</v>
      </c>
      <c r="G123" s="17" t="s">
        <v>105</v>
      </c>
      <c r="H123" s="26" t="s">
        <v>555</v>
      </c>
      <c r="I123" s="26" t="s">
        <v>480</v>
      </c>
      <c r="J123" s="17" t="s">
        <v>658</v>
      </c>
    </row>
    <row r="124" ht="42" customHeight="1" spans="1:10">
      <c r="A124" s="166" t="s">
        <v>453</v>
      </c>
      <c r="B124" s="26" t="s">
        <v>668</v>
      </c>
      <c r="C124" s="26" t="s">
        <v>474</v>
      </c>
      <c r="D124" s="26" t="s">
        <v>482</v>
      </c>
      <c r="E124" s="17" t="s">
        <v>614</v>
      </c>
      <c r="F124" s="26" t="s">
        <v>509</v>
      </c>
      <c r="G124" s="17" t="s">
        <v>105</v>
      </c>
      <c r="H124" s="26" t="s">
        <v>485</v>
      </c>
      <c r="I124" s="26" t="s">
        <v>491</v>
      </c>
      <c r="J124" s="17" t="s">
        <v>665</v>
      </c>
    </row>
    <row r="125" ht="42" customHeight="1" spans="1:10">
      <c r="A125" s="166" t="s">
        <v>453</v>
      </c>
      <c r="B125" s="26" t="s">
        <v>668</v>
      </c>
      <c r="C125" s="26" t="s">
        <v>474</v>
      </c>
      <c r="D125" s="26" t="s">
        <v>523</v>
      </c>
      <c r="E125" s="17" t="s">
        <v>669</v>
      </c>
      <c r="F125" s="26" t="s">
        <v>509</v>
      </c>
      <c r="G125" s="17" t="s">
        <v>566</v>
      </c>
      <c r="H125" s="26" t="s">
        <v>485</v>
      </c>
      <c r="I125" s="26" t="s">
        <v>491</v>
      </c>
      <c r="J125" s="17" t="s">
        <v>670</v>
      </c>
    </row>
    <row r="126" ht="42" customHeight="1" spans="1:10">
      <c r="A126" s="166" t="s">
        <v>453</v>
      </c>
      <c r="B126" s="26" t="s">
        <v>668</v>
      </c>
      <c r="C126" s="26" t="s">
        <v>487</v>
      </c>
      <c r="D126" s="26" t="s">
        <v>488</v>
      </c>
      <c r="E126" s="17" t="s">
        <v>616</v>
      </c>
      <c r="F126" s="26" t="s">
        <v>509</v>
      </c>
      <c r="G126" s="17" t="s">
        <v>566</v>
      </c>
      <c r="H126" s="26" t="s">
        <v>485</v>
      </c>
      <c r="I126" s="26" t="s">
        <v>491</v>
      </c>
      <c r="J126" s="17" t="s">
        <v>668</v>
      </c>
    </row>
  </sheetData>
  <mergeCells count="62">
    <mergeCell ref="A2:J2"/>
    <mergeCell ref="A3:H3"/>
    <mergeCell ref="A8:A12"/>
    <mergeCell ref="A13:A21"/>
    <mergeCell ref="A22:A25"/>
    <mergeCell ref="A26:A28"/>
    <mergeCell ref="A29:A32"/>
    <mergeCell ref="A33:A35"/>
    <mergeCell ref="A36:A38"/>
    <mergeCell ref="A39:A41"/>
    <mergeCell ref="A42:A44"/>
    <mergeCell ref="A45:A48"/>
    <mergeCell ref="A49:A55"/>
    <mergeCell ref="A56:A58"/>
    <mergeCell ref="A59:A62"/>
    <mergeCell ref="A63:A66"/>
    <mergeCell ref="A67:A70"/>
    <mergeCell ref="A72:A74"/>
    <mergeCell ref="A75:A78"/>
    <mergeCell ref="A79:A81"/>
    <mergeCell ref="A82:A84"/>
    <mergeCell ref="A85:A87"/>
    <mergeCell ref="A89:A92"/>
    <mergeCell ref="A93:A95"/>
    <mergeCell ref="A96:A98"/>
    <mergeCell ref="A100:A102"/>
    <mergeCell ref="A103:A105"/>
    <mergeCell ref="A106:A108"/>
    <mergeCell ref="A109:A111"/>
    <mergeCell ref="A113:A116"/>
    <mergeCell ref="A118:A121"/>
    <mergeCell ref="A123:A126"/>
    <mergeCell ref="B8:B12"/>
    <mergeCell ref="B13:B21"/>
    <mergeCell ref="B22:B25"/>
    <mergeCell ref="B26:B28"/>
    <mergeCell ref="B29:B32"/>
    <mergeCell ref="B33:B35"/>
    <mergeCell ref="B36:B38"/>
    <mergeCell ref="B39:B41"/>
    <mergeCell ref="B42:B44"/>
    <mergeCell ref="B45:B48"/>
    <mergeCell ref="B49:B55"/>
    <mergeCell ref="B56:B58"/>
    <mergeCell ref="B59:B62"/>
    <mergeCell ref="B63:B66"/>
    <mergeCell ref="B67:B70"/>
    <mergeCell ref="B72:B74"/>
    <mergeCell ref="B75:B78"/>
    <mergeCell ref="B79:B81"/>
    <mergeCell ref="B82:B84"/>
    <mergeCell ref="B85:B87"/>
    <mergeCell ref="B89:B92"/>
    <mergeCell ref="B93:B95"/>
    <mergeCell ref="B96:B98"/>
    <mergeCell ref="B100:B102"/>
    <mergeCell ref="B103:B105"/>
    <mergeCell ref="B106:B108"/>
    <mergeCell ref="B109:B111"/>
    <mergeCell ref="B113:B116"/>
    <mergeCell ref="B118:B121"/>
    <mergeCell ref="B123:B12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dcterms:created xsi:type="dcterms:W3CDTF">2026-03-24T08:19:00Z</dcterms:created>
  <dcterms:modified xsi:type="dcterms:W3CDTF">2026-03-27T14:55:46Z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0EDDEC08381DFEB3BBF7C069351D46CD_43</vt:lpwstr>
  </property>
  <property fmtid="{D5CDD505-2E9C-101B-9397-08002B2CF9AE}" pid="3" name="KSOProductBuildVer">
    <vt:lpwstr>2052-12.8.2.19831</vt:lpwstr>
  </property>
  <property fmtid="{D5CDD505-2E9C-101B-9397-08002B2CF9AE}" pid="4" name="CalculationRule">
    <vt:i4>0</vt:i4>
  </property>
</Properties>
</file>