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firstSheet="13" activeTab="17"/>
  </bookViews>
  <sheets>
    <sheet name="部门财务收支预算总表1" sheetId="1" r:id="rId1"/>
    <sheet name="部门收入预算表2" sheetId="2" r:id="rId2"/>
    <sheet name="部门支出预算表3" sheetId="3" r:id="rId3"/>
    <sheet name="部门财政拨款收支预算总表4" sheetId="4" r:id="rId4"/>
    <sheet name="一般公共预算支出预算表（按功能科目分类）5" sheetId="5" r:id="rId5"/>
    <sheet name="一般公共预算“三公”经费支出预算表6" sheetId="6" r:id="rId6"/>
    <sheet name="部门基本支出预算表7" sheetId="7" r:id="rId7"/>
    <sheet name="部门项目支出预算表8" sheetId="8" r:id="rId8"/>
    <sheet name="部门项目支出绩效目标表9" sheetId="9" r:id="rId9"/>
    <sheet name="部门政府性基金预算支出预算表10" sheetId="10" r:id="rId10"/>
    <sheet name="部门政府采购预算表11" sheetId="11" r:id="rId11"/>
    <sheet name="部门政府购买服务预算表12" sheetId="12" r:id="rId12"/>
    <sheet name="对下转移支付预算表13" sheetId="17" r:id="rId13"/>
    <sheet name="对下转移支付绩效目标表14" sheetId="18" r:id="rId14"/>
    <sheet name="新增资产配置表15" sheetId="13" r:id="rId15"/>
    <sheet name="上级转移支付补助项目支出预算表16" sheetId="14" r:id="rId16"/>
    <sheet name="部门项目中期规划预算表17" sheetId="15" r:id="rId17"/>
    <sheet name="部门整体支出绩效目标表 18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<sst xmlns="http://schemas.openxmlformats.org/spreadsheetml/2006/main" count="969" uniqueCount="387">
  <si>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</si>
  <si>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</si>
  <si>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</si>
  <si>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</si>
  <si>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</si>
  <si>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</si>
  <si>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</si>
  <si>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</si>
  <si>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</si>
  <si>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</si>
  <si>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</si>
  <si>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</si>
  <si>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</si>
  <si>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</si>
  <si>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</si>
  <si>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</si>
  <si>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</si>
  <si>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</si>
  <si>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</si>
  <si>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</si>
  <si>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</si>
  <si>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</si>
  <si>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</si>
  <si>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</si>
  <si>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</si>
  <si>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</si>
  <si>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</si>
  <si>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</si>
  <si>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</si>
  <si>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</si>
  <si>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</si>
  <si>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</si>
  <si>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</si>
  <si>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</si>
  <si>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</si>
  <si>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</si>
  <si>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</si>
  <si>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</si>
  <si>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</si>
  <si>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</si>
  <si>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</si>
  <si>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</si>
  <si>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</si>
  <si>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</si>
  <si>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</si>
  <si>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</si>
  <si>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</si>
  <si>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</si>
  <si>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</si>
  <si>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</si>
  <si>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</si>
  <si>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</si>
  <si>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</si>
  <si>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</si>
  <si>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</si>
  <si>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</si>
  <si>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</si>
  <si>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</si>
  <si>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</si>
  <si>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</si>
  <si>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</si>
  <si>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</si>
  <si>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</si>
  <si>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</si>
  <si>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</si>
  <si>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</si>
  <si>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155</t>
  </si>
  <si>
    <t>昆明市晋宁区档案馆</t>
  </si>
  <si>
    <t>155001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</si>
  <si>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</si>
  <si>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</si>
  <si>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</si>
  <si>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</si>
  <si>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</si>
  <si>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</si>
  <si>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</si>
  <si>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</si>
  <si>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</si>
  <si>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</si>
  <si>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</si>
  <si>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</si>
  <si>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</si>
  <si>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</si>
  <si>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</si>
  <si>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</si>
  <si>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</si>
  <si>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</si>
  <si>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</si>
  <si>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</si>
  <si>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</si>
  <si>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</si>
  <si>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</si>
  <si>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</si>
  <si>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</si>
  <si>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</si>
  <si>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</si>
  <si>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20126</t>
  </si>
  <si>
    <t>档案事务</t>
  </si>
  <si>
    <t>2012604</t>
  </si>
  <si>
    <t>档案馆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</si>
  <si>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</si>
  <si>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</si>
  <si>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</si>
  <si>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</si>
  <si>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</si>
  <si>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</si>
  <si>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</si>
  <si>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</si>
  <si>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</si>
  <si>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</si>
  <si>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</si>
  <si>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</si>
  <si>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</si>
  <si>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</si>
  <si>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</si>
  <si>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</si>
  <si>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</si>
  <si>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</si>
  <si>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</si>
  <si>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</si>
  <si>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</si>
  <si>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</si>
  <si>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</si>
  <si>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</si>
  <si>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</si>
  <si>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</si>
  <si>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</si>
  <si>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</si>
  <si>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</si>
  <si>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</si>
  <si>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</si>
  <si>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</si>
  <si>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</si>
  <si>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</si>
  <si>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</si>
  <si>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</si>
  <si>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</si>
  <si>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</si>
  <si>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</si>
  <si>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</si>
  <si>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</si>
  <si>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</si>
  <si>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</si>
  <si>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</si>
  <si>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</si>
  <si>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</si>
  <si>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</si>
  <si>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</si>
  <si>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</si>
  <si>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</si>
  <si>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</si>
  <si>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</si>
  <si>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</si>
  <si>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</si>
  <si>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</si>
  <si>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</si>
  <si>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</si>
  <si>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</si>
  <si>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</si>
  <si>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</si>
  <si>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</si>
  <si>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</si>
  <si>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</si>
  <si>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</si>
  <si>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</si>
  <si>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</si>
  <si>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</si>
  <si>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</si>
  <si>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</si>
  <si>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</si>
  <si>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</si>
  <si>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</si>
  <si>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</si>
  <si>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</si>
  <si>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</si>
  <si>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</si>
  <si>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</si>
  <si>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</si>
  <si>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</si>
  <si>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</si>
  <si>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</si>
  <si>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</si>
  <si>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</si>
  <si>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</si>
  <si>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</si>
  <si>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530122210000000002342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</si>
  <si>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</si>
  <si>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</si>
  <si>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</si>
  <si>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</si>
  <si>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</si>
  <si>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</si>
  <si>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</si>
  <si>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</si>
  <si>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</si>
  <si>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530122210000000002343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</si>
  <si>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</si>
  <si>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</si>
  <si>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</si>
  <si>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</si>
  <si>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</si>
  <si>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</si>
  <si>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</si>
  <si>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</si>
  <si>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</si>
  <si>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530122210000000002347</t>
  </si>
  <si>
    <t>30217</t>
  </si>
  <si>
    <t>530122210000000002349</t>
  </si>
  <si>
    <t>工会经费</t>
  </si>
  <si>
    <t>30228</t>
  </si>
  <si>
    <t>530122210000000002350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</si>
  <si>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</si>
  <si>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</si>
  <si>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</si>
  <si>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</si>
  <si>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</si>
  <si>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</si>
  <si>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</si>
  <si>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</si>
  <si>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</si>
  <si>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530122210000000004222</t>
  </si>
  <si>
    <t>30113</t>
  </si>
  <si>
    <t>530122231100001222164</t>
  </si>
  <si>
    <t>离退休人员支出</t>
  </si>
  <si>
    <t>30305</t>
  </si>
  <si>
    <t>生活补助</t>
  </si>
  <si>
    <t>530122231100001422305</t>
  </si>
  <si>
    <t>事业人员绩效奖励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</si>
  <si>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</si>
  <si>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</si>
  <si>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</si>
  <si>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</si>
  <si>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</si>
  <si>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</si>
  <si>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</si>
  <si>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530122231100001225314</t>
  </si>
  <si>
    <t>消防设施维保经费</t>
  </si>
  <si>
    <t>事业发展类</t>
  </si>
  <si>
    <t>530122231100001225318</t>
  </si>
  <si>
    <t>电梯维护经费</t>
  </si>
  <si>
    <t>530122241100002499117</t>
  </si>
  <si>
    <t>委托安保服务专项经费</t>
  </si>
  <si>
    <t>30227</t>
  </si>
  <si>
    <t>委托业务费</t>
  </si>
  <si>
    <t>530122241100002839837</t>
  </si>
  <si>
    <t>档案管理（收支专户）经费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</si>
  <si>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</si>
  <si>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</si>
  <si>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</si>
  <si>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</si>
  <si>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</si>
  <si>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</si>
  <si>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</si>
  <si>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</si>
  <si>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</si>
  <si>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维护及管养消防设施设备，保障馆藏档案及公用设施设备安全，保障馆内外环境安全。</t>
  </si>
  <si>
    <t>产出指标</t>
  </si>
  <si>
    <t>数量指标</t>
  </si>
  <si>
    <t>更换12个七氟丙烷气缸换气、40个灭火器等设施设备维修维保。</t>
  </si>
  <si>
    <t>&gt;=</t>
  </si>
  <si>
    <t>更换12个七氟丙烷气缸换气、40个灭火器等设施设备安全。</t>
  </si>
  <si>
    <t>年</t>
  </si>
  <si>
    <t>定量指标</t>
  </si>
  <si>
    <t>保障全馆内外环境及实施设备安全。</t>
  </si>
  <si>
    <t>效益指标</t>
  </si>
  <si>
    <t>社会效益</t>
  </si>
  <si>
    <t>保障馆藏档案及公用设施设备安全。</t>
  </si>
  <si>
    <t>=</t>
  </si>
  <si>
    <t>保障全馆内外环境安全。</t>
  </si>
  <si>
    <t>零故障发生。</t>
  </si>
  <si>
    <t>满意度指标</t>
  </si>
  <si>
    <t>服务对象满意度</t>
  </si>
  <si>
    <t>95</t>
  </si>
  <si>
    <t>%</t>
  </si>
  <si>
    <t>定性指标</t>
  </si>
  <si>
    <t>100%保障全馆内外环境及设施设备安全。</t>
  </si>
  <si>
    <t>完成17万卷档案日常维护，档案立卷、整理、卷皮更换、科学化管理。</t>
  </si>
  <si>
    <t>馆藏档案的日常维护和保管、数字化加工、专项档案的收集整理。</t>
  </si>
  <si>
    <t>17万卷、档案收集整理、保管等。</t>
  </si>
  <si>
    <t>卷</t>
  </si>
  <si>
    <t>质量指标</t>
  </si>
  <si>
    <t>完成档案的科学化整理，便于查找利用。</t>
  </si>
  <si>
    <t>更换卷皮、裱糊、数字化等工作，以便于档案的安全保管和查找利用</t>
  </si>
  <si>
    <t>完成馆藏档案的整理和安全保管。</t>
  </si>
  <si>
    <t>完成馆藏档案的整理和安全保管，发挥提供利用功能。</t>
  </si>
  <si>
    <t>完成档案安全保管，提高群众查阅满意度。</t>
  </si>
  <si>
    <t>90</t>
  </si>
  <si>
    <t>完成档案的科学保管，提高档案的查阅质量和服务水平。</t>
  </si>
  <si>
    <t>档案馆2部电梯维保，维护馆内接收的档案正常入库，为查询利用提供服务保障。</t>
  </si>
  <si>
    <t>档案馆库房电梯维护安全管理</t>
  </si>
  <si>
    <t>两部电梯</t>
  </si>
  <si>
    <t>部</t>
  </si>
  <si>
    <t>档案馆电梯的维护管理</t>
  </si>
  <si>
    <t>电梯维护一年的管理</t>
  </si>
  <si>
    <t>维护电梯的正常运转，保证为利用和接收档案服务。</t>
  </si>
  <si>
    <t>使电梯正常工作，为广大群众提供方便。</t>
  </si>
  <si>
    <t>全馆内外环境安全、整洁。</t>
  </si>
  <si>
    <t>一年</t>
  </si>
  <si>
    <t>时效指标</t>
  </si>
  <si>
    <t>24小时值守</t>
  </si>
  <si>
    <t>小时</t>
  </si>
  <si>
    <t>无投诉</t>
  </si>
  <si>
    <t>政府性基金预算支出预算表</t>
  </si>
  <si>
    <t>单位名称：昆明市发展和改革委员会</t>
  </si>
  <si>
    <t>政府性基金预算支出</t>
  </si>
  <si>
    <t>备注：我部门无对下转移支付绩效目标，此表无数据。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</si>
  <si>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</si>
  <si>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</si>
  <si>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</si>
  <si>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</si>
  <si>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</si>
  <si>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</si>
  <si>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</si>
  <si>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</si>
  <si>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</si>
  <si>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</si>
  <si>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</si>
  <si>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</si>
  <si>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</si>
  <si>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</si>
  <si>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</si>
  <si>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</si>
  <si>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</si>
  <si>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单位名称：昆明市晋宁区档案馆</t>
  </si>
  <si>
    <t>单位名称（项目）</t>
  </si>
  <si>
    <t>地区</t>
  </si>
  <si>
    <t>备注：我部门无对下转移支付预算，此表无数据。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</si>
  <si>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</si>
  <si>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</si>
  <si>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</si>
  <si>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</si>
  <si>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</si>
  <si>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</si>
  <si>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</si>
  <si>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</si>
  <si>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</si>
  <si>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311 专项业务类</t>
  </si>
  <si>
    <t>本级</t>
  </si>
  <si>
    <t>313 事业发展类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</si>
  <si>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</si>
  <si>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</si>
  <si>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</si>
  <si>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</si>
  <si>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</si>
  <si>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</si>
  <si>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</si>
  <si>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负责全区档案的业务指导和培训工作，使各单位档案达到规范化、科学化和现代化的管理要求。完成档案的日常维护，档案的立卷、整理、卷皮更换、科学化管理。完成馆藏档案的数学化管理工作，使档案的提供利用更加高效。完成档案库房的安全管理和保管工作。</t>
  </si>
  <si>
    <t>根据三定方案归纳</t>
  </si>
  <si>
    <t>完成馆藏档案21万卷的正常维护，确保档案的完成规范，便于提供利用。完成馆藏档案30万页的数字化管理要求。维护电梯的正常运转，保证为利用和接收档案服务。</t>
  </si>
  <si>
    <t>根据部门职责，中长期规划，各级党委，各级政府要求归纳</t>
  </si>
  <si>
    <t>部门年度目标</t>
  </si>
  <si>
    <t>完成21万卷档案的正常维护，含档案的整理、卷皮更换、消毒、修复、缩微、托裱及档案的安全管理等，确保档案完整规范，便于提供利用。完成30万页档案的整理、立卷、编目、原文扫描及数据挂接导入，以便于档案的现代化规范化管理要求，更好的为提供利用服务。完成两部电梯和消防设施设备的正常运转维护，保证为利用和接收档案服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</si>
  <si>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</si>
  <si>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</si>
  <si>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</si>
  <si>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</si>
  <si>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</si>
  <si>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</si>
  <si>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</si>
  <si>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</si>
  <si>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</si>
  <si>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档案管理规范化工作</t>
  </si>
  <si>
    <t>档案管理各项基本支出</t>
  </si>
  <si>
    <t>档案业务管理工作</t>
  </si>
  <si>
    <t>电梯维护、消防设施维保、档案装具购买、档案业务管理。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</si>
  <si>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</si>
  <si>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</si>
  <si>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</si>
  <si>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</si>
  <si>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</si>
  <si>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馆藏档案的日常维护和保管</t>
  </si>
  <si>
    <t>100%以上</t>
  </si>
  <si>
    <t>21万卷</t>
  </si>
  <si>
    <t>馆藏档案数量</t>
  </si>
  <si>
    <t>完成档案的科学化整理查找利用</t>
  </si>
  <si>
    <t>卷皮保管</t>
  </si>
  <si>
    <t>更换卷皮、投放杀虫药、裱糊、修复破损档案，以利于档案的安全保护。</t>
  </si>
  <si>
    <t>完成档案的现代化管理</t>
  </si>
  <si>
    <t>查阅利用档案</t>
  </si>
  <si>
    <t>纸质档案的数字化加工，让群众快捷准确及时查阅利用档案。</t>
  </si>
  <si>
    <t>市级任务标准</t>
  </si>
  <si>
    <t>档库房设施设备的安全管理</t>
  </si>
  <si>
    <t>设施设备的维护管理</t>
  </si>
  <si>
    <t>一年的电梯及消防设施设备的维护管理</t>
  </si>
  <si>
    <t>群众查阅满意度</t>
  </si>
  <si>
    <t>90%以上</t>
  </si>
  <si>
    <t>提供利用的效果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</si>
</sst>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0" fontId="39" fillId="0" borderId="1">
      <alignment horizontal="right" vertical="center"/>
    </xf>
    <xf numFmtId="178" fontId="39" fillId="0" borderId="1">
      <alignment horizontal="right" vertical="center"/>
    </xf>
    <xf numFmtId="49" fontId="39" fillId="0" borderId="1">
      <alignment horizontal="left" vertical="center" wrapText="1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80" fontId="39" fillId="0" borderId="1">
      <alignment horizontal="right" vertical="center"/>
    </xf>
  </cellStyleXfs>
  <cellXfs count="25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49" fontId="7" fillId="0" borderId="1" xfId="53" applyFo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7" fillId="0" borderId="1" xfId="54" applyFont="1" applyAlignment="1">
      <alignment horizontal="left" vertical="center"/>
    </xf>
    <xf numFmtId="178" fontId="7" fillId="0" borderId="1" xfId="54" applyFo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178" fontId="7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180" fontId="7" fillId="0" borderId="1" xfId="56" applyFont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49" fontId="14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49" fontId="7" fillId="0" borderId="1" xfId="53" applyFont="1" applyAlignment="1">
      <alignment horizontal="left" vertical="center" wrapText="1" indent="2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49" fontId="7" fillId="0" borderId="1" xfId="53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5"/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"单位名称："&amp;"昆明市晋宁区档案馆"</f>
        <v>单位名称：昆明市晋宁区档案馆</v>
      </c>
      <c r="B3" s="228"/>
      <c r="D3" s="207" t="s">
        <v>0</v>
      </c>
    </row>
    <row r="4" ht="23.25" customHeight="1" spans="1:4">
      <c r="A4" s="250" t="s">
        <v>1</v>
      </c>
      <c r="B4" s="251"/>
      <c r="C4" s="250" t="s">
        <v>2</v>
      </c>
      <c r="D4" s="251"/>
    </row>
    <row r="5" ht="24" customHeight="1" spans="1:4">
      <c r="A5" s="250" t="s">
        <v>3</v>
      </c>
      <c r="B5" s="250" t="s">
        <v>4</v>
      </c>
      <c r="C5" s="250" t="s">
        <v>5</v>
      </c>
      <c r="D5" s="250" t="s">
        <v>4</v>
      </c>
    </row>
    <row r="6" ht="17.25" customHeight="1" spans="1:4">
      <c r="A6" s="230" t="s">
        <v>6</v>
      </c>
      <c r="B6" s="61">
        <v>1349275.56</v>
      </c>
      <c r="C6" s="230" t="s">
        <v>7</v>
      </c>
      <c r="D6" s="61">
        <v>991841.59</v>
      </c>
    </row>
    <row r="7" ht="17.25" customHeight="1" spans="1:4">
      <c r="A7" s="230" t="s">
        <v>8</v>
      </c>
      <c r="B7" s="61"/>
      <c r="C7" s="230" t="s">
        <v>9</v>
      </c>
      <c r="D7" s="61"/>
    </row>
    <row r="8" ht="17.25" customHeight="1" spans="1:4">
      <c r="A8" s="230" t="s">
        <v>10</v>
      </c>
      <c r="B8" s="61"/>
      <c r="C8" s="252" t="s">
        <v>11</v>
      </c>
      <c r="D8" s="61"/>
    </row>
    <row r="9" ht="17.25" customHeight="1" spans="1:4">
      <c r="A9" s="230" t="s">
        <v>12</v>
      </c>
      <c r="B9" s="61"/>
      <c r="C9" s="252" t="s">
        <v>13</v>
      </c>
      <c r="D9" s="61"/>
    </row>
    <row r="10" ht="17.25" customHeight="1" spans="1:4">
      <c r="A10" s="230" t="s">
        <v>14</v>
      </c>
      <c r="B10" s="61">
        <v>10949.8</v>
      </c>
      <c r="C10" s="252" t="s">
        <v>15</v>
      </c>
      <c r="D10" s="61"/>
    </row>
    <row r="11" ht="17.25" customHeight="1" spans="1:4">
      <c r="A11" s="230" t="s">
        <v>16</v>
      </c>
      <c r="B11" s="61"/>
      <c r="C11" s="252" t="s">
        <v>17</v>
      </c>
      <c r="D11" s="61"/>
    </row>
    <row r="12" ht="17.25" customHeight="1" spans="1:4">
      <c r="A12" s="230" t="s">
        <v>18</v>
      </c>
      <c r="B12" s="61"/>
      <c r="C12" s="89" t="s">
        <v>19</v>
      </c>
      <c r="D12" s="61"/>
    </row>
    <row r="13" ht="17.25" customHeight="1" spans="1:4">
      <c r="A13" s="230" t="s">
        <v>20</v>
      </c>
      <c r="B13" s="61"/>
      <c r="C13" s="89" t="s">
        <v>21</v>
      </c>
      <c r="D13" s="61">
        <v>162363.36</v>
      </c>
    </row>
    <row r="14" ht="17.25" customHeight="1" spans="1:4">
      <c r="A14" s="230" t="s">
        <v>22</v>
      </c>
      <c r="B14" s="61"/>
      <c r="C14" s="89" t="s">
        <v>23</v>
      </c>
      <c r="D14" s="61">
        <v>97648.89</v>
      </c>
    </row>
    <row r="15" ht="17.25" customHeight="1" spans="1:4">
      <c r="A15" s="230" t="s">
        <v>24</v>
      </c>
      <c r="B15" s="63">
        <v>10949.8</v>
      </c>
      <c r="C15" s="89" t="s">
        <v>25</v>
      </c>
      <c r="D15" s="61"/>
    </row>
    <row r="16" ht="17.25" customHeight="1" spans="1:4">
      <c r="A16" s="23"/>
      <c r="B16" s="61"/>
      <c r="C16" s="89" t="s">
        <v>26</v>
      </c>
      <c r="D16" s="61"/>
    </row>
    <row r="17" ht="17.25" customHeight="1" spans="1:4">
      <c r="A17" s="231"/>
      <c r="B17" s="61"/>
      <c r="C17" s="89" t="s">
        <v>27</v>
      </c>
      <c r="D17" s="61"/>
    </row>
    <row r="18" ht="17.25" customHeight="1" spans="1:4">
      <c r="A18" s="231"/>
      <c r="B18" s="61"/>
      <c r="C18" s="89" t="s">
        <v>28</v>
      </c>
      <c r="D18" s="61"/>
    </row>
    <row r="19" ht="17.25" customHeight="1" spans="1:4">
      <c r="A19" s="231"/>
      <c r="B19" s="61"/>
      <c r="C19" s="89" t="s">
        <v>29</v>
      </c>
      <c r="D19" s="61"/>
    </row>
    <row r="20" ht="17.25" customHeight="1" spans="1:4">
      <c r="A20" s="231"/>
      <c r="B20" s="61"/>
      <c r="C20" s="89" t="s">
        <v>30</v>
      </c>
      <c r="D20" s="61"/>
    </row>
    <row r="21" ht="17.25" customHeight="1" spans="1:4">
      <c r="A21" s="231"/>
      <c r="B21" s="61"/>
      <c r="C21" s="89" t="s">
        <v>31</v>
      </c>
      <c r="D21" s="61"/>
    </row>
    <row r="22" ht="17.25" customHeight="1" spans="1:4">
      <c r="A22" s="231"/>
      <c r="B22" s="61"/>
      <c r="C22" s="89" t="s">
        <v>32</v>
      </c>
      <c r="D22" s="61"/>
    </row>
    <row r="23" ht="17.25" customHeight="1" spans="1:4">
      <c r="A23" s="231"/>
      <c r="B23" s="61"/>
      <c r="C23" s="89" t="s">
        <v>33</v>
      </c>
      <c r="D23" s="61"/>
    </row>
    <row r="24" ht="17.25" customHeight="1" spans="1:4">
      <c r="A24" s="231"/>
      <c r="B24" s="61"/>
      <c r="C24" s="89" t="s">
        <v>34</v>
      </c>
      <c r="D24" s="61">
        <v>108371.52</v>
      </c>
    </row>
    <row r="25" ht="17.25" customHeight="1" spans="1:4">
      <c r="A25" s="231"/>
      <c r="B25" s="61"/>
      <c r="C25" s="89" t="s">
        <v>35</v>
      </c>
      <c r="D25" s="61"/>
    </row>
    <row r="26" ht="17.25" customHeight="1" spans="1:4">
      <c r="A26" s="231"/>
      <c r="B26" s="61"/>
      <c r="C26" s="23" t="s">
        <v>36</v>
      </c>
      <c r="D26" s="61"/>
    </row>
    <row r="27" ht="17.25" customHeight="1" spans="1:4">
      <c r="A27" s="231"/>
      <c r="B27" s="61"/>
      <c r="C27" s="89" t="s">
        <v>37</v>
      </c>
      <c r="D27" s="61"/>
    </row>
    <row r="28" ht="16.5" customHeight="1" spans="1:4">
      <c r="A28" s="231"/>
      <c r="B28" s="61"/>
      <c r="C28" s="89" t="s">
        <v>38</v>
      </c>
      <c r="D28" s="61"/>
    </row>
    <row r="29" ht="16.5" customHeight="1" spans="1:4">
      <c r="A29" s="231"/>
      <c r="B29" s="61"/>
      <c r="C29" s="23" t="s">
        <v>39</v>
      </c>
      <c r="D29" s="61"/>
    </row>
    <row r="30" ht="17.25" customHeight="1" spans="1:4">
      <c r="A30" s="231"/>
      <c r="B30" s="61"/>
      <c r="C30" s="23" t="s">
        <v>40</v>
      </c>
      <c r="D30" s="61"/>
    </row>
    <row r="31" ht="17.25" customHeight="1" spans="1:4">
      <c r="A31" s="231"/>
      <c r="B31" s="61"/>
      <c r="C31" s="89" t="s">
        <v>41</v>
      </c>
      <c r="D31" s="61"/>
    </row>
    <row r="32" ht="16.5" customHeight="1" spans="1:4">
      <c r="A32" s="231" t="s">
        <v>42</v>
      </c>
      <c r="B32" s="61">
        <v>1360225.36</v>
      </c>
      <c r="C32" s="231" t="s">
        <v>43</v>
      </c>
      <c r="D32" s="61">
        <v>1360225.36</v>
      </c>
    </row>
    <row r="33" ht="16.5" customHeight="1" spans="1:4">
      <c r="A33" s="23" t="s">
        <v>44</v>
      </c>
      <c r="B33" s="61"/>
      <c r="C33" s="23" t="s">
        <v>45</v>
      </c>
      <c r="D33" s="61"/>
    </row>
    <row r="34" ht="16.5" customHeight="1" spans="1:4">
      <c r="A34" s="89" t="s">
        <v>46</v>
      </c>
      <c r="B34" s="63"/>
      <c r="C34" s="89" t="s">
        <v>46</v>
      </c>
      <c r="D34" s="63"/>
    </row>
    <row r="35" ht="16.5" customHeight="1" spans="1:4">
      <c r="A35" s="89" t="s">
        <v>47</v>
      </c>
      <c r="B35" s="63"/>
      <c r="C35" s="89" t="s">
        <v>48</v>
      </c>
      <c r="D35" s="63"/>
    </row>
    <row r="36" ht="16.5" customHeight="1" spans="1:4">
      <c r="A36" s="234" t="s">
        <v>49</v>
      </c>
      <c r="B36" s="61">
        <v>1360225.36</v>
      </c>
      <c r="C36" s="234" t="s">
        <v>50</v>
      </c>
      <c r="D36" s="61">
        <v>1360225.36</v>
      </c>
    </row>
  </sheetData>
  <mergeCells count="4">
    <mergeCell ref="A2:D2"/>
    <mergeCell ref="A3:B3"/>
    <mergeCell ref="A4:B4"/>
    <mergeCell ref="C4:D4"/>
  </mergeCells>
  <pageMargins left="0.75" right="0.75" top="0.472222222222222" bottom="0.432638888888889" header="0.5" footer="0.5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0" sqref="E20"/>
    </sheetView>
  </sheetViews>
  <sheetFormatPr defaultColWidth="9.14166666666667" defaultRowHeight="14.25" customHeight="1" outlineLevelCol="5"/>
  <cols>
    <col min="1" max="1" width="20.0166666666667" customWidth="1"/>
    <col min="2" max="2" width="16.6083333333333" customWidth="1"/>
    <col min="3" max="3" width="23.675" customWidth="1"/>
    <col min="4" max="4" width="19.5" customWidth="1"/>
    <col min="5" max="5" width="24.5166666666667" customWidth="1"/>
    <col min="6" max="6" width="25.0083333333333" customWidth="1"/>
  </cols>
  <sheetData>
    <row r="1" ht="12" customHeight="1" spans="1:6">
      <c r="A1" s="177">
        <v>1</v>
      </c>
      <c r="B1" s="178">
        <v>0</v>
      </c>
      <c r="C1" s="177">
        <v>1</v>
      </c>
      <c r="D1" s="179"/>
      <c r="E1" s="179"/>
      <c r="F1" s="176"/>
    </row>
    <row r="2" ht="42" customHeight="1" spans="1:6">
      <c r="A2" s="180" t="str">
        <f>"2026"&amp;"年部门政府性基金预算支出预算表"</f>
        <v>2026年部门政府性基金预算支出预算表</v>
      </c>
      <c r="B2" s="180" t="s">
        <v>302</v>
      </c>
      <c r="C2" s="181"/>
      <c r="D2" s="182"/>
      <c r="E2" s="182"/>
      <c r="F2" s="182"/>
    </row>
    <row r="3" ht="13.5" customHeight="1" spans="1:6">
      <c r="A3" s="47" t="str">
        <f>"单位名称："&amp;"昆明市晋宁区档案馆"</f>
        <v>单位名称：昆明市晋宁区档案馆</v>
      </c>
      <c r="B3" s="47" t="s">
        <v>303</v>
      </c>
      <c r="C3" s="177"/>
      <c r="D3" s="179"/>
      <c r="E3" s="179"/>
      <c r="F3" s="176" t="s">
        <v>0</v>
      </c>
    </row>
    <row r="4" ht="19.5" customHeight="1" spans="1:6">
      <c r="A4" s="183" t="s">
        <v>168</v>
      </c>
      <c r="B4" s="184" t="s">
        <v>69</v>
      </c>
      <c r="C4" s="183" t="s">
        <v>70</v>
      </c>
      <c r="D4" s="14" t="s">
        <v>304</v>
      </c>
      <c r="E4" s="15"/>
      <c r="F4" s="39"/>
    </row>
    <row r="5" ht="18.75" customHeight="1" spans="1:6">
      <c r="A5" s="185"/>
      <c r="B5" s="186"/>
      <c r="C5" s="185"/>
      <c r="D5" s="55" t="s">
        <v>53</v>
      </c>
      <c r="E5" s="14" t="s">
        <v>72</v>
      </c>
      <c r="F5" s="55" t="s">
        <v>73</v>
      </c>
    </row>
    <row r="6" ht="18.75" customHeight="1" spans="1:6">
      <c r="A6" s="187">
        <v>1</v>
      </c>
      <c r="B6" s="188" t="s">
        <v>80</v>
      </c>
      <c r="C6" s="187">
        <v>3</v>
      </c>
      <c r="D6" s="16">
        <v>4</v>
      </c>
      <c r="E6" s="16">
        <v>5</v>
      </c>
      <c r="F6" s="16">
        <v>6</v>
      </c>
    </row>
    <row r="7" ht="21" customHeight="1" spans="1:6">
      <c r="A7" s="34"/>
      <c r="B7" s="34"/>
      <c r="C7" s="34"/>
      <c r="D7" s="61"/>
      <c r="E7" s="61"/>
      <c r="F7" s="61"/>
    </row>
    <row r="8" ht="21" customHeight="1" spans="1:6">
      <c r="A8" s="34"/>
      <c r="B8" s="34"/>
      <c r="C8" s="34"/>
      <c r="D8" s="61"/>
      <c r="E8" s="61"/>
      <c r="F8" s="61"/>
    </row>
    <row r="9" ht="18.75" customHeight="1" spans="1:6">
      <c r="A9" s="189" t="s">
        <v>160</v>
      </c>
      <c r="B9" s="189" t="s">
        <v>160</v>
      </c>
      <c r="C9" s="190" t="s">
        <v>160</v>
      </c>
      <c r="D9" s="61"/>
      <c r="E9" s="61"/>
      <c r="F9" s="61"/>
    </row>
    <row r="10" customHeight="1" spans="1:1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47916666666667" right="0.511805555555556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Z33" sqref="Z33"/>
    </sheetView>
  </sheetViews>
  <sheetFormatPr defaultColWidth="9.14166666666667" defaultRowHeight="14.25" customHeight="1"/>
  <cols>
    <col min="1" max="1" width="14.5916666666667" customWidth="1"/>
    <col min="2" max="2" width="15.9" customWidth="1"/>
    <col min="3" max="3" width="14.775" customWidth="1"/>
    <col min="4" max="4" width="14.0416666666667" customWidth="1"/>
    <col min="5" max="5" width="15.3416666666667" customWidth="1"/>
    <col min="6" max="6" width="7.70833333333333" customWidth="1"/>
    <col min="7" max="7" width="11.1416666666667" customWidth="1"/>
    <col min="8" max="8" width="13.2833333333333" customWidth="1"/>
    <col min="9" max="9" width="13.5666666666667" customWidth="1"/>
    <col min="10" max="10" width="11.4666666666667" customWidth="1"/>
    <col min="11" max="11" width="12.9" customWidth="1"/>
    <col min="12" max="12" width="11.2416666666667" customWidth="1"/>
    <col min="13" max="13" width="11.1416666666667" customWidth="1"/>
    <col min="14" max="14" width="12.075" customWidth="1"/>
    <col min="15" max="15" width="13.3416666666667" customWidth="1"/>
    <col min="16" max="16" width="10.4916666666667" customWidth="1"/>
    <col min="17" max="17" width="14.5166666666667" customWidth="1"/>
    <col min="18" max="18" width="11.025" customWidth="1"/>
    <col min="19" max="19" width="11.45" customWidth="1"/>
  </cols>
  <sheetData>
    <row r="1" ht="15.75" customHeight="1" spans="2:19">
      <c r="B1" s="132"/>
      <c r="C1" s="132"/>
      <c r="R1" s="174"/>
      <c r="S1" s="174"/>
    </row>
    <row r="2" ht="41.25" customHeight="1" spans="1:19">
      <c r="A2" s="133" t="str">
        <f>"2026"&amp;"年部门政府采购预算表"</f>
        <v>2026年部门政府采购预算表</v>
      </c>
      <c r="B2" s="134"/>
      <c r="C2" s="134"/>
      <c r="D2" s="46"/>
      <c r="E2" s="46"/>
      <c r="F2" s="46"/>
      <c r="G2" s="46"/>
      <c r="H2" s="46"/>
      <c r="I2" s="46"/>
      <c r="J2" s="46"/>
      <c r="K2" s="46"/>
      <c r="L2" s="46"/>
      <c r="M2" s="134"/>
      <c r="N2" s="46"/>
      <c r="O2" s="46"/>
      <c r="P2" s="134"/>
      <c r="Q2" s="46"/>
      <c r="R2" s="134"/>
      <c r="S2" s="134"/>
    </row>
    <row r="3" ht="18.75" customHeight="1" spans="1:19">
      <c r="A3" s="165" t="str">
        <f>"单位名称："&amp;"昆明市晋宁区档案馆"</f>
        <v>单位名称：昆明市晋宁区档案馆</v>
      </c>
      <c r="B3" s="137"/>
      <c r="C3" s="137"/>
      <c r="D3" s="49"/>
      <c r="E3" s="49"/>
      <c r="F3" s="49"/>
      <c r="G3" s="49"/>
      <c r="H3" s="49"/>
      <c r="I3" s="49"/>
      <c r="J3" s="49"/>
      <c r="K3" s="49"/>
      <c r="L3" s="49"/>
      <c r="R3" s="175"/>
      <c r="S3" s="176" t="s">
        <v>0</v>
      </c>
    </row>
    <row r="4" ht="15.75" customHeight="1" spans="1:19">
      <c r="A4" s="52" t="s">
        <v>167</v>
      </c>
      <c r="B4" s="139" t="s">
        <v>168</v>
      </c>
      <c r="C4" s="139" t="s">
        <v>306</v>
      </c>
      <c r="D4" s="140" t="s">
        <v>307</v>
      </c>
      <c r="E4" s="140" t="s">
        <v>308</v>
      </c>
      <c r="F4" s="140" t="s">
        <v>309</v>
      </c>
      <c r="G4" s="140" t="s">
        <v>310</v>
      </c>
      <c r="H4" s="140" t="s">
        <v>311</v>
      </c>
      <c r="I4" s="153" t="s">
        <v>175</v>
      </c>
      <c r="J4" s="153"/>
      <c r="K4" s="153"/>
      <c r="L4" s="153"/>
      <c r="M4" s="154"/>
      <c r="N4" s="153"/>
      <c r="O4" s="153"/>
      <c r="P4" s="161"/>
      <c r="Q4" s="153"/>
      <c r="R4" s="154"/>
      <c r="S4" s="162"/>
    </row>
    <row r="5" ht="17.25" customHeight="1" spans="1:19">
      <c r="A5" s="54"/>
      <c r="B5" s="141"/>
      <c r="C5" s="141"/>
      <c r="D5" s="142"/>
      <c r="E5" s="142"/>
      <c r="F5" s="142"/>
      <c r="G5" s="142"/>
      <c r="H5" s="142"/>
      <c r="I5" s="142" t="s">
        <v>53</v>
      </c>
      <c r="J5" s="142" t="s">
        <v>56</v>
      </c>
      <c r="K5" s="142" t="s">
        <v>312</v>
      </c>
      <c r="L5" s="142" t="s">
        <v>313</v>
      </c>
      <c r="M5" s="155" t="s">
        <v>314</v>
      </c>
      <c r="N5" s="156" t="s">
        <v>315</v>
      </c>
      <c r="O5" s="156"/>
      <c r="P5" s="163"/>
      <c r="Q5" s="156"/>
      <c r="R5" s="164"/>
      <c r="S5" s="143"/>
    </row>
    <row r="6" ht="54" customHeight="1" spans="1:19">
      <c r="A6" s="57"/>
      <c r="B6" s="143"/>
      <c r="C6" s="143"/>
      <c r="D6" s="144"/>
      <c r="E6" s="144"/>
      <c r="F6" s="144"/>
      <c r="G6" s="144"/>
      <c r="H6" s="144"/>
      <c r="I6" s="144"/>
      <c r="J6" s="144" t="s">
        <v>55</v>
      </c>
      <c r="K6" s="144"/>
      <c r="L6" s="144"/>
      <c r="M6" s="157"/>
      <c r="N6" s="144" t="s">
        <v>55</v>
      </c>
      <c r="O6" s="144" t="s">
        <v>61</v>
      </c>
      <c r="P6" s="143" t="s">
        <v>62</v>
      </c>
      <c r="Q6" s="144" t="s">
        <v>63</v>
      </c>
      <c r="R6" s="157" t="s">
        <v>64</v>
      </c>
      <c r="S6" s="143" t="s">
        <v>65</v>
      </c>
    </row>
    <row r="7" ht="18" customHeight="1" spans="1:19">
      <c r="A7" s="166">
        <v>1</v>
      </c>
      <c r="B7" s="166" t="s">
        <v>80</v>
      </c>
      <c r="C7" s="167">
        <v>3</v>
      </c>
      <c r="D7" s="167">
        <v>4</v>
      </c>
      <c r="E7" s="166">
        <v>5</v>
      </c>
      <c r="F7" s="166">
        <v>6</v>
      </c>
      <c r="G7" s="166">
        <v>7</v>
      </c>
      <c r="H7" s="166">
        <v>8</v>
      </c>
      <c r="I7" s="166">
        <v>9</v>
      </c>
      <c r="J7" s="166">
        <v>10</v>
      </c>
      <c r="K7" s="166">
        <v>11</v>
      </c>
      <c r="L7" s="166">
        <v>12</v>
      </c>
      <c r="M7" s="166">
        <v>13</v>
      </c>
      <c r="N7" s="166">
        <v>14</v>
      </c>
      <c r="O7" s="166">
        <v>15</v>
      </c>
      <c r="P7" s="166">
        <v>16</v>
      </c>
      <c r="Q7" s="166">
        <v>17</v>
      </c>
      <c r="R7" s="166">
        <v>18</v>
      </c>
      <c r="S7" s="166">
        <v>19</v>
      </c>
    </row>
    <row r="8" ht="21" customHeight="1" spans="1:19">
      <c r="A8" s="145"/>
      <c r="B8" s="146"/>
      <c r="C8" s="146"/>
      <c r="D8" s="147"/>
      <c r="E8" s="147"/>
      <c r="F8" s="147"/>
      <c r="G8" s="168"/>
      <c r="H8" s="61"/>
      <c r="I8" s="61"/>
      <c r="J8" s="61"/>
      <c r="K8" s="61"/>
      <c r="L8" s="61"/>
      <c r="M8" s="61"/>
      <c r="N8" s="61"/>
      <c r="O8" s="61"/>
      <c r="P8" s="63"/>
      <c r="Q8" s="63"/>
      <c r="R8" s="61"/>
      <c r="S8" s="61"/>
    </row>
    <row r="9" ht="21" customHeight="1" spans="1:19">
      <c r="A9" s="148" t="s">
        <v>160</v>
      </c>
      <c r="B9" s="149"/>
      <c r="C9" s="149"/>
      <c r="D9" s="150"/>
      <c r="E9" s="150"/>
      <c r="F9" s="150"/>
      <c r="G9" s="169"/>
      <c r="H9" s="61"/>
      <c r="I9" s="61"/>
      <c r="J9" s="61"/>
      <c r="K9" s="61"/>
      <c r="L9" s="61"/>
      <c r="M9" s="61"/>
      <c r="N9" s="61"/>
      <c r="O9" s="61"/>
      <c r="P9" s="63"/>
      <c r="Q9" s="63"/>
      <c r="R9" s="61"/>
      <c r="S9" s="61"/>
    </row>
    <row r="10" ht="21" customHeight="1" spans="1:19">
      <c r="A10" s="170" t="s">
        <v>316</v>
      </c>
      <c r="B10" s="171"/>
      <c r="C10" s="171"/>
      <c r="D10" s="170"/>
      <c r="E10" s="170"/>
      <c r="F10" s="170"/>
      <c r="G10" s="17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314583333333333" right="0.236111111111111" top="1" bottom="1" header="0.5" footer="0.5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D1" workbookViewId="0">
      <selection activeCell="C18" sqref="C18"/>
    </sheetView>
  </sheetViews>
  <sheetFormatPr defaultColWidth="9.14166666666667" defaultRowHeight="14.25" customHeight="1"/>
  <cols>
    <col min="1" max="1" width="25.7166666666667" customWidth="1"/>
    <col min="2" max="2" width="25.75" customWidth="1"/>
    <col min="3" max="3" width="24.45" customWidth="1"/>
    <col min="4" max="4" width="23.2416666666667" customWidth="1"/>
    <col min="5" max="5" width="20.4416666666667" customWidth="1"/>
    <col min="6" max="6" width="15.1083333333333" customWidth="1"/>
    <col min="7" max="7" width="17.6666666666667" customWidth="1"/>
    <col min="8" max="8" width="16.8083333333333" customWidth="1"/>
    <col min="9" max="9" width="10.6" customWidth="1"/>
    <col min="10" max="10" width="11.425" customWidth="1"/>
    <col min="11" max="11" width="13.0166666666667" customWidth="1"/>
    <col min="12" max="12" width="12" customWidth="1"/>
    <col min="13" max="13" width="13.5333333333333" customWidth="1"/>
    <col min="14" max="14" width="8.91666666666667" customWidth="1"/>
    <col min="15" max="15" width="12.95" customWidth="1"/>
    <col min="16" max="16" width="12.2166666666667" customWidth="1"/>
    <col min="17" max="17" width="14.1916666666667" customWidth="1"/>
    <col min="18" max="18" width="13.4666666666667" customWidth="1"/>
    <col min="19" max="19" width="12.6333333333333" customWidth="1"/>
    <col min="20" max="20" width="11.4166666666667" customWidth="1"/>
  </cols>
  <sheetData>
    <row r="1" ht="16.5" customHeight="1" spans="1:20">
      <c r="A1" s="131"/>
      <c r="B1" s="132"/>
      <c r="C1" s="132"/>
      <c r="D1" s="132"/>
      <c r="E1" s="132"/>
      <c r="F1" s="132"/>
      <c r="G1" s="132"/>
      <c r="H1" s="131"/>
      <c r="I1" s="131"/>
      <c r="J1" s="131"/>
      <c r="K1" s="131"/>
      <c r="L1" s="131"/>
      <c r="M1" s="131"/>
      <c r="N1" s="151"/>
      <c r="O1" s="131"/>
      <c r="P1" s="131"/>
      <c r="Q1" s="132"/>
      <c r="R1" s="131"/>
      <c r="S1" s="159"/>
      <c r="T1" s="159"/>
    </row>
    <row r="2" ht="41.25" customHeight="1" spans="1:20">
      <c r="A2" s="133" t="str">
        <f>"2026"&amp;"年部门政府购买服务预算表"</f>
        <v>2026年部门政府购买服务预算表</v>
      </c>
      <c r="B2" s="134"/>
      <c r="C2" s="134"/>
      <c r="D2" s="134"/>
      <c r="E2" s="134"/>
      <c r="F2" s="134"/>
      <c r="G2" s="134"/>
      <c r="H2" s="135"/>
      <c r="I2" s="135"/>
      <c r="J2" s="135"/>
      <c r="K2" s="135"/>
      <c r="L2" s="135"/>
      <c r="M2" s="135"/>
      <c r="N2" s="152"/>
      <c r="O2" s="135"/>
      <c r="P2" s="135"/>
      <c r="Q2" s="134"/>
      <c r="R2" s="135"/>
      <c r="S2" s="152"/>
      <c r="T2" s="134"/>
    </row>
    <row r="3" ht="22.5" customHeight="1" spans="1:20">
      <c r="A3" s="136" t="str">
        <f>"单位名称："&amp;"昆明市晋宁区档案馆"</f>
        <v>单位名称：昆明市晋宁区档案馆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51"/>
      <c r="O3" s="131"/>
      <c r="P3" s="131"/>
      <c r="Q3" s="132"/>
      <c r="R3" s="131"/>
      <c r="S3" s="160"/>
      <c r="T3" s="159" t="s">
        <v>0</v>
      </c>
    </row>
    <row r="4" ht="24" customHeight="1" spans="1:20">
      <c r="A4" s="52" t="s">
        <v>167</v>
      </c>
      <c r="B4" s="139" t="s">
        <v>168</v>
      </c>
      <c r="C4" s="139" t="s">
        <v>306</v>
      </c>
      <c r="D4" s="139" t="s">
        <v>317</v>
      </c>
      <c r="E4" s="139" t="s">
        <v>318</v>
      </c>
      <c r="F4" s="139" t="s">
        <v>319</v>
      </c>
      <c r="G4" s="139" t="s">
        <v>320</v>
      </c>
      <c r="H4" s="140" t="s">
        <v>321</v>
      </c>
      <c r="I4" s="140" t="s">
        <v>322</v>
      </c>
      <c r="J4" s="153" t="s">
        <v>175</v>
      </c>
      <c r="K4" s="153"/>
      <c r="L4" s="153"/>
      <c r="M4" s="153"/>
      <c r="N4" s="154"/>
      <c r="O4" s="153"/>
      <c r="P4" s="153"/>
      <c r="Q4" s="161"/>
      <c r="R4" s="153"/>
      <c r="S4" s="154"/>
      <c r="T4" s="162"/>
    </row>
    <row r="5" ht="24" customHeight="1" spans="1:20">
      <c r="A5" s="54"/>
      <c r="B5" s="141"/>
      <c r="C5" s="141"/>
      <c r="D5" s="141"/>
      <c r="E5" s="141"/>
      <c r="F5" s="141"/>
      <c r="G5" s="141"/>
      <c r="H5" s="142"/>
      <c r="I5" s="142"/>
      <c r="J5" s="142" t="s">
        <v>53</v>
      </c>
      <c r="K5" s="142" t="s">
        <v>56</v>
      </c>
      <c r="L5" s="142" t="s">
        <v>312</v>
      </c>
      <c r="M5" s="142" t="s">
        <v>313</v>
      </c>
      <c r="N5" s="155" t="s">
        <v>314</v>
      </c>
      <c r="O5" s="156" t="s">
        <v>315</v>
      </c>
      <c r="P5" s="156"/>
      <c r="Q5" s="163"/>
      <c r="R5" s="156"/>
      <c r="S5" s="164"/>
      <c r="T5" s="143"/>
    </row>
    <row r="6" ht="54" customHeight="1" spans="1:20">
      <c r="A6" s="57"/>
      <c r="B6" s="143"/>
      <c r="C6" s="143"/>
      <c r="D6" s="143"/>
      <c r="E6" s="143"/>
      <c r="F6" s="143"/>
      <c r="G6" s="143"/>
      <c r="H6" s="144"/>
      <c r="I6" s="144"/>
      <c r="J6" s="144"/>
      <c r="K6" s="144" t="s">
        <v>55</v>
      </c>
      <c r="L6" s="144"/>
      <c r="M6" s="144"/>
      <c r="N6" s="157"/>
      <c r="O6" s="144" t="s">
        <v>55</v>
      </c>
      <c r="P6" s="144" t="s">
        <v>61</v>
      </c>
      <c r="Q6" s="143" t="s">
        <v>62</v>
      </c>
      <c r="R6" s="144" t="s">
        <v>63</v>
      </c>
      <c r="S6" s="157" t="s">
        <v>64</v>
      </c>
      <c r="T6" s="143" t="s">
        <v>65</v>
      </c>
    </row>
    <row r="7" ht="17.25" customHeight="1" spans="1:20">
      <c r="A7" s="58">
        <v>1</v>
      </c>
      <c r="B7" s="143">
        <v>2</v>
      </c>
      <c r="C7" s="58">
        <v>3</v>
      </c>
      <c r="D7" s="58">
        <v>4</v>
      </c>
      <c r="E7" s="143">
        <v>5</v>
      </c>
      <c r="F7" s="58">
        <v>6</v>
      </c>
      <c r="G7" s="58">
        <v>7</v>
      </c>
      <c r="H7" s="143">
        <v>8</v>
      </c>
      <c r="I7" s="58">
        <v>9</v>
      </c>
      <c r="J7" s="58">
        <v>10</v>
      </c>
      <c r="K7" s="143">
        <v>11</v>
      </c>
      <c r="L7" s="58">
        <v>12</v>
      </c>
      <c r="M7" s="58">
        <v>13</v>
      </c>
      <c r="N7" s="143">
        <v>14</v>
      </c>
      <c r="O7" s="58">
        <v>15</v>
      </c>
      <c r="P7" s="58">
        <v>16</v>
      </c>
      <c r="Q7" s="143">
        <v>17</v>
      </c>
      <c r="R7" s="58">
        <v>18</v>
      </c>
      <c r="S7" s="58">
        <v>19</v>
      </c>
      <c r="T7" s="58">
        <v>20</v>
      </c>
    </row>
    <row r="8" ht="21" customHeight="1" spans="1:20">
      <c r="A8" s="145"/>
      <c r="B8" s="146"/>
      <c r="C8" s="146"/>
      <c r="D8" s="146"/>
      <c r="E8" s="146"/>
      <c r="F8" s="146"/>
      <c r="G8" s="146"/>
      <c r="H8" s="147"/>
      <c r="I8" s="147"/>
      <c r="J8" s="61"/>
      <c r="K8" s="61"/>
      <c r="L8" s="61"/>
      <c r="M8" s="61"/>
      <c r="N8" s="61"/>
      <c r="O8" s="61"/>
      <c r="P8" s="61"/>
      <c r="Q8" s="63"/>
      <c r="R8" s="63"/>
      <c r="S8" s="61"/>
      <c r="T8" s="61"/>
    </row>
    <row r="9" ht="21" customHeight="1" spans="1:20">
      <c r="A9" s="148" t="s">
        <v>160</v>
      </c>
      <c r="B9" s="149"/>
      <c r="C9" s="149"/>
      <c r="D9" s="149"/>
      <c r="E9" s="149"/>
      <c r="F9" s="149"/>
      <c r="G9" s="149"/>
      <c r="H9" s="150"/>
      <c r="I9" s="158"/>
      <c r="J9" s="61"/>
      <c r="K9" s="61"/>
      <c r="L9" s="61"/>
      <c r="M9" s="61"/>
      <c r="N9" s="61"/>
      <c r="O9" s="61"/>
      <c r="P9" s="61"/>
      <c r="Q9" s="63"/>
      <c r="R9" s="63"/>
      <c r="S9" s="61"/>
      <c r="T9" s="61"/>
    </row>
    <row r="10" customHeight="1" spans="1:1">
      <c r="A10" t="s">
        <v>305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275" right="0.118055555555556" top="1" bottom="1" header="0.5" footer="0.5"/>
  <pageSetup paperSize="9" scale="4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2" sqref="E2"/>
    </sheetView>
  </sheetViews>
  <sheetFormatPr defaultColWidth="9" defaultRowHeight="13.5" outlineLevelCol="4"/>
  <cols>
    <col min="1" max="1" width="36.375" customWidth="1"/>
    <col min="2" max="2" width="19.5" customWidth="1"/>
    <col min="4" max="4" width="19.625" customWidth="1"/>
    <col min="5" max="5" width="66.25" customWidth="1"/>
  </cols>
  <sheetData>
    <row r="1" spans="1:5">
      <c r="A1" s="96"/>
      <c r="B1" s="96"/>
      <c r="C1" s="96"/>
      <c r="D1" s="96"/>
      <c r="E1" s="96"/>
    </row>
    <row r="2" spans="1:5">
      <c r="A2" s="97"/>
      <c r="B2" s="97"/>
      <c r="C2" s="97"/>
      <c r="D2" s="112"/>
      <c r="E2" s="111"/>
    </row>
    <row r="3" ht="27" spans="1:5">
      <c r="A3" s="113" t="str">
        <f>"2026"&amp;"年对下转移支付预算表"</f>
        <v>2026年对下转移支付预算表</v>
      </c>
      <c r="B3" s="99"/>
      <c r="C3" s="99"/>
      <c r="D3" s="99"/>
      <c r="E3" s="100"/>
    </row>
    <row r="4" spans="1:5">
      <c r="A4" s="114" t="s">
        <v>323</v>
      </c>
      <c r="B4" s="115"/>
      <c r="C4" s="115"/>
      <c r="D4" s="116"/>
      <c r="E4" s="117" t="s">
        <v>0</v>
      </c>
    </row>
    <row r="5" spans="1:5">
      <c r="A5" s="118" t="s">
        <v>324</v>
      </c>
      <c r="B5" s="119" t="s">
        <v>175</v>
      </c>
      <c r="C5" s="120"/>
      <c r="D5" s="120"/>
      <c r="E5" s="121" t="s">
        <v>325</v>
      </c>
    </row>
    <row r="6" ht="27" spans="1:5">
      <c r="A6" s="122"/>
      <c r="B6" s="123" t="s">
        <v>53</v>
      </c>
      <c r="C6" s="124" t="s">
        <v>56</v>
      </c>
      <c r="D6" s="125" t="s">
        <v>312</v>
      </c>
      <c r="E6" s="121"/>
    </row>
    <row r="7" ht="26" customHeight="1" spans="1:5">
      <c r="A7" s="126">
        <v>1</v>
      </c>
      <c r="B7" s="126">
        <v>2</v>
      </c>
      <c r="C7" s="126">
        <v>3</v>
      </c>
      <c r="D7" s="127">
        <v>4</v>
      </c>
      <c r="E7" s="128">
        <v>24</v>
      </c>
    </row>
    <row r="8" spans="1:5">
      <c r="A8" s="104"/>
      <c r="B8" s="129"/>
      <c r="C8" s="129"/>
      <c r="D8" s="129"/>
      <c r="E8" s="129"/>
    </row>
    <row r="9" ht="16" customHeight="1" spans="1:5">
      <c r="A9" s="105"/>
      <c r="B9" s="129"/>
      <c r="C9" s="129"/>
      <c r="D9" s="129"/>
      <c r="E9" s="129"/>
    </row>
    <row r="10" ht="40" customHeight="1" spans="1:5">
      <c r="A10" s="130" t="s">
        <v>326</v>
      </c>
      <c r="B10" s="97"/>
      <c r="C10" s="97"/>
      <c r="D10" s="97"/>
      <c r="E10" s="97"/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9" sqref="A9"/>
    </sheetView>
  </sheetViews>
  <sheetFormatPr defaultColWidth="9" defaultRowHeight="13.5"/>
  <cols>
    <col min="1" max="1" width="25.5" customWidth="1"/>
    <col min="2" max="2" width="15.75" customWidth="1"/>
  </cols>
  <sheetData>
    <row r="1" spans="1:10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0">
      <c r="A2" s="97"/>
      <c r="B2" s="97"/>
      <c r="C2" s="97"/>
      <c r="D2" s="97"/>
      <c r="E2" s="97"/>
      <c r="F2" s="97"/>
      <c r="G2" s="97"/>
      <c r="H2" s="97"/>
      <c r="I2" s="97"/>
      <c r="J2" s="111"/>
    </row>
    <row r="3" ht="27" spans="1:10">
      <c r="A3" s="98" t="str">
        <f>"2026"&amp;"年对下转移支付绩效目标表"</f>
        <v>2026年对下转移支付绩效目标表</v>
      </c>
      <c r="B3" s="99"/>
      <c r="C3" s="99"/>
      <c r="D3" s="99"/>
      <c r="E3" s="99"/>
      <c r="F3" s="100"/>
      <c r="G3" s="99"/>
      <c r="H3" s="100"/>
      <c r="I3" s="100"/>
      <c r="J3" s="99"/>
    </row>
    <row r="4" spans="1:10">
      <c r="A4" s="101" t="s">
        <v>323</v>
      </c>
      <c r="B4" s="97"/>
      <c r="C4" s="97"/>
      <c r="D4" s="97"/>
      <c r="E4" s="97"/>
      <c r="F4" s="97"/>
      <c r="G4" s="97"/>
      <c r="H4" s="97"/>
      <c r="I4" s="97"/>
      <c r="J4" s="97"/>
    </row>
    <row r="5" spans="1:10">
      <c r="A5" s="102" t="s">
        <v>324</v>
      </c>
      <c r="B5" s="102" t="s">
        <v>246</v>
      </c>
      <c r="C5" s="102" t="s">
        <v>247</v>
      </c>
      <c r="D5" s="102" t="s">
        <v>248</v>
      </c>
      <c r="E5" s="102" t="s">
        <v>249</v>
      </c>
      <c r="F5" s="103" t="s">
        <v>250</v>
      </c>
      <c r="G5" s="102" t="s">
        <v>251</v>
      </c>
      <c r="H5" s="103" t="s">
        <v>252</v>
      </c>
      <c r="I5" s="103" t="s">
        <v>253</v>
      </c>
      <c r="J5" s="102" t="s">
        <v>254</v>
      </c>
    </row>
    <row r="6" spans="1:10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3">
        <v>6</v>
      </c>
      <c r="G6" s="102">
        <v>7</v>
      </c>
      <c r="H6" s="103">
        <v>8</v>
      </c>
      <c r="I6" s="103">
        <v>9</v>
      </c>
      <c r="J6" s="102">
        <v>10</v>
      </c>
    </row>
    <row r="7" spans="1:10">
      <c r="A7" s="104"/>
      <c r="B7" s="105"/>
      <c r="C7" s="105"/>
      <c r="D7" s="105"/>
      <c r="E7" s="106"/>
      <c r="F7" s="107"/>
      <c r="G7" s="106"/>
      <c r="H7" s="107"/>
      <c r="I7" s="107"/>
      <c r="J7" s="106"/>
    </row>
    <row r="8" spans="1:10">
      <c r="A8" s="104"/>
      <c r="B8" s="108"/>
      <c r="C8" s="108"/>
      <c r="D8" s="108"/>
      <c r="E8" s="104"/>
      <c r="F8" s="108"/>
      <c r="G8" s="104"/>
      <c r="H8" s="108"/>
      <c r="I8" s="108"/>
      <c r="J8" s="104"/>
    </row>
    <row r="9" ht="14.25" spans="1:10">
      <c r="A9" s="109" t="s">
        <v>305</v>
      </c>
      <c r="B9" s="110"/>
      <c r="C9" s="110"/>
      <c r="D9" s="97"/>
      <c r="E9" s="97"/>
      <c r="F9" s="97"/>
      <c r="G9" s="97"/>
      <c r="H9" s="97"/>
      <c r="I9" s="97"/>
      <c r="J9" s="97"/>
    </row>
  </sheetData>
  <mergeCells count="2">
    <mergeCell ref="A3:J3"/>
    <mergeCell ref="A4:H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8" sqref="C18"/>
    </sheetView>
  </sheetViews>
  <sheetFormatPr defaultColWidth="10.425" defaultRowHeight="14.25" customHeight="1"/>
  <cols>
    <col min="1" max="1" width="20.775" customWidth="1"/>
    <col min="2" max="2" width="23.6916666666667" customWidth="1"/>
    <col min="3" max="3" width="21.025" customWidth="1"/>
    <col min="4" max="4" width="30.25" customWidth="1"/>
    <col min="5" max="5" width="16.8333333333333" customWidth="1"/>
    <col min="6" max="6" width="15.3166666666667" customWidth="1"/>
    <col min="7" max="7" width="17.7416666666667" customWidth="1"/>
    <col min="8" max="8" width="20.5166666666667" customWidth="1"/>
    <col min="9" max="9" width="19.308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5"/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"单位名称："&amp;"昆明市晋宁区档案馆"</f>
        <v>单位名称：昆明市晋宁区档案馆</v>
      </c>
      <c r="B3" s="80"/>
      <c r="C3" s="80"/>
      <c r="D3" s="81"/>
      <c r="F3" s="78"/>
      <c r="G3" s="77"/>
      <c r="H3" s="77"/>
      <c r="I3" s="95" t="s">
        <v>0</v>
      </c>
    </row>
    <row r="4" ht="28.5" customHeight="1" spans="1:9">
      <c r="A4" s="70" t="s">
        <v>167</v>
      </c>
      <c r="B4" s="82" t="s">
        <v>168</v>
      </c>
      <c r="C4" s="83" t="s">
        <v>327</v>
      </c>
      <c r="D4" s="70" t="s">
        <v>328</v>
      </c>
      <c r="E4" s="70" t="s">
        <v>329</v>
      </c>
      <c r="F4" s="70" t="s">
        <v>330</v>
      </c>
      <c r="G4" s="82" t="s">
        <v>331</v>
      </c>
      <c r="H4" s="72"/>
      <c r="I4" s="70"/>
    </row>
    <row r="5" ht="21" customHeight="1" spans="1:9">
      <c r="A5" s="83"/>
      <c r="B5" s="84"/>
      <c r="C5" s="84"/>
      <c r="D5" s="85"/>
      <c r="E5" s="84"/>
      <c r="F5" s="84"/>
      <c r="G5" s="82" t="s">
        <v>310</v>
      </c>
      <c r="H5" s="82" t="s">
        <v>332</v>
      </c>
      <c r="I5" s="82" t="s">
        <v>333</v>
      </c>
    </row>
    <row r="6" ht="17.25" customHeight="1" spans="1:9">
      <c r="A6" s="86" t="s">
        <v>79</v>
      </c>
      <c r="B6" s="33" t="s">
        <v>80</v>
      </c>
      <c r="C6" s="86" t="s">
        <v>81</v>
      </c>
      <c r="D6" s="35" t="s">
        <v>82</v>
      </c>
      <c r="E6" s="86" t="s">
        <v>83</v>
      </c>
      <c r="F6" s="33" t="s">
        <v>84</v>
      </c>
      <c r="G6" s="87" t="s">
        <v>85</v>
      </c>
      <c r="H6" s="35" t="s">
        <v>86</v>
      </c>
      <c r="I6" s="35">
        <v>9</v>
      </c>
    </row>
    <row r="7" ht="19.5" customHeight="1" spans="1:9">
      <c r="A7" s="88"/>
      <c r="B7" s="89"/>
      <c r="C7" s="89"/>
      <c r="D7" s="20"/>
      <c r="E7" s="34"/>
      <c r="F7" s="87"/>
      <c r="G7" s="90"/>
      <c r="H7" s="91"/>
      <c r="I7" s="91"/>
    </row>
    <row r="8" ht="19.5" customHeight="1" spans="1:9">
      <c r="A8" s="22" t="s">
        <v>53</v>
      </c>
      <c r="B8" s="92"/>
      <c r="C8" s="92"/>
      <c r="D8" s="93"/>
      <c r="E8" s="94"/>
      <c r="F8" s="94"/>
      <c r="G8" s="90"/>
      <c r="H8" s="91"/>
      <c r="I8" s="91"/>
    </row>
    <row r="9" customHeight="1" spans="1:1">
      <c r="A9" t="s">
        <v>305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236111111111111" right="0.196527777777778" top="1" bottom="1" header="0.5" footer="0.5"/>
  <pageSetup paperSize="9" scale="7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C1" workbookViewId="0">
      <selection activeCell="G30" sqref="G30"/>
    </sheetView>
  </sheetViews>
  <sheetFormatPr defaultColWidth="9.14166666666667" defaultRowHeight="14.25" customHeight="1"/>
  <cols>
    <col min="1" max="1" width="10.2833333333333" customWidth="1"/>
    <col min="2" max="2" width="17.2916666666667" customWidth="1"/>
    <col min="3" max="3" width="23.85" customWidth="1"/>
    <col min="4" max="4" width="11.1416666666667" customWidth="1"/>
    <col min="5" max="5" width="19.8166666666667" customWidth="1"/>
    <col min="6" max="6" width="9.85" customWidth="1"/>
    <col min="7" max="7" width="17.7083333333333" customWidth="1"/>
    <col min="8" max="8" width="11.8666666666667" customWidth="1"/>
    <col min="9" max="9" width="17.2833333333333" customWidth="1"/>
    <col min="10" max="10" width="17.6416666666667" customWidth="1"/>
    <col min="11" max="11" width="18.2833333333333" customWidth="1"/>
  </cols>
  <sheetData>
    <row r="1" ht="13.5" customHeight="1" spans="4:11">
      <c r="D1" s="44"/>
      <c r="E1" s="44"/>
      <c r="F1" s="44"/>
      <c r="G1" s="44"/>
      <c r="K1" s="45"/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"单位名称："&amp;"昆明市晋宁区档案馆"</f>
        <v>单位名称：昆明市晋宁区档案馆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0</v>
      </c>
    </row>
    <row r="4" ht="21.75" customHeight="1" spans="1:11">
      <c r="A4" s="67" t="s">
        <v>228</v>
      </c>
      <c r="B4" s="67" t="s">
        <v>170</v>
      </c>
      <c r="C4" s="67" t="s">
        <v>229</v>
      </c>
      <c r="D4" s="19" t="s">
        <v>171</v>
      </c>
      <c r="E4" s="19" t="s">
        <v>172</v>
      </c>
      <c r="F4" s="19" t="s">
        <v>230</v>
      </c>
      <c r="G4" s="19" t="s">
        <v>231</v>
      </c>
      <c r="H4" s="40" t="s">
        <v>53</v>
      </c>
      <c r="I4" s="16" t="s">
        <v>334</v>
      </c>
      <c r="J4" s="16"/>
      <c r="K4" s="16"/>
    </row>
    <row r="5" ht="21.75" customHeight="1" spans="1:11">
      <c r="A5" s="67"/>
      <c r="B5" s="67"/>
      <c r="C5" s="67"/>
      <c r="D5" s="19"/>
      <c r="E5" s="19"/>
      <c r="F5" s="19"/>
      <c r="G5" s="19"/>
      <c r="H5" s="16"/>
      <c r="I5" s="19" t="s">
        <v>56</v>
      </c>
      <c r="J5" s="19" t="s">
        <v>57</v>
      </c>
      <c r="K5" s="19" t="s">
        <v>58</v>
      </c>
    </row>
    <row r="6" ht="40.5" customHeight="1" spans="1:11">
      <c r="A6" s="68"/>
      <c r="B6" s="68"/>
      <c r="C6" s="68"/>
      <c r="D6" s="19"/>
      <c r="E6" s="19"/>
      <c r="F6" s="19"/>
      <c r="G6" s="19"/>
      <c r="H6" s="16"/>
      <c r="I6" s="19" t="s">
        <v>55</v>
      </c>
      <c r="J6" s="19"/>
      <c r="K6" s="19"/>
    </row>
    <row r="7" ht="20.2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72">
        <v>10</v>
      </c>
      <c r="K7" s="72">
        <v>11</v>
      </c>
    </row>
    <row r="8" ht="18" customHeight="1" spans="1:11">
      <c r="A8" s="69"/>
      <c r="B8" s="27"/>
      <c r="C8" s="69"/>
      <c r="D8" s="69"/>
      <c r="E8" s="69"/>
      <c r="F8" s="69"/>
      <c r="G8" s="69"/>
      <c r="H8" s="61"/>
      <c r="I8" s="61"/>
      <c r="J8" s="61"/>
      <c r="K8" s="61"/>
    </row>
    <row r="9" ht="24" customHeight="1" spans="1:11">
      <c r="A9" s="20"/>
      <c r="B9" s="34"/>
      <c r="C9" s="20"/>
      <c r="D9" s="20"/>
      <c r="E9" s="20"/>
      <c r="F9" s="20"/>
      <c r="G9" s="20"/>
      <c r="H9" s="61"/>
      <c r="I9" s="61"/>
      <c r="J9" s="61"/>
      <c r="K9" s="61"/>
    </row>
    <row r="10" ht="18.75" customHeight="1" spans="1:11">
      <c r="A10" s="70" t="s">
        <v>160</v>
      </c>
      <c r="B10" s="71"/>
      <c r="C10" s="71"/>
      <c r="D10" s="71"/>
      <c r="E10" s="71"/>
      <c r="F10" s="71"/>
      <c r="G10" s="71"/>
      <c r="H10" s="61"/>
      <c r="I10" s="61"/>
      <c r="J10" s="61"/>
      <c r="K10" s="61"/>
    </row>
    <row r="11" customHeight="1" spans="3:3">
      <c r="C11" t="s">
        <v>305</v>
      </c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8666666666667" customWidth="1"/>
    <col min="2" max="2" width="15.8583333333333" customWidth="1"/>
    <col min="3" max="3" width="19.575" customWidth="1"/>
    <col min="4" max="4" width="19.45" customWidth="1"/>
    <col min="5" max="5" width="23.85" customWidth="1"/>
    <col min="6" max="6" width="18.7583333333333" customWidth="1"/>
    <col min="7" max="7" width="20.7" customWidth="1"/>
  </cols>
  <sheetData>
    <row r="1" ht="13.5" customHeight="1" spans="4:7">
      <c r="D1" s="44"/>
      <c r="G1" s="45"/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"单位名称："&amp;"昆明市晋宁区档案馆"</f>
        <v>单位名称：昆明市晋宁区档案馆</v>
      </c>
      <c r="B3" s="48"/>
      <c r="C3" s="48"/>
      <c r="D3" s="48"/>
      <c r="E3" s="49"/>
      <c r="F3" s="49"/>
      <c r="G3" s="50" t="s">
        <v>0</v>
      </c>
    </row>
    <row r="4" ht="21.75" customHeight="1" spans="1:7">
      <c r="A4" s="51" t="s">
        <v>229</v>
      </c>
      <c r="B4" s="51" t="s">
        <v>228</v>
      </c>
      <c r="C4" s="51" t="s">
        <v>170</v>
      </c>
      <c r="D4" s="52" t="s">
        <v>335</v>
      </c>
      <c r="E4" s="14" t="s">
        <v>56</v>
      </c>
      <c r="F4" s="15"/>
      <c r="G4" s="3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5" t="str">
        <f>("2026"+1)&amp;"年"</f>
        <v>2027年</v>
      </c>
      <c r="G5" s="55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8"/>
      <c r="G6" s="58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customHeight="1" spans="1:7">
      <c r="A8" s="60" t="s">
        <v>67</v>
      </c>
      <c r="B8" s="61"/>
      <c r="C8" s="61"/>
      <c r="D8" s="61"/>
      <c r="E8" s="61">
        <v>100000</v>
      </c>
      <c r="F8" s="61"/>
      <c r="G8" s="61"/>
    </row>
    <row r="9" ht="17.25" customHeight="1" spans="1:7">
      <c r="A9" s="34"/>
      <c r="B9" s="62" t="s">
        <v>336</v>
      </c>
      <c r="C9" s="62" t="s">
        <v>236</v>
      </c>
      <c r="D9" s="34" t="s">
        <v>337</v>
      </c>
      <c r="E9" s="63">
        <v>19000</v>
      </c>
      <c r="F9" s="63"/>
      <c r="G9" s="63"/>
    </row>
    <row r="10" ht="17.25" customHeight="1" spans="1:7">
      <c r="A10" s="27"/>
      <c r="B10" s="62" t="s">
        <v>338</v>
      </c>
      <c r="C10" s="62" t="s">
        <v>239</v>
      </c>
      <c r="D10" s="34" t="s">
        <v>337</v>
      </c>
      <c r="E10" s="63">
        <v>11000</v>
      </c>
      <c r="F10" s="63"/>
      <c r="G10" s="63"/>
    </row>
    <row r="11" ht="17.25" customHeight="1" spans="1:7">
      <c r="A11" s="27"/>
      <c r="B11" s="62" t="s">
        <v>338</v>
      </c>
      <c r="C11" s="62" t="s">
        <v>241</v>
      </c>
      <c r="D11" s="34" t="s">
        <v>337</v>
      </c>
      <c r="E11" s="63">
        <v>70000</v>
      </c>
      <c r="F11" s="63"/>
      <c r="G11" s="63"/>
    </row>
    <row r="12" ht="18.75" customHeight="1" spans="1:7">
      <c r="A12" s="64" t="s">
        <v>53</v>
      </c>
      <c r="B12" s="65" t="s">
        <v>339</v>
      </c>
      <c r="C12" s="65"/>
      <c r="D12" s="66"/>
      <c r="E12" s="63">
        <v>100000</v>
      </c>
      <c r="F12" s="63"/>
      <c r="G12" s="63"/>
    </row>
  </sheetData>
  <mergeCells count="11">
    <mergeCell ref="A2:G2"/>
    <mergeCell ref="A3:F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550694444444444" top="1" bottom="1" header="0.5" footer="0.5"/>
  <pageSetup paperSize="9" scale="97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abSelected="1" topLeftCell="A14" workbookViewId="0">
      <selection activeCell="A17" sqref="A17:G1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/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"单位名称："&amp;"昆明市晋宁区档案馆"</f>
        <v>单位名称：昆明市晋宁区档案馆</v>
      </c>
      <c r="B3" s="3"/>
      <c r="C3" s="4"/>
      <c r="D3" s="5"/>
      <c r="E3" s="5"/>
      <c r="F3" s="5"/>
      <c r="G3" s="5"/>
      <c r="H3" s="5"/>
      <c r="I3" s="5"/>
      <c r="J3" s="253" t="s">
        <v>0</v>
      </c>
    </row>
    <row r="4" ht="30" customHeight="1" spans="1:10">
      <c r="A4" s="6" t="s">
        <v>340</v>
      </c>
      <c r="B4" s="7" t="s">
        <v>67</v>
      </c>
      <c r="C4" s="8"/>
      <c r="D4" s="8"/>
      <c r="E4" s="9"/>
      <c r="F4" s="10" t="s">
        <v>340</v>
      </c>
      <c r="G4" s="9"/>
      <c r="H4" s="11" t="s">
        <v>67</v>
      </c>
      <c r="I4" s="8"/>
      <c r="J4" s="9"/>
    </row>
    <row r="5" ht="32.25" customHeight="1" spans="1:10">
      <c r="A5" s="12" t="s">
        <v>341</v>
      </c>
      <c r="B5" s="13"/>
      <c r="C5" s="13"/>
      <c r="D5" s="13"/>
      <c r="E5" s="13"/>
      <c r="F5" s="13"/>
      <c r="G5" s="13"/>
      <c r="H5" s="13"/>
      <c r="I5" s="37"/>
      <c r="J5" s="38"/>
    </row>
    <row r="6" ht="32.25" customHeight="1" spans="1:10">
      <c r="A6" s="14" t="s">
        <v>342</v>
      </c>
      <c r="B6" s="15"/>
      <c r="C6" s="15"/>
      <c r="D6" s="15"/>
      <c r="E6" s="15"/>
      <c r="F6" s="15"/>
      <c r="G6" s="15"/>
      <c r="H6" s="15"/>
      <c r="I6" s="39"/>
      <c r="J6" s="40" t="s">
        <v>343</v>
      </c>
    </row>
    <row r="7" ht="99.75" customHeight="1" spans="1:10">
      <c r="A7" s="16" t="s">
        <v>344</v>
      </c>
      <c r="B7" s="17" t="s">
        <v>345</v>
      </c>
      <c r="C7" s="18" t="s">
        <v>346</v>
      </c>
      <c r="D7" s="18"/>
      <c r="E7" s="18"/>
      <c r="F7" s="18"/>
      <c r="G7" s="18"/>
      <c r="H7" s="18"/>
      <c r="I7" s="18"/>
      <c r="J7" s="41" t="s">
        <v>347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 t="s">
        <v>348</v>
      </c>
      <c r="D8" s="18"/>
      <c r="E8" s="18"/>
      <c r="F8" s="18"/>
      <c r="G8" s="18"/>
      <c r="H8" s="18"/>
      <c r="I8" s="18"/>
      <c r="J8" s="41" t="s">
        <v>349</v>
      </c>
    </row>
    <row r="9" ht="75" customHeight="1" spans="1:10">
      <c r="A9" s="17" t="s">
        <v>350</v>
      </c>
      <c r="B9" s="19" t="str">
        <f>"预算年度（"&amp;"2026"&amp;"年）绩效目标"</f>
        <v>预算年度（2026年）绩效目标</v>
      </c>
      <c r="C9" s="20" t="s">
        <v>351</v>
      </c>
      <c r="D9" s="20"/>
      <c r="E9" s="20"/>
      <c r="F9" s="20"/>
      <c r="G9" s="20"/>
      <c r="H9" s="20"/>
      <c r="I9" s="20"/>
      <c r="J9" s="42" t="s">
        <v>352</v>
      </c>
    </row>
    <row r="10" ht="32.25" customHeight="1" spans="1:10">
      <c r="A10" s="21" t="s">
        <v>353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354</v>
      </c>
      <c r="B11" s="17"/>
      <c r="C11" s="16" t="s">
        <v>355</v>
      </c>
      <c r="D11" s="16"/>
      <c r="E11" s="16" t="s">
        <v>356</v>
      </c>
      <c r="F11" s="16"/>
      <c r="G11" s="16"/>
      <c r="H11" s="16" t="s">
        <v>357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358</v>
      </c>
      <c r="F12" s="17" t="s">
        <v>359</v>
      </c>
      <c r="G12" s="17" t="s">
        <v>360</v>
      </c>
      <c r="H12" s="17" t="s">
        <v>358</v>
      </c>
      <c r="I12" s="17" t="s">
        <v>359</v>
      </c>
      <c r="J12" s="17" t="s">
        <v>360</v>
      </c>
    </row>
    <row r="13" ht="24" customHeight="1" spans="1:10">
      <c r="A13" s="22" t="s">
        <v>53</v>
      </c>
      <c r="B13" s="23"/>
      <c r="C13" s="23"/>
      <c r="D13" s="23"/>
      <c r="E13" s="24">
        <v>2359225.36</v>
      </c>
      <c r="F13" s="24">
        <v>2348275.56</v>
      </c>
      <c r="G13" s="24">
        <v>10949.8</v>
      </c>
      <c r="H13" s="25">
        <v>1360225.36</v>
      </c>
      <c r="I13" s="25">
        <v>1349275.56</v>
      </c>
      <c r="J13" s="25">
        <v>10949.8</v>
      </c>
    </row>
    <row r="14" ht="34.5" customHeight="1" spans="1:10">
      <c r="A14" s="18" t="s">
        <v>361</v>
      </c>
      <c r="B14" s="26"/>
      <c r="C14" s="18" t="s">
        <v>362</v>
      </c>
      <c r="D14" s="26"/>
      <c r="E14" s="25">
        <v>1249275.56</v>
      </c>
      <c r="F14" s="25">
        <v>1249275.56</v>
      </c>
      <c r="G14" s="25"/>
      <c r="H14" s="25">
        <v>1249275.56</v>
      </c>
      <c r="I14" s="25">
        <v>1249275.56</v>
      </c>
      <c r="J14" s="25"/>
    </row>
    <row r="15" ht="34.5" customHeight="1" spans="1:10">
      <c r="A15" s="18" t="s">
        <v>363</v>
      </c>
      <c r="B15" s="27"/>
      <c r="C15" s="18" t="s">
        <v>364</v>
      </c>
      <c r="D15" s="27"/>
      <c r="E15" s="25">
        <v>1109949.8</v>
      </c>
      <c r="F15" s="25">
        <v>1099000</v>
      </c>
      <c r="G15" s="25">
        <v>10949.8</v>
      </c>
      <c r="H15" s="25">
        <v>110949.8</v>
      </c>
      <c r="I15" s="25">
        <v>100000</v>
      </c>
      <c r="J15" s="25">
        <v>10949.8</v>
      </c>
    </row>
    <row r="16" ht="32.25" customHeight="1" spans="1:10">
      <c r="A16" s="21" t="s">
        <v>365</v>
      </c>
      <c r="B16" s="21"/>
      <c r="C16" s="21"/>
      <c r="D16" s="21"/>
      <c r="E16" s="21"/>
      <c r="F16" s="21"/>
      <c r="G16" s="21"/>
      <c r="H16" s="21"/>
      <c r="I16" s="21"/>
      <c r="J16" s="21"/>
    </row>
    <row r="17" ht="32.25" customHeight="1" spans="1:10">
      <c r="A17" s="28" t="s">
        <v>366</v>
      </c>
      <c r="B17" s="28"/>
      <c r="C17" s="28"/>
      <c r="D17" s="28"/>
      <c r="E17" s="28"/>
      <c r="F17" s="28"/>
      <c r="G17" s="28"/>
      <c r="H17" s="29" t="s">
        <v>367</v>
      </c>
      <c r="I17" s="43" t="s">
        <v>254</v>
      </c>
      <c r="J17" s="29" t="s">
        <v>368</v>
      </c>
    </row>
    <row r="18" ht="36" customHeight="1" spans="1:10">
      <c r="A18" s="30" t="s">
        <v>247</v>
      </c>
      <c r="B18" s="30" t="s">
        <v>369</v>
      </c>
      <c r="C18" s="31" t="s">
        <v>249</v>
      </c>
      <c r="D18" s="31" t="s">
        <v>250</v>
      </c>
      <c r="E18" s="31" t="s">
        <v>251</v>
      </c>
      <c r="F18" s="31" t="s">
        <v>252</v>
      </c>
      <c r="G18" s="31" t="s">
        <v>253</v>
      </c>
      <c r="H18" s="32"/>
      <c r="I18" s="32"/>
      <c r="J18" s="32"/>
    </row>
    <row r="19" ht="32.25" customHeight="1" spans="1:10">
      <c r="A19" s="33" t="s">
        <v>256</v>
      </c>
      <c r="B19" s="33"/>
      <c r="C19" s="34"/>
      <c r="D19" s="33"/>
      <c r="E19" s="33"/>
      <c r="F19" s="33"/>
      <c r="G19" s="33"/>
      <c r="H19" s="35"/>
      <c r="I19" s="20"/>
      <c r="J19" s="35"/>
    </row>
    <row r="20" ht="32.25" customHeight="1" spans="1:10">
      <c r="A20" s="33"/>
      <c r="B20" s="33" t="s">
        <v>257</v>
      </c>
      <c r="C20" s="34"/>
      <c r="D20" s="33"/>
      <c r="E20" s="33"/>
      <c r="F20" s="33"/>
      <c r="G20" s="33"/>
      <c r="H20" s="35"/>
      <c r="I20" s="20"/>
      <c r="J20" s="35"/>
    </row>
    <row r="21" ht="32.25" customHeight="1" spans="1:10">
      <c r="A21" s="33"/>
      <c r="B21" s="33"/>
      <c r="C21" s="34" t="s">
        <v>370</v>
      </c>
      <c r="D21" s="33" t="s">
        <v>259</v>
      </c>
      <c r="E21" s="33" t="s">
        <v>108</v>
      </c>
      <c r="F21" s="33" t="s">
        <v>279</v>
      </c>
      <c r="G21" s="33" t="s">
        <v>262</v>
      </c>
      <c r="H21" s="35" t="s">
        <v>371</v>
      </c>
      <c r="I21" s="20" t="s">
        <v>372</v>
      </c>
      <c r="J21" s="35" t="s">
        <v>373</v>
      </c>
    </row>
    <row r="22" ht="32.25" customHeight="1" spans="1:10">
      <c r="A22" s="33"/>
      <c r="B22" s="33" t="s">
        <v>280</v>
      </c>
      <c r="C22" s="34"/>
      <c r="D22" s="33"/>
      <c r="E22" s="33"/>
      <c r="F22" s="33"/>
      <c r="G22" s="33"/>
      <c r="H22" s="35"/>
      <c r="I22" s="20"/>
      <c r="J22" s="35"/>
    </row>
    <row r="23" ht="32.25" customHeight="1" spans="1:10">
      <c r="A23" s="33"/>
      <c r="B23" s="33"/>
      <c r="C23" s="34" t="s">
        <v>374</v>
      </c>
      <c r="D23" s="33" t="s">
        <v>259</v>
      </c>
      <c r="E23" s="33" t="s">
        <v>375</v>
      </c>
      <c r="F23" s="33"/>
      <c r="G23" s="33" t="s">
        <v>274</v>
      </c>
      <c r="H23" s="35" t="s">
        <v>371</v>
      </c>
      <c r="I23" s="20" t="s">
        <v>376</v>
      </c>
      <c r="J23" s="35" t="s">
        <v>373</v>
      </c>
    </row>
    <row r="24" ht="32.25" customHeight="1" spans="1:10">
      <c r="A24" s="33" t="s">
        <v>264</v>
      </c>
      <c r="B24" s="33"/>
      <c r="C24" s="34"/>
      <c r="D24" s="33"/>
      <c r="E24" s="33"/>
      <c r="F24" s="33"/>
      <c r="G24" s="33"/>
      <c r="H24" s="35"/>
      <c r="I24" s="20"/>
      <c r="J24" s="35"/>
    </row>
    <row r="25" ht="32.25" customHeight="1" spans="1:10">
      <c r="A25" s="33"/>
      <c r="B25" s="33" t="s">
        <v>265</v>
      </c>
      <c r="C25" s="34"/>
      <c r="D25" s="33"/>
      <c r="E25" s="33"/>
      <c r="F25" s="33"/>
      <c r="G25" s="33"/>
      <c r="H25" s="35"/>
      <c r="I25" s="20"/>
      <c r="J25" s="35"/>
    </row>
    <row r="26" ht="32.25" customHeight="1" spans="1:10">
      <c r="A26" s="33"/>
      <c r="B26" s="33"/>
      <c r="C26" s="34" t="s">
        <v>377</v>
      </c>
      <c r="D26" s="33" t="s">
        <v>259</v>
      </c>
      <c r="E26" s="33" t="s">
        <v>378</v>
      </c>
      <c r="F26" s="33"/>
      <c r="G26" s="33" t="s">
        <v>274</v>
      </c>
      <c r="H26" s="35" t="s">
        <v>371</v>
      </c>
      <c r="I26" s="20" t="s">
        <v>379</v>
      </c>
      <c r="J26" s="35" t="s">
        <v>380</v>
      </c>
    </row>
    <row r="27" ht="32.25" customHeight="1" spans="1:10">
      <c r="A27" s="33"/>
      <c r="B27" s="33"/>
      <c r="C27" s="34" t="s">
        <v>381</v>
      </c>
      <c r="D27" s="33" t="s">
        <v>259</v>
      </c>
      <c r="E27" s="33" t="s">
        <v>382</v>
      </c>
      <c r="F27" s="33"/>
      <c r="G27" s="33" t="s">
        <v>274</v>
      </c>
      <c r="H27" s="35" t="s">
        <v>371</v>
      </c>
      <c r="I27" s="20" t="s">
        <v>383</v>
      </c>
      <c r="J27" s="35" t="s">
        <v>380</v>
      </c>
    </row>
    <row r="28" ht="32.25" customHeight="1" spans="1:10">
      <c r="A28" s="33" t="s">
        <v>270</v>
      </c>
      <c r="B28" s="33"/>
      <c r="C28" s="34"/>
      <c r="D28" s="33"/>
      <c r="E28" s="33"/>
      <c r="F28" s="33"/>
      <c r="G28" s="33"/>
      <c r="H28" s="35"/>
      <c r="I28" s="20"/>
      <c r="J28" s="35"/>
    </row>
    <row r="29" ht="32.25" customHeight="1" spans="1:10">
      <c r="A29" s="33"/>
      <c r="B29" s="33" t="s">
        <v>271</v>
      </c>
      <c r="C29" s="34"/>
      <c r="D29" s="33"/>
      <c r="E29" s="33"/>
      <c r="F29" s="33"/>
      <c r="G29" s="33"/>
      <c r="H29" s="35"/>
      <c r="I29" s="20"/>
      <c r="J29" s="35"/>
    </row>
    <row r="30" ht="32.25" customHeight="1" spans="1:10">
      <c r="A30" s="33"/>
      <c r="B30" s="33"/>
      <c r="C30" s="34" t="s">
        <v>384</v>
      </c>
      <c r="D30" s="33" t="s">
        <v>259</v>
      </c>
      <c r="E30" s="33" t="s">
        <v>286</v>
      </c>
      <c r="F30" s="33" t="s">
        <v>273</v>
      </c>
      <c r="G30" s="33" t="s">
        <v>262</v>
      </c>
      <c r="H30" s="35" t="s">
        <v>385</v>
      </c>
      <c r="I30" s="20" t="s">
        <v>286</v>
      </c>
      <c r="J30" s="35" t="s">
        <v>386</v>
      </c>
    </row>
  </sheetData>
  <mergeCells count="30">
    <mergeCell ref="A2:J2"/>
    <mergeCell ref="A3:C3"/>
    <mergeCell ref="B4:J4"/>
    <mergeCell ref="B4:J4"/>
    <mergeCell ref="A5:J5"/>
    <mergeCell ref="A6:I6"/>
    <mergeCell ref="C7:I7"/>
    <mergeCell ref="C7:I7"/>
    <mergeCell ref="C8:I8"/>
    <mergeCell ref="C8:I8"/>
    <mergeCell ref="C9:I9"/>
    <mergeCell ref="C9:I9"/>
    <mergeCell ref="A10:J10"/>
    <mergeCell ref="E11:G11"/>
    <mergeCell ref="H11:J11"/>
    <mergeCell ref="A13:D13"/>
    <mergeCell ref="A14:B14"/>
    <mergeCell ref="A14:B14"/>
    <mergeCell ref="C14:D14"/>
    <mergeCell ref="C14:D14"/>
    <mergeCell ref="A15:B15"/>
    <mergeCell ref="C15:D15"/>
    <mergeCell ref="A16:J16"/>
    <mergeCell ref="A17:G17"/>
    <mergeCell ref="A7:A8"/>
    <mergeCell ref="H17:H18"/>
    <mergeCell ref="I17:I18"/>
    <mergeCell ref="J17:J18"/>
    <mergeCell ref="A11:B12"/>
    <mergeCell ref="C11:D12"/>
  </mergeCells>
  <pageMargins left="0.236111111111111" right="0.0784722222222222" top="0.393055555555556" bottom="0.314583333333333" header="0.156944444444444" footer="0.0784722222222222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" sqref="A1:T1"/>
    </sheetView>
  </sheetViews>
  <sheetFormatPr defaultColWidth="8.425" defaultRowHeight="12.75" customHeight="1"/>
  <cols>
    <col min="1" max="1" width="13.275" customWidth="1"/>
    <col min="2" max="2" width="19.7666666666667" customWidth="1"/>
    <col min="3" max="3" width="12.8833333333333" customWidth="1"/>
    <col min="4" max="4" width="12.3" customWidth="1"/>
    <col min="5" max="5" width="13.8583333333333" customWidth="1"/>
    <col min="6" max="6" width="8.94166666666667" customWidth="1"/>
    <col min="7" max="7" width="8.15833333333333" customWidth="1"/>
    <col min="8" max="8" width="7.95833333333333" customWidth="1"/>
    <col min="9" max="9" width="12.6" customWidth="1"/>
    <col min="10" max="10" width="9.63333333333333" customWidth="1"/>
    <col min="11" max="11" width="9.1" customWidth="1"/>
    <col min="12" max="12" width="8.225" customWidth="1"/>
    <col min="13" max="13" width="9.38333333333333" customWidth="1"/>
    <col min="14" max="14" width="13.05" customWidth="1"/>
    <col min="15" max="15" width="6.675" customWidth="1"/>
    <col min="16" max="16" width="6.375" customWidth="1"/>
    <col min="17" max="17" width="7.30833333333333" customWidth="1"/>
    <col min="18" max="18" width="8.375" customWidth="1"/>
    <col min="19" max="19" width="7.26666666666667" customWidth="1"/>
    <col min="20" max="20" width="11.025" customWidth="1"/>
  </cols>
  <sheetData>
    <row r="1" ht="17.25" customHeight="1" spans="1:20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ht="41.25" customHeight="1" spans="1:20">
      <c r="A2" s="240" t="str">
        <f>"2026"&amp;"年部门收入预算表"</f>
        <v>2026年部门收入预算表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ht="17.25" customHeight="1" spans="1:20">
      <c r="A3" s="241" t="str">
        <f>"单位名称："&amp;"昆明市晋宁区档案馆"</f>
        <v>单位名称：昆明市晋宁区档案馆</v>
      </c>
      <c r="B3" s="242"/>
      <c r="C3" s="243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9" t="s">
        <v>0</v>
      </c>
    </row>
    <row r="4" ht="21.75" customHeight="1" spans="1:20">
      <c r="A4" s="70" t="s">
        <v>51</v>
      </c>
      <c r="B4" s="70" t="s">
        <v>52</v>
      </c>
      <c r="C4" s="70" t="s">
        <v>53</v>
      </c>
      <c r="D4" s="70" t="s">
        <v>54</v>
      </c>
      <c r="E4" s="70"/>
      <c r="F4" s="70"/>
      <c r="G4" s="70"/>
      <c r="H4" s="70"/>
      <c r="I4" s="72"/>
      <c r="J4" s="70"/>
      <c r="K4" s="70"/>
      <c r="L4" s="70"/>
      <c r="M4" s="70"/>
      <c r="N4" s="70"/>
      <c r="O4" s="70" t="s">
        <v>44</v>
      </c>
      <c r="P4" s="70"/>
      <c r="Q4" s="70"/>
      <c r="R4" s="70"/>
      <c r="S4" s="70"/>
      <c r="T4" s="70"/>
    </row>
    <row r="5" ht="27" customHeight="1" spans="1:20">
      <c r="A5" s="70"/>
      <c r="B5" s="70"/>
      <c r="C5" s="70"/>
      <c r="D5" s="70" t="s">
        <v>55</v>
      </c>
      <c r="E5" s="70" t="s">
        <v>56</v>
      </c>
      <c r="F5" s="70" t="s">
        <v>57</v>
      </c>
      <c r="G5" s="70" t="s">
        <v>58</v>
      </c>
      <c r="H5" s="70" t="s">
        <v>59</v>
      </c>
      <c r="I5" s="72" t="s">
        <v>60</v>
      </c>
      <c r="J5" s="70"/>
      <c r="K5" s="70"/>
      <c r="L5" s="70"/>
      <c r="M5" s="70"/>
      <c r="N5" s="70"/>
      <c r="O5" s="70" t="s">
        <v>55</v>
      </c>
      <c r="P5" s="70" t="s">
        <v>56</v>
      </c>
      <c r="Q5" s="70" t="s">
        <v>57</v>
      </c>
      <c r="R5" s="70" t="s">
        <v>58</v>
      </c>
      <c r="S5" s="70" t="s">
        <v>59</v>
      </c>
      <c r="T5" s="70" t="s">
        <v>60</v>
      </c>
    </row>
    <row r="6" ht="30" customHeight="1" spans="1:20">
      <c r="A6" s="71"/>
      <c r="B6" s="71"/>
      <c r="C6" s="94"/>
      <c r="D6" s="94"/>
      <c r="E6" s="94"/>
      <c r="F6" s="94"/>
      <c r="G6" s="94"/>
      <c r="H6" s="94"/>
      <c r="I6" s="194" t="s">
        <v>55</v>
      </c>
      <c r="J6" s="70" t="s">
        <v>61</v>
      </c>
      <c r="K6" s="70" t="s">
        <v>62</v>
      </c>
      <c r="L6" s="70" t="s">
        <v>63</v>
      </c>
      <c r="M6" s="70" t="s">
        <v>64</v>
      </c>
      <c r="N6" s="70" t="s">
        <v>65</v>
      </c>
      <c r="O6" s="248"/>
      <c r="P6" s="248"/>
      <c r="Q6" s="248"/>
      <c r="R6" s="248"/>
      <c r="S6" s="248"/>
      <c r="T6" s="94"/>
    </row>
    <row r="7" ht="15" customHeight="1" spans="1:20">
      <c r="A7" s="245">
        <v>1</v>
      </c>
      <c r="B7" s="245">
        <v>2</v>
      </c>
      <c r="C7" s="245">
        <v>3</v>
      </c>
      <c r="D7" s="245">
        <v>4</v>
      </c>
      <c r="E7" s="245">
        <v>5</v>
      </c>
      <c r="F7" s="245">
        <v>6</v>
      </c>
      <c r="G7" s="245">
        <v>7</v>
      </c>
      <c r="H7" s="245">
        <v>8</v>
      </c>
      <c r="I7" s="194">
        <v>9</v>
      </c>
      <c r="J7" s="245">
        <v>10</v>
      </c>
      <c r="K7" s="245">
        <v>11</v>
      </c>
      <c r="L7" s="245">
        <v>12</v>
      </c>
      <c r="M7" s="245">
        <v>13</v>
      </c>
      <c r="N7" s="245">
        <v>14</v>
      </c>
      <c r="O7" s="245">
        <v>15</v>
      </c>
      <c r="P7" s="245">
        <v>16</v>
      </c>
      <c r="Q7" s="245">
        <v>17</v>
      </c>
      <c r="R7" s="245">
        <v>18</v>
      </c>
      <c r="S7" s="245">
        <v>19</v>
      </c>
      <c r="T7" s="245">
        <v>20</v>
      </c>
    </row>
    <row r="8" ht="18" customHeight="1" spans="1:20">
      <c r="A8" s="34" t="s">
        <v>66</v>
      </c>
      <c r="B8" s="34" t="s">
        <v>67</v>
      </c>
      <c r="C8" s="24">
        <v>1360225.36</v>
      </c>
      <c r="D8" s="24">
        <v>1360225.36</v>
      </c>
      <c r="E8" s="24">
        <v>1349275.56</v>
      </c>
      <c r="F8" s="24"/>
      <c r="G8" s="24"/>
      <c r="H8" s="24"/>
      <c r="I8" s="24">
        <v>10949.8</v>
      </c>
      <c r="J8" s="24"/>
      <c r="K8" s="24"/>
      <c r="L8" s="24"/>
      <c r="M8" s="24"/>
      <c r="N8" s="24">
        <v>10949.8</v>
      </c>
      <c r="O8" s="24"/>
      <c r="P8" s="24"/>
      <c r="Q8" s="24"/>
      <c r="R8" s="24"/>
      <c r="S8" s="24"/>
      <c r="T8" s="24"/>
    </row>
    <row r="9" ht="18" customHeight="1" spans="1:20">
      <c r="A9" s="246" t="s">
        <v>68</v>
      </c>
      <c r="B9" s="246" t="s">
        <v>67</v>
      </c>
      <c r="C9" s="24">
        <v>1360225.36</v>
      </c>
      <c r="D9" s="24">
        <v>1360225.36</v>
      </c>
      <c r="E9" s="24">
        <v>1349275.56</v>
      </c>
      <c r="F9" s="24"/>
      <c r="G9" s="24"/>
      <c r="H9" s="24"/>
      <c r="I9" s="24">
        <v>10949.8</v>
      </c>
      <c r="J9" s="24"/>
      <c r="K9" s="24"/>
      <c r="L9" s="24"/>
      <c r="M9" s="24"/>
      <c r="N9" s="24">
        <v>10949.8</v>
      </c>
      <c r="O9" s="24"/>
      <c r="P9" s="24"/>
      <c r="Q9" s="24"/>
      <c r="R9" s="24"/>
      <c r="S9" s="24"/>
      <c r="T9" s="24"/>
    </row>
    <row r="10" ht="18" customHeight="1" spans="1:20">
      <c r="A10" s="247" t="s">
        <v>53</v>
      </c>
      <c r="B10" s="247"/>
      <c r="C10" s="24">
        <v>1360225.36</v>
      </c>
      <c r="D10" s="24">
        <v>1360225.36</v>
      </c>
      <c r="E10" s="24">
        <v>1349275.56</v>
      </c>
      <c r="F10" s="24"/>
      <c r="G10" s="24"/>
      <c r="H10" s="24"/>
      <c r="I10" s="24">
        <v>10949.8</v>
      </c>
      <c r="J10" s="24"/>
      <c r="K10" s="24"/>
      <c r="L10" s="24"/>
      <c r="M10" s="24"/>
      <c r="N10" s="24">
        <v>10949.8</v>
      </c>
      <c r="O10" s="24"/>
      <c r="P10" s="24"/>
      <c r="Q10" s="24"/>
      <c r="R10" s="24"/>
      <c r="S10" s="24"/>
      <c r="T10" s="24"/>
    </row>
  </sheetData>
  <mergeCells count="21">
    <mergeCell ref="A1:T1"/>
    <mergeCell ref="A2:T2"/>
    <mergeCell ref="A3:B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354166666666667" right="0.275" top="1" bottom="1" header="0.5" footer="0.5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2.4083333333333" customWidth="1"/>
    <col min="4" max="4" width="11.375" customWidth="1"/>
    <col min="5" max="5" width="13.5" customWidth="1"/>
    <col min="6" max="6" width="14.9333333333333" customWidth="1"/>
    <col min="7" max="7" width="8.525" customWidth="1"/>
    <col min="8" max="8" width="8.24166666666667" customWidth="1"/>
    <col min="9" max="9" width="8.5" customWidth="1"/>
    <col min="10" max="10" width="10.6416666666667" customWidth="1"/>
    <col min="11" max="11" width="8.575" customWidth="1"/>
    <col min="12" max="12" width="10.05" customWidth="1"/>
    <col min="13" max="13" width="8.10833333333333" customWidth="1"/>
    <col min="14" max="14" width="10.4416666666667" customWidth="1"/>
    <col min="15" max="15" width="11.925" customWidth="1"/>
  </cols>
  <sheetData>
    <row r="1" ht="17.25" customHeight="1" spans="1:1">
      <c r="A1" s="81"/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218" t="str">
        <f>"单位名称："&amp;"昆明市晋宁区档案馆"</f>
        <v>单位名称：昆明市晋宁区档案馆</v>
      </c>
      <c r="O3" s="81" t="s">
        <v>0</v>
      </c>
    </row>
    <row r="4" ht="27" customHeight="1" spans="1:15">
      <c r="A4" s="40" t="s">
        <v>69</v>
      </c>
      <c r="B4" s="40" t="s">
        <v>70</v>
      </c>
      <c r="C4" s="40" t="s">
        <v>53</v>
      </c>
      <c r="D4" s="187" t="s">
        <v>56</v>
      </c>
      <c r="E4" s="187"/>
      <c r="F4" s="187"/>
      <c r="G4" s="187" t="s">
        <v>57</v>
      </c>
      <c r="H4" s="187" t="s">
        <v>58</v>
      </c>
      <c r="I4" s="187" t="s">
        <v>71</v>
      </c>
      <c r="J4" s="187" t="s">
        <v>60</v>
      </c>
      <c r="K4" s="187"/>
      <c r="L4" s="187"/>
      <c r="M4" s="187"/>
      <c r="N4" s="16"/>
      <c r="O4" s="16"/>
    </row>
    <row r="5" ht="42" customHeight="1" spans="1:15">
      <c r="A5" s="68"/>
      <c r="B5" s="68"/>
      <c r="C5" s="187"/>
      <c r="D5" s="187" t="s">
        <v>55</v>
      </c>
      <c r="E5" s="187" t="s">
        <v>72</v>
      </c>
      <c r="F5" s="187" t="s">
        <v>73</v>
      </c>
      <c r="G5" s="187"/>
      <c r="H5" s="187"/>
      <c r="I5" s="67"/>
      <c r="J5" s="187" t="s">
        <v>55</v>
      </c>
      <c r="K5" s="67" t="s">
        <v>74</v>
      </c>
      <c r="L5" s="67" t="s">
        <v>75</v>
      </c>
      <c r="M5" s="67" t="s">
        <v>76</v>
      </c>
      <c r="N5" s="67" t="s">
        <v>77</v>
      </c>
      <c r="O5" s="67" t="s">
        <v>78</v>
      </c>
    </row>
    <row r="6" ht="18" customHeight="1" spans="1:15">
      <c r="A6" s="86" t="s">
        <v>79</v>
      </c>
      <c r="B6" s="86" t="s">
        <v>80</v>
      </c>
      <c r="C6" s="86" t="s">
        <v>81</v>
      </c>
      <c r="D6" s="87" t="s">
        <v>82</v>
      </c>
      <c r="E6" s="87" t="s">
        <v>83</v>
      </c>
      <c r="F6" s="87" t="s">
        <v>84</v>
      </c>
      <c r="G6" s="87" t="s">
        <v>85</v>
      </c>
      <c r="H6" s="87" t="s">
        <v>86</v>
      </c>
      <c r="I6" s="87" t="s">
        <v>87</v>
      </c>
      <c r="J6" s="87" t="s">
        <v>88</v>
      </c>
      <c r="K6" s="87" t="s">
        <v>89</v>
      </c>
      <c r="L6" s="87" t="s">
        <v>90</v>
      </c>
      <c r="M6" s="87" t="s">
        <v>91</v>
      </c>
      <c r="N6" s="86" t="s">
        <v>92</v>
      </c>
      <c r="O6" s="87" t="s">
        <v>93</v>
      </c>
    </row>
    <row r="7" ht="21" customHeight="1" spans="1:15">
      <c r="A7" s="88" t="s">
        <v>94</v>
      </c>
      <c r="B7" s="88" t="s">
        <v>95</v>
      </c>
      <c r="C7" s="25">
        <v>991841.59</v>
      </c>
      <c r="D7" s="24">
        <v>980891.79</v>
      </c>
      <c r="E7" s="24">
        <v>880891.79</v>
      </c>
      <c r="F7" s="24">
        <v>100000</v>
      </c>
      <c r="G7" s="24"/>
      <c r="H7" s="24"/>
      <c r="I7" s="24"/>
      <c r="J7" s="24">
        <v>10949.8</v>
      </c>
      <c r="K7" s="24"/>
      <c r="L7" s="24"/>
      <c r="M7" s="24"/>
      <c r="N7" s="25"/>
      <c r="O7" s="25">
        <v>10949.8</v>
      </c>
    </row>
    <row r="8" ht="21" customHeight="1" spans="1:15">
      <c r="A8" s="236" t="s">
        <v>96</v>
      </c>
      <c r="B8" s="236" t="s">
        <v>97</v>
      </c>
      <c r="C8" s="25">
        <v>991841.59</v>
      </c>
      <c r="D8" s="24">
        <v>980891.79</v>
      </c>
      <c r="E8" s="24">
        <v>880891.79</v>
      </c>
      <c r="F8" s="24">
        <v>100000</v>
      </c>
      <c r="G8" s="24"/>
      <c r="H8" s="24"/>
      <c r="I8" s="24"/>
      <c r="J8" s="24">
        <v>10949.8</v>
      </c>
      <c r="K8" s="24"/>
      <c r="L8" s="24"/>
      <c r="M8" s="24"/>
      <c r="N8" s="25"/>
      <c r="O8" s="25">
        <v>10949.8</v>
      </c>
    </row>
    <row r="9" ht="21" customHeight="1" spans="1:15">
      <c r="A9" s="237" t="s">
        <v>98</v>
      </c>
      <c r="B9" s="237" t="s">
        <v>99</v>
      </c>
      <c r="C9" s="25">
        <v>991841.59</v>
      </c>
      <c r="D9" s="24">
        <v>980891.79</v>
      </c>
      <c r="E9" s="24">
        <v>880891.79</v>
      </c>
      <c r="F9" s="24">
        <v>100000</v>
      </c>
      <c r="G9" s="24"/>
      <c r="H9" s="24"/>
      <c r="I9" s="24"/>
      <c r="J9" s="24">
        <v>10949.8</v>
      </c>
      <c r="K9" s="24"/>
      <c r="L9" s="24"/>
      <c r="M9" s="24"/>
      <c r="N9" s="25"/>
      <c r="O9" s="25">
        <v>10949.8</v>
      </c>
    </row>
    <row r="10" ht="21" customHeight="1" spans="1:15">
      <c r="A10" s="88" t="s">
        <v>100</v>
      </c>
      <c r="B10" s="88" t="s">
        <v>101</v>
      </c>
      <c r="C10" s="25">
        <v>162363.36</v>
      </c>
      <c r="D10" s="24">
        <v>162363.36</v>
      </c>
      <c r="E10" s="24">
        <v>162363.36</v>
      </c>
      <c r="F10" s="24"/>
      <c r="G10" s="24"/>
      <c r="H10" s="24"/>
      <c r="I10" s="24"/>
      <c r="J10" s="24"/>
      <c r="K10" s="24"/>
      <c r="L10" s="24"/>
      <c r="M10" s="24"/>
      <c r="N10" s="25"/>
      <c r="O10" s="25"/>
    </row>
    <row r="11" ht="21" customHeight="1" spans="1:15">
      <c r="A11" s="236" t="s">
        <v>102</v>
      </c>
      <c r="B11" s="236" t="s">
        <v>103</v>
      </c>
      <c r="C11" s="25">
        <v>162363.36</v>
      </c>
      <c r="D11" s="24">
        <v>162363.36</v>
      </c>
      <c r="E11" s="24">
        <v>162363.36</v>
      </c>
      <c r="F11" s="24"/>
      <c r="G11" s="24"/>
      <c r="H11" s="24"/>
      <c r="I11" s="24"/>
      <c r="J11" s="24"/>
      <c r="K11" s="24"/>
      <c r="L11" s="24"/>
      <c r="M11" s="24"/>
      <c r="N11" s="25"/>
      <c r="O11" s="25"/>
    </row>
    <row r="12" ht="21" customHeight="1" spans="1:15">
      <c r="A12" s="237" t="s">
        <v>104</v>
      </c>
      <c r="B12" s="237" t="s">
        <v>105</v>
      </c>
      <c r="C12" s="25">
        <v>45900</v>
      </c>
      <c r="D12" s="24">
        <v>45900</v>
      </c>
      <c r="E12" s="24">
        <v>45900</v>
      </c>
      <c r="F12" s="24"/>
      <c r="G12" s="24"/>
      <c r="H12" s="24"/>
      <c r="I12" s="24"/>
      <c r="J12" s="24"/>
      <c r="K12" s="24"/>
      <c r="L12" s="24"/>
      <c r="M12" s="24"/>
      <c r="N12" s="25"/>
      <c r="O12" s="25"/>
    </row>
    <row r="13" ht="21" customHeight="1" spans="1:15">
      <c r="A13" s="237" t="s">
        <v>106</v>
      </c>
      <c r="B13" s="237" t="s">
        <v>107</v>
      </c>
      <c r="C13" s="25">
        <v>116463.36</v>
      </c>
      <c r="D13" s="24">
        <v>116463.36</v>
      </c>
      <c r="E13" s="24">
        <v>116463.36</v>
      </c>
      <c r="F13" s="24"/>
      <c r="G13" s="24"/>
      <c r="H13" s="24"/>
      <c r="I13" s="24"/>
      <c r="J13" s="24"/>
      <c r="K13" s="24"/>
      <c r="L13" s="24"/>
      <c r="M13" s="24"/>
      <c r="N13" s="25"/>
      <c r="O13" s="25"/>
    </row>
    <row r="14" ht="21" customHeight="1" spans="1:15">
      <c r="A14" s="88" t="s">
        <v>108</v>
      </c>
      <c r="B14" s="88" t="s">
        <v>109</v>
      </c>
      <c r="C14" s="25">
        <v>97648.89</v>
      </c>
      <c r="D14" s="24">
        <v>97648.89</v>
      </c>
      <c r="E14" s="24">
        <v>97648.89</v>
      </c>
      <c r="F14" s="24"/>
      <c r="G14" s="24"/>
      <c r="H14" s="24"/>
      <c r="I14" s="24"/>
      <c r="J14" s="24"/>
      <c r="K14" s="24"/>
      <c r="L14" s="24"/>
      <c r="M14" s="24"/>
      <c r="N14" s="25"/>
      <c r="O14" s="25"/>
    </row>
    <row r="15" ht="21" customHeight="1" spans="1:15">
      <c r="A15" s="236" t="s">
        <v>110</v>
      </c>
      <c r="B15" s="236" t="s">
        <v>111</v>
      </c>
      <c r="C15" s="25">
        <v>97648.89</v>
      </c>
      <c r="D15" s="24">
        <v>97648.89</v>
      </c>
      <c r="E15" s="24">
        <v>97648.89</v>
      </c>
      <c r="F15" s="24"/>
      <c r="G15" s="24"/>
      <c r="H15" s="24"/>
      <c r="I15" s="24"/>
      <c r="J15" s="24"/>
      <c r="K15" s="24"/>
      <c r="L15" s="24"/>
      <c r="M15" s="24"/>
      <c r="N15" s="25"/>
      <c r="O15" s="25"/>
    </row>
    <row r="16" ht="21" customHeight="1" spans="1:15">
      <c r="A16" s="237" t="s">
        <v>112</v>
      </c>
      <c r="B16" s="237" t="s">
        <v>113</v>
      </c>
      <c r="C16" s="25">
        <v>48402.98</v>
      </c>
      <c r="D16" s="24">
        <v>48402.98</v>
      </c>
      <c r="E16" s="24">
        <v>48402.98</v>
      </c>
      <c r="F16" s="24"/>
      <c r="G16" s="24"/>
      <c r="H16" s="24"/>
      <c r="I16" s="24"/>
      <c r="J16" s="24"/>
      <c r="K16" s="24"/>
      <c r="L16" s="24"/>
      <c r="M16" s="24"/>
      <c r="N16" s="25"/>
      <c r="O16" s="25"/>
    </row>
    <row r="17" ht="21" customHeight="1" spans="1:15">
      <c r="A17" s="237" t="s">
        <v>114</v>
      </c>
      <c r="B17" s="237" t="s">
        <v>115</v>
      </c>
      <c r="C17" s="25">
        <v>42634.8</v>
      </c>
      <c r="D17" s="24">
        <v>42634.8</v>
      </c>
      <c r="E17" s="24">
        <v>42634.8</v>
      </c>
      <c r="F17" s="24"/>
      <c r="G17" s="24"/>
      <c r="H17" s="24"/>
      <c r="I17" s="24"/>
      <c r="J17" s="24"/>
      <c r="K17" s="24"/>
      <c r="L17" s="24"/>
      <c r="M17" s="24"/>
      <c r="N17" s="25"/>
      <c r="O17" s="25"/>
    </row>
    <row r="18" ht="21" customHeight="1" spans="1:15">
      <c r="A18" s="237" t="s">
        <v>116</v>
      </c>
      <c r="B18" s="237" t="s">
        <v>117</v>
      </c>
      <c r="C18" s="25">
        <v>6611.11</v>
      </c>
      <c r="D18" s="24">
        <v>6611.11</v>
      </c>
      <c r="E18" s="24">
        <v>6611.11</v>
      </c>
      <c r="F18" s="24"/>
      <c r="G18" s="24"/>
      <c r="H18" s="24"/>
      <c r="I18" s="24"/>
      <c r="J18" s="24"/>
      <c r="K18" s="24"/>
      <c r="L18" s="24"/>
      <c r="M18" s="24"/>
      <c r="N18" s="25"/>
      <c r="O18" s="25"/>
    </row>
    <row r="19" ht="21" customHeight="1" spans="1:15">
      <c r="A19" s="88" t="s">
        <v>118</v>
      </c>
      <c r="B19" s="88" t="s">
        <v>119</v>
      </c>
      <c r="C19" s="25">
        <v>108371.52</v>
      </c>
      <c r="D19" s="24">
        <v>108371.52</v>
      </c>
      <c r="E19" s="24">
        <v>108371.52</v>
      </c>
      <c r="F19" s="24"/>
      <c r="G19" s="24"/>
      <c r="H19" s="24"/>
      <c r="I19" s="24"/>
      <c r="J19" s="24"/>
      <c r="K19" s="24"/>
      <c r="L19" s="24"/>
      <c r="M19" s="24"/>
      <c r="N19" s="25"/>
      <c r="O19" s="25"/>
    </row>
    <row r="20" ht="21" customHeight="1" spans="1:15">
      <c r="A20" s="236" t="s">
        <v>120</v>
      </c>
      <c r="B20" s="236" t="s">
        <v>121</v>
      </c>
      <c r="C20" s="25">
        <v>108371.52</v>
      </c>
      <c r="D20" s="24">
        <v>108371.52</v>
      </c>
      <c r="E20" s="24">
        <v>108371.52</v>
      </c>
      <c r="F20" s="24"/>
      <c r="G20" s="24"/>
      <c r="H20" s="24"/>
      <c r="I20" s="24"/>
      <c r="J20" s="24"/>
      <c r="K20" s="24"/>
      <c r="L20" s="24"/>
      <c r="M20" s="24"/>
      <c r="N20" s="25"/>
      <c r="O20" s="25"/>
    </row>
    <row r="21" ht="21" customHeight="1" spans="1:15">
      <c r="A21" s="237" t="s">
        <v>122</v>
      </c>
      <c r="B21" s="237" t="s">
        <v>123</v>
      </c>
      <c r="C21" s="25">
        <v>108371.52</v>
      </c>
      <c r="D21" s="24">
        <v>108371.52</v>
      </c>
      <c r="E21" s="24">
        <v>108371.52</v>
      </c>
      <c r="F21" s="24"/>
      <c r="G21" s="24"/>
      <c r="H21" s="24"/>
      <c r="I21" s="24"/>
      <c r="J21" s="24"/>
      <c r="K21" s="24"/>
      <c r="L21" s="24"/>
      <c r="M21" s="24"/>
      <c r="N21" s="25"/>
      <c r="O21" s="25"/>
    </row>
    <row r="22" ht="21" customHeight="1" spans="1:15">
      <c r="A22" s="86" t="s">
        <v>53</v>
      </c>
      <c r="B22" s="71"/>
      <c r="C22" s="24">
        <v>1360225.36</v>
      </c>
      <c r="D22" s="24">
        <v>1349275.56</v>
      </c>
      <c r="E22" s="24">
        <v>1249275.56</v>
      </c>
      <c r="F22" s="24">
        <v>100000</v>
      </c>
      <c r="G22" s="24"/>
      <c r="H22" s="24"/>
      <c r="I22" s="24"/>
      <c r="J22" s="24">
        <v>10949.8</v>
      </c>
      <c r="K22" s="24"/>
      <c r="L22" s="24"/>
      <c r="M22" s="24"/>
      <c r="N22" s="24"/>
      <c r="O22" s="24">
        <v>10949.8</v>
      </c>
    </row>
  </sheetData>
  <mergeCells count="12">
    <mergeCell ref="A1:O1"/>
    <mergeCell ref="A2:O2"/>
    <mergeCell ref="A3:C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236111111111111" right="0.432638888888889" top="1" bottom="1" header="0.5" footer="0.5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/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227" t="str">
        <f>"单位名称："&amp;"昆明市晋宁区档案馆"</f>
        <v>单位名称：昆明市晋宁区档案馆</v>
      </c>
      <c r="B3" s="228"/>
      <c r="D3" s="81" t="s">
        <v>0</v>
      </c>
    </row>
    <row r="4" ht="17.25" customHeight="1" spans="1:4">
      <c r="A4" s="67" t="s">
        <v>1</v>
      </c>
      <c r="B4" s="229"/>
      <c r="C4" s="67" t="s">
        <v>2</v>
      </c>
      <c r="D4" s="229"/>
    </row>
    <row r="5" ht="18.75" customHeight="1" spans="1:4">
      <c r="A5" s="67" t="s">
        <v>3</v>
      </c>
      <c r="B5" s="67" t="str">
        <f t="shared" ref="B5:D5" si="0">"2026"&amp;"年预算"</f>
        <v>2026年预算</v>
      </c>
      <c r="C5" s="67" t="s">
        <v>5</v>
      </c>
      <c r="D5" s="67" t="str">
        <f t="shared" si="0"/>
        <v>2026年预算</v>
      </c>
    </row>
    <row r="6" ht="16.5" customHeight="1" spans="1:4">
      <c r="A6" s="230" t="s">
        <v>124</v>
      </c>
      <c r="B6" s="91">
        <v>1349275.56</v>
      </c>
      <c r="C6" s="230" t="s">
        <v>125</v>
      </c>
      <c r="D6" s="91">
        <v>1349275.56</v>
      </c>
    </row>
    <row r="7" ht="16.5" customHeight="1" spans="1:4">
      <c r="A7" s="230" t="s">
        <v>126</v>
      </c>
      <c r="B7" s="91">
        <v>1349275.56</v>
      </c>
      <c r="C7" s="230" t="s">
        <v>127</v>
      </c>
      <c r="D7" s="91">
        <v>980891.79</v>
      </c>
    </row>
    <row r="8" ht="16.5" customHeight="1" spans="1:4">
      <c r="A8" s="230" t="s">
        <v>128</v>
      </c>
      <c r="B8" s="91"/>
      <c r="C8" s="230" t="s">
        <v>129</v>
      </c>
      <c r="D8" s="91"/>
    </row>
    <row r="9" ht="16.5" customHeight="1" spans="1:4">
      <c r="A9" s="230" t="s">
        <v>130</v>
      </c>
      <c r="B9" s="91"/>
      <c r="C9" s="230" t="s">
        <v>131</v>
      </c>
      <c r="D9" s="91"/>
    </row>
    <row r="10" ht="16.5" customHeight="1" spans="1:4">
      <c r="A10" s="230" t="s">
        <v>132</v>
      </c>
      <c r="B10" s="91"/>
      <c r="C10" s="230" t="s">
        <v>133</v>
      </c>
      <c r="D10" s="91"/>
    </row>
    <row r="11" ht="16.5" customHeight="1" spans="1:4">
      <c r="A11" s="230" t="s">
        <v>126</v>
      </c>
      <c r="B11" s="91"/>
      <c r="C11" s="230" t="s">
        <v>134</v>
      </c>
      <c r="D11" s="91"/>
    </row>
    <row r="12" ht="16.5" customHeight="1" spans="1:4">
      <c r="A12" s="23" t="s">
        <v>128</v>
      </c>
      <c r="B12" s="25"/>
      <c r="C12" s="193" t="s">
        <v>135</v>
      </c>
      <c r="D12" s="25"/>
    </row>
    <row r="13" ht="16.5" customHeight="1" spans="1:4">
      <c r="A13" s="23" t="s">
        <v>130</v>
      </c>
      <c r="B13" s="25"/>
      <c r="C13" s="193" t="s">
        <v>136</v>
      </c>
      <c r="D13" s="25"/>
    </row>
    <row r="14" ht="16.5" customHeight="1" spans="1:4">
      <c r="A14" s="231"/>
      <c r="B14" s="232"/>
      <c r="C14" s="193" t="s">
        <v>137</v>
      </c>
      <c r="D14" s="25">
        <v>162363.36</v>
      </c>
    </row>
    <row r="15" ht="16.5" customHeight="1" spans="1:4">
      <c r="A15" s="231"/>
      <c r="B15" s="232"/>
      <c r="C15" s="193" t="s">
        <v>138</v>
      </c>
      <c r="D15" s="25">
        <v>97648.89</v>
      </c>
    </row>
    <row r="16" ht="16.5" customHeight="1" spans="1:4">
      <c r="A16" s="231"/>
      <c r="B16" s="232"/>
      <c r="C16" s="193" t="s">
        <v>139</v>
      </c>
      <c r="D16" s="25"/>
    </row>
    <row r="17" ht="16.5" customHeight="1" spans="1:4">
      <c r="A17" s="231"/>
      <c r="B17" s="232"/>
      <c r="C17" s="193" t="s">
        <v>140</v>
      </c>
      <c r="D17" s="25"/>
    </row>
    <row r="18" ht="16.5" customHeight="1" spans="1:4">
      <c r="A18" s="231"/>
      <c r="B18" s="232"/>
      <c r="C18" s="193" t="s">
        <v>141</v>
      </c>
      <c r="D18" s="25"/>
    </row>
    <row r="19" ht="16.5" customHeight="1" spans="1:4">
      <c r="A19" s="231"/>
      <c r="B19" s="232"/>
      <c r="C19" s="193" t="s">
        <v>142</v>
      </c>
      <c r="D19" s="25"/>
    </row>
    <row r="20" ht="16.5" customHeight="1" spans="1:4">
      <c r="A20" s="231"/>
      <c r="B20" s="232"/>
      <c r="C20" s="193" t="s">
        <v>143</v>
      </c>
      <c r="D20" s="25"/>
    </row>
    <row r="21" ht="16.5" customHeight="1" spans="1:4">
      <c r="A21" s="231"/>
      <c r="B21" s="232"/>
      <c r="C21" s="193" t="s">
        <v>144</v>
      </c>
      <c r="D21" s="25"/>
    </row>
    <row r="22" ht="16.5" customHeight="1" spans="1:4">
      <c r="A22" s="231"/>
      <c r="B22" s="232"/>
      <c r="C22" s="193" t="s">
        <v>145</v>
      </c>
      <c r="D22" s="25"/>
    </row>
    <row r="23" ht="16.5" customHeight="1" spans="1:4">
      <c r="A23" s="231"/>
      <c r="B23" s="232"/>
      <c r="C23" s="193" t="s">
        <v>146</v>
      </c>
      <c r="D23" s="25"/>
    </row>
    <row r="24" ht="16.5" customHeight="1" spans="1:4">
      <c r="A24" s="231"/>
      <c r="B24" s="232"/>
      <c r="C24" s="193" t="s">
        <v>147</v>
      </c>
      <c r="D24" s="25"/>
    </row>
    <row r="25" ht="16.5" customHeight="1" spans="1:4">
      <c r="A25" s="231"/>
      <c r="B25" s="232"/>
      <c r="C25" s="193" t="s">
        <v>148</v>
      </c>
      <c r="D25" s="25">
        <v>108371.52</v>
      </c>
    </row>
    <row r="26" ht="16.5" customHeight="1" spans="1:4">
      <c r="A26" s="231"/>
      <c r="B26" s="232"/>
      <c r="C26" s="193" t="s">
        <v>149</v>
      </c>
      <c r="D26" s="25"/>
    </row>
    <row r="27" ht="16.5" customHeight="1" spans="1:4">
      <c r="A27" s="231"/>
      <c r="B27" s="232"/>
      <c r="C27" s="193" t="s">
        <v>150</v>
      </c>
      <c r="D27" s="25"/>
    </row>
    <row r="28" ht="16.5" customHeight="1" spans="1:4">
      <c r="A28" s="231"/>
      <c r="B28" s="232"/>
      <c r="C28" s="193" t="s">
        <v>151</v>
      </c>
      <c r="D28" s="25"/>
    </row>
    <row r="29" ht="16.5" customHeight="1" spans="1:4">
      <c r="A29" s="231"/>
      <c r="B29" s="232"/>
      <c r="C29" s="193" t="s">
        <v>152</v>
      </c>
      <c r="D29" s="25"/>
    </row>
    <row r="30" ht="16.5" customHeight="1" spans="1:4">
      <c r="A30" s="231"/>
      <c r="B30" s="232"/>
      <c r="C30" s="193" t="s">
        <v>153</v>
      </c>
      <c r="D30" s="25"/>
    </row>
    <row r="31" ht="16.5" customHeight="1" spans="1:4">
      <c r="A31" s="231"/>
      <c r="B31" s="232"/>
      <c r="C31" s="23" t="s">
        <v>154</v>
      </c>
      <c r="D31" s="25"/>
    </row>
    <row r="32" ht="16.5" customHeight="1" spans="1:4">
      <c r="A32" s="231"/>
      <c r="B32" s="232"/>
      <c r="C32" s="23" t="s">
        <v>155</v>
      </c>
      <c r="D32" s="25"/>
    </row>
    <row r="33" ht="16.5" customHeight="1" spans="1:4">
      <c r="A33" s="231"/>
      <c r="B33" s="232"/>
      <c r="C33" s="20" t="s">
        <v>156</v>
      </c>
      <c r="D33" s="233"/>
    </row>
    <row r="34" ht="15" customHeight="1" spans="1:4">
      <c r="A34" s="234" t="s">
        <v>49</v>
      </c>
      <c r="B34" s="235">
        <v>1349275.56</v>
      </c>
      <c r="C34" s="234" t="s">
        <v>50</v>
      </c>
      <c r="D34" s="235">
        <v>1349275.56</v>
      </c>
    </row>
  </sheetData>
  <mergeCells count="4">
    <mergeCell ref="A2:D2"/>
    <mergeCell ref="A3:B3"/>
    <mergeCell ref="A4:B4"/>
    <mergeCell ref="C4:D4"/>
  </mergeCells>
  <pageMargins left="0.944444444444444" right="0.75" top="0.708333333333333" bottom="0.432638888888889" header="0.5" footer="0.5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14.475" customWidth="1"/>
    <col min="2" max="2" width="33.7416666666667" customWidth="1"/>
    <col min="3" max="3" width="15.0916666666667" customWidth="1"/>
    <col min="4" max="4" width="14.9583333333333" customWidth="1"/>
    <col min="5" max="5" width="14.9916666666667" customWidth="1"/>
    <col min="6" max="6" width="14.0416666666667" customWidth="1"/>
    <col min="7" max="7" width="16.4166666666667" customWidth="1"/>
  </cols>
  <sheetData>
    <row r="1" customHeight="1" spans="4:7">
      <c r="D1" s="197"/>
      <c r="F1" s="222"/>
      <c r="G1" s="207"/>
    </row>
    <row r="2" ht="41.25" customHeight="1" spans="1:7">
      <c r="A2" s="182" t="str">
        <f>"2026"&amp;"年一般公共预算支出预算表（按功能科目分类）"</f>
        <v>2026年一般公共预算支出预算表（按功能科目分类）</v>
      </c>
      <c r="B2" s="182"/>
      <c r="C2" s="182"/>
      <c r="D2" s="182"/>
      <c r="E2" s="182"/>
      <c r="F2" s="182"/>
      <c r="G2" s="182"/>
    </row>
    <row r="3" ht="18" customHeight="1" spans="1:7">
      <c r="A3" s="47" t="str">
        <f>"单位名称："&amp;"昆明市晋宁区档案馆"</f>
        <v>单位名称：昆明市晋宁区档案馆</v>
      </c>
      <c r="F3" s="179"/>
      <c r="G3" s="176" t="s">
        <v>0</v>
      </c>
    </row>
    <row r="4" ht="20.25" customHeight="1" spans="1:7">
      <c r="A4" s="17" t="s">
        <v>157</v>
      </c>
      <c r="B4" s="17"/>
      <c r="C4" s="187" t="s">
        <v>53</v>
      </c>
      <c r="D4" s="187" t="s">
        <v>72</v>
      </c>
      <c r="E4" s="16"/>
      <c r="F4" s="16"/>
      <c r="G4" s="16" t="s">
        <v>73</v>
      </c>
    </row>
    <row r="5" ht="20.25" customHeight="1" spans="1:7">
      <c r="A5" s="223" t="s">
        <v>69</v>
      </c>
      <c r="B5" s="223" t="s">
        <v>70</v>
      </c>
      <c r="C5" s="16"/>
      <c r="D5" s="16" t="s">
        <v>55</v>
      </c>
      <c r="E5" s="16" t="s">
        <v>158</v>
      </c>
      <c r="F5" s="16" t="s">
        <v>159</v>
      </c>
      <c r="G5" s="16"/>
    </row>
    <row r="6" ht="15" customHeight="1" spans="1:7">
      <c r="A6" s="22" t="s">
        <v>79</v>
      </c>
      <c r="B6" s="22" t="s">
        <v>80</v>
      </c>
      <c r="C6" s="22" t="s">
        <v>81</v>
      </c>
      <c r="D6" s="22" t="s">
        <v>82</v>
      </c>
      <c r="E6" s="22" t="s">
        <v>83</v>
      </c>
      <c r="F6" s="22" t="s">
        <v>84</v>
      </c>
      <c r="G6" s="22" t="s">
        <v>85</v>
      </c>
    </row>
    <row r="7" ht="18" customHeight="1" spans="1:7">
      <c r="A7" s="20" t="s">
        <v>94</v>
      </c>
      <c r="B7" s="20" t="s">
        <v>95</v>
      </c>
      <c r="C7" s="224">
        <v>980891.79</v>
      </c>
      <c r="D7" s="225">
        <v>880891.79</v>
      </c>
      <c r="E7" s="225">
        <v>804029.87</v>
      </c>
      <c r="F7" s="225">
        <v>76861.92</v>
      </c>
      <c r="G7" s="225">
        <v>100000</v>
      </c>
    </row>
    <row r="8" ht="18" customHeight="1" spans="1:7">
      <c r="A8" s="195" t="s">
        <v>96</v>
      </c>
      <c r="B8" s="195" t="s">
        <v>97</v>
      </c>
      <c r="C8" s="224">
        <v>980891.79</v>
      </c>
      <c r="D8" s="225">
        <v>880891.79</v>
      </c>
      <c r="E8" s="225">
        <v>804029.87</v>
      </c>
      <c r="F8" s="225">
        <v>76861.92</v>
      </c>
      <c r="G8" s="225">
        <v>100000</v>
      </c>
    </row>
    <row r="9" ht="18" customHeight="1" spans="1:7">
      <c r="A9" s="226" t="s">
        <v>98</v>
      </c>
      <c r="B9" s="226" t="s">
        <v>99</v>
      </c>
      <c r="C9" s="224">
        <v>980891.79</v>
      </c>
      <c r="D9" s="225">
        <v>880891.79</v>
      </c>
      <c r="E9" s="225">
        <v>804029.87</v>
      </c>
      <c r="F9" s="225">
        <v>76861.92</v>
      </c>
      <c r="G9" s="225">
        <v>100000</v>
      </c>
    </row>
    <row r="10" ht="18" customHeight="1" spans="1:7">
      <c r="A10" s="20" t="s">
        <v>100</v>
      </c>
      <c r="B10" s="20" t="s">
        <v>101</v>
      </c>
      <c r="C10" s="224">
        <v>162363.36</v>
      </c>
      <c r="D10" s="225">
        <v>162363.36</v>
      </c>
      <c r="E10" s="225">
        <v>159663.36</v>
      </c>
      <c r="F10" s="225">
        <v>2700</v>
      </c>
      <c r="G10" s="225"/>
    </row>
    <row r="11" ht="18" customHeight="1" spans="1:7">
      <c r="A11" s="195" t="s">
        <v>102</v>
      </c>
      <c r="B11" s="195" t="s">
        <v>103</v>
      </c>
      <c r="C11" s="224">
        <v>162363.36</v>
      </c>
      <c r="D11" s="225">
        <v>162363.36</v>
      </c>
      <c r="E11" s="225">
        <v>159663.36</v>
      </c>
      <c r="F11" s="225">
        <v>2700</v>
      </c>
      <c r="G11" s="225"/>
    </row>
    <row r="12" ht="18" customHeight="1" spans="1:7">
      <c r="A12" s="226" t="s">
        <v>104</v>
      </c>
      <c r="B12" s="226" t="s">
        <v>105</v>
      </c>
      <c r="C12" s="224">
        <v>45900</v>
      </c>
      <c r="D12" s="225">
        <v>45900</v>
      </c>
      <c r="E12" s="225">
        <v>43200</v>
      </c>
      <c r="F12" s="225">
        <v>2700</v>
      </c>
      <c r="G12" s="225"/>
    </row>
    <row r="13" ht="18" customHeight="1" spans="1:7">
      <c r="A13" s="226" t="s">
        <v>106</v>
      </c>
      <c r="B13" s="226" t="s">
        <v>107</v>
      </c>
      <c r="C13" s="224">
        <v>116463.36</v>
      </c>
      <c r="D13" s="225">
        <v>116463.36</v>
      </c>
      <c r="E13" s="225">
        <v>116463.36</v>
      </c>
      <c r="F13" s="225"/>
      <c r="G13" s="225"/>
    </row>
    <row r="14" ht="18" customHeight="1" spans="1:7">
      <c r="A14" s="20" t="s">
        <v>108</v>
      </c>
      <c r="B14" s="20" t="s">
        <v>109</v>
      </c>
      <c r="C14" s="224">
        <v>97648.89</v>
      </c>
      <c r="D14" s="225">
        <v>97648.89</v>
      </c>
      <c r="E14" s="225">
        <v>97648.89</v>
      </c>
      <c r="F14" s="225"/>
      <c r="G14" s="225"/>
    </row>
    <row r="15" ht="18" customHeight="1" spans="1:7">
      <c r="A15" s="195" t="s">
        <v>110</v>
      </c>
      <c r="B15" s="195" t="s">
        <v>111</v>
      </c>
      <c r="C15" s="224">
        <v>97648.89</v>
      </c>
      <c r="D15" s="225">
        <v>97648.89</v>
      </c>
      <c r="E15" s="225">
        <v>97648.89</v>
      </c>
      <c r="F15" s="225"/>
      <c r="G15" s="225"/>
    </row>
    <row r="16" ht="18" customHeight="1" spans="1:7">
      <c r="A16" s="226" t="s">
        <v>112</v>
      </c>
      <c r="B16" s="226" t="s">
        <v>113</v>
      </c>
      <c r="C16" s="224">
        <v>48402.98</v>
      </c>
      <c r="D16" s="225">
        <v>48402.98</v>
      </c>
      <c r="E16" s="225">
        <v>48402.98</v>
      </c>
      <c r="F16" s="225"/>
      <c r="G16" s="225"/>
    </row>
    <row r="17" ht="18" customHeight="1" spans="1:7">
      <c r="A17" s="226" t="s">
        <v>114</v>
      </c>
      <c r="B17" s="226" t="s">
        <v>115</v>
      </c>
      <c r="C17" s="224">
        <v>42634.8</v>
      </c>
      <c r="D17" s="225">
        <v>42634.8</v>
      </c>
      <c r="E17" s="225">
        <v>42634.8</v>
      </c>
      <c r="F17" s="225"/>
      <c r="G17" s="225"/>
    </row>
    <row r="18" ht="18" customHeight="1" spans="1:7">
      <c r="A18" s="226" t="s">
        <v>116</v>
      </c>
      <c r="B18" s="226" t="s">
        <v>117</v>
      </c>
      <c r="C18" s="224">
        <v>6611.11</v>
      </c>
      <c r="D18" s="225">
        <v>6611.11</v>
      </c>
      <c r="E18" s="225">
        <v>6611.11</v>
      </c>
      <c r="F18" s="225"/>
      <c r="G18" s="225"/>
    </row>
    <row r="19" ht="18" customHeight="1" spans="1:7">
      <c r="A19" s="20" t="s">
        <v>118</v>
      </c>
      <c r="B19" s="20" t="s">
        <v>119</v>
      </c>
      <c r="C19" s="224">
        <v>108371.52</v>
      </c>
      <c r="D19" s="225">
        <v>108371.52</v>
      </c>
      <c r="E19" s="225">
        <v>108371.52</v>
      </c>
      <c r="F19" s="225"/>
      <c r="G19" s="225"/>
    </row>
    <row r="20" ht="18" customHeight="1" spans="1:7">
      <c r="A20" s="195" t="s">
        <v>120</v>
      </c>
      <c r="B20" s="195" t="s">
        <v>121</v>
      </c>
      <c r="C20" s="224">
        <v>108371.52</v>
      </c>
      <c r="D20" s="225">
        <v>108371.52</v>
      </c>
      <c r="E20" s="225">
        <v>108371.52</v>
      </c>
      <c r="F20" s="225"/>
      <c r="G20" s="225"/>
    </row>
    <row r="21" ht="18" customHeight="1" spans="1:7">
      <c r="A21" s="226" t="s">
        <v>122</v>
      </c>
      <c r="B21" s="226" t="s">
        <v>123</v>
      </c>
      <c r="C21" s="224">
        <v>108371.52</v>
      </c>
      <c r="D21" s="225">
        <v>108371.52</v>
      </c>
      <c r="E21" s="225">
        <v>108371.52</v>
      </c>
      <c r="F21" s="225"/>
      <c r="G21" s="225"/>
    </row>
    <row r="22" ht="18" customHeight="1" spans="1:7">
      <c r="A22" s="59" t="s">
        <v>160</v>
      </c>
      <c r="B22" s="59" t="s">
        <v>160</v>
      </c>
      <c r="C22" s="224">
        <v>1349275.56</v>
      </c>
      <c r="D22" s="225">
        <v>1249275.56</v>
      </c>
      <c r="E22" s="224">
        <v>1169713.64</v>
      </c>
      <c r="F22" s="224">
        <v>79561.92</v>
      </c>
      <c r="G22" s="224">
        <v>100000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550694444444444" right="0.354166666666667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2" sqref="D22"/>
    </sheetView>
  </sheetViews>
  <sheetFormatPr defaultColWidth="10.425" defaultRowHeight="14.25" customHeight="1" outlineLevelRow="6" outlineLevelCol="5"/>
  <cols>
    <col min="1" max="1" width="21.275" customWidth="1"/>
    <col min="2" max="2" width="21.25" customWidth="1"/>
    <col min="3" max="3" width="17.9416666666667" customWidth="1"/>
    <col min="4" max="4" width="21.35" customWidth="1"/>
    <col min="5" max="5" width="20.5" customWidth="1"/>
    <col min="6" max="6" width="28.1416666666667" customWidth="1"/>
  </cols>
  <sheetData>
    <row r="1" customHeight="1" spans="1:6">
      <c r="A1" s="78"/>
      <c r="B1" s="78"/>
      <c r="C1" s="78"/>
      <c r="D1" s="78"/>
      <c r="E1" s="77"/>
      <c r="F1" s="78"/>
    </row>
    <row r="2" ht="41.25" customHeight="1" spans="1:6">
      <c r="A2" s="217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65" t="str">
        <f>"单位名称："&amp;"昆明市晋宁区档案馆"</f>
        <v>单位名称：昆明市晋宁区档案馆</v>
      </c>
      <c r="B3" s="218"/>
      <c r="C3" s="95"/>
      <c r="D3" s="78"/>
      <c r="E3" s="77"/>
      <c r="F3" s="219" t="s">
        <v>0</v>
      </c>
    </row>
    <row r="4" ht="27" customHeight="1" spans="1:6">
      <c r="A4" s="70" t="s">
        <v>161</v>
      </c>
      <c r="B4" s="70" t="s">
        <v>162</v>
      </c>
      <c r="C4" s="83" t="s">
        <v>163</v>
      </c>
      <c r="D4" s="70"/>
      <c r="E4" s="82"/>
      <c r="F4" s="70" t="s">
        <v>164</v>
      </c>
    </row>
    <row r="5" ht="28.5" customHeight="1" spans="1:6">
      <c r="A5" s="220"/>
      <c r="B5" s="85"/>
      <c r="C5" s="82" t="s">
        <v>55</v>
      </c>
      <c r="D5" s="82" t="s">
        <v>165</v>
      </c>
      <c r="E5" s="82" t="s">
        <v>166</v>
      </c>
      <c r="F5" s="84"/>
    </row>
    <row r="6" ht="17.25" customHeight="1" spans="1:6">
      <c r="A6" s="87" t="s">
        <v>79</v>
      </c>
      <c r="B6" s="87" t="s">
        <v>80</v>
      </c>
      <c r="C6" s="87" t="s">
        <v>81</v>
      </c>
      <c r="D6" s="87" t="s">
        <v>82</v>
      </c>
      <c r="E6" s="87" t="s">
        <v>83</v>
      </c>
      <c r="F6" s="87" t="s">
        <v>84</v>
      </c>
    </row>
    <row r="7" ht="17.25" customHeight="1" spans="1:6">
      <c r="A7" s="221">
        <v>10000</v>
      </c>
      <c r="B7" s="25"/>
      <c r="C7" s="24"/>
      <c r="D7" s="24"/>
      <c r="E7" s="24"/>
      <c r="F7" s="24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511805555555556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G13" workbookViewId="0">
      <selection activeCell="A1" sqref="A1"/>
    </sheetView>
  </sheetViews>
  <sheetFormatPr defaultColWidth="9.14166666666667" defaultRowHeight="14.25" customHeight="1"/>
  <cols>
    <col min="1" max="1" width="19.1416666666667" customWidth="1"/>
    <col min="2" max="2" width="19.175" customWidth="1"/>
    <col min="3" max="3" width="20.7083333333333" customWidth="1"/>
    <col min="4" max="4" width="19.208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9" width="12.6666666666667" customWidth="1"/>
    <col min="10" max="10" width="18.7083333333333" customWidth="1"/>
    <col min="11" max="11" width="7.40833333333333" customWidth="1"/>
    <col min="12" max="12" width="10.275" customWidth="1"/>
    <col min="13" max="13" width="12.6583333333333" customWidth="1"/>
    <col min="14" max="14" width="9.45" customWidth="1"/>
    <col min="15" max="15" width="9.35833333333333" customWidth="1"/>
    <col min="16" max="16" width="9.60833333333333" customWidth="1"/>
    <col min="17" max="17" width="9.525" customWidth="1"/>
    <col min="18" max="18" width="8.48333333333333" customWidth="1"/>
    <col min="19" max="19" width="9.98333333333333" customWidth="1"/>
    <col min="20" max="20" width="8.43333333333333" customWidth="1"/>
    <col min="21" max="21" width="10.6916666666667" customWidth="1"/>
    <col min="22" max="22" width="7.69166666666667" customWidth="1"/>
    <col min="23" max="23" width="8.79166666666667" customWidth="1"/>
    <col min="24" max="24" width="11.9333333333333" customWidth="1"/>
  </cols>
  <sheetData>
    <row r="1" ht="13.5" customHeight="1" spans="2:24">
      <c r="B1" s="197"/>
      <c r="C1" s="208"/>
      <c r="E1" s="209"/>
      <c r="F1" s="209"/>
      <c r="G1" s="209"/>
      <c r="H1" s="209"/>
      <c r="I1" s="132"/>
      <c r="J1" s="132"/>
      <c r="K1" s="132"/>
      <c r="L1" s="132"/>
      <c r="M1" s="132"/>
      <c r="N1" s="132"/>
      <c r="R1" s="132"/>
      <c r="V1" s="208"/>
      <c r="X1" s="174"/>
    </row>
    <row r="2" ht="45.75" customHeight="1" spans="1:24">
      <c r="A2" s="134" t="str">
        <f>"2026"&amp;"年部门基本支出预算表"</f>
        <v>2026年部门基本支出预算表</v>
      </c>
      <c r="B2" s="46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46"/>
      <c r="P2" s="46"/>
      <c r="Q2" s="46"/>
      <c r="R2" s="134"/>
      <c r="S2" s="134"/>
      <c r="T2" s="134"/>
      <c r="U2" s="134"/>
      <c r="V2" s="134"/>
      <c r="W2" s="134"/>
      <c r="X2" s="134"/>
    </row>
    <row r="3" ht="18.75" customHeight="1" spans="1:24">
      <c r="A3" s="47" t="str">
        <f>"单位名称："&amp;"昆明市晋宁区档案馆"</f>
        <v>单位名称：昆明市晋宁区档案馆</v>
      </c>
      <c r="B3" s="48"/>
      <c r="C3" s="210"/>
      <c r="D3" s="210"/>
      <c r="E3" s="210"/>
      <c r="F3" s="210"/>
      <c r="G3" s="210"/>
      <c r="H3" s="210"/>
      <c r="I3" s="137"/>
      <c r="J3" s="137"/>
      <c r="K3" s="137"/>
      <c r="L3" s="137"/>
      <c r="M3" s="137"/>
      <c r="N3" s="137"/>
      <c r="O3" s="49"/>
      <c r="P3" s="49"/>
      <c r="Q3" s="49"/>
      <c r="R3" s="137"/>
      <c r="V3" s="208"/>
      <c r="X3" s="174" t="s">
        <v>0</v>
      </c>
    </row>
    <row r="4" ht="18" customHeight="1" spans="1:24">
      <c r="A4" s="51" t="s">
        <v>167</v>
      </c>
      <c r="B4" s="51" t="s">
        <v>168</v>
      </c>
      <c r="C4" s="51" t="s">
        <v>169</v>
      </c>
      <c r="D4" s="51" t="s">
        <v>170</v>
      </c>
      <c r="E4" s="51" t="s">
        <v>171</v>
      </c>
      <c r="F4" s="51" t="s">
        <v>172</v>
      </c>
      <c r="G4" s="51" t="s">
        <v>173</v>
      </c>
      <c r="H4" s="51" t="s">
        <v>174</v>
      </c>
      <c r="I4" s="214" t="s">
        <v>175</v>
      </c>
      <c r="J4" s="161" t="s">
        <v>175</v>
      </c>
      <c r="K4" s="161"/>
      <c r="L4" s="161"/>
      <c r="M4" s="161"/>
      <c r="N4" s="161"/>
      <c r="O4" s="15"/>
      <c r="P4" s="15"/>
      <c r="Q4" s="15"/>
      <c r="R4" s="154" t="s">
        <v>59</v>
      </c>
      <c r="S4" s="161" t="s">
        <v>60</v>
      </c>
      <c r="T4" s="161"/>
      <c r="U4" s="161"/>
      <c r="V4" s="161"/>
      <c r="W4" s="161"/>
      <c r="X4" s="162"/>
    </row>
    <row r="5" ht="18" customHeight="1" spans="1:24">
      <c r="A5" s="53"/>
      <c r="B5" s="198"/>
      <c r="C5" s="185"/>
      <c r="D5" s="53"/>
      <c r="E5" s="53"/>
      <c r="F5" s="53"/>
      <c r="G5" s="53"/>
      <c r="H5" s="53"/>
      <c r="I5" s="183" t="s">
        <v>176</v>
      </c>
      <c r="J5" s="214" t="s">
        <v>56</v>
      </c>
      <c r="K5" s="161"/>
      <c r="L5" s="161"/>
      <c r="M5" s="161"/>
      <c r="N5" s="162"/>
      <c r="O5" s="14" t="s">
        <v>177</v>
      </c>
      <c r="P5" s="15"/>
      <c r="Q5" s="39"/>
      <c r="R5" s="51" t="s">
        <v>59</v>
      </c>
      <c r="S5" s="214" t="s">
        <v>60</v>
      </c>
      <c r="T5" s="154" t="s">
        <v>61</v>
      </c>
      <c r="U5" s="161" t="s">
        <v>60</v>
      </c>
      <c r="V5" s="154" t="s">
        <v>63</v>
      </c>
      <c r="W5" s="154" t="s">
        <v>64</v>
      </c>
      <c r="X5" s="216" t="s">
        <v>65</v>
      </c>
    </row>
    <row r="6" ht="19.5" customHeight="1" spans="1:24">
      <c r="A6" s="198"/>
      <c r="B6" s="198"/>
      <c r="C6" s="198"/>
      <c r="D6" s="198"/>
      <c r="E6" s="198"/>
      <c r="F6" s="198"/>
      <c r="G6" s="198"/>
      <c r="H6" s="198"/>
      <c r="I6" s="198"/>
      <c r="J6" s="215" t="s">
        <v>178</v>
      </c>
      <c r="K6" s="51" t="s">
        <v>179</v>
      </c>
      <c r="L6" s="51" t="s">
        <v>180</v>
      </c>
      <c r="M6" s="51" t="s">
        <v>181</v>
      </c>
      <c r="N6" s="51" t="s">
        <v>182</v>
      </c>
      <c r="O6" s="51" t="s">
        <v>56</v>
      </c>
      <c r="P6" s="51" t="s">
        <v>57</v>
      </c>
      <c r="Q6" s="51" t="s">
        <v>58</v>
      </c>
      <c r="R6" s="198"/>
      <c r="S6" s="51" t="s">
        <v>55</v>
      </c>
      <c r="T6" s="51" t="s">
        <v>61</v>
      </c>
      <c r="U6" s="51" t="s">
        <v>183</v>
      </c>
      <c r="V6" s="51" t="s">
        <v>63</v>
      </c>
      <c r="W6" s="51" t="s">
        <v>64</v>
      </c>
      <c r="X6" s="51" t="s">
        <v>65</v>
      </c>
    </row>
    <row r="7" ht="37.5" customHeight="1" spans="1:24">
      <c r="A7" s="211"/>
      <c r="B7" s="58"/>
      <c r="C7" s="211"/>
      <c r="D7" s="211"/>
      <c r="E7" s="211"/>
      <c r="F7" s="211"/>
      <c r="G7" s="211"/>
      <c r="H7" s="211"/>
      <c r="I7" s="211"/>
      <c r="J7" s="67" t="s">
        <v>55</v>
      </c>
      <c r="K7" s="56" t="s">
        <v>184</v>
      </c>
      <c r="L7" s="56" t="s">
        <v>180</v>
      </c>
      <c r="M7" s="56" t="s">
        <v>181</v>
      </c>
      <c r="N7" s="56" t="s">
        <v>182</v>
      </c>
      <c r="O7" s="56" t="s">
        <v>180</v>
      </c>
      <c r="P7" s="56" t="s">
        <v>181</v>
      </c>
      <c r="Q7" s="56" t="s">
        <v>182</v>
      </c>
      <c r="R7" s="56" t="s">
        <v>59</v>
      </c>
      <c r="S7" s="56" t="s">
        <v>55</v>
      </c>
      <c r="T7" s="56" t="s">
        <v>61</v>
      </c>
      <c r="U7" s="56" t="s">
        <v>183</v>
      </c>
      <c r="V7" s="56" t="s">
        <v>63</v>
      </c>
      <c r="W7" s="56" t="s">
        <v>64</v>
      </c>
      <c r="X7" s="56" t="s">
        <v>65</v>
      </c>
    </row>
    <row r="8" customHeight="1" spans="1:24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</row>
    <row r="9" ht="20.25" customHeight="1" spans="1:24">
      <c r="A9" s="23" t="s">
        <v>67</v>
      </c>
      <c r="B9" s="23" t="s">
        <v>67</v>
      </c>
      <c r="C9" s="23" t="s">
        <v>185</v>
      </c>
      <c r="D9" s="23" t="s">
        <v>186</v>
      </c>
      <c r="E9" s="23" t="s">
        <v>98</v>
      </c>
      <c r="F9" s="23" t="s">
        <v>99</v>
      </c>
      <c r="G9" s="23" t="s">
        <v>187</v>
      </c>
      <c r="H9" s="23" t="s">
        <v>188</v>
      </c>
      <c r="I9" s="61">
        <v>300540</v>
      </c>
      <c r="J9" s="61">
        <v>300540</v>
      </c>
      <c r="K9" s="61"/>
      <c r="L9" s="61"/>
      <c r="M9" s="63">
        <v>300540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ht="20.25" customHeight="1" spans="1:24">
      <c r="A10" s="23" t="s">
        <v>67</v>
      </c>
      <c r="B10" s="23" t="s">
        <v>67</v>
      </c>
      <c r="C10" s="23" t="s">
        <v>185</v>
      </c>
      <c r="D10" s="23" t="s">
        <v>186</v>
      </c>
      <c r="E10" s="23" t="s">
        <v>98</v>
      </c>
      <c r="F10" s="23" t="s">
        <v>99</v>
      </c>
      <c r="G10" s="23" t="s">
        <v>189</v>
      </c>
      <c r="H10" s="23" t="s">
        <v>190</v>
      </c>
      <c r="I10" s="61">
        <v>18420</v>
      </c>
      <c r="J10" s="61">
        <v>18420</v>
      </c>
      <c r="K10" s="27"/>
      <c r="L10" s="27"/>
      <c r="M10" s="63">
        <v>18420</v>
      </c>
      <c r="N10" s="27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ht="20.25" customHeight="1" spans="1:24">
      <c r="A11" s="23" t="s">
        <v>67</v>
      </c>
      <c r="B11" s="23" t="s">
        <v>67</v>
      </c>
      <c r="C11" s="23" t="s">
        <v>185</v>
      </c>
      <c r="D11" s="23" t="s">
        <v>186</v>
      </c>
      <c r="E11" s="23" t="s">
        <v>98</v>
      </c>
      <c r="F11" s="23" t="s">
        <v>99</v>
      </c>
      <c r="G11" s="23" t="s">
        <v>191</v>
      </c>
      <c r="H11" s="23" t="s">
        <v>192</v>
      </c>
      <c r="I11" s="61">
        <v>25045</v>
      </c>
      <c r="J11" s="61">
        <v>25045</v>
      </c>
      <c r="K11" s="27"/>
      <c r="L11" s="27"/>
      <c r="M11" s="63">
        <v>25045</v>
      </c>
      <c r="N11" s="27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ht="20.25" customHeight="1" spans="1:24">
      <c r="A12" s="23" t="s">
        <v>67</v>
      </c>
      <c r="B12" s="23" t="s">
        <v>67</v>
      </c>
      <c r="C12" s="23" t="s">
        <v>185</v>
      </c>
      <c r="D12" s="23" t="s">
        <v>186</v>
      </c>
      <c r="E12" s="23" t="s">
        <v>98</v>
      </c>
      <c r="F12" s="23" t="s">
        <v>99</v>
      </c>
      <c r="G12" s="23" t="s">
        <v>193</v>
      </c>
      <c r="H12" s="23" t="s">
        <v>194</v>
      </c>
      <c r="I12" s="61">
        <v>125796</v>
      </c>
      <c r="J12" s="61">
        <v>125796</v>
      </c>
      <c r="K12" s="27"/>
      <c r="L12" s="27"/>
      <c r="M12" s="63">
        <v>125796</v>
      </c>
      <c r="N12" s="27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ht="20.25" customHeight="1" spans="1:24">
      <c r="A13" s="23" t="s">
        <v>67</v>
      </c>
      <c r="B13" s="23" t="s">
        <v>67</v>
      </c>
      <c r="C13" s="23" t="s">
        <v>185</v>
      </c>
      <c r="D13" s="23" t="s">
        <v>186</v>
      </c>
      <c r="E13" s="23" t="s">
        <v>98</v>
      </c>
      <c r="F13" s="23" t="s">
        <v>99</v>
      </c>
      <c r="G13" s="23" t="s">
        <v>193</v>
      </c>
      <c r="H13" s="23" t="s">
        <v>194</v>
      </c>
      <c r="I13" s="61">
        <v>109440</v>
      </c>
      <c r="J13" s="61">
        <v>109440</v>
      </c>
      <c r="K13" s="27"/>
      <c r="L13" s="27"/>
      <c r="M13" s="63">
        <v>109440</v>
      </c>
      <c r="N13" s="27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ht="20.25" customHeight="1" spans="1:24">
      <c r="A14" s="23" t="s">
        <v>67</v>
      </c>
      <c r="B14" s="23" t="s">
        <v>67</v>
      </c>
      <c r="C14" s="23" t="s">
        <v>185</v>
      </c>
      <c r="D14" s="23" t="s">
        <v>186</v>
      </c>
      <c r="E14" s="23" t="s">
        <v>98</v>
      </c>
      <c r="F14" s="23" t="s">
        <v>99</v>
      </c>
      <c r="G14" s="23" t="s">
        <v>193</v>
      </c>
      <c r="H14" s="23" t="s">
        <v>194</v>
      </c>
      <c r="I14" s="61">
        <v>58500</v>
      </c>
      <c r="J14" s="61">
        <v>58500</v>
      </c>
      <c r="K14" s="27"/>
      <c r="L14" s="27"/>
      <c r="M14" s="63">
        <v>58500</v>
      </c>
      <c r="N14" s="27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ht="20.25" customHeight="1" spans="1:24">
      <c r="A15" s="23" t="s">
        <v>67</v>
      </c>
      <c r="B15" s="23" t="s">
        <v>67</v>
      </c>
      <c r="C15" s="23" t="s">
        <v>195</v>
      </c>
      <c r="D15" s="23" t="s">
        <v>196</v>
      </c>
      <c r="E15" s="23" t="s">
        <v>106</v>
      </c>
      <c r="F15" s="23" t="s">
        <v>107</v>
      </c>
      <c r="G15" s="23" t="s">
        <v>197</v>
      </c>
      <c r="H15" s="23" t="s">
        <v>198</v>
      </c>
      <c r="I15" s="61">
        <v>116463.36</v>
      </c>
      <c r="J15" s="61">
        <v>116463.36</v>
      </c>
      <c r="K15" s="27"/>
      <c r="L15" s="27"/>
      <c r="M15" s="63">
        <v>116463.36</v>
      </c>
      <c r="N15" s="27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ht="20.25" customHeight="1" spans="1:24">
      <c r="A16" s="23" t="s">
        <v>67</v>
      </c>
      <c r="B16" s="23" t="s">
        <v>67</v>
      </c>
      <c r="C16" s="23" t="s">
        <v>195</v>
      </c>
      <c r="D16" s="23" t="s">
        <v>196</v>
      </c>
      <c r="E16" s="23" t="s">
        <v>112</v>
      </c>
      <c r="F16" s="23" t="s">
        <v>113</v>
      </c>
      <c r="G16" s="23" t="s">
        <v>199</v>
      </c>
      <c r="H16" s="23" t="s">
        <v>200</v>
      </c>
      <c r="I16" s="61">
        <v>48402.98</v>
      </c>
      <c r="J16" s="61">
        <v>48402.98</v>
      </c>
      <c r="K16" s="27"/>
      <c r="L16" s="27"/>
      <c r="M16" s="63">
        <v>48402.98</v>
      </c>
      <c r="N16" s="27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ht="20.25" customHeight="1" spans="1:24">
      <c r="A17" s="23" t="s">
        <v>67</v>
      </c>
      <c r="B17" s="23" t="s">
        <v>67</v>
      </c>
      <c r="C17" s="23" t="s">
        <v>195</v>
      </c>
      <c r="D17" s="23" t="s">
        <v>196</v>
      </c>
      <c r="E17" s="23" t="s">
        <v>114</v>
      </c>
      <c r="F17" s="23" t="s">
        <v>115</v>
      </c>
      <c r="G17" s="23" t="s">
        <v>201</v>
      </c>
      <c r="H17" s="23" t="s">
        <v>202</v>
      </c>
      <c r="I17" s="61">
        <v>12000</v>
      </c>
      <c r="J17" s="61">
        <v>12000</v>
      </c>
      <c r="K17" s="27"/>
      <c r="L17" s="27"/>
      <c r="M17" s="63">
        <v>12000</v>
      </c>
      <c r="N17" s="27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ht="20.25" customHeight="1" spans="1:24">
      <c r="A18" s="23" t="s">
        <v>67</v>
      </c>
      <c r="B18" s="23" t="s">
        <v>67</v>
      </c>
      <c r="C18" s="23" t="s">
        <v>195</v>
      </c>
      <c r="D18" s="23" t="s">
        <v>196</v>
      </c>
      <c r="E18" s="23" t="s">
        <v>114</v>
      </c>
      <c r="F18" s="23" t="s">
        <v>115</v>
      </c>
      <c r="G18" s="23" t="s">
        <v>201</v>
      </c>
      <c r="H18" s="23" t="s">
        <v>202</v>
      </c>
      <c r="I18" s="61">
        <v>30634.8</v>
      </c>
      <c r="J18" s="61">
        <v>30634.8</v>
      </c>
      <c r="K18" s="27"/>
      <c r="L18" s="27"/>
      <c r="M18" s="63">
        <v>30634.8</v>
      </c>
      <c r="N18" s="27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ht="20.25" customHeight="1" spans="1:24">
      <c r="A19" s="23" t="s">
        <v>67</v>
      </c>
      <c r="B19" s="23" t="s">
        <v>67</v>
      </c>
      <c r="C19" s="23" t="s">
        <v>195</v>
      </c>
      <c r="D19" s="23" t="s">
        <v>196</v>
      </c>
      <c r="E19" s="23" t="s">
        <v>98</v>
      </c>
      <c r="F19" s="23" t="s">
        <v>99</v>
      </c>
      <c r="G19" s="23" t="s">
        <v>203</v>
      </c>
      <c r="H19" s="23" t="s">
        <v>204</v>
      </c>
      <c r="I19" s="61">
        <v>4288.87</v>
      </c>
      <c r="J19" s="61">
        <v>4288.87</v>
      </c>
      <c r="K19" s="27"/>
      <c r="L19" s="27"/>
      <c r="M19" s="63">
        <v>4288.87</v>
      </c>
      <c r="N19" s="27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ht="20.25" customHeight="1" spans="1:24">
      <c r="A20" s="23" t="s">
        <v>67</v>
      </c>
      <c r="B20" s="23" t="s">
        <v>67</v>
      </c>
      <c r="C20" s="23" t="s">
        <v>195</v>
      </c>
      <c r="D20" s="23" t="s">
        <v>196</v>
      </c>
      <c r="E20" s="23" t="s">
        <v>116</v>
      </c>
      <c r="F20" s="23" t="s">
        <v>117</v>
      </c>
      <c r="G20" s="23" t="s">
        <v>203</v>
      </c>
      <c r="H20" s="23" t="s">
        <v>204</v>
      </c>
      <c r="I20" s="61">
        <v>3100.32</v>
      </c>
      <c r="J20" s="61">
        <v>3100.32</v>
      </c>
      <c r="K20" s="27"/>
      <c r="L20" s="27"/>
      <c r="M20" s="63">
        <v>3100.32</v>
      </c>
      <c r="N20" s="27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ht="20.25" customHeight="1" spans="1:24">
      <c r="A21" s="23" t="s">
        <v>67</v>
      </c>
      <c r="B21" s="23" t="s">
        <v>67</v>
      </c>
      <c r="C21" s="23" t="s">
        <v>195</v>
      </c>
      <c r="D21" s="23" t="s">
        <v>196</v>
      </c>
      <c r="E21" s="23" t="s">
        <v>116</v>
      </c>
      <c r="F21" s="23" t="s">
        <v>117</v>
      </c>
      <c r="G21" s="23" t="s">
        <v>203</v>
      </c>
      <c r="H21" s="23" t="s">
        <v>204</v>
      </c>
      <c r="I21" s="61">
        <v>1960.63</v>
      </c>
      <c r="J21" s="61">
        <v>1960.63</v>
      </c>
      <c r="K21" s="27"/>
      <c r="L21" s="27"/>
      <c r="M21" s="63">
        <v>1960.63</v>
      </c>
      <c r="N21" s="27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ht="20.25" customHeight="1" spans="1:24">
      <c r="A22" s="23" t="s">
        <v>67</v>
      </c>
      <c r="B22" s="23" t="s">
        <v>67</v>
      </c>
      <c r="C22" s="23" t="s">
        <v>195</v>
      </c>
      <c r="D22" s="23" t="s">
        <v>196</v>
      </c>
      <c r="E22" s="23" t="s">
        <v>116</v>
      </c>
      <c r="F22" s="23" t="s">
        <v>117</v>
      </c>
      <c r="G22" s="23" t="s">
        <v>203</v>
      </c>
      <c r="H22" s="23" t="s">
        <v>204</v>
      </c>
      <c r="I22" s="61">
        <v>1550.16</v>
      </c>
      <c r="J22" s="61">
        <v>1550.16</v>
      </c>
      <c r="K22" s="27"/>
      <c r="L22" s="27"/>
      <c r="M22" s="63">
        <v>1550.16</v>
      </c>
      <c r="N22" s="27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ht="20.25" customHeight="1" spans="1:24">
      <c r="A23" s="23" t="s">
        <v>67</v>
      </c>
      <c r="B23" s="23" t="s">
        <v>67</v>
      </c>
      <c r="C23" s="23" t="s">
        <v>205</v>
      </c>
      <c r="D23" s="23" t="s">
        <v>164</v>
      </c>
      <c r="E23" s="23" t="s">
        <v>98</v>
      </c>
      <c r="F23" s="23" t="s">
        <v>99</v>
      </c>
      <c r="G23" s="23" t="s">
        <v>206</v>
      </c>
      <c r="H23" s="23" t="s">
        <v>164</v>
      </c>
      <c r="I23" s="61">
        <v>10000</v>
      </c>
      <c r="J23" s="61">
        <v>10000</v>
      </c>
      <c r="K23" s="27"/>
      <c r="L23" s="27"/>
      <c r="M23" s="63">
        <v>10000</v>
      </c>
      <c r="N23" s="27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ht="20.25" customHeight="1" spans="1:24">
      <c r="A24" s="23" t="s">
        <v>67</v>
      </c>
      <c r="B24" s="23" t="s">
        <v>67</v>
      </c>
      <c r="C24" s="23" t="s">
        <v>207</v>
      </c>
      <c r="D24" s="23" t="s">
        <v>208</v>
      </c>
      <c r="E24" s="23" t="s">
        <v>98</v>
      </c>
      <c r="F24" s="23" t="s">
        <v>99</v>
      </c>
      <c r="G24" s="23" t="s">
        <v>209</v>
      </c>
      <c r="H24" s="23" t="s">
        <v>208</v>
      </c>
      <c r="I24" s="61">
        <v>14413.92</v>
      </c>
      <c r="J24" s="61">
        <v>14413.92</v>
      </c>
      <c r="K24" s="27"/>
      <c r="L24" s="27"/>
      <c r="M24" s="63">
        <v>14413.92</v>
      </c>
      <c r="N24" s="27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ht="20.25" customHeight="1" spans="1:24">
      <c r="A25" s="23" t="s">
        <v>67</v>
      </c>
      <c r="B25" s="23" t="s">
        <v>67</v>
      </c>
      <c r="C25" s="23" t="s">
        <v>210</v>
      </c>
      <c r="D25" s="23" t="s">
        <v>211</v>
      </c>
      <c r="E25" s="23" t="s">
        <v>98</v>
      </c>
      <c r="F25" s="23" t="s">
        <v>99</v>
      </c>
      <c r="G25" s="23" t="s">
        <v>212</v>
      </c>
      <c r="H25" s="23" t="s">
        <v>213</v>
      </c>
      <c r="I25" s="61">
        <v>18648</v>
      </c>
      <c r="J25" s="61">
        <v>18648</v>
      </c>
      <c r="K25" s="27"/>
      <c r="L25" s="27"/>
      <c r="M25" s="63">
        <v>18648</v>
      </c>
      <c r="N25" s="27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ht="20.25" customHeight="1" spans="1:24">
      <c r="A26" s="23" t="s">
        <v>67</v>
      </c>
      <c r="B26" s="23" t="s">
        <v>67</v>
      </c>
      <c r="C26" s="23" t="s">
        <v>210</v>
      </c>
      <c r="D26" s="23" t="s">
        <v>211</v>
      </c>
      <c r="E26" s="23" t="s">
        <v>98</v>
      </c>
      <c r="F26" s="23" t="s">
        <v>99</v>
      </c>
      <c r="G26" s="23" t="s">
        <v>214</v>
      </c>
      <c r="H26" s="23" t="s">
        <v>215</v>
      </c>
      <c r="I26" s="61">
        <v>12000</v>
      </c>
      <c r="J26" s="61">
        <v>12000</v>
      </c>
      <c r="K26" s="27"/>
      <c r="L26" s="27"/>
      <c r="M26" s="63">
        <v>12000</v>
      </c>
      <c r="N26" s="27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ht="20.25" customHeight="1" spans="1:24">
      <c r="A27" s="23" t="s">
        <v>67</v>
      </c>
      <c r="B27" s="23" t="s">
        <v>67</v>
      </c>
      <c r="C27" s="23" t="s">
        <v>210</v>
      </c>
      <c r="D27" s="23" t="s">
        <v>211</v>
      </c>
      <c r="E27" s="23" t="s">
        <v>98</v>
      </c>
      <c r="F27" s="23" t="s">
        <v>99</v>
      </c>
      <c r="G27" s="23" t="s">
        <v>216</v>
      </c>
      <c r="H27" s="23" t="s">
        <v>217</v>
      </c>
      <c r="I27" s="61">
        <v>5000</v>
      </c>
      <c r="J27" s="61">
        <v>5000</v>
      </c>
      <c r="K27" s="27"/>
      <c r="L27" s="27"/>
      <c r="M27" s="63">
        <v>5000</v>
      </c>
      <c r="N27" s="27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ht="20.25" customHeight="1" spans="1:24">
      <c r="A28" s="23" t="s">
        <v>67</v>
      </c>
      <c r="B28" s="23" t="s">
        <v>67</v>
      </c>
      <c r="C28" s="23" t="s">
        <v>210</v>
      </c>
      <c r="D28" s="23" t="s">
        <v>211</v>
      </c>
      <c r="E28" s="23" t="s">
        <v>98</v>
      </c>
      <c r="F28" s="23" t="s">
        <v>99</v>
      </c>
      <c r="G28" s="23" t="s">
        <v>218</v>
      </c>
      <c r="H28" s="23" t="s">
        <v>219</v>
      </c>
      <c r="I28" s="61">
        <v>16800</v>
      </c>
      <c r="J28" s="61">
        <v>16800</v>
      </c>
      <c r="K28" s="27"/>
      <c r="L28" s="27"/>
      <c r="M28" s="63">
        <v>16800</v>
      </c>
      <c r="N28" s="27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ht="20.25" customHeight="1" spans="1:24">
      <c r="A29" s="23" t="s">
        <v>67</v>
      </c>
      <c r="B29" s="23" t="s">
        <v>67</v>
      </c>
      <c r="C29" s="23" t="s">
        <v>210</v>
      </c>
      <c r="D29" s="23" t="s">
        <v>211</v>
      </c>
      <c r="E29" s="23" t="s">
        <v>104</v>
      </c>
      <c r="F29" s="23" t="s">
        <v>105</v>
      </c>
      <c r="G29" s="23" t="s">
        <v>218</v>
      </c>
      <c r="H29" s="23" t="s">
        <v>219</v>
      </c>
      <c r="I29" s="61">
        <v>2700</v>
      </c>
      <c r="J29" s="61">
        <v>2700</v>
      </c>
      <c r="K29" s="27"/>
      <c r="L29" s="27"/>
      <c r="M29" s="63">
        <v>2700</v>
      </c>
      <c r="N29" s="27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ht="20.25" customHeight="1" spans="1:24">
      <c r="A30" s="23" t="s">
        <v>67</v>
      </c>
      <c r="B30" s="23" t="s">
        <v>67</v>
      </c>
      <c r="C30" s="23" t="s">
        <v>220</v>
      </c>
      <c r="D30" s="23" t="s">
        <v>123</v>
      </c>
      <c r="E30" s="23" t="s">
        <v>122</v>
      </c>
      <c r="F30" s="23" t="s">
        <v>123</v>
      </c>
      <c r="G30" s="23" t="s">
        <v>221</v>
      </c>
      <c r="H30" s="23" t="s">
        <v>123</v>
      </c>
      <c r="I30" s="61">
        <v>108371.52</v>
      </c>
      <c r="J30" s="61">
        <v>108371.52</v>
      </c>
      <c r="K30" s="27"/>
      <c r="L30" s="27"/>
      <c r="M30" s="63">
        <v>108371.52</v>
      </c>
      <c r="N30" s="27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ht="20.25" customHeight="1" spans="1:24">
      <c r="A31" s="23" t="s">
        <v>67</v>
      </c>
      <c r="B31" s="23" t="s">
        <v>67</v>
      </c>
      <c r="C31" s="23" t="s">
        <v>222</v>
      </c>
      <c r="D31" s="23" t="s">
        <v>223</v>
      </c>
      <c r="E31" s="23" t="s">
        <v>104</v>
      </c>
      <c r="F31" s="23" t="s">
        <v>105</v>
      </c>
      <c r="G31" s="23" t="s">
        <v>224</v>
      </c>
      <c r="H31" s="23" t="s">
        <v>225</v>
      </c>
      <c r="I31" s="61">
        <v>43200</v>
      </c>
      <c r="J31" s="61">
        <v>43200</v>
      </c>
      <c r="K31" s="27"/>
      <c r="L31" s="27"/>
      <c r="M31" s="63">
        <v>43200</v>
      </c>
      <c r="N31" s="27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ht="20.25" customHeight="1" spans="1:24">
      <c r="A32" s="23" t="s">
        <v>67</v>
      </c>
      <c r="B32" s="23" t="s">
        <v>67</v>
      </c>
      <c r="C32" s="23" t="s">
        <v>226</v>
      </c>
      <c r="D32" s="23" t="s">
        <v>227</v>
      </c>
      <c r="E32" s="23" t="s">
        <v>98</v>
      </c>
      <c r="F32" s="23" t="s">
        <v>99</v>
      </c>
      <c r="G32" s="23" t="s">
        <v>191</v>
      </c>
      <c r="H32" s="23" t="s">
        <v>192</v>
      </c>
      <c r="I32" s="61">
        <v>54000</v>
      </c>
      <c r="J32" s="61">
        <v>54000</v>
      </c>
      <c r="K32" s="27"/>
      <c r="L32" s="27"/>
      <c r="M32" s="63">
        <v>54000</v>
      </c>
      <c r="N32" s="27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ht="20.25" customHeight="1" spans="1:24">
      <c r="A33" s="23" t="s">
        <v>67</v>
      </c>
      <c r="B33" s="23" t="s">
        <v>67</v>
      </c>
      <c r="C33" s="23" t="s">
        <v>226</v>
      </c>
      <c r="D33" s="23" t="s">
        <v>227</v>
      </c>
      <c r="E33" s="23" t="s">
        <v>98</v>
      </c>
      <c r="F33" s="23" t="s">
        <v>99</v>
      </c>
      <c r="G33" s="23" t="s">
        <v>193</v>
      </c>
      <c r="H33" s="23" t="s">
        <v>194</v>
      </c>
      <c r="I33" s="61">
        <v>57600</v>
      </c>
      <c r="J33" s="61">
        <v>57600</v>
      </c>
      <c r="K33" s="27"/>
      <c r="L33" s="27"/>
      <c r="M33" s="63">
        <v>57600</v>
      </c>
      <c r="N33" s="27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ht="20.25" customHeight="1" spans="1:24">
      <c r="A34" s="23" t="s">
        <v>67</v>
      </c>
      <c r="B34" s="23" t="s">
        <v>67</v>
      </c>
      <c r="C34" s="23" t="s">
        <v>226</v>
      </c>
      <c r="D34" s="23" t="s">
        <v>227</v>
      </c>
      <c r="E34" s="23" t="s">
        <v>98</v>
      </c>
      <c r="F34" s="23" t="s">
        <v>99</v>
      </c>
      <c r="G34" s="23" t="s">
        <v>193</v>
      </c>
      <c r="H34" s="23" t="s">
        <v>194</v>
      </c>
      <c r="I34" s="61">
        <v>50400</v>
      </c>
      <c r="J34" s="61">
        <v>50400</v>
      </c>
      <c r="K34" s="27"/>
      <c r="L34" s="27"/>
      <c r="M34" s="63">
        <v>50400</v>
      </c>
      <c r="N34" s="27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ht="17.25" customHeight="1" spans="1:24">
      <c r="A35" s="199" t="s">
        <v>160</v>
      </c>
      <c r="B35" s="200"/>
      <c r="C35" s="212"/>
      <c r="D35" s="212"/>
      <c r="E35" s="212"/>
      <c r="F35" s="212"/>
      <c r="G35" s="212"/>
      <c r="H35" s="213"/>
      <c r="I35" s="61">
        <v>1249275.56</v>
      </c>
      <c r="J35" s="61">
        <v>1249275.56</v>
      </c>
      <c r="K35" s="61"/>
      <c r="L35" s="61"/>
      <c r="M35" s="63">
        <v>1249275.56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54166666666667" right="0.236111111111111" top="1" bottom="1" header="0.5" footer="0.5"/>
  <pageSetup paperSize="9" scale="4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22.5833333333333" customWidth="1"/>
    <col min="4" max="4" width="18.15" customWidth="1"/>
    <col min="5" max="5" width="11.1416666666667" customWidth="1"/>
    <col min="6" max="6" width="10.7833333333333" customWidth="1"/>
    <col min="7" max="7" width="9.85" customWidth="1"/>
    <col min="8" max="8" width="10.0916666666667" customWidth="1"/>
    <col min="9" max="9" width="13.6" customWidth="1"/>
    <col min="10" max="10" width="16.0666666666667" customWidth="1"/>
    <col min="11" max="11" width="14.75" customWidth="1"/>
    <col min="12" max="12" width="10.0916666666667" customWidth="1"/>
    <col min="13" max="13" width="10.65" customWidth="1"/>
    <col min="14" max="14" width="8.63333333333333" customWidth="1"/>
    <col min="15" max="15" width="8.45" customWidth="1"/>
    <col min="16" max="16" width="7.875" customWidth="1"/>
    <col min="17" max="17" width="8.86666666666667" customWidth="1"/>
    <col min="18" max="18" width="12.4833333333333" customWidth="1"/>
    <col min="19" max="19" width="7.65833333333333" customWidth="1"/>
    <col min="20" max="20" width="10.3" customWidth="1"/>
    <col min="21" max="21" width="8.425" customWidth="1"/>
    <col min="22" max="22" width="10.025" customWidth="1"/>
    <col min="23" max="23" width="12.6583333333333" customWidth="1"/>
  </cols>
  <sheetData>
    <row r="1" ht="13.5" customHeight="1" spans="2:23">
      <c r="B1" s="197"/>
      <c r="E1" s="44"/>
      <c r="F1" s="44"/>
      <c r="G1" s="44"/>
      <c r="H1" s="44"/>
      <c r="U1" s="197"/>
      <c r="W1" s="207"/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"单位名称："&amp;"昆明市晋宁区档案馆"</f>
        <v>单位名称：昆明市晋宁区档案馆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97"/>
      <c r="W3" s="176" t="s">
        <v>0</v>
      </c>
    </row>
    <row r="4" ht="21.75" customHeight="1" spans="1:23">
      <c r="A4" s="51" t="s">
        <v>228</v>
      </c>
      <c r="B4" s="52" t="s">
        <v>169</v>
      </c>
      <c r="C4" s="51" t="s">
        <v>170</v>
      </c>
      <c r="D4" s="51" t="s">
        <v>229</v>
      </c>
      <c r="E4" s="52" t="s">
        <v>171</v>
      </c>
      <c r="F4" s="52" t="s">
        <v>172</v>
      </c>
      <c r="G4" s="52" t="s">
        <v>230</v>
      </c>
      <c r="H4" s="52" t="s">
        <v>231</v>
      </c>
      <c r="I4" s="202" t="s">
        <v>53</v>
      </c>
      <c r="J4" s="14" t="s">
        <v>232</v>
      </c>
      <c r="K4" s="15"/>
      <c r="L4" s="15"/>
      <c r="M4" s="39"/>
      <c r="N4" s="14" t="s">
        <v>177</v>
      </c>
      <c r="O4" s="15"/>
      <c r="P4" s="39"/>
      <c r="Q4" s="52" t="s">
        <v>59</v>
      </c>
      <c r="R4" s="14" t="s">
        <v>60</v>
      </c>
      <c r="S4" s="15"/>
      <c r="T4" s="15"/>
      <c r="U4" s="15"/>
      <c r="V4" s="15"/>
      <c r="W4" s="39"/>
    </row>
    <row r="5" ht="21.75" customHeight="1" spans="1:23">
      <c r="A5" s="53"/>
      <c r="B5" s="198"/>
      <c r="C5" s="53"/>
      <c r="D5" s="53"/>
      <c r="E5" s="54"/>
      <c r="F5" s="54"/>
      <c r="G5" s="54"/>
      <c r="H5" s="54"/>
      <c r="I5" s="198"/>
      <c r="J5" s="203" t="s">
        <v>56</v>
      </c>
      <c r="K5" s="204"/>
      <c r="L5" s="52" t="s">
        <v>57</v>
      </c>
      <c r="M5" s="52" t="s">
        <v>58</v>
      </c>
      <c r="N5" s="52" t="s">
        <v>56</v>
      </c>
      <c r="O5" s="52" t="s">
        <v>57</v>
      </c>
      <c r="P5" s="52" t="s">
        <v>58</v>
      </c>
      <c r="Q5" s="54"/>
      <c r="R5" s="52" t="s">
        <v>55</v>
      </c>
      <c r="S5" s="52" t="s">
        <v>61</v>
      </c>
      <c r="T5" s="52" t="s">
        <v>183</v>
      </c>
      <c r="U5" s="52" t="s">
        <v>63</v>
      </c>
      <c r="V5" s="52" t="s">
        <v>64</v>
      </c>
      <c r="W5" s="52" t="s">
        <v>65</v>
      </c>
    </row>
    <row r="6" ht="21" customHeight="1" spans="1:23">
      <c r="A6" s="198"/>
      <c r="B6" s="198"/>
      <c r="C6" s="198"/>
      <c r="D6" s="198"/>
      <c r="E6" s="198"/>
      <c r="F6" s="198"/>
      <c r="G6" s="198"/>
      <c r="H6" s="198"/>
      <c r="I6" s="198"/>
      <c r="J6" s="205" t="s">
        <v>55</v>
      </c>
      <c r="K6" s="206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19" t="s">
        <v>55</v>
      </c>
      <c r="K7" s="19" t="s">
        <v>233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9">
        <v>21</v>
      </c>
      <c r="V8" s="72">
        <v>22</v>
      </c>
      <c r="W8" s="59">
        <v>23</v>
      </c>
    </row>
    <row r="9" ht="21.75" customHeight="1" spans="1:23">
      <c r="A9" s="193" t="s">
        <v>234</v>
      </c>
      <c r="B9" s="193" t="s">
        <v>235</v>
      </c>
      <c r="C9" s="193" t="s">
        <v>236</v>
      </c>
      <c r="D9" s="193" t="s">
        <v>67</v>
      </c>
      <c r="E9" s="193" t="s">
        <v>98</v>
      </c>
      <c r="F9" s="193" t="s">
        <v>99</v>
      </c>
      <c r="G9" s="193" t="s">
        <v>212</v>
      </c>
      <c r="H9" s="193" t="s">
        <v>213</v>
      </c>
      <c r="I9" s="61">
        <v>19000</v>
      </c>
      <c r="J9" s="61">
        <v>19000</v>
      </c>
      <c r="K9" s="63">
        <v>19000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ht="21.75" customHeight="1" spans="1:23">
      <c r="A10" s="193" t="s">
        <v>237</v>
      </c>
      <c r="B10" s="193" t="s">
        <v>238</v>
      </c>
      <c r="C10" s="193" t="s">
        <v>239</v>
      </c>
      <c r="D10" s="193" t="s">
        <v>67</v>
      </c>
      <c r="E10" s="193" t="s">
        <v>98</v>
      </c>
      <c r="F10" s="193" t="s">
        <v>99</v>
      </c>
      <c r="G10" s="193" t="s">
        <v>212</v>
      </c>
      <c r="H10" s="193" t="s">
        <v>213</v>
      </c>
      <c r="I10" s="61">
        <v>11000</v>
      </c>
      <c r="J10" s="61">
        <v>11000</v>
      </c>
      <c r="K10" s="63">
        <v>11000</v>
      </c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ht="21.75" customHeight="1" spans="1:23">
      <c r="A11" s="193" t="s">
        <v>237</v>
      </c>
      <c r="B11" s="193" t="s">
        <v>240</v>
      </c>
      <c r="C11" s="193" t="s">
        <v>241</v>
      </c>
      <c r="D11" s="193" t="s">
        <v>67</v>
      </c>
      <c r="E11" s="193" t="s">
        <v>98</v>
      </c>
      <c r="F11" s="193" t="s">
        <v>99</v>
      </c>
      <c r="G11" s="193" t="s">
        <v>242</v>
      </c>
      <c r="H11" s="193" t="s">
        <v>243</v>
      </c>
      <c r="I11" s="61">
        <v>70000</v>
      </c>
      <c r="J11" s="61">
        <v>70000</v>
      </c>
      <c r="K11" s="63">
        <v>70000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ht="21.75" customHeight="1" spans="1:23">
      <c r="A12" s="193" t="s">
        <v>237</v>
      </c>
      <c r="B12" s="193" t="s">
        <v>244</v>
      </c>
      <c r="C12" s="193" t="s">
        <v>245</v>
      </c>
      <c r="D12" s="193" t="s">
        <v>67</v>
      </c>
      <c r="E12" s="193" t="s">
        <v>98</v>
      </c>
      <c r="F12" s="193" t="s">
        <v>99</v>
      </c>
      <c r="G12" s="193" t="s">
        <v>212</v>
      </c>
      <c r="H12" s="193" t="s">
        <v>213</v>
      </c>
      <c r="I12" s="61">
        <v>10949.8</v>
      </c>
      <c r="J12" s="61"/>
      <c r="K12" s="63"/>
      <c r="L12" s="61"/>
      <c r="M12" s="61"/>
      <c r="N12" s="61"/>
      <c r="O12" s="61"/>
      <c r="P12" s="61"/>
      <c r="Q12" s="61"/>
      <c r="R12" s="61">
        <v>10949.8</v>
      </c>
      <c r="S12" s="61"/>
      <c r="T12" s="61"/>
      <c r="U12" s="61"/>
      <c r="V12" s="61"/>
      <c r="W12" s="61">
        <v>10949.8</v>
      </c>
    </row>
    <row r="13" ht="18.75" customHeight="1" spans="1:23">
      <c r="A13" s="199" t="s">
        <v>160</v>
      </c>
      <c r="B13" s="200"/>
      <c r="C13" s="200"/>
      <c r="D13" s="200"/>
      <c r="E13" s="200"/>
      <c r="F13" s="200"/>
      <c r="G13" s="200"/>
      <c r="H13" s="201"/>
      <c r="I13" s="61">
        <v>110949.8</v>
      </c>
      <c r="J13" s="61">
        <v>100000</v>
      </c>
      <c r="K13" s="63">
        <v>100000</v>
      </c>
      <c r="L13" s="61"/>
      <c r="M13" s="61"/>
      <c r="N13" s="61"/>
      <c r="O13" s="61"/>
      <c r="P13" s="61"/>
      <c r="Q13" s="61"/>
      <c r="R13" s="61">
        <v>10949.8</v>
      </c>
      <c r="S13" s="61"/>
      <c r="T13" s="61"/>
      <c r="U13" s="61"/>
      <c r="V13" s="61"/>
      <c r="W13" s="61">
        <v>10949.8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54166666666667" right="0.314583333333333" top="1" bottom="1" header="0.5" footer="0.5"/>
  <pageSetup paperSize="9" scale="5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5" workbookViewId="0">
      <selection activeCell="A1" sqref="A1"/>
    </sheetView>
  </sheetViews>
  <sheetFormatPr defaultColWidth="9.14166666666667" defaultRowHeight="12" customHeight="1"/>
  <cols>
    <col min="1" max="1" width="16.275" customWidth="1"/>
    <col min="2" max="2" width="20.8333333333333" customWidth="1"/>
    <col min="3" max="3" width="9.45" customWidth="1"/>
    <col min="4" max="4" width="14.45" customWidth="1"/>
    <col min="5" max="5" width="23.575" customWidth="1"/>
    <col min="6" max="6" width="7.75833333333333" customWidth="1"/>
    <col min="7" max="7" width="25.1416666666667" customWidth="1"/>
    <col min="8" max="8" width="7.825" customWidth="1"/>
    <col min="9" max="9" width="13.1416666666667" customWidth="1"/>
    <col min="10" max="10" width="36.85" customWidth="1"/>
  </cols>
  <sheetData>
    <row r="1" ht="18" customHeight="1" spans="10:10">
      <c r="J1" s="174"/>
    </row>
    <row r="2" ht="39.75" customHeight="1" spans="1:10">
      <c r="A2" s="191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134"/>
      <c r="G2" s="46"/>
      <c r="H2" s="134"/>
      <c r="I2" s="134"/>
      <c r="J2" s="46"/>
    </row>
    <row r="3" ht="17.25" customHeight="1" spans="1:1">
      <c r="A3" s="47" t="str">
        <f>"单位名称："&amp;"昆明市晋宁区档案馆"</f>
        <v>单位名称：昆明市晋宁区档案馆</v>
      </c>
    </row>
    <row r="4" ht="44.25" customHeight="1" spans="1:10">
      <c r="A4" s="19" t="s">
        <v>170</v>
      </c>
      <c r="B4" s="19" t="s">
        <v>246</v>
      </c>
      <c r="C4" s="19" t="s">
        <v>247</v>
      </c>
      <c r="D4" s="19" t="s">
        <v>248</v>
      </c>
      <c r="E4" s="19" t="s">
        <v>249</v>
      </c>
      <c r="F4" s="187" t="s">
        <v>250</v>
      </c>
      <c r="G4" s="19" t="s">
        <v>251</v>
      </c>
      <c r="H4" s="187" t="s">
        <v>252</v>
      </c>
      <c r="I4" s="187" t="s">
        <v>253</v>
      </c>
      <c r="J4" s="19" t="s">
        <v>254</v>
      </c>
    </row>
    <row r="5" ht="18.75" customHeight="1" spans="1:10">
      <c r="A5" s="192">
        <v>1</v>
      </c>
      <c r="B5" s="192">
        <v>2</v>
      </c>
      <c r="C5" s="192">
        <v>3</v>
      </c>
      <c r="D5" s="192">
        <v>4</v>
      </c>
      <c r="E5" s="192">
        <v>5</v>
      </c>
      <c r="F5" s="72">
        <v>6</v>
      </c>
      <c r="G5" s="192">
        <v>7</v>
      </c>
      <c r="H5" s="72">
        <v>8</v>
      </c>
      <c r="I5" s="72">
        <v>9</v>
      </c>
      <c r="J5" s="192">
        <v>10</v>
      </c>
    </row>
    <row r="6" ht="27.75" customHeight="1" spans="1:10">
      <c r="A6" s="20" t="s">
        <v>67</v>
      </c>
      <c r="B6" s="193"/>
      <c r="C6" s="193"/>
      <c r="D6" s="193"/>
      <c r="E6" s="35"/>
      <c r="F6" s="194"/>
      <c r="G6" s="35"/>
      <c r="H6" s="194"/>
      <c r="I6" s="194"/>
      <c r="J6" s="35"/>
    </row>
    <row r="7" ht="30" customHeight="1" spans="1:10">
      <c r="A7" s="195" t="s">
        <v>67</v>
      </c>
      <c r="B7" s="27"/>
      <c r="C7" s="27"/>
      <c r="D7" s="27"/>
      <c r="E7" s="27"/>
      <c r="F7" s="27"/>
      <c r="G7" s="27"/>
      <c r="H7" s="27"/>
      <c r="I7" s="27"/>
      <c r="J7" s="27"/>
    </row>
    <row r="8" ht="30" customHeight="1" spans="1:10">
      <c r="A8" s="196" t="s">
        <v>236</v>
      </c>
      <c r="B8" s="27" t="s">
        <v>255</v>
      </c>
      <c r="C8" s="27" t="s">
        <v>256</v>
      </c>
      <c r="D8" s="27" t="s">
        <v>257</v>
      </c>
      <c r="E8" s="27" t="s">
        <v>258</v>
      </c>
      <c r="F8" s="27" t="s">
        <v>259</v>
      </c>
      <c r="G8" s="27" t="s">
        <v>260</v>
      </c>
      <c r="H8" s="27" t="s">
        <v>261</v>
      </c>
      <c r="I8" s="27" t="s">
        <v>262</v>
      </c>
      <c r="J8" s="27" t="s">
        <v>263</v>
      </c>
    </row>
    <row r="9" ht="30" customHeight="1" spans="1:10">
      <c r="A9" s="196" t="s">
        <v>236</v>
      </c>
      <c r="B9" s="27" t="s">
        <v>255</v>
      </c>
      <c r="C9" s="27" t="s">
        <v>264</v>
      </c>
      <c r="D9" s="27" t="s">
        <v>265</v>
      </c>
      <c r="E9" s="27" t="s">
        <v>266</v>
      </c>
      <c r="F9" s="27" t="s">
        <v>267</v>
      </c>
      <c r="G9" s="27" t="s">
        <v>268</v>
      </c>
      <c r="H9" s="27" t="s">
        <v>261</v>
      </c>
      <c r="I9" s="27" t="s">
        <v>262</v>
      </c>
      <c r="J9" s="27" t="s">
        <v>269</v>
      </c>
    </row>
    <row r="10" ht="30" customHeight="1" spans="1:10">
      <c r="A10" s="196" t="s">
        <v>236</v>
      </c>
      <c r="B10" s="27" t="s">
        <v>255</v>
      </c>
      <c r="C10" s="27" t="s">
        <v>270</v>
      </c>
      <c r="D10" s="27" t="s">
        <v>271</v>
      </c>
      <c r="E10" s="27" t="s">
        <v>272</v>
      </c>
      <c r="F10" s="27" t="s">
        <v>259</v>
      </c>
      <c r="G10" s="27" t="s">
        <v>272</v>
      </c>
      <c r="H10" s="27" t="s">
        <v>273</v>
      </c>
      <c r="I10" s="27" t="s">
        <v>274</v>
      </c>
      <c r="J10" s="27" t="s">
        <v>275</v>
      </c>
    </row>
    <row r="11" ht="30" customHeight="1" spans="1:10">
      <c r="A11" s="196" t="s">
        <v>245</v>
      </c>
      <c r="B11" s="27" t="s">
        <v>276</v>
      </c>
      <c r="C11" s="27" t="s">
        <v>256</v>
      </c>
      <c r="D11" s="27" t="s">
        <v>257</v>
      </c>
      <c r="E11" s="27" t="s">
        <v>277</v>
      </c>
      <c r="F11" s="27" t="s">
        <v>267</v>
      </c>
      <c r="G11" s="27" t="s">
        <v>278</v>
      </c>
      <c r="H11" s="27" t="s">
        <v>279</v>
      </c>
      <c r="I11" s="27" t="s">
        <v>262</v>
      </c>
      <c r="J11" s="27" t="s">
        <v>278</v>
      </c>
    </row>
    <row r="12" ht="30" customHeight="1" spans="1:10">
      <c r="A12" s="196" t="s">
        <v>245</v>
      </c>
      <c r="B12" s="27" t="s">
        <v>276</v>
      </c>
      <c r="C12" s="27" t="s">
        <v>256</v>
      </c>
      <c r="D12" s="27" t="s">
        <v>280</v>
      </c>
      <c r="E12" s="27" t="s">
        <v>281</v>
      </c>
      <c r="F12" s="27" t="s">
        <v>267</v>
      </c>
      <c r="G12" s="27" t="s">
        <v>282</v>
      </c>
      <c r="H12" s="27" t="s">
        <v>279</v>
      </c>
      <c r="I12" s="27" t="s">
        <v>274</v>
      </c>
      <c r="J12" s="27" t="s">
        <v>283</v>
      </c>
    </row>
    <row r="13" ht="30" customHeight="1" spans="1:10">
      <c r="A13" s="196" t="s">
        <v>245</v>
      </c>
      <c r="B13" s="27" t="s">
        <v>276</v>
      </c>
      <c r="C13" s="27" t="s">
        <v>264</v>
      </c>
      <c r="D13" s="27" t="s">
        <v>265</v>
      </c>
      <c r="E13" s="27" t="s">
        <v>281</v>
      </c>
      <c r="F13" s="27" t="s">
        <v>267</v>
      </c>
      <c r="G13" s="27" t="s">
        <v>282</v>
      </c>
      <c r="H13" s="27" t="s">
        <v>279</v>
      </c>
      <c r="I13" s="27" t="s">
        <v>274</v>
      </c>
      <c r="J13" s="27" t="s">
        <v>284</v>
      </c>
    </row>
    <row r="14" ht="30" customHeight="1" spans="1:10">
      <c r="A14" s="196" t="s">
        <v>245</v>
      </c>
      <c r="B14" s="27" t="s">
        <v>276</v>
      </c>
      <c r="C14" s="27" t="s">
        <v>270</v>
      </c>
      <c r="D14" s="27" t="s">
        <v>271</v>
      </c>
      <c r="E14" s="27" t="s">
        <v>285</v>
      </c>
      <c r="F14" s="27" t="s">
        <v>267</v>
      </c>
      <c r="G14" s="27" t="s">
        <v>286</v>
      </c>
      <c r="H14" s="27" t="s">
        <v>273</v>
      </c>
      <c r="I14" s="27" t="s">
        <v>274</v>
      </c>
      <c r="J14" s="27" t="s">
        <v>287</v>
      </c>
    </row>
    <row r="15" ht="30" customHeight="1" spans="1:10">
      <c r="A15" s="196" t="s">
        <v>239</v>
      </c>
      <c r="B15" s="27" t="s">
        <v>288</v>
      </c>
      <c r="C15" s="27" t="s">
        <v>256</v>
      </c>
      <c r="D15" s="27" t="s">
        <v>257</v>
      </c>
      <c r="E15" s="27" t="s">
        <v>289</v>
      </c>
      <c r="F15" s="27" t="s">
        <v>267</v>
      </c>
      <c r="G15" s="27" t="s">
        <v>290</v>
      </c>
      <c r="H15" s="27" t="s">
        <v>291</v>
      </c>
      <c r="I15" s="27" t="s">
        <v>262</v>
      </c>
      <c r="J15" s="27" t="s">
        <v>292</v>
      </c>
    </row>
    <row r="16" ht="30" customHeight="1" spans="1:10">
      <c r="A16" s="196" t="s">
        <v>239</v>
      </c>
      <c r="B16" s="27" t="s">
        <v>288</v>
      </c>
      <c r="C16" s="27" t="s">
        <v>264</v>
      </c>
      <c r="D16" s="27" t="s">
        <v>265</v>
      </c>
      <c r="E16" s="27" t="s">
        <v>289</v>
      </c>
      <c r="F16" s="27" t="s">
        <v>267</v>
      </c>
      <c r="G16" s="27" t="s">
        <v>293</v>
      </c>
      <c r="H16" s="27" t="s">
        <v>261</v>
      </c>
      <c r="I16" s="27" t="s">
        <v>274</v>
      </c>
      <c r="J16" s="27" t="s">
        <v>294</v>
      </c>
    </row>
    <row r="17" ht="30" customHeight="1" spans="1:10">
      <c r="A17" s="196" t="s">
        <v>239</v>
      </c>
      <c r="B17" s="27" t="s">
        <v>288</v>
      </c>
      <c r="C17" s="27" t="s">
        <v>270</v>
      </c>
      <c r="D17" s="27" t="s">
        <v>271</v>
      </c>
      <c r="E17" s="27" t="s">
        <v>289</v>
      </c>
      <c r="F17" s="27" t="s">
        <v>267</v>
      </c>
      <c r="G17" s="27" t="s">
        <v>272</v>
      </c>
      <c r="H17" s="27" t="s">
        <v>273</v>
      </c>
      <c r="I17" s="27" t="s">
        <v>274</v>
      </c>
      <c r="J17" s="27" t="s">
        <v>295</v>
      </c>
    </row>
    <row r="18" ht="30" customHeight="1" spans="1:10">
      <c r="A18" s="196" t="s">
        <v>241</v>
      </c>
      <c r="B18" s="27" t="s">
        <v>296</v>
      </c>
      <c r="C18" s="27" t="s">
        <v>256</v>
      </c>
      <c r="D18" s="27" t="s">
        <v>257</v>
      </c>
      <c r="E18" s="27" t="s">
        <v>297</v>
      </c>
      <c r="F18" s="27" t="s">
        <v>259</v>
      </c>
      <c r="G18" s="27" t="s">
        <v>297</v>
      </c>
      <c r="H18" s="27" t="s">
        <v>261</v>
      </c>
      <c r="I18" s="27" t="s">
        <v>262</v>
      </c>
      <c r="J18" s="27" t="s">
        <v>297</v>
      </c>
    </row>
    <row r="19" ht="30" customHeight="1" spans="1:10">
      <c r="A19" s="196" t="s">
        <v>241</v>
      </c>
      <c r="B19" s="27" t="s">
        <v>296</v>
      </c>
      <c r="C19" s="27" t="s">
        <v>256</v>
      </c>
      <c r="D19" s="27" t="s">
        <v>280</v>
      </c>
      <c r="E19" s="27" t="s">
        <v>296</v>
      </c>
      <c r="F19" s="27" t="s">
        <v>267</v>
      </c>
      <c r="G19" s="27" t="s">
        <v>296</v>
      </c>
      <c r="H19" s="27" t="s">
        <v>261</v>
      </c>
      <c r="I19" s="27" t="s">
        <v>274</v>
      </c>
      <c r="J19" s="27" t="s">
        <v>296</v>
      </c>
    </row>
    <row r="20" ht="30" customHeight="1" spans="1:10">
      <c r="A20" s="196" t="s">
        <v>241</v>
      </c>
      <c r="B20" s="27" t="s">
        <v>296</v>
      </c>
      <c r="C20" s="27" t="s">
        <v>256</v>
      </c>
      <c r="D20" s="27" t="s">
        <v>298</v>
      </c>
      <c r="E20" s="27" t="s">
        <v>299</v>
      </c>
      <c r="F20" s="27" t="s">
        <v>267</v>
      </c>
      <c r="G20" s="27" t="s">
        <v>299</v>
      </c>
      <c r="H20" s="27" t="s">
        <v>300</v>
      </c>
      <c r="I20" s="27" t="s">
        <v>274</v>
      </c>
      <c r="J20" s="27" t="s">
        <v>299</v>
      </c>
    </row>
    <row r="21" ht="30" customHeight="1" spans="1:10">
      <c r="A21" s="196" t="s">
        <v>241</v>
      </c>
      <c r="B21" s="27" t="s">
        <v>296</v>
      </c>
      <c r="C21" s="27" t="s">
        <v>264</v>
      </c>
      <c r="D21" s="27" t="s">
        <v>265</v>
      </c>
      <c r="E21" s="27" t="s">
        <v>296</v>
      </c>
      <c r="F21" s="27" t="s">
        <v>267</v>
      </c>
      <c r="G21" s="27" t="s">
        <v>296</v>
      </c>
      <c r="H21" s="27" t="s">
        <v>261</v>
      </c>
      <c r="I21" s="27" t="s">
        <v>274</v>
      </c>
      <c r="J21" s="27" t="s">
        <v>296</v>
      </c>
    </row>
    <row r="22" ht="30" customHeight="1" spans="1:10">
      <c r="A22" s="196" t="s">
        <v>241</v>
      </c>
      <c r="B22" s="27" t="s">
        <v>296</v>
      </c>
      <c r="C22" s="27" t="s">
        <v>270</v>
      </c>
      <c r="D22" s="27" t="s">
        <v>271</v>
      </c>
      <c r="E22" s="27" t="s">
        <v>272</v>
      </c>
      <c r="F22" s="27" t="s">
        <v>259</v>
      </c>
      <c r="G22" s="27" t="s">
        <v>272</v>
      </c>
      <c r="H22" s="27" t="s">
        <v>273</v>
      </c>
      <c r="I22" s="27" t="s">
        <v>262</v>
      </c>
      <c r="J22" s="27" t="s">
        <v>301</v>
      </c>
    </row>
  </sheetData>
  <mergeCells count="10">
    <mergeCell ref="A2:J2"/>
    <mergeCell ref="A3:H3"/>
    <mergeCell ref="A8:A10"/>
    <mergeCell ref="A11:A14"/>
    <mergeCell ref="A15:A17"/>
    <mergeCell ref="A18:A22"/>
    <mergeCell ref="B8:B10"/>
    <mergeCell ref="B11:B14"/>
    <mergeCell ref="B15:B17"/>
    <mergeCell ref="B18:B22"/>
  </mergeCells>
  <pageMargins left="0.196527777777778" right="0.236111111111111" top="0.393055555555556" bottom="0.432638888888889" header="0.314583333333333" footer="0.196527777777778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部门财务收支预算总表1</vt:lpstr>
      <vt:lpstr>部门收入预算表2</vt:lpstr>
      <vt:lpstr>部门支出预算表3</vt:lpstr>
      <vt:lpstr>部门财政拨款收支预算总表4</vt:lpstr>
      <vt:lpstr>一般公共预算支出预算表（按功能科目分类）5</vt:lpstr>
      <vt:lpstr>一般公共预算“三公”经费支出预算表6</vt:lpstr>
      <vt:lpstr>部门基本支出预算表7</vt:lpstr>
      <vt:lpstr>部门项目支出预算表8</vt:lpstr>
      <vt:lpstr>部门项目支出绩效目标表9</vt:lpstr>
      <vt:lpstr>部门政府性基金预算支出预算表10</vt:lpstr>
      <vt:lpstr>部门政府采购预算表11</vt:lpstr>
      <vt:lpstr>部门政府购买服务预算表12</vt:lpstr>
      <vt:lpstr>对下转移支付预算表13</vt:lpstr>
      <vt:lpstr>对下转移支付绩效目标表14</vt:lpstr>
      <vt:lpstr>新增资产配置表15</vt:lpstr>
      <vt:lpstr>上级转移支付补助项目支出预算表16</vt:lpstr>
      <vt:lpstr>部门项目中期规划预算表17</vt:lpstr>
      <vt:lpstr>部门整体支出绩效目标表 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lxqw</cp:lastModifiedBy>
  <dcterms:created xsi:type="dcterms:W3CDTF">2026-03-17T15:46:00Z</dcterms:created>
  <dcterms:modified xsi:type="dcterms:W3CDTF">2026-03-27T06:35:12Z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C72CAB50F1BE36CE9209B969F7DB705F_42</vt:lpwstr>
  </property>
  <property fmtid="{D5CDD505-2E9C-101B-9397-08002B2CF9AE}" pid="3" name="KSOProductBuildVer">
    <vt:lpwstr>2052-12.1.0.18276</vt:lpwstr>
  </property>
</Properties>
</file>