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7" r:id="rId13"/>
    <sheet name="对下转移支付绩效目标表09-2" sheetId="18" r:id="rId14"/>
    <sheet name="新增资产配置表10" sheetId="13" r:id="rId15"/>
    <sheet name="上级转移支付补助项目支出预算表11" sheetId="14" r:id="rId16"/>
    <sheet name="部门项目中期规划预算表12" sheetId="15" r:id="rId17"/>
    <sheet name="部门整体支出绩效目标表13" sheetId="1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<sst xmlns="http://schemas.openxmlformats.org/spreadsheetml/2006/main" count="732" uniqueCount="324">
  <si>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</si>
  <si>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</si>
  <si>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</si>
  <si>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</si>
  <si>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</si>
  <si>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</si>
  <si>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</si>
  <si>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</si>
  <si>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</si>
  <si>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</si>
  <si>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</si>
  <si>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</si>
  <si>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</si>
  <si>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</si>
  <si>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</si>
  <si>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</si>
  <si>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</si>
  <si>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</si>
  <si>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</si>
  <si>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</si>
  <si>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</si>
  <si>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</si>
  <si>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</si>
  <si>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</si>
  <si>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</si>
  <si>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</si>
  <si>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</si>
  <si>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</si>
  <si>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</si>
  <si>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</si>
  <si>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</si>
  <si>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</si>
  <si>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</si>
  <si>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</si>
  <si>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</si>
  <si>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</si>
  <si>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</si>
  <si>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</si>
  <si>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</si>
  <si>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</si>
  <si>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</si>
  <si>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</si>
  <si>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</si>
  <si>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</si>
  <si>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</si>
  <si>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</si>
  <si>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</si>
  <si>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</si>
  <si>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</si>
  <si>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</si>
  <si>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</si>
  <si>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</si>
  <si>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</si>
  <si>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</si>
  <si>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</si>
  <si>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</si>
  <si>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</si>
  <si>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</si>
  <si>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</si>
  <si>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</si>
  <si>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</si>
  <si>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</si>
  <si>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</si>
  <si>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</si>
  <si>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</si>
  <si>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</si>
  <si>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131022</t>
  </si>
  <si>
    <t>昆明市晋宁区晋城社区卫生服务中心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</si>
  <si>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</si>
  <si>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</si>
  <si>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</si>
  <si>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</si>
  <si>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</si>
  <si>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</si>
  <si>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</si>
  <si>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</si>
  <si>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</si>
  <si>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</si>
  <si>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</si>
  <si>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</si>
  <si>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</si>
  <si>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</si>
  <si>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</si>
  <si>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</si>
  <si>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</si>
  <si>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</si>
  <si>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</si>
  <si>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</si>
  <si>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</si>
  <si>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</si>
  <si>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</si>
  <si>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</si>
  <si>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</si>
  <si>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</si>
  <si>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</si>
  <si>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</si>
  <si>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</si>
  <si>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</si>
  <si>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</si>
  <si>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</si>
  <si>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</si>
  <si>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21003</t>
  </si>
  <si>
    <t>基层医疗卫生机构</t>
  </si>
  <si>
    <t>2100301</t>
  </si>
  <si>
    <t>城市社区卫生机构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</si>
  <si>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</si>
  <si>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</si>
  <si>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</si>
  <si>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</si>
  <si>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</si>
  <si>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</si>
  <si>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</si>
  <si>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</si>
  <si>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</si>
  <si>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</si>
  <si>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</si>
  <si>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</si>
  <si>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</si>
  <si>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</si>
  <si>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</si>
  <si>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</si>
  <si>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</si>
  <si>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</si>
  <si>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</si>
  <si>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</si>
  <si>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</si>
  <si>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</si>
  <si>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</si>
  <si>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</si>
  <si>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</si>
  <si>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</si>
  <si>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</si>
  <si>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</si>
  <si>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</si>
  <si>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</si>
  <si>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</si>
  <si>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</si>
  <si>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</si>
  <si>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</si>
  <si>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</si>
  <si>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</si>
  <si>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</si>
  <si>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</si>
  <si>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</si>
  <si>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</si>
  <si>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</si>
  <si>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</si>
  <si>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</si>
  <si>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</si>
  <si>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</si>
  <si>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</si>
  <si>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</si>
  <si>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</si>
  <si>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</si>
  <si>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</si>
  <si>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</si>
  <si>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</si>
  <si>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</si>
  <si>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</si>
  <si>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</si>
  <si>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</si>
  <si>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</si>
  <si>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</si>
  <si>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</si>
  <si>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</si>
  <si>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</si>
  <si>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</si>
  <si>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</si>
  <si>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</si>
  <si>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</si>
  <si>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</si>
  <si>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</si>
  <si>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</si>
  <si>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</si>
  <si>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</si>
  <si>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</si>
  <si>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</si>
  <si>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</si>
  <si>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</si>
  <si>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</si>
  <si>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昆明市晋宁区卫生健康局</t>
  </si>
  <si>
    <t>530122210000000003871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</si>
  <si>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</si>
  <si>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</si>
  <si>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</si>
  <si>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</si>
  <si>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</si>
  <si>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</si>
  <si>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</si>
  <si>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</si>
  <si>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</si>
  <si>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530122210000000003872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</si>
  <si>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</si>
  <si>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</si>
  <si>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</si>
  <si>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</si>
  <si>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</si>
  <si>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</si>
  <si>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</si>
  <si>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</si>
  <si>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</si>
  <si>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530122210000000003873</t>
  </si>
  <si>
    <t>30113</t>
  </si>
  <si>
    <t>530122210000000003874</t>
  </si>
  <si>
    <t>公车购置及运维费</t>
  </si>
  <si>
    <t>30231</t>
  </si>
  <si>
    <t>公务用车运行维护费</t>
  </si>
  <si>
    <t>530122210000000003875</t>
  </si>
  <si>
    <t>30217</t>
  </si>
  <si>
    <t>530122210000000003877</t>
  </si>
  <si>
    <t>工会经费</t>
  </si>
  <si>
    <t>30228</t>
  </si>
  <si>
    <t>530122210000000003878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</si>
  <si>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</si>
  <si>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</si>
  <si>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</si>
  <si>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</si>
  <si>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</si>
  <si>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</si>
  <si>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</si>
  <si>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530122231100001437322</t>
  </si>
  <si>
    <t>事业人员绩效奖励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</si>
  <si>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</si>
  <si>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</si>
  <si>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</si>
  <si>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</si>
  <si>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</si>
  <si>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</si>
  <si>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</si>
  <si>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530122221100001083317</t>
  </si>
  <si>
    <t>医疗收入专项经费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</si>
  <si>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</si>
  <si>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</si>
  <si>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</si>
  <si>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</si>
  <si>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</si>
  <si>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</si>
  <si>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</si>
  <si>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</si>
  <si>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</si>
  <si>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开展医疗卫生服务，满足辖区内居民看病需求，提供服务至上的医疗服务，提升人民群众的幸福感。</t>
  </si>
  <si>
    <t>产出指标</t>
  </si>
  <si>
    <t>质量指标</t>
  </si>
  <si>
    <t>满足各类人员需求，为就医患者提供更好服务</t>
  </si>
  <si>
    <t>=</t>
  </si>
  <si>
    <t>85</t>
  </si>
  <si>
    <t>%</t>
  </si>
  <si>
    <t>定性指标</t>
  </si>
  <si>
    <t>效益指标</t>
  </si>
  <si>
    <t>社会效益</t>
  </si>
  <si>
    <t>满足各类人群需求，为就医患者提供更好服务</t>
  </si>
  <si>
    <t>满意度指标</t>
  </si>
  <si>
    <t>服务对象满意度</t>
  </si>
  <si>
    <t>社会公众满意度</t>
  </si>
  <si>
    <t>90</t>
  </si>
  <si>
    <t>反映社会公众对宣传的满意程度。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</si>
  <si>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</si>
  <si>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</si>
  <si>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</si>
  <si>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</si>
  <si>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</si>
  <si>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</si>
  <si>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</si>
  <si>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</si>
  <si>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</si>
  <si>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</si>
  <si>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</si>
  <si>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</si>
  <si>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</si>
  <si>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</si>
  <si>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</si>
  <si>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</si>
  <si>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</si>
  <si>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</si>
  <si>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</si>
  <si>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</si>
  <si>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</si>
  <si>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</si>
  <si>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</si>
  <si>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单位名称：昆明市晋宁区晋城社区卫生服务中心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</si>
  <si>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</si>
  <si>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</si>
  <si>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</si>
  <si>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</si>
  <si>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</si>
  <si>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单位名称、项目名称</t>
  </si>
  <si>
    <t>备注：我部门无对下转移支付绩效目标，此表无数据。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</si>
  <si>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</si>
  <si>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</si>
  <si>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</si>
  <si>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</si>
  <si>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</si>
  <si>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</si>
  <si>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</si>
  <si>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</si>
  <si>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上级补助</t>
  </si>
  <si>
    <t>备注：因我单位无提前下达的上级转移支付补助项目支出预算，该表以空表进行公开。</t>
  </si>
  <si>
    <t>项目级次</t>
  </si>
  <si>
    <t/>
  </si>
  <si>
    <t>备注：因我单位无项目中期规划预算，该表以空表进行公开。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</si>
  <si>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</si>
  <si>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</si>
  <si>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</si>
  <si>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</si>
  <si>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</si>
  <si>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</si>
  <si>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</si>
  <si>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</si>
  <si>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</si>
  <si>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</si>
  <si>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</si>
  <si>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</si>
  <si>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</si>
  <si>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</si>
  <si>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</si>
  <si>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</si>
  <si>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</si>
  <si>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</si>
  <si>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</si>
  <si>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</si>
  <si>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</si>
  <si>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</si>
  <si>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</si>
  <si>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备注：此表为一级预算单位及主管部门公开，其他单位以空表公开。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</si>
</sst>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0.00_ 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0" fontId="40" fillId="0" borderId="1">
      <alignment horizontal="right" vertical="center"/>
    </xf>
    <xf numFmtId="178" fontId="40" fillId="0" borderId="1">
      <alignment horizontal="right" vertical="center"/>
    </xf>
    <xf numFmtId="49" fontId="40" fillId="0" borderId="1">
      <alignment horizontal="left" vertical="center" wrapText="1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80" fontId="40" fillId="0" borderId="1">
      <alignment horizontal="right" vertical="center"/>
    </xf>
  </cellStyleXfs>
  <cellXfs count="263">
    <xf numFmtId="0" fontId="0" fillId="0" borderId="0" xfId="0"/>
    <xf numFmtId="0" fontId="0" fillId="0" borderId="0" xfId="0" applyFont="1" applyBorder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/>
    <xf numFmtId="0" fontId="0" fillId="0" borderId="0" xfId="0" applyFont="1" applyFill="1" applyBorder="1"/>
    <xf numFmtId="49" fontId="3" fillId="0" borderId="0" xfId="0" applyNumberFormat="1" applyFont="1"/>
    <xf numFmtId="0" fontId="3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10" fillId="0" borderId="1" xfId="54" applyFont="1" applyAlignment="1">
      <alignment horizontal="left" vertical="center"/>
    </xf>
    <xf numFmtId="178" fontId="10" fillId="0" borderId="1" xfId="54" applyFo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178" fontId="10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49" fontId="10" fillId="0" borderId="1" xfId="53" applyFo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>
      <alignment vertical="top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178" fontId="10" fillId="0" borderId="5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2" fillId="0" borderId="0" xfId="0" applyFont="1" applyAlignment="1" applyProtection="1">
      <alignment horizontal="right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justify" vertical="center"/>
      <protection locked="0"/>
    </xf>
    <xf numFmtId="0" fontId="6" fillId="0" borderId="1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justify" vertical="center"/>
      <protection locked="0"/>
    </xf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justify" vertical="center"/>
      <protection locked="0"/>
    </xf>
    <xf numFmtId="0" fontId="6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justify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180" fontId="10" fillId="0" borderId="1" xfId="56" applyFont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181" fontId="8" fillId="0" borderId="0" xfId="0" applyNumberFormat="1" applyFont="1" applyBorder="1" applyAlignment="1">
      <alignment horizontal="left" vertical="center" wrapText="1"/>
    </xf>
    <xf numFmtId="0" fontId="15" fillId="0" borderId="0" xfId="0" applyFont="1" applyAlignment="1" applyProtection="1">
      <alignment horizontal="right"/>
      <protection locked="0"/>
    </xf>
    <xf numFmtId="49" fontId="15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10" fillId="0" borderId="1" xfId="53" applyFont="1" applyAlignment="1">
      <alignment horizontal="left" vertical="center" wrapText="1" inden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right"/>
    </xf>
    <xf numFmtId="0" fontId="11" fillId="2" borderId="1" xfId="0" applyFont="1" applyFill="1" applyBorder="1" applyAlignment="1" applyProtection="1">
      <alignment vertical="top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left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justify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49" fontId="10" fillId="0" borderId="1" xfId="53" applyFont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K37" sqref="K37"/>
    </sheetView>
  </sheetViews>
  <sheetFormatPr defaultColWidth="8.575" defaultRowHeight="12.75" customHeight="1" outlineLevelCol="3"/>
  <cols>
    <col min="1" max="1" width="27.75" customWidth="1"/>
    <col min="2" max="2" width="21.375" customWidth="1"/>
    <col min="3" max="3" width="28" customWidth="1"/>
    <col min="4" max="4" width="24.625" customWidth="1"/>
  </cols>
  <sheetData>
    <row r="1" ht="15" customHeight="1" spans="1:4">
      <c r="A1" s="85"/>
      <c r="B1" s="85"/>
      <c r="C1" s="85"/>
      <c r="D1" s="86"/>
    </row>
    <row r="2" ht="41.25" customHeight="1" spans="1:4">
      <c r="A2" s="80" t="str">
        <f>"2026"&amp;"年部门财务收支预算总表"</f>
        <v>2026年部门财务收支预算总表</v>
      </c>
    </row>
    <row r="3" ht="17.25" customHeight="1" spans="1:4">
      <c r="A3" s="83" t="str">
        <f>"单位名称："&amp;"昆明市晋宁区晋城社区卫生服务中心"</f>
        <v>单位名称：昆明市晋宁区晋城社区卫生服务中心</v>
      </c>
      <c r="B3" s="238"/>
      <c r="D3" s="207" t="s">
        <v>0</v>
      </c>
    </row>
    <row r="4" ht="23.25" customHeight="1" spans="1:4">
      <c r="A4" s="260" t="s">
        <v>1</v>
      </c>
      <c r="B4" s="261"/>
      <c r="C4" s="260" t="s">
        <v>2</v>
      </c>
      <c r="D4" s="261"/>
    </row>
    <row r="5" ht="24" customHeight="1" spans="1:4">
      <c r="A5" s="260" t="s">
        <v>3</v>
      </c>
      <c r="B5" s="260" t="s">
        <v>4</v>
      </c>
      <c r="C5" s="260" t="s">
        <v>5</v>
      </c>
      <c r="D5" s="260" t="s">
        <v>4</v>
      </c>
    </row>
    <row r="6" ht="17.25" customHeight="1" spans="1:4">
      <c r="A6" s="240" t="s">
        <v>6</v>
      </c>
      <c r="B6" s="63">
        <v>3555006.92</v>
      </c>
      <c r="C6" s="240" t="s">
        <v>7</v>
      </c>
      <c r="D6" s="63"/>
    </row>
    <row r="7" ht="17.25" customHeight="1" spans="1:4">
      <c r="A7" s="240" t="s">
        <v>8</v>
      </c>
      <c r="B7" s="63"/>
      <c r="C7" s="240" t="s">
        <v>9</v>
      </c>
      <c r="D7" s="63"/>
    </row>
    <row r="8" ht="17.25" customHeight="1" spans="1:4">
      <c r="A8" s="240" t="s">
        <v>10</v>
      </c>
      <c r="B8" s="63"/>
      <c r="C8" s="262" t="s">
        <v>11</v>
      </c>
      <c r="D8" s="63"/>
    </row>
    <row r="9" ht="17.25" customHeight="1" spans="1:4">
      <c r="A9" s="240" t="s">
        <v>12</v>
      </c>
      <c r="B9" s="63"/>
      <c r="C9" s="262" t="s">
        <v>13</v>
      </c>
      <c r="D9" s="63"/>
    </row>
    <row r="10" ht="17.25" customHeight="1" spans="1:4">
      <c r="A10" s="240" t="s">
        <v>14</v>
      </c>
      <c r="B10" s="63">
        <v>15000000</v>
      </c>
      <c r="C10" s="262" t="s">
        <v>15</v>
      </c>
      <c r="D10" s="63"/>
    </row>
    <row r="11" ht="17.25" customHeight="1" spans="1:4">
      <c r="A11" s="240" t="s">
        <v>16</v>
      </c>
      <c r="B11" s="63"/>
      <c r="C11" s="262" t="s">
        <v>17</v>
      </c>
      <c r="D11" s="63"/>
    </row>
    <row r="12" ht="17.25" customHeight="1" spans="1:4">
      <c r="A12" s="240" t="s">
        <v>18</v>
      </c>
      <c r="B12" s="63">
        <v>15000000</v>
      </c>
      <c r="C12" s="94" t="s">
        <v>19</v>
      </c>
      <c r="D12" s="63"/>
    </row>
    <row r="13" ht="17.25" customHeight="1" spans="1:4">
      <c r="A13" s="240" t="s">
        <v>20</v>
      </c>
      <c r="B13" s="63"/>
      <c r="C13" s="94" t="s">
        <v>21</v>
      </c>
      <c r="D13" s="63">
        <v>336343.68</v>
      </c>
    </row>
    <row r="14" ht="17.25" customHeight="1" spans="1:4">
      <c r="A14" s="240" t="s">
        <v>22</v>
      </c>
      <c r="B14" s="63"/>
      <c r="C14" s="94" t="s">
        <v>23</v>
      </c>
      <c r="D14" s="63">
        <v>17899829.48</v>
      </c>
    </row>
    <row r="15" ht="17.25" customHeight="1" spans="1:4">
      <c r="A15" s="240" t="s">
        <v>24</v>
      </c>
      <c r="B15" s="65"/>
      <c r="C15" s="94" t="s">
        <v>25</v>
      </c>
      <c r="D15" s="63"/>
    </row>
    <row r="16" ht="17.25" customHeight="1" spans="1:4">
      <c r="A16" s="31"/>
      <c r="B16" s="63"/>
      <c r="C16" s="94" t="s">
        <v>26</v>
      </c>
      <c r="D16" s="63"/>
    </row>
    <row r="17" ht="17.25" customHeight="1" spans="1:4">
      <c r="A17" s="241"/>
      <c r="B17" s="63"/>
      <c r="C17" s="94" t="s">
        <v>27</v>
      </c>
      <c r="D17" s="63"/>
    </row>
    <row r="18" ht="17.25" customHeight="1" spans="1:4">
      <c r="A18" s="241"/>
      <c r="B18" s="63"/>
      <c r="C18" s="94" t="s">
        <v>28</v>
      </c>
      <c r="D18" s="63"/>
    </row>
    <row r="19" ht="17.25" customHeight="1" spans="1:4">
      <c r="A19" s="241"/>
      <c r="B19" s="63"/>
      <c r="C19" s="94" t="s">
        <v>29</v>
      </c>
      <c r="D19" s="63"/>
    </row>
    <row r="20" ht="17.25" customHeight="1" spans="1:4">
      <c r="A20" s="241"/>
      <c r="B20" s="63"/>
      <c r="C20" s="94" t="s">
        <v>30</v>
      </c>
      <c r="D20" s="63"/>
    </row>
    <row r="21" ht="17.25" customHeight="1" spans="1:4">
      <c r="A21" s="241"/>
      <c r="B21" s="63"/>
      <c r="C21" s="94" t="s">
        <v>31</v>
      </c>
      <c r="D21" s="63"/>
    </row>
    <row r="22" ht="17.25" customHeight="1" spans="1:4">
      <c r="A22" s="241"/>
      <c r="B22" s="63"/>
      <c r="C22" s="94" t="s">
        <v>32</v>
      </c>
      <c r="D22" s="63"/>
    </row>
    <row r="23" ht="17.25" customHeight="1" spans="1:4">
      <c r="A23" s="241"/>
      <c r="B23" s="63"/>
      <c r="C23" s="94" t="s">
        <v>33</v>
      </c>
      <c r="D23" s="63"/>
    </row>
    <row r="24" ht="17.25" customHeight="1" spans="1:4">
      <c r="A24" s="241"/>
      <c r="B24" s="63"/>
      <c r="C24" s="94" t="s">
        <v>34</v>
      </c>
      <c r="D24" s="63">
        <v>318833.76</v>
      </c>
    </row>
    <row r="25" ht="17.25" customHeight="1" spans="1:4">
      <c r="A25" s="241"/>
      <c r="B25" s="63"/>
      <c r="C25" s="94" t="s">
        <v>35</v>
      </c>
      <c r="D25" s="63"/>
    </row>
    <row r="26" ht="17.25" customHeight="1" spans="1:4">
      <c r="A26" s="241"/>
      <c r="B26" s="63"/>
      <c r="C26" s="31" t="s">
        <v>36</v>
      </c>
      <c r="D26" s="63"/>
    </row>
    <row r="27" ht="17.25" customHeight="1" spans="1:4">
      <c r="A27" s="241"/>
      <c r="B27" s="63"/>
      <c r="C27" s="94" t="s">
        <v>37</v>
      </c>
      <c r="D27" s="63"/>
    </row>
    <row r="28" ht="16.5" customHeight="1" spans="1:4">
      <c r="A28" s="241"/>
      <c r="B28" s="63"/>
      <c r="C28" s="94" t="s">
        <v>38</v>
      </c>
      <c r="D28" s="63"/>
    </row>
    <row r="29" ht="16.5" customHeight="1" spans="1:4">
      <c r="A29" s="241"/>
      <c r="B29" s="63"/>
      <c r="C29" s="31" t="s">
        <v>39</v>
      </c>
      <c r="D29" s="63"/>
    </row>
    <row r="30" ht="17.25" customHeight="1" spans="1:4">
      <c r="A30" s="241"/>
      <c r="B30" s="63"/>
      <c r="C30" s="31" t="s">
        <v>40</v>
      </c>
      <c r="D30" s="63"/>
    </row>
    <row r="31" ht="17.25" customHeight="1" spans="1:4">
      <c r="A31" s="241"/>
      <c r="B31" s="63"/>
      <c r="C31" s="94" t="s">
        <v>41</v>
      </c>
      <c r="D31" s="63"/>
    </row>
    <row r="32" ht="16.5" customHeight="1" spans="1:4">
      <c r="A32" s="241" t="s">
        <v>42</v>
      </c>
      <c r="B32" s="63">
        <v>18555006.92</v>
      </c>
      <c r="C32" s="241" t="s">
        <v>43</v>
      </c>
      <c r="D32" s="63">
        <v>18555006.92</v>
      </c>
    </row>
    <row r="33" ht="16.5" customHeight="1" spans="1:4">
      <c r="A33" s="31" t="s">
        <v>44</v>
      </c>
      <c r="B33" s="63"/>
      <c r="C33" s="31" t="s">
        <v>45</v>
      </c>
      <c r="D33" s="63"/>
    </row>
    <row r="34" ht="16.5" customHeight="1" spans="1:4">
      <c r="A34" s="94" t="s">
        <v>46</v>
      </c>
      <c r="B34" s="65"/>
      <c r="C34" s="94" t="s">
        <v>46</v>
      </c>
      <c r="D34" s="65"/>
    </row>
    <row r="35" ht="16.5" customHeight="1" spans="1:4">
      <c r="A35" s="94" t="s">
        <v>47</v>
      </c>
      <c r="B35" s="65"/>
      <c r="C35" s="94" t="s">
        <v>48</v>
      </c>
      <c r="D35" s="65"/>
    </row>
    <row r="36" ht="16.5" customHeight="1" spans="1:4">
      <c r="A36" s="244" t="s">
        <v>49</v>
      </c>
      <c r="B36" s="63">
        <v>18555006.92</v>
      </c>
      <c r="C36" s="244" t="s">
        <v>50</v>
      </c>
      <c r="D36" s="63">
        <v>18555006.92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8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1" sqref="A11"/>
    </sheetView>
  </sheetViews>
  <sheetFormatPr defaultColWidth="9.14166666666667" defaultRowHeight="14.25" customHeight="1" outlineLevelCol="5"/>
  <cols>
    <col min="1" max="1" width="27.75" customWidth="1"/>
    <col min="2" max="2" width="21.375" customWidth="1"/>
    <col min="3" max="3" width="28" customWidth="1"/>
    <col min="4" max="4" width="24.625" customWidth="1"/>
    <col min="5" max="6" width="36.7083333333333" customWidth="1"/>
  </cols>
  <sheetData>
    <row r="1" ht="12" customHeight="1" spans="1:6">
      <c r="A1" s="186">
        <v>1</v>
      </c>
      <c r="B1" s="187">
        <v>0</v>
      </c>
      <c r="C1" s="186">
        <v>1</v>
      </c>
      <c r="D1" s="188"/>
      <c r="E1" s="188"/>
      <c r="F1" s="180"/>
    </row>
    <row r="2" ht="42" customHeight="1" spans="1:6">
      <c r="A2" s="189" t="str">
        <f>"2026"&amp;"年部门政府性基金预算支出预算表"</f>
        <v>2026年部门政府性基金预算支出预算表</v>
      </c>
      <c r="B2" s="189" t="s">
        <v>256</v>
      </c>
      <c r="C2" s="190"/>
      <c r="D2" s="191"/>
      <c r="E2" s="191"/>
      <c r="F2" s="191"/>
    </row>
    <row r="3" ht="13.5" customHeight="1" spans="1:6">
      <c r="A3" s="49" t="str">
        <f>"单位名称："&amp;"昆明市晋宁区晋城社区卫生服务中心"</f>
        <v>单位名称：昆明市晋宁区晋城社区卫生服务中心</v>
      </c>
      <c r="B3" s="49" t="s">
        <v>257</v>
      </c>
      <c r="C3" s="186"/>
      <c r="D3" s="188"/>
      <c r="E3" s="188"/>
      <c r="F3" s="180" t="s">
        <v>0</v>
      </c>
    </row>
    <row r="4" ht="19.5" customHeight="1" spans="1:6">
      <c r="A4" s="192" t="s">
        <v>163</v>
      </c>
      <c r="B4" s="193" t="s">
        <v>68</v>
      </c>
      <c r="C4" s="192" t="s">
        <v>69</v>
      </c>
      <c r="D4" s="18" t="s">
        <v>258</v>
      </c>
      <c r="E4" s="19"/>
      <c r="F4" s="20"/>
    </row>
    <row r="5" ht="18.75" customHeight="1" spans="1:6">
      <c r="A5" s="194"/>
      <c r="B5" s="195"/>
      <c r="C5" s="194"/>
      <c r="D5" s="57" t="s">
        <v>53</v>
      </c>
      <c r="E5" s="18" t="s">
        <v>71</v>
      </c>
      <c r="F5" s="57" t="s">
        <v>72</v>
      </c>
    </row>
    <row r="6" ht="18.75" customHeight="1" spans="1:6">
      <c r="A6" s="196">
        <v>1</v>
      </c>
      <c r="B6" s="197" t="s">
        <v>79</v>
      </c>
      <c r="C6" s="196">
        <v>3</v>
      </c>
      <c r="D6" s="22">
        <v>4</v>
      </c>
      <c r="E6" s="22">
        <v>5</v>
      </c>
      <c r="F6" s="22">
        <v>6</v>
      </c>
    </row>
    <row r="7" ht="21" customHeight="1" spans="1:6">
      <c r="A7" s="42"/>
      <c r="B7" s="42"/>
      <c r="C7" s="42"/>
      <c r="D7" s="63"/>
      <c r="E7" s="63"/>
      <c r="F7" s="63"/>
    </row>
    <row r="8" ht="21" customHeight="1" spans="1:6">
      <c r="A8" s="42"/>
      <c r="B8" s="42"/>
      <c r="C8" s="42"/>
      <c r="D8" s="63"/>
      <c r="E8" s="63"/>
      <c r="F8" s="63"/>
    </row>
    <row r="9" ht="18.75" customHeight="1" spans="1:6">
      <c r="A9" s="198" t="s">
        <v>155</v>
      </c>
      <c r="B9" s="198" t="s">
        <v>155</v>
      </c>
      <c r="C9" s="199" t="s">
        <v>155</v>
      </c>
      <c r="D9" s="63"/>
      <c r="E9" s="63"/>
      <c r="F9" s="63"/>
    </row>
    <row r="10" s="45" customFormat="1" ht="32" customHeight="1" spans="1:6">
      <c r="A10" s="200" t="s">
        <v>259</v>
      </c>
      <c r="B10" s="200"/>
      <c r="C10" s="200"/>
      <c r="D10" s="200"/>
      <c r="E10" s="200"/>
      <c r="F10" s="20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G17" sqref="G17"/>
    </sheetView>
  </sheetViews>
  <sheetFormatPr defaultColWidth="9.14166666666667" defaultRowHeight="14.25" customHeight="1"/>
  <cols>
    <col min="1" max="1" width="19.375" customWidth="1"/>
    <col min="2" max="2" width="11" customWidth="1"/>
    <col min="3" max="3" width="15.125" customWidth="1"/>
    <col min="4" max="4" width="14.875" customWidth="1"/>
    <col min="5" max="5" width="9.375" customWidth="1"/>
    <col min="6" max="6" width="7.70833333333333" customWidth="1"/>
    <col min="7" max="7" width="11.1416666666667" customWidth="1"/>
    <col min="8" max="8" width="13.2833333333333" customWidth="1"/>
    <col min="9" max="9" width="9.375" customWidth="1"/>
    <col min="10" max="10" width="8.75" customWidth="1"/>
    <col min="11" max="11" width="9.5" customWidth="1"/>
    <col min="12" max="12" width="10.125" customWidth="1"/>
    <col min="13" max="13" width="10" customWidth="1"/>
    <col min="14" max="14" width="9" customWidth="1"/>
    <col min="15" max="15" width="10.25" customWidth="1"/>
    <col min="16" max="16" width="8.875" customWidth="1"/>
    <col min="17" max="17" width="8.625" customWidth="1"/>
    <col min="18" max="18" width="8.5" customWidth="1"/>
    <col min="19" max="19" width="6.375" customWidth="1"/>
  </cols>
  <sheetData>
    <row r="1" ht="15.75" customHeight="1" spans="1:19">
      <c r="B1" s="137"/>
      <c r="C1" s="137"/>
      <c r="R1" s="177"/>
      <c r="S1" s="177"/>
    </row>
    <row r="2" ht="41.25" customHeight="1" spans="1:19">
      <c r="A2" s="140" t="str">
        <f>"2026"&amp;"年部门政府采购预算表"</f>
        <v>2026年部门政府采购预算表</v>
      </c>
      <c r="B2" s="141"/>
      <c r="C2" s="141"/>
      <c r="D2" s="48"/>
      <c r="E2" s="48"/>
      <c r="F2" s="48"/>
      <c r="G2" s="48"/>
      <c r="H2" s="48"/>
      <c r="I2" s="48"/>
      <c r="J2" s="48"/>
      <c r="K2" s="48"/>
      <c r="L2" s="48"/>
      <c r="M2" s="141"/>
      <c r="N2" s="48"/>
      <c r="O2" s="48"/>
      <c r="P2" s="141"/>
      <c r="Q2" s="48"/>
      <c r="R2" s="141"/>
      <c r="S2" s="141"/>
    </row>
    <row r="3" ht="18.75" customHeight="1" spans="1:19">
      <c r="A3" s="178" t="str">
        <f>"单位名称："&amp;"昆明市晋宁区晋城社区卫生服务中心"</f>
        <v>单位名称：昆明市晋宁区晋城社区卫生服务中心</v>
      </c>
      <c r="B3" s="145"/>
      <c r="C3" s="145"/>
      <c r="D3" s="51"/>
      <c r="E3" s="51"/>
      <c r="F3" s="51"/>
      <c r="G3" s="51"/>
      <c r="H3" s="51"/>
      <c r="I3" s="51"/>
      <c r="J3" s="51"/>
      <c r="K3" s="51"/>
      <c r="L3" s="51"/>
      <c r="R3" s="179"/>
      <c r="S3" s="180" t="s">
        <v>0</v>
      </c>
    </row>
    <row r="4" ht="15.75" customHeight="1" spans="1:19">
      <c r="A4" s="54" t="s">
        <v>162</v>
      </c>
      <c r="B4" s="148" t="s">
        <v>163</v>
      </c>
      <c r="C4" s="148" t="s">
        <v>260</v>
      </c>
      <c r="D4" s="151" t="s">
        <v>261</v>
      </c>
      <c r="E4" s="151" t="s">
        <v>262</v>
      </c>
      <c r="F4" s="151" t="s">
        <v>263</v>
      </c>
      <c r="G4" s="151" t="s">
        <v>264</v>
      </c>
      <c r="H4" s="151" t="s">
        <v>265</v>
      </c>
      <c r="I4" s="152" t="s">
        <v>170</v>
      </c>
      <c r="J4" s="152"/>
      <c r="K4" s="152"/>
      <c r="L4" s="152"/>
      <c r="M4" s="153"/>
      <c r="N4" s="152"/>
      <c r="O4" s="152"/>
      <c r="P4" s="154"/>
      <c r="Q4" s="152"/>
      <c r="R4" s="153"/>
      <c r="S4" s="155"/>
    </row>
    <row r="5" ht="17.25" customHeight="1" spans="1:19">
      <c r="A5" s="56"/>
      <c r="B5" s="156"/>
      <c r="C5" s="156"/>
      <c r="D5" s="159"/>
      <c r="E5" s="159"/>
      <c r="F5" s="159"/>
      <c r="G5" s="159"/>
      <c r="H5" s="159"/>
      <c r="I5" s="159" t="s">
        <v>53</v>
      </c>
      <c r="J5" s="159" t="s">
        <v>56</v>
      </c>
      <c r="K5" s="159" t="s">
        <v>266</v>
      </c>
      <c r="L5" s="159" t="s">
        <v>267</v>
      </c>
      <c r="M5" s="160" t="s">
        <v>268</v>
      </c>
      <c r="N5" s="161" t="s">
        <v>269</v>
      </c>
      <c r="O5" s="161"/>
      <c r="P5" s="162"/>
      <c r="Q5" s="161"/>
      <c r="R5" s="163"/>
      <c r="S5" s="164"/>
    </row>
    <row r="6" ht="54" customHeight="1" spans="1:19">
      <c r="A6" s="59"/>
      <c r="B6" s="164"/>
      <c r="C6" s="164"/>
      <c r="D6" s="167"/>
      <c r="E6" s="167"/>
      <c r="F6" s="167"/>
      <c r="G6" s="167"/>
      <c r="H6" s="167"/>
      <c r="I6" s="167"/>
      <c r="J6" s="167" t="s">
        <v>55</v>
      </c>
      <c r="K6" s="167"/>
      <c r="L6" s="167"/>
      <c r="M6" s="168"/>
      <c r="N6" s="167" t="s">
        <v>55</v>
      </c>
      <c r="O6" s="167" t="s">
        <v>61</v>
      </c>
      <c r="P6" s="165" t="s">
        <v>62</v>
      </c>
      <c r="Q6" s="166" t="s">
        <v>63</v>
      </c>
      <c r="R6" s="169" t="s">
        <v>64</v>
      </c>
      <c r="S6" s="165" t="s">
        <v>65</v>
      </c>
    </row>
    <row r="7" ht="18" customHeight="1" spans="1:19">
      <c r="A7" s="181">
        <v>1</v>
      </c>
      <c r="B7" s="181" t="s">
        <v>79</v>
      </c>
      <c r="C7" s="182">
        <v>3</v>
      </c>
      <c r="D7" s="182">
        <v>4</v>
      </c>
      <c r="E7" s="181">
        <v>5</v>
      </c>
      <c r="F7" s="181">
        <v>6</v>
      </c>
      <c r="G7" s="181">
        <v>7</v>
      </c>
      <c r="H7" s="181">
        <v>8</v>
      </c>
      <c r="I7" s="181">
        <v>9</v>
      </c>
      <c r="J7" s="181">
        <v>10</v>
      </c>
      <c r="K7" s="181">
        <v>11</v>
      </c>
      <c r="L7" s="181">
        <v>12</v>
      </c>
      <c r="M7" s="181">
        <v>13</v>
      </c>
      <c r="N7" s="181">
        <v>14</v>
      </c>
      <c r="O7" s="181">
        <v>15</v>
      </c>
      <c r="P7" s="181">
        <v>16</v>
      </c>
      <c r="Q7" s="181">
        <v>17</v>
      </c>
      <c r="R7" s="181">
        <v>18</v>
      </c>
      <c r="S7" s="181">
        <v>19</v>
      </c>
    </row>
    <row r="8" ht="21" customHeight="1" spans="1:19">
      <c r="A8" s="170"/>
      <c r="B8" s="171"/>
      <c r="C8" s="171"/>
      <c r="D8" s="172"/>
      <c r="E8" s="172"/>
      <c r="F8" s="172"/>
      <c r="G8" s="183"/>
      <c r="H8" s="63"/>
      <c r="I8" s="63"/>
      <c r="J8" s="63"/>
      <c r="K8" s="63"/>
      <c r="L8" s="63"/>
      <c r="M8" s="63"/>
      <c r="N8" s="63"/>
      <c r="O8" s="63"/>
      <c r="P8" s="65"/>
      <c r="Q8" s="65"/>
      <c r="R8" s="63"/>
      <c r="S8" s="63"/>
    </row>
    <row r="9" ht="21" customHeight="1" spans="1:19">
      <c r="A9" s="173" t="s">
        <v>155</v>
      </c>
      <c r="B9" s="174"/>
      <c r="C9" s="174"/>
      <c r="D9" s="175"/>
      <c r="E9" s="175"/>
      <c r="F9" s="175"/>
      <c r="G9" s="184"/>
      <c r="H9" s="63"/>
      <c r="I9" s="63"/>
      <c r="J9" s="63"/>
      <c r="K9" s="63"/>
      <c r="L9" s="63"/>
      <c r="M9" s="63"/>
      <c r="N9" s="63"/>
      <c r="O9" s="63"/>
      <c r="P9" s="65"/>
      <c r="Q9" s="65"/>
      <c r="R9" s="63"/>
      <c r="S9" s="63"/>
    </row>
    <row r="10" s="1" customFormat="1" ht="33" customHeight="1" spans="1:19">
      <c r="A10" s="185" t="s">
        <v>270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</row>
  </sheetData>
  <mergeCells count="19">
    <mergeCell ref="A2:S2"/>
    <mergeCell ref="A3:H3"/>
    <mergeCell ref="I4:S4"/>
    <mergeCell ref="N5:S5"/>
    <mergeCell ref="A9:G9"/>
    <mergeCell ref="A10:L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0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1.75" customWidth="1"/>
    <col min="2" max="2" width="10.5" customWidth="1"/>
    <col min="3" max="3" width="12.875" customWidth="1"/>
    <col min="4" max="4" width="9.375" customWidth="1"/>
    <col min="5" max="5" width="12.25" customWidth="1"/>
    <col min="6" max="6" width="9.5" customWidth="1"/>
    <col min="7" max="7" width="8.625" customWidth="1"/>
    <col min="8" max="8" width="11.75" customWidth="1"/>
    <col min="9" max="9" width="13.5" customWidth="1"/>
    <col min="10" max="10" width="10" customWidth="1"/>
    <col min="11" max="11" width="8.625" customWidth="1"/>
    <col min="12" max="12" width="10.25" customWidth="1"/>
    <col min="13" max="13" width="8.25" customWidth="1"/>
    <col min="14" max="14" width="9.375" customWidth="1"/>
    <col min="15" max="15" width="7.875" customWidth="1"/>
    <col min="16" max="16" width="9.375" customWidth="1"/>
    <col min="17" max="17" width="8.625" customWidth="1"/>
    <col min="18" max="18" width="11.875" customWidth="1"/>
    <col min="19" max="19" width="7.625" customWidth="1"/>
    <col min="20" max="20" width="8.25" customWidth="1"/>
  </cols>
  <sheetData>
    <row r="1" ht="16.5" customHeight="1" spans="1:20">
      <c r="A1" s="136"/>
      <c r="B1" s="137"/>
      <c r="C1" s="137"/>
      <c r="D1" s="137"/>
      <c r="E1" s="137"/>
      <c r="F1" s="137"/>
      <c r="G1" s="137"/>
      <c r="H1" s="136"/>
      <c r="I1" s="136"/>
      <c r="J1" s="136"/>
      <c r="K1" s="136"/>
      <c r="L1" s="136"/>
      <c r="M1" s="136"/>
      <c r="N1" s="138"/>
      <c r="O1" s="136"/>
      <c r="P1" s="136"/>
      <c r="Q1" s="137"/>
      <c r="R1" s="136"/>
      <c r="S1" s="139"/>
      <c r="T1" s="139"/>
    </row>
    <row r="2" ht="41.25" customHeight="1" spans="1:20">
      <c r="A2" s="140" t="str">
        <f>"2026"&amp;"年部门政府购买服务预算表"</f>
        <v>2026年部门政府购买服务预算表</v>
      </c>
      <c r="B2" s="141"/>
      <c r="C2" s="141"/>
      <c r="D2" s="141"/>
      <c r="E2" s="141"/>
      <c r="F2" s="141"/>
      <c r="G2" s="141"/>
      <c r="H2" s="142"/>
      <c r="I2" s="142"/>
      <c r="J2" s="142"/>
      <c r="K2" s="142"/>
      <c r="L2" s="142"/>
      <c r="M2" s="142"/>
      <c r="N2" s="143"/>
      <c r="O2" s="142"/>
      <c r="P2" s="142"/>
      <c r="Q2" s="141"/>
      <c r="R2" s="142"/>
      <c r="S2" s="143"/>
      <c r="T2" s="141"/>
    </row>
    <row r="3" ht="22.5" customHeight="1" spans="1:20">
      <c r="A3" s="144" t="str">
        <f>"单位名称："&amp;"昆明市晋宁区晋城社区卫生服务中心"</f>
        <v>单位名称：昆明市晋宁区晋城社区卫生服务中心</v>
      </c>
      <c r="B3" s="145"/>
      <c r="C3" s="145"/>
      <c r="D3" s="145"/>
      <c r="E3" s="145"/>
      <c r="F3" s="145"/>
      <c r="G3" s="145"/>
      <c r="H3" s="146"/>
      <c r="I3" s="146"/>
      <c r="J3" s="146"/>
      <c r="K3" s="146"/>
      <c r="L3" s="146"/>
      <c r="M3" s="146"/>
      <c r="N3" s="138"/>
      <c r="O3" s="136"/>
      <c r="P3" s="136"/>
      <c r="Q3" s="137"/>
      <c r="R3" s="136"/>
      <c r="S3" s="147"/>
      <c r="T3" s="139" t="s">
        <v>0</v>
      </c>
    </row>
    <row r="4" ht="24" customHeight="1" spans="1:20">
      <c r="A4" s="54" t="s">
        <v>162</v>
      </c>
      <c r="B4" s="148" t="s">
        <v>163</v>
      </c>
      <c r="C4" s="148" t="s">
        <v>260</v>
      </c>
      <c r="D4" s="149" t="s">
        <v>271</v>
      </c>
      <c r="E4" s="149" t="s">
        <v>272</v>
      </c>
      <c r="F4" s="149" t="s">
        <v>273</v>
      </c>
      <c r="G4" s="149" t="s">
        <v>274</v>
      </c>
      <c r="H4" s="150" t="s">
        <v>275</v>
      </c>
      <c r="I4" s="151" t="s">
        <v>276</v>
      </c>
      <c r="J4" s="152" t="s">
        <v>170</v>
      </c>
      <c r="K4" s="152"/>
      <c r="L4" s="152"/>
      <c r="M4" s="152"/>
      <c r="N4" s="153"/>
      <c r="O4" s="152"/>
      <c r="P4" s="152"/>
      <c r="Q4" s="154"/>
      <c r="R4" s="152"/>
      <c r="S4" s="153"/>
      <c r="T4" s="155"/>
    </row>
    <row r="5" ht="24" customHeight="1" spans="1:20">
      <c r="A5" s="56"/>
      <c r="B5" s="156"/>
      <c r="C5" s="156"/>
      <c r="D5" s="157"/>
      <c r="E5" s="157"/>
      <c r="F5" s="157"/>
      <c r="G5" s="157"/>
      <c r="H5" s="158"/>
      <c r="I5" s="159"/>
      <c r="J5" s="159" t="s">
        <v>53</v>
      </c>
      <c r="K5" s="159" t="s">
        <v>56</v>
      </c>
      <c r="L5" s="159" t="s">
        <v>266</v>
      </c>
      <c r="M5" s="159" t="s">
        <v>267</v>
      </c>
      <c r="N5" s="160" t="s">
        <v>268</v>
      </c>
      <c r="O5" s="161" t="s">
        <v>269</v>
      </c>
      <c r="P5" s="161"/>
      <c r="Q5" s="162"/>
      <c r="R5" s="161"/>
      <c r="S5" s="163"/>
      <c r="T5" s="164"/>
    </row>
    <row r="6" ht="54" customHeight="1" spans="1:20">
      <c r="A6" s="59"/>
      <c r="B6" s="164"/>
      <c r="C6" s="164"/>
      <c r="D6" s="165"/>
      <c r="E6" s="165"/>
      <c r="F6" s="165"/>
      <c r="G6" s="165"/>
      <c r="H6" s="166"/>
      <c r="I6" s="167"/>
      <c r="J6" s="167"/>
      <c r="K6" s="167" t="s">
        <v>55</v>
      </c>
      <c r="L6" s="167"/>
      <c r="M6" s="167"/>
      <c r="N6" s="168"/>
      <c r="O6" s="167" t="s">
        <v>55</v>
      </c>
      <c r="P6" s="167" t="s">
        <v>61</v>
      </c>
      <c r="Q6" s="165" t="s">
        <v>62</v>
      </c>
      <c r="R6" s="166" t="s">
        <v>63</v>
      </c>
      <c r="S6" s="169" t="s">
        <v>64</v>
      </c>
      <c r="T6" s="165" t="s">
        <v>65</v>
      </c>
    </row>
    <row r="7" ht="17.25" customHeight="1" spans="1:20">
      <c r="A7" s="60">
        <v>1</v>
      </c>
      <c r="B7" s="164">
        <v>2</v>
      </c>
      <c r="C7" s="60">
        <v>3</v>
      </c>
      <c r="D7" s="60">
        <v>4</v>
      </c>
      <c r="E7" s="164">
        <v>5</v>
      </c>
      <c r="F7" s="60">
        <v>6</v>
      </c>
      <c r="G7" s="60">
        <v>7</v>
      </c>
      <c r="H7" s="164">
        <v>8</v>
      </c>
      <c r="I7" s="60">
        <v>9</v>
      </c>
      <c r="J7" s="60">
        <v>10</v>
      </c>
      <c r="K7" s="164">
        <v>11</v>
      </c>
      <c r="L7" s="60">
        <v>12</v>
      </c>
      <c r="M7" s="60">
        <v>13</v>
      </c>
      <c r="N7" s="164">
        <v>14</v>
      </c>
      <c r="O7" s="60">
        <v>15</v>
      </c>
      <c r="P7" s="60">
        <v>16</v>
      </c>
      <c r="Q7" s="164">
        <v>17</v>
      </c>
      <c r="R7" s="60">
        <v>18</v>
      </c>
      <c r="S7" s="60">
        <v>19</v>
      </c>
      <c r="T7" s="60">
        <v>20</v>
      </c>
    </row>
    <row r="8" ht="21" customHeight="1" spans="1:20">
      <c r="A8" s="170"/>
      <c r="B8" s="171"/>
      <c r="C8" s="171"/>
      <c r="D8" s="171"/>
      <c r="E8" s="171"/>
      <c r="F8" s="171"/>
      <c r="G8" s="171"/>
      <c r="H8" s="172"/>
      <c r="I8" s="172"/>
      <c r="J8" s="63"/>
      <c r="K8" s="63"/>
      <c r="L8" s="63"/>
      <c r="M8" s="63"/>
      <c r="N8" s="63"/>
      <c r="O8" s="63"/>
      <c r="P8" s="63"/>
      <c r="Q8" s="65"/>
      <c r="R8" s="65"/>
      <c r="S8" s="63"/>
      <c r="T8" s="63"/>
    </row>
    <row r="9" ht="21" customHeight="1" spans="1:20">
      <c r="A9" s="173" t="s">
        <v>155</v>
      </c>
      <c r="B9" s="174"/>
      <c r="C9" s="174"/>
      <c r="D9" s="174"/>
      <c r="E9" s="174"/>
      <c r="F9" s="174"/>
      <c r="G9" s="174"/>
      <c r="H9" s="175"/>
      <c r="I9" s="176"/>
      <c r="J9" s="63"/>
      <c r="K9" s="63"/>
      <c r="L9" s="63"/>
      <c r="M9" s="63"/>
      <c r="N9" s="63"/>
      <c r="O9" s="63"/>
      <c r="P9" s="63"/>
      <c r="Q9" s="65"/>
      <c r="R9" s="65"/>
      <c r="S9" s="63"/>
      <c r="T9" s="63"/>
    </row>
    <row r="10" s="135" customFormat="1" customHeight="1" spans="1:20">
      <c r="A10" s="135" t="s">
        <v>277</v>
      </c>
    </row>
  </sheetData>
  <mergeCells count="20">
    <mergeCell ref="A2:T2"/>
    <mergeCell ref="A3:I3"/>
    <mergeCell ref="J4:T4"/>
    <mergeCell ref="O5:T5"/>
    <mergeCell ref="A9:I9"/>
    <mergeCell ref="A10:XFD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scale="66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19" sqref="C19"/>
    </sheetView>
  </sheetViews>
  <sheetFormatPr defaultColWidth="9.15" defaultRowHeight="14.25" customHeight="1" outlineLevelCol="4"/>
  <cols>
    <col min="1" max="1" width="44.25" style="45" customWidth="1"/>
    <col min="2" max="5" width="20" style="45" customWidth="1"/>
    <col min="6" max="16384" width="9.15" style="45"/>
  </cols>
  <sheetData>
    <row r="1" s="45" customFormat="1" customHeight="1" spans="1:5">
      <c r="A1" s="113"/>
      <c r="B1" s="113"/>
      <c r="C1" s="113"/>
      <c r="D1" s="113"/>
      <c r="E1" s="113"/>
    </row>
    <row r="2" s="45" customFormat="1" ht="17.25" customHeight="1" spans="1:5">
      <c r="D2" s="114"/>
      <c r="E2" s="100" t="s">
        <v>278</v>
      </c>
    </row>
    <row r="3" s="45" customFormat="1" ht="41.25" customHeight="1" spans="1:5">
      <c r="A3" s="115" t="str">
        <f>"2026"&amp;"年对下转移支付预算表"</f>
        <v>2026年对下转移支付预算表</v>
      </c>
      <c r="B3" s="102"/>
      <c r="C3" s="102"/>
      <c r="D3" s="102"/>
      <c r="E3" s="103"/>
    </row>
    <row r="4" s="45" customFormat="1" ht="18" customHeight="1" spans="1:5">
      <c r="A4" s="116" t="s">
        <v>279</v>
      </c>
      <c r="B4" s="117"/>
      <c r="C4" s="117"/>
      <c r="D4" s="118"/>
      <c r="E4" s="119" t="s">
        <v>0</v>
      </c>
    </row>
    <row r="5" s="45" customFormat="1" ht="19.5" customHeight="1" spans="1:5">
      <c r="A5" s="120" t="s">
        <v>280</v>
      </c>
      <c r="B5" s="121" t="s">
        <v>170</v>
      </c>
      <c r="C5" s="122"/>
      <c r="D5" s="122"/>
      <c r="E5" s="123" t="s">
        <v>281</v>
      </c>
    </row>
    <row r="6" s="45" customFormat="1" ht="40.5" customHeight="1" spans="1:5">
      <c r="A6" s="124"/>
      <c r="B6" s="125" t="s">
        <v>53</v>
      </c>
      <c r="C6" s="126" t="s">
        <v>56</v>
      </c>
      <c r="D6" s="127" t="s">
        <v>266</v>
      </c>
      <c r="E6" s="123"/>
    </row>
    <row r="7" s="45" customFormat="1" ht="19.5" customHeight="1" spans="1:5">
      <c r="A7" s="128">
        <v>1</v>
      </c>
      <c r="B7" s="128">
        <v>2</v>
      </c>
      <c r="C7" s="128">
        <v>3</v>
      </c>
      <c r="D7" s="129">
        <v>4</v>
      </c>
      <c r="E7" s="130">
        <v>24</v>
      </c>
    </row>
    <row r="8" s="45" customFormat="1" ht="19.5" customHeight="1" spans="1:5">
      <c r="A8" s="107"/>
      <c r="B8" s="131"/>
      <c r="C8" s="131"/>
      <c r="D8" s="131"/>
      <c r="E8" s="131"/>
    </row>
    <row r="9" s="45" customFormat="1" ht="19.5" customHeight="1" spans="1:5">
      <c r="A9" s="132"/>
      <c r="B9" s="133"/>
      <c r="C9" s="133"/>
      <c r="D9" s="133"/>
      <c r="E9" s="133"/>
    </row>
    <row r="10" s="45" customFormat="1" ht="20" customHeight="1" spans="1:5">
      <c r="A10" s="134" t="s">
        <v>282</v>
      </c>
      <c r="B10" s="134"/>
      <c r="C10" s="134"/>
      <c r="D10" s="134"/>
      <c r="E10" s="134"/>
    </row>
  </sheetData>
  <mergeCells count="6">
    <mergeCell ref="A3:E3"/>
    <mergeCell ref="A4:D4"/>
    <mergeCell ref="B5:D5"/>
    <mergeCell ref="A10:E10"/>
    <mergeCell ref="A5:A6"/>
    <mergeCell ref="E5:E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3" sqref="A13"/>
    </sheetView>
  </sheetViews>
  <sheetFormatPr defaultColWidth="9.14166666666667" defaultRowHeight="12" customHeight="1" outlineLevelRow="7"/>
  <cols>
    <col min="1" max="1" width="34.2833333333333" style="45" customWidth="1"/>
    <col min="2" max="2" width="29" style="45" customWidth="1"/>
    <col min="3" max="5" width="23.575" style="45" customWidth="1"/>
    <col min="6" max="6" width="11.2833333333333" style="45" customWidth="1"/>
    <col min="7" max="7" width="25.1416666666667" style="45" customWidth="1"/>
    <col min="8" max="8" width="15.575" style="45" customWidth="1"/>
    <col min="9" max="9" width="13.425" style="45" customWidth="1"/>
    <col min="10" max="10" width="18.85" style="45" customWidth="1"/>
    <col min="11" max="16384" width="9.14166666666667" style="45"/>
  </cols>
  <sheetData>
    <row r="1" s="45" customFormat="1" ht="16.5" customHeight="1" spans="1:10">
      <c r="J1" s="100" t="s">
        <v>283</v>
      </c>
    </row>
    <row r="2" s="45" customFormat="1" ht="41.25" customHeight="1" spans="1:10">
      <c r="A2" s="101" t="s">
        <v>284</v>
      </c>
      <c r="B2" s="102"/>
      <c r="C2" s="102"/>
      <c r="D2" s="102"/>
      <c r="E2" s="102"/>
      <c r="F2" s="103"/>
      <c r="G2" s="102"/>
      <c r="H2" s="103"/>
      <c r="I2" s="103"/>
      <c r="J2" s="102"/>
    </row>
    <row r="3" s="45" customFormat="1" ht="17.25" customHeight="1" spans="1:10">
      <c r="A3" s="104" t="s">
        <v>279</v>
      </c>
    </row>
    <row r="4" s="45" customFormat="1" ht="44.25" customHeight="1" spans="1:10">
      <c r="A4" s="105" t="s">
        <v>285</v>
      </c>
      <c r="B4" s="105" t="s">
        <v>231</v>
      </c>
      <c r="C4" s="105" t="s">
        <v>232</v>
      </c>
      <c r="D4" s="105" t="s">
        <v>233</v>
      </c>
      <c r="E4" s="105" t="s">
        <v>234</v>
      </c>
      <c r="F4" s="106" t="s">
        <v>235</v>
      </c>
      <c r="G4" s="105" t="s">
        <v>236</v>
      </c>
      <c r="H4" s="106" t="s">
        <v>237</v>
      </c>
      <c r="I4" s="106" t="s">
        <v>238</v>
      </c>
      <c r="J4" s="105" t="s">
        <v>239</v>
      </c>
    </row>
    <row r="5" s="45" customFormat="1" ht="14.25" customHeight="1" spans="1:10">
      <c r="A5" s="105">
        <v>1</v>
      </c>
      <c r="B5" s="105">
        <v>2</v>
      </c>
      <c r="C5" s="105">
        <v>3</v>
      </c>
      <c r="D5" s="105">
        <v>4</v>
      </c>
      <c r="E5" s="105">
        <v>5</v>
      </c>
      <c r="F5" s="106">
        <v>6</v>
      </c>
      <c r="G5" s="105">
        <v>7</v>
      </c>
      <c r="H5" s="106">
        <v>8</v>
      </c>
      <c r="I5" s="106">
        <v>9</v>
      </c>
      <c r="J5" s="105">
        <v>10</v>
      </c>
    </row>
    <row r="6" s="45" customFormat="1" ht="42" customHeight="1" spans="1:10">
      <c r="A6" s="107"/>
      <c r="B6" s="108"/>
      <c r="C6" s="108"/>
      <c r="D6" s="108"/>
      <c r="E6" s="109"/>
      <c r="F6" s="110"/>
      <c r="G6" s="109"/>
      <c r="H6" s="110"/>
      <c r="I6" s="110"/>
      <c r="J6" s="109"/>
    </row>
    <row r="7" s="45" customFormat="1" ht="42" customHeight="1" spans="1:10">
      <c r="A7" s="107"/>
      <c r="B7" s="111"/>
      <c r="C7" s="111"/>
      <c r="D7" s="111"/>
      <c r="E7" s="107"/>
      <c r="F7" s="111"/>
      <c r="G7" s="107"/>
      <c r="H7" s="111"/>
      <c r="I7" s="111"/>
      <c r="J7" s="107"/>
    </row>
    <row r="8" s="45" customFormat="1" ht="30" customHeight="1" spans="1:10">
      <c r="A8" s="112" t="s">
        <v>286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$A9:$XFD9"/>
    </sheetView>
  </sheetViews>
  <sheetFormatPr defaultColWidth="10.425" defaultRowHeight="14.25" customHeight="1"/>
  <cols>
    <col min="1" max="1" width="27.75" customWidth="1"/>
    <col min="2" max="2" width="21.375" customWidth="1"/>
    <col min="3" max="3" width="28" customWidth="1"/>
    <col min="4" max="4" width="24.62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7"/>
      <c r="B1" s="78"/>
      <c r="C1" s="78"/>
      <c r="D1" s="79"/>
      <c r="E1" s="79"/>
      <c r="F1" s="79"/>
      <c r="G1" s="78"/>
      <c r="H1" s="78"/>
      <c r="I1" s="79"/>
    </row>
    <row r="2" ht="41.25" customHeight="1" spans="1:9">
      <c r="A2" s="80" t="str">
        <f>"2026"&amp;"年新增资产配置预算表"</f>
        <v>2026年新增资产配置预算表</v>
      </c>
      <c r="B2" s="81"/>
      <c r="C2" s="81"/>
      <c r="D2" s="82"/>
      <c r="E2" s="82"/>
      <c r="F2" s="82"/>
      <c r="G2" s="81"/>
      <c r="H2" s="81"/>
      <c r="I2" s="82"/>
    </row>
    <row r="3" customHeight="1" spans="1:9">
      <c r="A3" s="83" t="str">
        <f>"单位名称："&amp;"昆明市晋宁区晋城社区卫生服务中心"</f>
        <v>单位名称：昆明市晋宁区晋城社区卫生服务中心</v>
      </c>
      <c r="B3" s="84"/>
      <c r="C3" s="84"/>
      <c r="D3" s="85"/>
      <c r="F3" s="82"/>
      <c r="G3" s="81"/>
      <c r="H3" s="81"/>
      <c r="I3" s="86" t="s">
        <v>0</v>
      </c>
    </row>
    <row r="4" ht="28.5" customHeight="1" spans="1:9">
      <c r="A4" s="75" t="s">
        <v>162</v>
      </c>
      <c r="B4" s="87" t="s">
        <v>163</v>
      </c>
      <c r="C4" s="88" t="s">
        <v>287</v>
      </c>
      <c r="D4" s="75" t="s">
        <v>288</v>
      </c>
      <c r="E4" s="75" t="s">
        <v>289</v>
      </c>
      <c r="F4" s="75" t="s">
        <v>290</v>
      </c>
      <c r="G4" s="87" t="s">
        <v>291</v>
      </c>
      <c r="H4" s="72"/>
      <c r="I4" s="75"/>
    </row>
    <row r="5" ht="21" customHeight="1" spans="1:9">
      <c r="A5" s="88"/>
      <c r="B5" s="89"/>
      <c r="C5" s="89"/>
      <c r="D5" s="90"/>
      <c r="E5" s="89"/>
      <c r="F5" s="89"/>
      <c r="G5" s="87" t="s">
        <v>264</v>
      </c>
      <c r="H5" s="87" t="s">
        <v>292</v>
      </c>
      <c r="I5" s="87" t="s">
        <v>293</v>
      </c>
    </row>
    <row r="6" ht="17.25" customHeight="1" spans="1:9">
      <c r="A6" s="91" t="s">
        <v>78</v>
      </c>
      <c r="B6" s="41" t="s">
        <v>79</v>
      </c>
      <c r="C6" s="91" t="s">
        <v>80</v>
      </c>
      <c r="D6" s="43" t="s">
        <v>81</v>
      </c>
      <c r="E6" s="91" t="s">
        <v>82</v>
      </c>
      <c r="F6" s="41" t="s">
        <v>83</v>
      </c>
      <c r="G6" s="92" t="s">
        <v>84</v>
      </c>
      <c r="H6" s="43" t="s">
        <v>85</v>
      </c>
      <c r="I6" s="43">
        <v>9</v>
      </c>
    </row>
    <row r="7" ht="19.5" customHeight="1" spans="1:9">
      <c r="A7" s="93"/>
      <c r="B7" s="94"/>
      <c r="C7" s="94"/>
      <c r="D7" s="27"/>
      <c r="E7" s="42"/>
      <c r="F7" s="92"/>
      <c r="G7" s="95"/>
      <c r="H7" s="96"/>
      <c r="I7" s="96"/>
    </row>
    <row r="8" ht="19.5" customHeight="1" spans="1:9">
      <c r="A8" s="30" t="s">
        <v>53</v>
      </c>
      <c r="B8" s="97"/>
      <c r="C8" s="97"/>
      <c r="D8" s="98"/>
      <c r="E8" s="99"/>
      <c r="F8" s="99"/>
      <c r="G8" s="95"/>
      <c r="H8" s="96"/>
      <c r="I8" s="96"/>
    </row>
    <row r="9" s="45" customFormat="1" ht="26" customHeight="1" spans="1:9">
      <c r="A9" s="69" t="s">
        <v>294</v>
      </c>
      <c r="B9" s="69"/>
      <c r="C9" s="69"/>
      <c r="D9" s="69"/>
      <c r="E9" s="69"/>
      <c r="F9" s="69"/>
      <c r="G9" s="69"/>
      <c r="H9" s="69"/>
    </row>
  </sheetData>
  <mergeCells count="12">
    <mergeCell ref="A1:I1"/>
    <mergeCell ref="A2:I2"/>
    <mergeCell ref="A3:C3"/>
    <mergeCell ref="G4:I4"/>
    <mergeCell ref="A8:F8"/>
    <mergeCell ref="A9:H9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5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$A11:$XFD11"/>
    </sheetView>
  </sheetViews>
  <sheetFormatPr defaultColWidth="9.14166666666667" defaultRowHeight="14.25" customHeight="1"/>
  <cols>
    <col min="1" max="1" width="27.75" customWidth="1"/>
    <col min="2" max="2" width="21.375" customWidth="1"/>
    <col min="3" max="3" width="28" customWidth="1"/>
    <col min="4" max="4" width="24.625" customWidth="1"/>
    <col min="5" max="5" width="32.7083333333333" customWidth="1"/>
    <col min="6" max="6" width="9.85" customWidth="1"/>
    <col min="7" max="7" width="17.7083333333333" customWidth="1"/>
    <col min="8" max="11" width="23.1416666666667" customWidth="1"/>
  </cols>
  <sheetData>
    <row r="1" ht="13.5" customHeight="1" spans="1:11">
      <c r="D1" s="46"/>
      <c r="E1" s="46"/>
      <c r="F1" s="46"/>
      <c r="G1" s="46"/>
      <c r="K1" s="47"/>
    </row>
    <row r="2" ht="41.25" customHeight="1" spans="1:11">
      <c r="A2" s="48" t="str">
        <f>"2026"&amp;"年上级转移支付补助项目支出预算表"</f>
        <v>2026年上级转移支付补助项目支出预算表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tr">
        <f>"单位名称："&amp;"昆明市晋宁区晋城社区卫生服务中心"</f>
        <v>单位名称：昆明市晋宁区晋城社区卫生服务中心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0</v>
      </c>
    </row>
    <row r="4" ht="21.75" customHeight="1" spans="1:11">
      <c r="A4" s="70" t="s">
        <v>222</v>
      </c>
      <c r="B4" s="70" t="s">
        <v>165</v>
      </c>
      <c r="C4" s="70" t="s">
        <v>223</v>
      </c>
      <c r="D4" s="26" t="s">
        <v>166</v>
      </c>
      <c r="E4" s="26" t="s">
        <v>167</v>
      </c>
      <c r="F4" s="26" t="s">
        <v>224</v>
      </c>
      <c r="G4" s="26" t="s">
        <v>225</v>
      </c>
      <c r="H4" s="21" t="s">
        <v>53</v>
      </c>
      <c r="I4" s="22" t="s">
        <v>295</v>
      </c>
      <c r="J4" s="22"/>
      <c r="K4" s="22"/>
    </row>
    <row r="5" ht="21.75" customHeight="1" spans="1:11">
      <c r="A5" s="70"/>
      <c r="B5" s="70"/>
      <c r="C5" s="70"/>
      <c r="D5" s="26"/>
      <c r="E5" s="26"/>
      <c r="F5" s="26"/>
      <c r="G5" s="26"/>
      <c r="H5" s="22"/>
      <c r="I5" s="26" t="s">
        <v>56</v>
      </c>
      <c r="J5" s="26" t="s">
        <v>57</v>
      </c>
      <c r="K5" s="26" t="s">
        <v>58</v>
      </c>
    </row>
    <row r="6" ht="40.5" customHeight="1" spans="1:11">
      <c r="A6" s="71"/>
      <c r="B6" s="71"/>
      <c r="C6" s="71"/>
      <c r="D6" s="26"/>
      <c r="E6" s="26"/>
      <c r="F6" s="26"/>
      <c r="G6" s="26"/>
      <c r="H6" s="22"/>
      <c r="I6" s="26" t="s">
        <v>55</v>
      </c>
      <c r="J6" s="26"/>
      <c r="K6" s="26"/>
    </row>
    <row r="7" ht="20.2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72">
        <v>10</v>
      </c>
      <c r="K7" s="72">
        <v>11</v>
      </c>
    </row>
    <row r="8" ht="18" customHeight="1" spans="1:11">
      <c r="A8" s="73"/>
      <c r="B8" s="74"/>
      <c r="C8" s="73"/>
      <c r="D8" s="73"/>
      <c r="E8" s="73"/>
      <c r="F8" s="73"/>
      <c r="G8" s="73"/>
      <c r="H8" s="63"/>
      <c r="I8" s="63"/>
      <c r="J8" s="63"/>
      <c r="K8" s="63"/>
    </row>
    <row r="9" ht="24" customHeight="1" spans="1:11">
      <c r="A9" s="27"/>
      <c r="B9" s="42"/>
      <c r="C9" s="27"/>
      <c r="D9" s="27"/>
      <c r="E9" s="27"/>
      <c r="F9" s="27"/>
      <c r="G9" s="27"/>
      <c r="H9" s="63"/>
      <c r="I9" s="63"/>
      <c r="J9" s="63"/>
      <c r="K9" s="63"/>
    </row>
    <row r="10" ht="18.75" customHeight="1" spans="1:11">
      <c r="A10" s="75" t="s">
        <v>155</v>
      </c>
      <c r="B10" s="76"/>
      <c r="C10" s="76"/>
      <c r="D10" s="76"/>
      <c r="E10" s="76"/>
      <c r="F10" s="76"/>
      <c r="G10" s="76"/>
      <c r="H10" s="63"/>
      <c r="I10" s="63"/>
      <c r="J10" s="63"/>
      <c r="K10" s="63"/>
    </row>
    <row r="11" s="45" customFormat="1" ht="17" customHeight="1" spans="1:11">
      <c r="A11" s="44" t="s">
        <v>296</v>
      </c>
      <c r="B11" s="44"/>
      <c r="C11" s="44"/>
      <c r="D11" s="44"/>
      <c r="E11" s="44"/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2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tabSelected="1" workbookViewId="0">
      <selection activeCell="C21" sqref="C21"/>
    </sheetView>
  </sheetViews>
  <sheetFormatPr defaultColWidth="9.14166666666667" defaultRowHeight="14.25" customHeight="1" outlineLevelCol="7"/>
  <cols>
    <col min="1" max="1" width="27.75" customWidth="1"/>
    <col min="2" max="2" width="21.375" customWidth="1"/>
    <col min="3" max="3" width="28" customWidth="1"/>
    <col min="4" max="4" width="24.625" customWidth="1"/>
    <col min="5" max="7" width="23.85" customWidth="1"/>
  </cols>
  <sheetData>
    <row r="1" ht="13.5" customHeight="1" spans="1:8">
      <c r="D1" s="46"/>
      <c r="G1" s="47"/>
    </row>
    <row r="2" ht="41.25" customHeight="1" spans="1:8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ht="13.5" customHeight="1" spans="1:8">
      <c r="A3" s="49" t="str">
        <f>"单位名称："&amp;"昆明市晋宁区晋城社区卫生服务中心"</f>
        <v>单位名称：昆明市晋宁区晋城社区卫生服务中心</v>
      </c>
      <c r="B3" s="50"/>
      <c r="C3" s="50"/>
      <c r="D3" s="50"/>
      <c r="E3" s="51"/>
      <c r="F3" s="51"/>
      <c r="G3" s="52" t="s">
        <v>0</v>
      </c>
    </row>
    <row r="4" ht="21.75" customHeight="1" spans="1:8">
      <c r="A4" s="53" t="s">
        <v>223</v>
      </c>
      <c r="B4" s="53" t="s">
        <v>222</v>
      </c>
      <c r="C4" s="53" t="s">
        <v>165</v>
      </c>
      <c r="D4" s="54" t="s">
        <v>297</v>
      </c>
      <c r="E4" s="18" t="s">
        <v>56</v>
      </c>
      <c r="F4" s="19"/>
      <c r="G4" s="20"/>
    </row>
    <row r="5" ht="21.75" customHeight="1" spans="1:8">
      <c r="A5" s="55"/>
      <c r="B5" s="55"/>
      <c r="C5" s="55"/>
      <c r="D5" s="56"/>
      <c r="E5" s="57" t="str">
        <f>"2026"&amp;"年"</f>
        <v>2026年</v>
      </c>
      <c r="F5" s="57" t="str">
        <f>("2026"+1)&amp;"年"</f>
        <v>2027年</v>
      </c>
      <c r="G5" s="57" t="str">
        <f>("2026"+2)&amp;"年"</f>
        <v>2028年</v>
      </c>
    </row>
    <row r="6" ht="40.5" customHeight="1" spans="1:8">
      <c r="A6" s="58"/>
      <c r="B6" s="58"/>
      <c r="C6" s="58"/>
      <c r="D6" s="59"/>
      <c r="E6" s="60"/>
      <c r="F6" s="60"/>
      <c r="G6" s="60"/>
    </row>
    <row r="7" ht="15" customHeight="1" spans="1:8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customHeight="1" spans="1:8">
      <c r="A8" s="62"/>
      <c r="B8" s="63"/>
      <c r="C8" s="63"/>
      <c r="D8" s="63"/>
      <c r="E8" s="63"/>
      <c r="F8" s="63"/>
      <c r="G8" s="63"/>
    </row>
    <row r="9" ht="17.25" customHeight="1" spans="1:8">
      <c r="A9" s="42"/>
      <c r="B9" s="64"/>
      <c r="C9" s="64"/>
      <c r="D9" s="42"/>
      <c r="E9" s="65"/>
      <c r="F9" s="65"/>
      <c r="G9" s="65"/>
    </row>
    <row r="10" ht="18.75" customHeight="1" spans="1:8">
      <c r="A10" s="66" t="s">
        <v>53</v>
      </c>
      <c r="B10" s="67" t="s">
        <v>298</v>
      </c>
      <c r="C10" s="67"/>
      <c r="D10" s="68"/>
      <c r="E10" s="65"/>
      <c r="F10" s="65"/>
      <c r="G10" s="65"/>
    </row>
    <row r="11" s="45" customFormat="1" ht="26" customHeight="1" spans="1:8">
      <c r="A11" s="69" t="s">
        <v>299</v>
      </c>
      <c r="B11" s="69"/>
      <c r="C11" s="69"/>
      <c r="D11" s="69"/>
      <c r="E11" s="69"/>
      <c r="F11" s="69"/>
      <c r="G11" s="69"/>
      <c r="H11" s="69"/>
    </row>
  </sheetData>
  <mergeCells count="12">
    <mergeCell ref="A2:G2"/>
    <mergeCell ref="A3:F3"/>
    <mergeCell ref="E4:G4"/>
    <mergeCell ref="A10:D10"/>
    <mergeCell ref="A11:H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8" workbookViewId="0">
      <selection activeCell="C26" sqref="C26"/>
    </sheetView>
  </sheetViews>
  <sheetFormatPr defaultColWidth="8.575" defaultRowHeight="14.25" customHeight="1"/>
  <cols>
    <col min="1" max="1" width="27.75" customWidth="1"/>
    <col min="2" max="2" width="21.375" customWidth="1"/>
    <col min="3" max="3" width="28" customWidth="1"/>
    <col min="4" max="4" width="24.62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3"/>
    </row>
    <row r="2" ht="41.25" customHeight="1" spans="1:10">
      <c r="A2" s="2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"单位名称："&amp;"昆明市晋宁区晋城社区卫生服务中心"</f>
        <v>单位名称：昆明市晋宁区晋城社区卫生服务中心</v>
      </c>
      <c r="B3" s="5"/>
      <c r="C3" s="6"/>
      <c r="D3" s="7"/>
      <c r="E3" s="7"/>
      <c r="F3" s="7"/>
      <c r="G3" s="7"/>
      <c r="H3" s="7"/>
      <c r="I3" s="7"/>
      <c r="J3" s="263" t="s">
        <v>0</v>
      </c>
    </row>
    <row r="4" ht="30" customHeight="1" spans="1:10">
      <c r="A4" s="8" t="s">
        <v>300</v>
      </c>
      <c r="B4" s="9"/>
      <c r="C4" s="10"/>
      <c r="D4" s="10"/>
      <c r="E4" s="11"/>
      <c r="F4" s="12" t="s">
        <v>300</v>
      </c>
      <c r="G4" s="11"/>
      <c r="H4" s="13"/>
      <c r="I4" s="10"/>
      <c r="J4" s="11"/>
    </row>
    <row r="5" ht="32.25" customHeight="1" spans="1:10">
      <c r="A5" s="14" t="s">
        <v>301</v>
      </c>
      <c r="B5" s="15"/>
      <c r="C5" s="15"/>
      <c r="D5" s="15"/>
      <c r="E5" s="15"/>
      <c r="F5" s="15"/>
      <c r="G5" s="15"/>
      <c r="H5" s="15"/>
      <c r="I5" s="16"/>
      <c r="J5" s="17"/>
    </row>
    <row r="6" ht="32.25" customHeight="1" spans="1:10">
      <c r="A6" s="18" t="s">
        <v>302</v>
      </c>
      <c r="B6" s="19"/>
      <c r="C6" s="19"/>
      <c r="D6" s="19"/>
      <c r="E6" s="19"/>
      <c r="F6" s="19"/>
      <c r="G6" s="19"/>
      <c r="H6" s="19"/>
      <c r="I6" s="20"/>
      <c r="J6" s="21" t="s">
        <v>303</v>
      </c>
    </row>
    <row r="7" ht="99.75" customHeight="1" spans="1:10">
      <c r="A7" s="22" t="s">
        <v>304</v>
      </c>
      <c r="B7" s="23" t="s">
        <v>305</v>
      </c>
      <c r="C7" s="24"/>
      <c r="D7" s="24"/>
      <c r="E7" s="24"/>
      <c r="F7" s="24"/>
      <c r="G7" s="24"/>
      <c r="H7" s="24"/>
      <c r="I7" s="24"/>
      <c r="J7" s="25" t="s">
        <v>306</v>
      </c>
    </row>
    <row r="8" ht="99.75" customHeight="1" spans="1:10">
      <c r="A8" s="22"/>
      <c r="B8" s="23" t="str">
        <f>"总体绩效目标（"&amp;"2026"&amp;"-"&amp;("2026"+2)&amp;"年期间）"</f>
        <v>总体绩效目标（2026-2028年期间）</v>
      </c>
      <c r="C8" s="24"/>
      <c r="D8" s="24"/>
      <c r="E8" s="24"/>
      <c r="F8" s="24"/>
      <c r="G8" s="24"/>
      <c r="H8" s="24"/>
      <c r="I8" s="24"/>
      <c r="J8" s="25" t="s">
        <v>307</v>
      </c>
    </row>
    <row r="9" ht="75" customHeight="1" spans="1:10">
      <c r="A9" s="23" t="s">
        <v>308</v>
      </c>
      <c r="B9" s="26" t="str">
        <f>"预算年度（"&amp;"2026"&amp;"年）绩效目标"</f>
        <v>预算年度（2026年）绩效目标</v>
      </c>
      <c r="C9" s="27"/>
      <c r="D9" s="27"/>
      <c r="E9" s="27"/>
      <c r="F9" s="27"/>
      <c r="G9" s="27"/>
      <c r="H9" s="27"/>
      <c r="I9" s="27"/>
      <c r="J9" s="28" t="s">
        <v>309</v>
      </c>
    </row>
    <row r="10" ht="32.25" customHeight="1" spans="1:10">
      <c r="A10" s="29" t="s">
        <v>310</v>
      </c>
      <c r="B10" s="29"/>
      <c r="C10" s="29"/>
      <c r="D10" s="29"/>
      <c r="E10" s="29"/>
      <c r="F10" s="29"/>
      <c r="G10" s="29"/>
      <c r="H10" s="29"/>
      <c r="I10" s="29"/>
      <c r="J10" s="29"/>
    </row>
    <row r="11" ht="32.25" customHeight="1" spans="1:10">
      <c r="A11" s="23" t="s">
        <v>311</v>
      </c>
      <c r="B11" s="23"/>
      <c r="C11" s="22" t="s">
        <v>312</v>
      </c>
      <c r="D11" s="22"/>
      <c r="E11" s="22" t="s">
        <v>313</v>
      </c>
      <c r="F11" s="22"/>
      <c r="G11" s="22"/>
      <c r="H11" s="22" t="s">
        <v>314</v>
      </c>
      <c r="I11" s="22"/>
      <c r="J11" s="22"/>
    </row>
    <row r="12" ht="32.25" customHeight="1" spans="1:10">
      <c r="A12" s="23"/>
      <c r="B12" s="23"/>
      <c r="C12" s="22"/>
      <c r="D12" s="22"/>
      <c r="E12" s="23" t="s">
        <v>315</v>
      </c>
      <c r="F12" s="23" t="s">
        <v>316</v>
      </c>
      <c r="G12" s="23" t="s">
        <v>317</v>
      </c>
      <c r="H12" s="23" t="s">
        <v>315</v>
      </c>
      <c r="I12" s="23" t="s">
        <v>316</v>
      </c>
      <c r="J12" s="23" t="s">
        <v>317</v>
      </c>
    </row>
    <row r="13" ht="24" customHeight="1" spans="1:10">
      <c r="A13" s="30" t="s">
        <v>53</v>
      </c>
      <c r="B13" s="31"/>
      <c r="C13" s="31"/>
      <c r="D13" s="31"/>
      <c r="E13" s="32"/>
      <c r="F13" s="32"/>
      <c r="G13" s="32"/>
      <c r="H13" s="33"/>
      <c r="I13" s="33"/>
      <c r="J13" s="33"/>
    </row>
    <row r="14" ht="34.5" customHeight="1" spans="1:10">
      <c r="A14" s="24"/>
      <c r="B14" s="34"/>
      <c r="C14" s="24"/>
      <c r="D14" s="34"/>
      <c r="E14" s="33"/>
      <c r="F14" s="33"/>
      <c r="G14" s="33"/>
      <c r="H14" s="33"/>
      <c r="I14" s="33"/>
      <c r="J14" s="33"/>
    </row>
    <row r="15" ht="32.25" customHeight="1" spans="1:10">
      <c r="A15" s="29" t="s">
        <v>318</v>
      </c>
      <c r="B15" s="29"/>
      <c r="C15" s="29"/>
      <c r="D15" s="29"/>
      <c r="E15" s="29"/>
      <c r="F15" s="29"/>
      <c r="G15" s="29"/>
      <c r="H15" s="29"/>
      <c r="I15" s="29"/>
      <c r="J15" s="29"/>
    </row>
    <row r="16" ht="32.25" customHeight="1" spans="1:10">
      <c r="A16" s="35" t="s">
        <v>319</v>
      </c>
      <c r="B16" s="35"/>
      <c r="C16" s="35"/>
      <c r="D16" s="35"/>
      <c r="E16" s="35"/>
      <c r="F16" s="35"/>
      <c r="G16" s="35"/>
      <c r="H16" s="36" t="s">
        <v>320</v>
      </c>
      <c r="I16" s="37" t="s">
        <v>239</v>
      </c>
      <c r="J16" s="36" t="s">
        <v>321</v>
      </c>
    </row>
    <row r="17" ht="36" customHeight="1" spans="1:10">
      <c r="A17" s="38" t="s">
        <v>232</v>
      </c>
      <c r="B17" s="38" t="s">
        <v>322</v>
      </c>
      <c r="C17" s="39" t="s">
        <v>234</v>
      </c>
      <c r="D17" s="39" t="s">
        <v>235</v>
      </c>
      <c r="E17" s="39" t="s">
        <v>236</v>
      </c>
      <c r="F17" s="39" t="s">
        <v>237</v>
      </c>
      <c r="G17" s="39" t="s">
        <v>238</v>
      </c>
      <c r="H17" s="40"/>
      <c r="I17" s="40"/>
      <c r="J17" s="40"/>
    </row>
    <row r="18" ht="32.25" customHeight="1" spans="1:10">
      <c r="A18" s="41"/>
      <c r="B18" s="41"/>
      <c r="C18" s="42"/>
      <c r="D18" s="41"/>
      <c r="E18" s="41"/>
      <c r="F18" s="41"/>
      <c r="G18" s="41"/>
      <c r="H18" s="43"/>
      <c r="I18" s="27"/>
      <c r="J18" s="43"/>
    </row>
    <row r="19" s="1" customFormat="1" customHeight="1" spans="1:10">
      <c r="A19" s="44" t="s">
        <v>323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J1" workbookViewId="0">
      <selection activeCell="V4" sqref="V4"/>
    </sheetView>
  </sheetViews>
  <sheetFormatPr defaultColWidth="8.425" defaultRowHeight="12.75" customHeight="1"/>
  <cols>
    <col min="1" max="1" width="16.75" customWidth="1"/>
    <col min="2" max="2" width="16.5" customWidth="1"/>
    <col min="3" max="3" width="14" customWidth="1"/>
    <col min="4" max="4" width="14.875" customWidth="1"/>
    <col min="5" max="5" width="13.125" customWidth="1"/>
    <col min="6" max="6" width="12.75" customWidth="1"/>
    <col min="7" max="7" width="15" customWidth="1"/>
    <col min="8" max="8" width="9.75" customWidth="1"/>
    <col min="9" max="9" width="12.25" customWidth="1"/>
    <col min="10" max="10" width="11.875" customWidth="1"/>
    <col min="11" max="11" width="11.625" customWidth="1"/>
    <col min="12" max="12" width="12" customWidth="1"/>
    <col min="13" max="13" width="14.625" customWidth="1"/>
    <col min="14" max="14" width="10.75" customWidth="1"/>
    <col min="15" max="15" width="8.25" customWidth="1"/>
    <col min="16" max="16" width="12.5" customWidth="1"/>
    <col min="17" max="17" width="13.75" customWidth="1"/>
    <col min="18" max="18" width="15.125" customWidth="1"/>
    <col min="19" max="19" width="16.25" customWidth="1"/>
    <col min="20" max="20" width="12.5" customWidth="1"/>
  </cols>
  <sheetData>
    <row r="1" ht="17.25" customHeight="1" spans="1:20">
      <c r="A1" s="249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</row>
    <row r="2" ht="41.25" customHeight="1" spans="1:20">
      <c r="A2" s="251" t="str">
        <f>"2026"&amp;"年部门收入预算表"</f>
        <v>2026年部门收入预算表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</row>
    <row r="3" ht="17.25" customHeight="1" spans="1:20">
      <c r="A3" s="252" t="str">
        <f>"单位名称："&amp;"昆明市晋宁区晋城社区卫生服务中心"</f>
        <v>单位名称：昆明市晋宁区晋城社区卫生服务中心</v>
      </c>
      <c r="B3" s="253"/>
      <c r="C3" s="254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6" t="s">
        <v>0</v>
      </c>
    </row>
    <row r="4" ht="21.75" customHeight="1" spans="1:20">
      <c r="A4" s="75" t="s">
        <v>51</v>
      </c>
      <c r="B4" s="75" t="s">
        <v>52</v>
      </c>
      <c r="C4" s="75" t="s">
        <v>53</v>
      </c>
      <c r="D4" s="75" t="s">
        <v>54</v>
      </c>
      <c r="E4" s="75"/>
      <c r="F4" s="75"/>
      <c r="G4" s="75"/>
      <c r="H4" s="75"/>
      <c r="I4" s="72"/>
      <c r="J4" s="75"/>
      <c r="K4" s="75"/>
      <c r="L4" s="75"/>
      <c r="M4" s="75"/>
      <c r="N4" s="75"/>
      <c r="O4" s="75" t="s">
        <v>44</v>
      </c>
      <c r="P4" s="75"/>
      <c r="Q4" s="75"/>
      <c r="R4" s="75"/>
      <c r="S4" s="75"/>
      <c r="T4" s="75"/>
    </row>
    <row r="5" ht="27" customHeight="1" spans="1:20">
      <c r="A5" s="75"/>
      <c r="B5" s="75"/>
      <c r="C5" s="75"/>
      <c r="D5" s="75" t="s">
        <v>55</v>
      </c>
      <c r="E5" s="75" t="s">
        <v>56</v>
      </c>
      <c r="F5" s="75" t="s">
        <v>57</v>
      </c>
      <c r="G5" s="75" t="s">
        <v>58</v>
      </c>
      <c r="H5" s="75" t="s">
        <v>59</v>
      </c>
      <c r="I5" s="72" t="s">
        <v>60</v>
      </c>
      <c r="J5" s="75"/>
      <c r="K5" s="75"/>
      <c r="L5" s="75"/>
      <c r="M5" s="75"/>
      <c r="N5" s="75"/>
      <c r="O5" s="75" t="s">
        <v>55</v>
      </c>
      <c r="P5" s="75" t="s">
        <v>56</v>
      </c>
      <c r="Q5" s="75" t="s">
        <v>57</v>
      </c>
      <c r="R5" s="75" t="s">
        <v>58</v>
      </c>
      <c r="S5" s="75" t="s">
        <v>59</v>
      </c>
      <c r="T5" s="75" t="s">
        <v>60</v>
      </c>
    </row>
    <row r="6" ht="30" customHeight="1" spans="1:20">
      <c r="A6" s="76"/>
      <c r="B6" s="76"/>
      <c r="C6" s="99"/>
      <c r="D6" s="99"/>
      <c r="E6" s="99"/>
      <c r="F6" s="99"/>
      <c r="G6" s="99"/>
      <c r="H6" s="99"/>
      <c r="I6" s="204" t="s">
        <v>55</v>
      </c>
      <c r="J6" s="75" t="s">
        <v>61</v>
      </c>
      <c r="K6" s="75" t="s">
        <v>62</v>
      </c>
      <c r="L6" s="75" t="s">
        <v>63</v>
      </c>
      <c r="M6" s="75" t="s">
        <v>64</v>
      </c>
      <c r="N6" s="75" t="s">
        <v>65</v>
      </c>
      <c r="O6" s="257"/>
      <c r="P6" s="257"/>
      <c r="Q6" s="257"/>
      <c r="R6" s="257"/>
      <c r="S6" s="257"/>
      <c r="T6" s="99"/>
    </row>
    <row r="7" ht="15" customHeight="1" spans="1:20">
      <c r="A7" s="258">
        <v>1</v>
      </c>
      <c r="B7" s="258">
        <v>2</v>
      </c>
      <c r="C7" s="258">
        <v>3</v>
      </c>
      <c r="D7" s="258">
        <v>4</v>
      </c>
      <c r="E7" s="258">
        <v>5</v>
      </c>
      <c r="F7" s="258">
        <v>6</v>
      </c>
      <c r="G7" s="258">
        <v>7</v>
      </c>
      <c r="H7" s="258">
        <v>8</v>
      </c>
      <c r="I7" s="204">
        <v>9</v>
      </c>
      <c r="J7" s="258">
        <v>10</v>
      </c>
      <c r="K7" s="258">
        <v>11</v>
      </c>
      <c r="L7" s="258">
        <v>12</v>
      </c>
      <c r="M7" s="258">
        <v>13</v>
      </c>
      <c r="N7" s="258">
        <v>14</v>
      </c>
      <c r="O7" s="258">
        <v>15</v>
      </c>
      <c r="P7" s="258">
        <v>16</v>
      </c>
      <c r="Q7" s="258">
        <v>17</v>
      </c>
      <c r="R7" s="258">
        <v>18</v>
      </c>
      <c r="S7" s="258">
        <v>19</v>
      </c>
      <c r="T7" s="258">
        <v>20</v>
      </c>
    </row>
    <row r="8" ht="34" customHeight="1" spans="1:20">
      <c r="A8" s="42" t="s">
        <v>66</v>
      </c>
      <c r="B8" s="42" t="s">
        <v>67</v>
      </c>
      <c r="C8" s="32">
        <v>18555006.92</v>
      </c>
      <c r="D8" s="32">
        <v>18555006.92</v>
      </c>
      <c r="E8" s="32">
        <v>3555006.92</v>
      </c>
      <c r="F8" s="32"/>
      <c r="G8" s="32"/>
      <c r="H8" s="32"/>
      <c r="I8" s="32">
        <v>15000000</v>
      </c>
      <c r="J8" s="32"/>
      <c r="K8" s="32">
        <v>15000000</v>
      </c>
      <c r="L8" s="32"/>
      <c r="M8" s="32"/>
      <c r="N8" s="32"/>
      <c r="O8" s="32"/>
      <c r="P8" s="32"/>
      <c r="Q8" s="32"/>
      <c r="R8" s="32"/>
      <c r="S8" s="32"/>
      <c r="T8" s="32"/>
    </row>
    <row r="9" ht="18" customHeight="1" spans="1:20">
      <c r="A9" s="259" t="s">
        <v>53</v>
      </c>
      <c r="B9" s="259"/>
      <c r="C9" s="32">
        <v>18555006.92</v>
      </c>
      <c r="D9" s="32">
        <v>18555006.92</v>
      </c>
      <c r="E9" s="32">
        <v>3555006.92</v>
      </c>
      <c r="F9" s="32"/>
      <c r="G9" s="32"/>
      <c r="H9" s="32"/>
      <c r="I9" s="32">
        <v>15000000</v>
      </c>
      <c r="J9" s="32"/>
      <c r="K9" s="32">
        <v>15000000</v>
      </c>
      <c r="L9" s="32"/>
      <c r="M9" s="32"/>
      <c r="N9" s="32"/>
      <c r="O9" s="32"/>
      <c r="P9" s="32"/>
      <c r="Q9" s="32"/>
      <c r="R9" s="32"/>
      <c r="S9" s="32"/>
      <c r="T9" s="32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0"/>
  <sheetViews>
    <sheetView showZeros="0" workbookViewId="0">
      <selection activeCell="N11" sqref="N11"/>
    </sheetView>
  </sheetViews>
  <sheetFormatPr defaultColWidth="14" defaultRowHeight="12.75" customHeight="1"/>
  <cols>
    <col min="1" max="1" width="15.625" customWidth="1"/>
    <col min="2" max="2" width="21.375" customWidth="1"/>
    <col min="3" max="3" width="14.875" customWidth="1"/>
    <col min="4" max="4" width="16" customWidth="1"/>
    <col min="5" max="5" width="12.5" customWidth="1"/>
    <col min="6" max="6" width="11.625" customWidth="1"/>
    <col min="7" max="7" width="10" customWidth="1"/>
    <col min="8" max="8" width="9.75" customWidth="1"/>
    <col min="9" max="9" width="8.75" customWidth="1"/>
    <col min="10" max="10" width="11.375" customWidth="1"/>
    <col min="11" max="11" width="9.125" customWidth="1"/>
    <col min="12" max="12" width="11.375" customWidth="1"/>
    <col min="14" max="14" width="11.5" customWidth="1"/>
    <col min="15" max="15" width="10.375" customWidth="1"/>
  </cols>
  <sheetData>
    <row r="1" ht="17.25" customHeight="1" spans="1:15">
      <c r="A1" s="85"/>
    </row>
    <row r="2" ht="41.25" customHeight="1" spans="1:15">
      <c r="A2" s="80" t="str">
        <f>"2026"&amp;"年部门支出预算表"</f>
        <v>2026年部门支出预算表</v>
      </c>
    </row>
    <row r="3" ht="17.25" customHeight="1" spans="1:15">
      <c r="A3" s="227" t="str">
        <f>"单位名称："&amp;"昆明市晋宁区晋城社区卫生服务中心"</f>
        <v>单位名称：昆明市晋宁区晋城社区卫生服务中心</v>
      </c>
      <c r="O3" s="85" t="s">
        <v>0</v>
      </c>
    </row>
    <row r="4" ht="27" customHeight="1" spans="1:15">
      <c r="A4" s="21" t="s">
        <v>68</v>
      </c>
      <c r="B4" s="21" t="s">
        <v>69</v>
      </c>
      <c r="C4" s="21" t="s">
        <v>53</v>
      </c>
      <c r="D4" s="196" t="s">
        <v>56</v>
      </c>
      <c r="E4" s="196"/>
      <c r="F4" s="196"/>
      <c r="G4" s="246" t="s">
        <v>57</v>
      </c>
      <c r="H4" s="246" t="s">
        <v>58</v>
      </c>
      <c r="I4" s="246" t="s">
        <v>70</v>
      </c>
      <c r="J4" s="196" t="s">
        <v>60</v>
      </c>
      <c r="K4" s="196"/>
      <c r="L4" s="196"/>
      <c r="M4" s="196"/>
      <c r="N4" s="22"/>
      <c r="O4" s="22"/>
    </row>
    <row r="5" ht="42" customHeight="1" spans="1:15">
      <c r="A5" s="71"/>
      <c r="B5" s="71"/>
      <c r="C5" s="196"/>
      <c r="D5" s="196" t="s">
        <v>55</v>
      </c>
      <c r="E5" s="196" t="s">
        <v>71</v>
      </c>
      <c r="F5" s="196" t="s">
        <v>72</v>
      </c>
      <c r="G5" s="246"/>
      <c r="H5" s="246"/>
      <c r="I5" s="246"/>
      <c r="J5" s="196" t="s">
        <v>55</v>
      </c>
      <c r="K5" s="70" t="s">
        <v>73</v>
      </c>
      <c r="L5" s="70" t="s">
        <v>74</v>
      </c>
      <c r="M5" s="70" t="s">
        <v>75</v>
      </c>
      <c r="N5" s="70" t="s">
        <v>76</v>
      </c>
      <c r="O5" s="70" t="s">
        <v>77</v>
      </c>
    </row>
    <row r="6" ht="18" customHeight="1" spans="1:15">
      <c r="A6" s="91" t="s">
        <v>78</v>
      </c>
      <c r="B6" s="91" t="s">
        <v>79</v>
      </c>
      <c r="C6" s="91" t="s">
        <v>80</v>
      </c>
      <c r="D6" s="92" t="s">
        <v>81</v>
      </c>
      <c r="E6" s="92" t="s">
        <v>82</v>
      </c>
      <c r="F6" s="92" t="s">
        <v>83</v>
      </c>
      <c r="G6" s="92" t="s">
        <v>84</v>
      </c>
      <c r="H6" s="92" t="s">
        <v>85</v>
      </c>
      <c r="I6" s="92" t="s">
        <v>86</v>
      </c>
      <c r="J6" s="92" t="s">
        <v>87</v>
      </c>
      <c r="K6" s="92" t="s">
        <v>88</v>
      </c>
      <c r="L6" s="92" t="s">
        <v>89</v>
      </c>
      <c r="M6" s="92" t="s">
        <v>90</v>
      </c>
      <c r="N6" s="91" t="s">
        <v>91</v>
      </c>
      <c r="O6" s="92" t="s">
        <v>92</v>
      </c>
    </row>
    <row r="7" ht="21" customHeight="1" spans="1:15">
      <c r="A7" s="93" t="s">
        <v>93</v>
      </c>
      <c r="B7" s="93" t="s">
        <v>94</v>
      </c>
      <c r="C7" s="33">
        <v>336343.68</v>
      </c>
      <c r="D7" s="32">
        <v>336343.68</v>
      </c>
      <c r="E7" s="32">
        <v>336343.68</v>
      </c>
      <c r="F7" s="32"/>
      <c r="G7" s="32"/>
      <c r="H7" s="32"/>
      <c r="I7" s="32"/>
      <c r="J7" s="32"/>
      <c r="K7" s="32"/>
      <c r="L7" s="32"/>
      <c r="M7" s="32"/>
      <c r="N7" s="33"/>
      <c r="O7" s="33"/>
    </row>
    <row r="8" ht="21" customHeight="1" spans="1:15">
      <c r="A8" s="247" t="s">
        <v>95</v>
      </c>
      <c r="B8" s="247" t="s">
        <v>96</v>
      </c>
      <c r="C8" s="33">
        <v>336343.68</v>
      </c>
      <c r="D8" s="32">
        <v>336343.68</v>
      </c>
      <c r="E8" s="32">
        <v>336343.68</v>
      </c>
      <c r="F8" s="32"/>
      <c r="G8" s="32"/>
      <c r="H8" s="32"/>
      <c r="I8" s="32"/>
      <c r="J8" s="32"/>
      <c r="K8" s="32"/>
      <c r="L8" s="32"/>
      <c r="M8" s="32"/>
      <c r="N8" s="33"/>
      <c r="O8" s="33"/>
    </row>
    <row r="9" ht="21" customHeight="1" spans="1:15">
      <c r="A9" s="248" t="s">
        <v>97</v>
      </c>
      <c r="B9" s="248" t="s">
        <v>98</v>
      </c>
      <c r="C9" s="33">
        <v>336343.68</v>
      </c>
      <c r="D9" s="32">
        <v>336343.68</v>
      </c>
      <c r="E9" s="32">
        <v>336343.68</v>
      </c>
      <c r="F9" s="32"/>
      <c r="G9" s="32"/>
      <c r="H9" s="32"/>
      <c r="I9" s="32"/>
      <c r="J9" s="32"/>
      <c r="K9" s="32"/>
      <c r="L9" s="32"/>
      <c r="M9" s="32"/>
      <c r="N9" s="33"/>
      <c r="O9" s="33"/>
    </row>
    <row r="10" ht="21" customHeight="1" spans="1:15">
      <c r="A10" s="93" t="s">
        <v>99</v>
      </c>
      <c r="B10" s="93" t="s">
        <v>100</v>
      </c>
      <c r="C10" s="33">
        <v>17899829.48</v>
      </c>
      <c r="D10" s="32">
        <v>2899829.48</v>
      </c>
      <c r="E10" s="32">
        <v>2899829.48</v>
      </c>
      <c r="F10" s="32"/>
      <c r="G10" s="32"/>
      <c r="H10" s="32"/>
      <c r="I10" s="32"/>
      <c r="J10" s="32">
        <v>15000000</v>
      </c>
      <c r="K10" s="32"/>
      <c r="L10" s="32">
        <v>15000000</v>
      </c>
      <c r="M10" s="32"/>
      <c r="N10" s="33"/>
      <c r="O10" s="33"/>
    </row>
    <row r="11" ht="21" customHeight="1" spans="1:15">
      <c r="A11" s="247" t="s">
        <v>101</v>
      </c>
      <c r="B11" s="247" t="s">
        <v>102</v>
      </c>
      <c r="C11" s="33">
        <v>17660334.4</v>
      </c>
      <c r="D11" s="32">
        <v>2660334.4</v>
      </c>
      <c r="E11" s="32">
        <v>2660334.4</v>
      </c>
      <c r="F11" s="32"/>
      <c r="G11" s="32"/>
      <c r="H11" s="32"/>
      <c r="I11" s="32"/>
      <c r="J11" s="32">
        <v>15000000</v>
      </c>
      <c r="K11" s="32"/>
      <c r="L11" s="32">
        <v>15000000</v>
      </c>
      <c r="M11" s="32"/>
      <c r="N11" s="33"/>
      <c r="O11" s="33"/>
    </row>
    <row r="12" ht="21" customHeight="1" spans="1:15">
      <c r="A12" s="248" t="s">
        <v>103</v>
      </c>
      <c r="B12" s="248" t="s">
        <v>104</v>
      </c>
      <c r="C12" s="33">
        <v>17660334.4</v>
      </c>
      <c r="D12" s="32">
        <v>2660334.4</v>
      </c>
      <c r="E12" s="32">
        <v>2660334.4</v>
      </c>
      <c r="F12" s="32"/>
      <c r="G12" s="32"/>
      <c r="H12" s="32"/>
      <c r="I12" s="32"/>
      <c r="J12" s="32">
        <v>15000000</v>
      </c>
      <c r="K12" s="32"/>
      <c r="L12" s="32">
        <v>15000000</v>
      </c>
      <c r="M12" s="32"/>
      <c r="N12" s="33"/>
      <c r="O12" s="33"/>
    </row>
    <row r="13" ht="21" customHeight="1" spans="1:15">
      <c r="A13" s="247" t="s">
        <v>105</v>
      </c>
      <c r="B13" s="247" t="s">
        <v>106</v>
      </c>
      <c r="C13" s="33">
        <v>239495.08</v>
      </c>
      <c r="D13" s="32">
        <v>239495.08</v>
      </c>
      <c r="E13" s="32">
        <v>239495.08</v>
      </c>
      <c r="F13" s="32"/>
      <c r="G13" s="32"/>
      <c r="H13" s="32"/>
      <c r="I13" s="32"/>
      <c r="J13" s="32"/>
      <c r="K13" s="32"/>
      <c r="L13" s="32"/>
      <c r="M13" s="32"/>
      <c r="N13" s="33"/>
      <c r="O13" s="33"/>
    </row>
    <row r="14" ht="21" customHeight="1" spans="1:15">
      <c r="A14" s="248" t="s">
        <v>107</v>
      </c>
      <c r="B14" s="248" t="s">
        <v>108</v>
      </c>
      <c r="C14" s="33">
        <v>137250.49</v>
      </c>
      <c r="D14" s="32">
        <v>137250.49</v>
      </c>
      <c r="E14" s="32">
        <v>137250.49</v>
      </c>
      <c r="F14" s="32"/>
      <c r="G14" s="32"/>
      <c r="H14" s="32"/>
      <c r="I14" s="32"/>
      <c r="J14" s="32"/>
      <c r="K14" s="32"/>
      <c r="L14" s="32"/>
      <c r="M14" s="32"/>
      <c r="N14" s="33"/>
      <c r="O14" s="33"/>
    </row>
    <row r="15" ht="21" customHeight="1" spans="1:15">
      <c r="A15" s="248" t="s">
        <v>109</v>
      </c>
      <c r="B15" s="248" t="s">
        <v>110</v>
      </c>
      <c r="C15" s="33">
        <v>86867.4</v>
      </c>
      <c r="D15" s="32">
        <v>86867.4</v>
      </c>
      <c r="E15" s="32">
        <v>86867.4</v>
      </c>
      <c r="F15" s="32"/>
      <c r="G15" s="32"/>
      <c r="H15" s="32"/>
      <c r="I15" s="32"/>
      <c r="J15" s="32"/>
      <c r="K15" s="32"/>
      <c r="L15" s="32"/>
      <c r="M15" s="32"/>
      <c r="N15" s="33"/>
      <c r="O15" s="33"/>
    </row>
    <row r="16" ht="21" customHeight="1" spans="1:15">
      <c r="A16" s="248" t="s">
        <v>111</v>
      </c>
      <c r="B16" s="248" t="s">
        <v>112</v>
      </c>
      <c r="C16" s="33">
        <v>15377.19</v>
      </c>
      <c r="D16" s="32">
        <v>15377.19</v>
      </c>
      <c r="E16" s="32">
        <v>15377.19</v>
      </c>
      <c r="F16" s="32"/>
      <c r="G16" s="32"/>
      <c r="H16" s="32"/>
      <c r="I16" s="32"/>
      <c r="J16" s="32"/>
      <c r="K16" s="32"/>
      <c r="L16" s="32"/>
      <c r="M16" s="32"/>
      <c r="N16" s="33"/>
      <c r="O16" s="33"/>
    </row>
    <row r="17" ht="21" customHeight="1" spans="1:15">
      <c r="A17" s="93" t="s">
        <v>113</v>
      </c>
      <c r="B17" s="93" t="s">
        <v>114</v>
      </c>
      <c r="C17" s="33">
        <v>318833.76</v>
      </c>
      <c r="D17" s="32">
        <v>318833.76</v>
      </c>
      <c r="E17" s="32">
        <v>318833.76</v>
      </c>
      <c r="F17" s="32"/>
      <c r="G17" s="32"/>
      <c r="H17" s="32"/>
      <c r="I17" s="32"/>
      <c r="J17" s="32"/>
      <c r="K17" s="32"/>
      <c r="L17" s="32"/>
      <c r="M17" s="32"/>
      <c r="N17" s="33"/>
      <c r="O17" s="33"/>
    </row>
    <row r="18" ht="21" customHeight="1" spans="1:15">
      <c r="A18" s="247" t="s">
        <v>115</v>
      </c>
      <c r="B18" s="247" t="s">
        <v>116</v>
      </c>
      <c r="C18" s="33">
        <v>318833.76</v>
      </c>
      <c r="D18" s="32">
        <v>318833.76</v>
      </c>
      <c r="E18" s="32">
        <v>318833.76</v>
      </c>
      <c r="F18" s="32"/>
      <c r="G18" s="32"/>
      <c r="H18" s="32"/>
      <c r="I18" s="32"/>
      <c r="J18" s="32"/>
      <c r="K18" s="32"/>
      <c r="L18" s="32"/>
      <c r="M18" s="32"/>
      <c r="N18" s="33"/>
      <c r="O18" s="33"/>
    </row>
    <row r="19" ht="21" customHeight="1" spans="1:15">
      <c r="A19" s="248" t="s">
        <v>117</v>
      </c>
      <c r="B19" s="248" t="s">
        <v>118</v>
      </c>
      <c r="C19" s="33">
        <v>318833.76</v>
      </c>
      <c r="D19" s="32">
        <v>318833.76</v>
      </c>
      <c r="E19" s="32">
        <v>318833.76</v>
      </c>
      <c r="F19" s="32"/>
      <c r="G19" s="32"/>
      <c r="H19" s="32"/>
      <c r="I19" s="32"/>
      <c r="J19" s="32"/>
      <c r="K19" s="32"/>
      <c r="L19" s="32"/>
      <c r="M19" s="32"/>
      <c r="N19" s="33"/>
      <c r="O19" s="33"/>
    </row>
    <row r="20" ht="21" customHeight="1" spans="1:15">
      <c r="A20" s="91" t="s">
        <v>53</v>
      </c>
      <c r="B20" s="76"/>
      <c r="C20" s="32">
        <v>18555006.92</v>
      </c>
      <c r="D20" s="32">
        <v>3555006.92</v>
      </c>
      <c r="E20" s="32">
        <v>3555006.92</v>
      </c>
      <c r="F20" s="32"/>
      <c r="G20" s="32"/>
      <c r="H20" s="32"/>
      <c r="I20" s="32"/>
      <c r="J20" s="32">
        <v>15000000</v>
      </c>
      <c r="K20" s="32"/>
      <c r="L20" s="32">
        <v>15000000</v>
      </c>
      <c r="M20" s="32"/>
      <c r="N20" s="32"/>
      <c r="O20" s="32"/>
    </row>
  </sheetData>
  <mergeCells count="12">
    <mergeCell ref="A1:O1"/>
    <mergeCell ref="A2:O2"/>
    <mergeCell ref="A3:C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Zeros="0" workbookViewId="0">
      <selection activeCell="D1" sqref="D$1:D$1048576"/>
    </sheetView>
  </sheetViews>
  <sheetFormatPr defaultColWidth="8.575" defaultRowHeight="12.75" customHeight="1" outlineLevelCol="3"/>
  <cols>
    <col min="1" max="1" width="27.75" customWidth="1"/>
    <col min="2" max="2" width="21.375" customWidth="1"/>
    <col min="3" max="3" width="28" customWidth="1"/>
    <col min="4" max="4" width="24.625" customWidth="1"/>
  </cols>
  <sheetData>
    <row r="1" ht="15" customHeight="1" spans="1:4">
      <c r="A1" s="81"/>
      <c r="B1" s="85"/>
      <c r="C1" s="85"/>
      <c r="D1" s="85"/>
    </row>
    <row r="2" ht="41.25" customHeight="1" spans="1:4">
      <c r="A2" s="80" t="str">
        <f>"2026"&amp;"年部门财政拨款收支预算总表"</f>
        <v>2026年部门财政拨款收支预算总表</v>
      </c>
    </row>
    <row r="3" ht="17.25" customHeight="1" spans="1:4">
      <c r="A3" s="237" t="str">
        <f>"单位名称："&amp;"昆明市晋宁区晋城社区卫生服务中心"</f>
        <v>单位名称：昆明市晋宁区晋城社区卫生服务中心</v>
      </c>
      <c r="B3" s="238"/>
      <c r="D3" s="85" t="s">
        <v>0</v>
      </c>
    </row>
    <row r="4" ht="17.25" customHeight="1" spans="1:4">
      <c r="A4" s="70" t="s">
        <v>1</v>
      </c>
      <c r="B4" s="239"/>
      <c r="C4" s="70" t="s">
        <v>2</v>
      </c>
      <c r="D4" s="239"/>
    </row>
    <row r="5" ht="18.75" customHeight="1" spans="1:4">
      <c r="A5" s="70" t="s">
        <v>3</v>
      </c>
      <c r="B5" s="70" t="str">
        <f t="shared" ref="B5:D5" si="0">"2026"&amp;"年预算"</f>
        <v>2026年预算</v>
      </c>
      <c r="C5" s="70" t="s">
        <v>5</v>
      </c>
      <c r="D5" s="70" t="str">
        <f t="shared" si="0"/>
        <v>2026年预算</v>
      </c>
    </row>
    <row r="6" ht="16.5" customHeight="1" spans="1:4">
      <c r="A6" s="240" t="s">
        <v>119</v>
      </c>
      <c r="B6" s="96">
        <v>3555006.92</v>
      </c>
      <c r="C6" s="240" t="s">
        <v>120</v>
      </c>
      <c r="D6" s="96">
        <v>3555006.92</v>
      </c>
    </row>
    <row r="7" ht="16.5" customHeight="1" spans="1:4">
      <c r="A7" s="240" t="s">
        <v>121</v>
      </c>
      <c r="B7" s="96">
        <v>3555006.92</v>
      </c>
      <c r="C7" s="240" t="s">
        <v>122</v>
      </c>
      <c r="D7" s="96"/>
    </row>
    <row r="8" ht="16.5" customHeight="1" spans="1:4">
      <c r="A8" s="240" t="s">
        <v>123</v>
      </c>
      <c r="B8" s="96"/>
      <c r="C8" s="240" t="s">
        <v>124</v>
      </c>
      <c r="D8" s="96"/>
    </row>
    <row r="9" ht="16.5" customHeight="1" spans="1:4">
      <c r="A9" s="240" t="s">
        <v>125</v>
      </c>
      <c r="B9" s="96"/>
      <c r="C9" s="240" t="s">
        <v>126</v>
      </c>
      <c r="D9" s="96"/>
    </row>
    <row r="10" ht="16.5" customHeight="1" spans="1:4">
      <c r="A10" s="240" t="s">
        <v>127</v>
      </c>
      <c r="B10" s="96"/>
      <c r="C10" s="240" t="s">
        <v>128</v>
      </c>
      <c r="D10" s="96"/>
    </row>
    <row r="11" ht="16.5" customHeight="1" spans="1:4">
      <c r="A11" s="240" t="s">
        <v>121</v>
      </c>
      <c r="B11" s="96"/>
      <c r="C11" s="240" t="s">
        <v>129</v>
      </c>
      <c r="D11" s="96"/>
    </row>
    <row r="12" ht="16.5" customHeight="1" spans="1:4">
      <c r="A12" s="31" t="s">
        <v>123</v>
      </c>
      <c r="B12" s="33"/>
      <c r="C12" s="203" t="s">
        <v>130</v>
      </c>
      <c r="D12" s="33"/>
    </row>
    <row r="13" ht="16.5" customHeight="1" spans="1:4">
      <c r="A13" s="31" t="s">
        <v>125</v>
      </c>
      <c r="B13" s="33"/>
      <c r="C13" s="203" t="s">
        <v>131</v>
      </c>
      <c r="D13" s="33"/>
    </row>
    <row r="14" ht="16.5" customHeight="1" spans="1:4">
      <c r="A14" s="241"/>
      <c r="B14" s="242"/>
      <c r="C14" s="203" t="s">
        <v>132</v>
      </c>
      <c r="D14" s="33">
        <v>336343.68</v>
      </c>
    </row>
    <row r="15" ht="16.5" customHeight="1" spans="1:4">
      <c r="A15" s="241"/>
      <c r="B15" s="242"/>
      <c r="C15" s="203" t="s">
        <v>133</v>
      </c>
      <c r="D15" s="33">
        <v>2899829.48</v>
      </c>
    </row>
    <row r="16" ht="16.5" customHeight="1" spans="1:4">
      <c r="A16" s="241"/>
      <c r="B16" s="242"/>
      <c r="C16" s="203" t="s">
        <v>134</v>
      </c>
      <c r="D16" s="33"/>
    </row>
    <row r="17" ht="16.5" customHeight="1" spans="1:4">
      <c r="A17" s="241"/>
      <c r="B17" s="242"/>
      <c r="C17" s="203" t="s">
        <v>135</v>
      </c>
      <c r="D17" s="33"/>
    </row>
    <row r="18" ht="16.5" customHeight="1" spans="1:4">
      <c r="A18" s="241"/>
      <c r="B18" s="242"/>
      <c r="C18" s="203" t="s">
        <v>136</v>
      </c>
      <c r="D18" s="33"/>
    </row>
    <row r="19" ht="16.5" customHeight="1" spans="1:4">
      <c r="A19" s="241"/>
      <c r="B19" s="242"/>
      <c r="C19" s="203" t="s">
        <v>137</v>
      </c>
      <c r="D19" s="33"/>
    </row>
    <row r="20" ht="16.5" customHeight="1" spans="1:4">
      <c r="A20" s="241"/>
      <c r="B20" s="242"/>
      <c r="C20" s="203" t="s">
        <v>138</v>
      </c>
      <c r="D20" s="33"/>
    </row>
    <row r="21" ht="16.5" customHeight="1" spans="1:4">
      <c r="A21" s="241"/>
      <c r="B21" s="242"/>
      <c r="C21" s="203" t="s">
        <v>139</v>
      </c>
      <c r="D21" s="33"/>
    </row>
    <row r="22" ht="16.5" customHeight="1" spans="1:4">
      <c r="A22" s="241"/>
      <c r="B22" s="242"/>
      <c r="C22" s="203" t="s">
        <v>140</v>
      </c>
      <c r="D22" s="33"/>
    </row>
    <row r="23" ht="16.5" customHeight="1" spans="1:4">
      <c r="A23" s="241"/>
      <c r="B23" s="242"/>
      <c r="C23" s="203" t="s">
        <v>141</v>
      </c>
      <c r="D23" s="33"/>
    </row>
    <row r="24" ht="16.5" customHeight="1" spans="1:4">
      <c r="A24" s="241"/>
      <c r="B24" s="242"/>
      <c r="C24" s="203" t="s">
        <v>142</v>
      </c>
      <c r="D24" s="33"/>
    </row>
    <row r="25" ht="16.5" customHeight="1" spans="1:4">
      <c r="A25" s="241"/>
      <c r="B25" s="242"/>
      <c r="C25" s="203" t="s">
        <v>143</v>
      </c>
      <c r="D25" s="33">
        <v>318833.76</v>
      </c>
    </row>
    <row r="26" ht="16.5" customHeight="1" spans="1:4">
      <c r="A26" s="241"/>
      <c r="B26" s="242"/>
      <c r="C26" s="203" t="s">
        <v>144</v>
      </c>
      <c r="D26" s="33"/>
    </row>
    <row r="27" ht="16.5" customHeight="1" spans="1:4">
      <c r="A27" s="241"/>
      <c r="B27" s="242"/>
      <c r="C27" s="203" t="s">
        <v>145</v>
      </c>
      <c r="D27" s="33"/>
    </row>
    <row r="28" ht="16.5" customHeight="1" spans="1:4">
      <c r="A28" s="241"/>
      <c r="B28" s="242"/>
      <c r="C28" s="203" t="s">
        <v>146</v>
      </c>
      <c r="D28" s="33"/>
    </row>
    <row r="29" ht="16.5" customHeight="1" spans="1:4">
      <c r="A29" s="241"/>
      <c r="B29" s="242"/>
      <c r="C29" s="203" t="s">
        <v>147</v>
      </c>
      <c r="D29" s="33"/>
    </row>
    <row r="30" ht="16.5" customHeight="1" spans="1:4">
      <c r="A30" s="241"/>
      <c r="B30" s="242"/>
      <c r="C30" s="203" t="s">
        <v>148</v>
      </c>
      <c r="D30" s="33"/>
    </row>
    <row r="31" ht="16.5" customHeight="1" spans="1:4">
      <c r="A31" s="241"/>
      <c r="B31" s="242"/>
      <c r="C31" s="31" t="s">
        <v>149</v>
      </c>
      <c r="D31" s="33"/>
    </row>
    <row r="32" ht="16.5" customHeight="1" spans="1:4">
      <c r="A32" s="241"/>
      <c r="B32" s="242"/>
      <c r="C32" s="31" t="s">
        <v>150</v>
      </c>
      <c r="D32" s="33"/>
    </row>
    <row r="33" ht="16.5" customHeight="1" spans="1:4">
      <c r="A33" s="241"/>
      <c r="B33" s="242"/>
      <c r="C33" s="27" t="s">
        <v>151</v>
      </c>
      <c r="D33" s="243"/>
    </row>
    <row r="34" ht="15" customHeight="1" spans="1:4">
      <c r="A34" s="244" t="s">
        <v>49</v>
      </c>
      <c r="B34" s="245">
        <v>3555006.92</v>
      </c>
      <c r="C34" s="244" t="s">
        <v>50</v>
      </c>
      <c r="D34" s="245">
        <v>3555006.92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8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D1" sqref="D$1:D$1048576"/>
    </sheetView>
  </sheetViews>
  <sheetFormatPr defaultColWidth="9.14166666666667" defaultRowHeight="14.25" customHeight="1" outlineLevelCol="6"/>
  <cols>
    <col min="1" max="1" width="27.75" customWidth="1"/>
    <col min="2" max="2" width="21.375" customWidth="1"/>
    <col min="3" max="3" width="28" customWidth="1"/>
    <col min="4" max="4" width="24.625" customWidth="1"/>
    <col min="5" max="7" width="24.1416666666667" customWidth="1"/>
  </cols>
  <sheetData>
    <row r="1" customHeight="1" spans="1:7">
      <c r="D1" s="206"/>
      <c r="F1" s="231"/>
      <c r="G1" s="207"/>
    </row>
    <row r="2" ht="41.25" customHeight="1" spans="1:7">
      <c r="A2" s="191" t="str">
        <f>"2026"&amp;"年一般公共预算支出预算表（按功能科目分类）"</f>
        <v>2026年一般公共预算支出预算表（按功能科目分类）</v>
      </c>
      <c r="B2" s="191"/>
      <c r="C2" s="191"/>
      <c r="D2" s="191"/>
      <c r="E2" s="191"/>
      <c r="F2" s="191"/>
      <c r="G2" s="191"/>
    </row>
    <row r="3" ht="18" customHeight="1" spans="1:7">
      <c r="A3" s="49" t="str">
        <f>"单位名称："&amp;"昆明市晋宁区晋城社区卫生服务中心"</f>
        <v>单位名称：昆明市晋宁区晋城社区卫生服务中心</v>
      </c>
      <c r="F3" s="188"/>
      <c r="G3" s="180" t="s">
        <v>0</v>
      </c>
    </row>
    <row r="4" ht="20.25" customHeight="1" spans="1:7">
      <c r="A4" s="23" t="s">
        <v>152</v>
      </c>
      <c r="B4" s="23"/>
      <c r="C4" s="196" t="s">
        <v>53</v>
      </c>
      <c r="D4" s="196" t="s">
        <v>71</v>
      </c>
      <c r="E4" s="22"/>
      <c r="F4" s="22"/>
      <c r="G4" s="22" t="s">
        <v>72</v>
      </c>
    </row>
    <row r="5" ht="20.25" customHeight="1" spans="1:7">
      <c r="A5" s="232" t="s">
        <v>68</v>
      </c>
      <c r="B5" s="232" t="s">
        <v>69</v>
      </c>
      <c r="C5" s="22"/>
      <c r="D5" s="22" t="s">
        <v>55</v>
      </c>
      <c r="E5" s="22" t="s">
        <v>153</v>
      </c>
      <c r="F5" s="22" t="s">
        <v>154</v>
      </c>
      <c r="G5" s="22"/>
    </row>
    <row r="6" ht="15" customHeight="1" spans="1:7">
      <c r="A6" s="30" t="s">
        <v>78</v>
      </c>
      <c r="B6" s="30" t="s">
        <v>79</v>
      </c>
      <c r="C6" s="30" t="s">
        <v>80</v>
      </c>
      <c r="D6" s="30" t="s">
        <v>81</v>
      </c>
      <c r="E6" s="30" t="s">
        <v>82</v>
      </c>
      <c r="F6" s="30" t="s">
        <v>83</v>
      </c>
      <c r="G6" s="30" t="s">
        <v>84</v>
      </c>
    </row>
    <row r="7" ht="18" customHeight="1" spans="1:7">
      <c r="A7" s="27" t="s">
        <v>93</v>
      </c>
      <c r="B7" s="27" t="s">
        <v>94</v>
      </c>
      <c r="C7" s="233">
        <v>336343.68</v>
      </c>
      <c r="D7" s="234">
        <v>336343.68</v>
      </c>
      <c r="E7" s="234">
        <v>336343.68</v>
      </c>
      <c r="F7" s="234"/>
      <c r="G7" s="234"/>
    </row>
    <row r="8" ht="18" customHeight="1" spans="1:7">
      <c r="A8" s="235" t="s">
        <v>95</v>
      </c>
      <c r="B8" s="235" t="s">
        <v>96</v>
      </c>
      <c r="C8" s="233">
        <v>336343.68</v>
      </c>
      <c r="D8" s="234">
        <v>336343.68</v>
      </c>
      <c r="E8" s="234">
        <v>336343.68</v>
      </c>
      <c r="F8" s="234"/>
      <c r="G8" s="234"/>
    </row>
    <row r="9" ht="18" customHeight="1" spans="1:7">
      <c r="A9" s="236" t="s">
        <v>97</v>
      </c>
      <c r="B9" s="236" t="s">
        <v>98</v>
      </c>
      <c r="C9" s="233">
        <v>336343.68</v>
      </c>
      <c r="D9" s="234">
        <v>336343.68</v>
      </c>
      <c r="E9" s="234">
        <v>336343.68</v>
      </c>
      <c r="F9" s="234"/>
      <c r="G9" s="234"/>
    </row>
    <row r="10" ht="18" customHeight="1" spans="1:7">
      <c r="A10" s="27" t="s">
        <v>99</v>
      </c>
      <c r="B10" s="27" t="s">
        <v>100</v>
      </c>
      <c r="C10" s="233">
        <v>2899829.48</v>
      </c>
      <c r="D10" s="234">
        <v>2899829.48</v>
      </c>
      <c r="E10" s="234">
        <v>2680710.52</v>
      </c>
      <c r="F10" s="234">
        <v>219118.96</v>
      </c>
      <c r="G10" s="234"/>
    </row>
    <row r="11" ht="18" customHeight="1" spans="1:7">
      <c r="A11" s="235" t="s">
        <v>101</v>
      </c>
      <c r="B11" s="235" t="s">
        <v>102</v>
      </c>
      <c r="C11" s="233">
        <v>2660334.4</v>
      </c>
      <c r="D11" s="234">
        <v>2660334.4</v>
      </c>
      <c r="E11" s="234">
        <v>2441215.44</v>
      </c>
      <c r="F11" s="234">
        <v>219118.96</v>
      </c>
      <c r="G11" s="234"/>
    </row>
    <row r="12" ht="18" customHeight="1" spans="1:7">
      <c r="A12" s="236" t="s">
        <v>103</v>
      </c>
      <c r="B12" s="236" t="s">
        <v>104</v>
      </c>
      <c r="C12" s="233">
        <v>2660334.4</v>
      </c>
      <c r="D12" s="234">
        <v>2660334.4</v>
      </c>
      <c r="E12" s="234">
        <v>2441215.44</v>
      </c>
      <c r="F12" s="234">
        <v>219118.96</v>
      </c>
      <c r="G12" s="234"/>
    </row>
    <row r="13" ht="18" customHeight="1" spans="1:7">
      <c r="A13" s="235" t="s">
        <v>105</v>
      </c>
      <c r="B13" s="235" t="s">
        <v>106</v>
      </c>
      <c r="C13" s="233">
        <v>239495.08</v>
      </c>
      <c r="D13" s="234">
        <v>239495.08</v>
      </c>
      <c r="E13" s="234">
        <v>239495.08</v>
      </c>
      <c r="F13" s="234"/>
      <c r="G13" s="234"/>
    </row>
    <row r="14" ht="18" customHeight="1" spans="1:7">
      <c r="A14" s="236" t="s">
        <v>107</v>
      </c>
      <c r="B14" s="236" t="s">
        <v>108</v>
      </c>
      <c r="C14" s="233">
        <v>137250.49</v>
      </c>
      <c r="D14" s="234">
        <v>137250.49</v>
      </c>
      <c r="E14" s="234">
        <v>137250.49</v>
      </c>
      <c r="F14" s="234"/>
      <c r="G14" s="234"/>
    </row>
    <row r="15" ht="18" customHeight="1" spans="1:7">
      <c r="A15" s="236" t="s">
        <v>109</v>
      </c>
      <c r="B15" s="236" t="s">
        <v>110</v>
      </c>
      <c r="C15" s="233">
        <v>86867.4</v>
      </c>
      <c r="D15" s="234">
        <v>86867.4</v>
      </c>
      <c r="E15" s="234">
        <v>86867.4</v>
      </c>
      <c r="F15" s="234"/>
      <c r="G15" s="234"/>
    </row>
    <row r="16" ht="18" customHeight="1" spans="1:7">
      <c r="A16" s="236" t="s">
        <v>111</v>
      </c>
      <c r="B16" s="236" t="s">
        <v>112</v>
      </c>
      <c r="C16" s="233">
        <v>15377.19</v>
      </c>
      <c r="D16" s="234">
        <v>15377.19</v>
      </c>
      <c r="E16" s="234">
        <v>15377.19</v>
      </c>
      <c r="F16" s="234"/>
      <c r="G16" s="234"/>
    </row>
    <row r="17" ht="18" customHeight="1" spans="1:7">
      <c r="A17" s="27" t="s">
        <v>113</v>
      </c>
      <c r="B17" s="27" t="s">
        <v>114</v>
      </c>
      <c r="C17" s="233">
        <v>318833.76</v>
      </c>
      <c r="D17" s="234">
        <v>318833.76</v>
      </c>
      <c r="E17" s="234">
        <v>318833.76</v>
      </c>
      <c r="F17" s="234"/>
      <c r="G17" s="234"/>
    </row>
    <row r="18" ht="18" customHeight="1" spans="1:7">
      <c r="A18" s="235" t="s">
        <v>115</v>
      </c>
      <c r="B18" s="235" t="s">
        <v>116</v>
      </c>
      <c r="C18" s="233">
        <v>318833.76</v>
      </c>
      <c r="D18" s="234">
        <v>318833.76</v>
      </c>
      <c r="E18" s="234">
        <v>318833.76</v>
      </c>
      <c r="F18" s="234"/>
      <c r="G18" s="234"/>
    </row>
    <row r="19" ht="18" customHeight="1" spans="1:7">
      <c r="A19" s="236" t="s">
        <v>117</v>
      </c>
      <c r="B19" s="236" t="s">
        <v>118</v>
      </c>
      <c r="C19" s="233">
        <v>318833.76</v>
      </c>
      <c r="D19" s="234">
        <v>318833.76</v>
      </c>
      <c r="E19" s="234">
        <v>318833.76</v>
      </c>
      <c r="F19" s="234"/>
      <c r="G19" s="234"/>
    </row>
    <row r="20" ht="18" customHeight="1" spans="1:7">
      <c r="A20" s="61" t="s">
        <v>155</v>
      </c>
      <c r="B20" s="61" t="s">
        <v>155</v>
      </c>
      <c r="C20" s="233">
        <v>3555006.92</v>
      </c>
      <c r="D20" s="234">
        <v>3555006.92</v>
      </c>
      <c r="E20" s="233">
        <v>3335887.96</v>
      </c>
      <c r="F20" s="233">
        <v>219118.96</v>
      </c>
      <c r="G20" s="233"/>
    </row>
  </sheetData>
  <mergeCells count="7">
    <mergeCell ref="A2:G2"/>
    <mergeCell ref="A3:E3"/>
    <mergeCell ref="A4:B4"/>
    <mergeCell ref="D4:F4"/>
    <mergeCell ref="A20:B20"/>
    <mergeCell ref="C4:C5"/>
    <mergeCell ref="G4:G5"/>
  </mergeCells>
  <pageMargins left="0.75" right="0.75" top="1" bottom="1" header="0.5" footer="0.5"/>
  <pageSetup paperSize="9" scale="7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37" sqref="E37"/>
    </sheetView>
  </sheetViews>
  <sheetFormatPr defaultColWidth="10.425" defaultRowHeight="14.25" customHeight="1" outlineLevelRow="6" outlineLevelCol="5"/>
  <cols>
    <col min="1" max="1" width="27.75" customWidth="1"/>
    <col min="2" max="2" width="21.375" customWidth="1"/>
    <col min="3" max="3" width="28" customWidth="1"/>
    <col min="4" max="4" width="24.625" customWidth="1"/>
    <col min="5" max="6" width="28.1416666666667" customWidth="1"/>
  </cols>
  <sheetData>
    <row r="1" customHeight="1" spans="1:6">
      <c r="A1" s="82"/>
      <c r="B1" s="82"/>
      <c r="C1" s="82"/>
      <c r="D1" s="82"/>
      <c r="E1" s="81"/>
      <c r="F1" s="82"/>
    </row>
    <row r="2" ht="41.25" customHeight="1" spans="1:6">
      <c r="A2" s="226" t="str">
        <f>"2026"&amp;"年一般公共预算“三公”经费支出预算表"</f>
        <v>2026年一般公共预算“三公”经费支出预算表</v>
      </c>
      <c r="B2" s="82"/>
      <c r="C2" s="82"/>
      <c r="D2" s="82"/>
      <c r="E2" s="81"/>
      <c r="F2" s="82"/>
    </row>
    <row r="3" customHeight="1" spans="1:6">
      <c r="A3" s="178" t="str">
        <f>"单位名称："&amp;"昆明市晋宁区晋城社区卫生服务中心"</f>
        <v>单位名称：昆明市晋宁区晋城社区卫生服务中心</v>
      </c>
      <c r="B3" s="227"/>
      <c r="C3" s="86"/>
      <c r="D3" s="82"/>
      <c r="E3" s="81"/>
      <c r="F3" s="228" t="s">
        <v>0</v>
      </c>
    </row>
    <row r="4" ht="27" customHeight="1" spans="1:6">
      <c r="A4" s="75" t="s">
        <v>156</v>
      </c>
      <c r="B4" s="75" t="s">
        <v>157</v>
      </c>
      <c r="C4" s="88" t="s">
        <v>158</v>
      </c>
      <c r="D4" s="75"/>
      <c r="E4" s="87"/>
      <c r="F4" s="75" t="s">
        <v>159</v>
      </c>
    </row>
    <row r="5" ht="28.5" customHeight="1" spans="1:6">
      <c r="A5" s="229"/>
      <c r="B5" s="90"/>
      <c r="C5" s="87" t="s">
        <v>55</v>
      </c>
      <c r="D5" s="87" t="s">
        <v>160</v>
      </c>
      <c r="E5" s="87" t="s">
        <v>161</v>
      </c>
      <c r="F5" s="89"/>
    </row>
    <row r="6" ht="17.25" customHeight="1" spans="1:6">
      <c r="A6" s="92" t="s">
        <v>78</v>
      </c>
      <c r="B6" s="92" t="s">
        <v>79</v>
      </c>
      <c r="C6" s="92" t="s">
        <v>80</v>
      </c>
      <c r="D6" s="92" t="s">
        <v>81</v>
      </c>
      <c r="E6" s="92" t="s">
        <v>82</v>
      </c>
      <c r="F6" s="92" t="s">
        <v>83</v>
      </c>
    </row>
    <row r="7" ht="17.25" customHeight="1" spans="1:6">
      <c r="A7" s="230">
        <v>25000</v>
      </c>
      <c r="B7" s="33"/>
      <c r="C7" s="32">
        <v>20000</v>
      </c>
      <c r="D7" s="32"/>
      <c r="E7" s="32">
        <v>20000</v>
      </c>
      <c r="F7" s="32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scale="8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2"/>
  <sheetViews>
    <sheetView showZeros="0" workbookViewId="0">
      <selection activeCell="F1" sqref="F$1:F$1048576"/>
    </sheetView>
  </sheetViews>
  <sheetFormatPr defaultColWidth="9.14166666666667" defaultRowHeight="14.25" customHeight="1"/>
  <cols>
    <col min="1" max="1" width="18.5" customWidth="1"/>
    <col min="2" max="2" width="21.375" customWidth="1"/>
    <col min="3" max="3" width="18.125" customWidth="1"/>
    <col min="4" max="4" width="14.625" customWidth="1"/>
    <col min="5" max="5" width="10.1416666666667" customWidth="1"/>
    <col min="6" max="6" width="16.625" customWidth="1"/>
    <col min="7" max="7" width="8.5" customWidth="1"/>
    <col min="8" max="8" width="23" customWidth="1"/>
    <col min="9" max="9" width="10.875" customWidth="1"/>
    <col min="10" max="10" width="10.75" customWidth="1"/>
    <col min="11" max="11" width="7.75" customWidth="1"/>
    <col min="12" max="12" width="8.5" customWidth="1"/>
    <col min="13" max="13" width="10.125" customWidth="1"/>
    <col min="14" max="14" width="9" customWidth="1"/>
    <col min="15" max="15" width="8.25" customWidth="1"/>
    <col min="16" max="16" width="9.25" customWidth="1"/>
    <col min="17" max="17" width="9.75" customWidth="1"/>
    <col min="18" max="18" width="8.875" customWidth="1"/>
    <col min="19" max="19" width="6.375" customWidth="1"/>
    <col min="20" max="20" width="8.25" customWidth="1"/>
    <col min="21" max="21" width="9.25" customWidth="1"/>
    <col min="22" max="22" width="9.125" customWidth="1"/>
    <col min="23" max="23" width="10.25" customWidth="1"/>
    <col min="24" max="24" width="7.125" customWidth="1"/>
  </cols>
  <sheetData>
    <row r="1" ht="13.5" customHeight="1" spans="1:24">
      <c r="B1" s="206"/>
      <c r="C1" s="217"/>
      <c r="E1" s="218"/>
      <c r="F1" s="218"/>
      <c r="G1" s="218"/>
      <c r="H1" s="218"/>
      <c r="I1" s="137"/>
      <c r="J1" s="137"/>
      <c r="K1" s="137"/>
      <c r="L1" s="137"/>
      <c r="M1" s="137"/>
      <c r="N1" s="137"/>
      <c r="R1" s="137"/>
      <c r="V1" s="217"/>
      <c r="X1" s="177"/>
    </row>
    <row r="2" ht="45.75" customHeight="1" spans="1:24">
      <c r="A2" s="141" t="str">
        <f>"2026"&amp;"年部门基本支出预算表"</f>
        <v>2026年部门基本支出预算表</v>
      </c>
      <c r="B2" s="48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48"/>
      <c r="P2" s="48"/>
      <c r="Q2" s="48"/>
      <c r="R2" s="141"/>
      <c r="S2" s="141"/>
      <c r="T2" s="141"/>
      <c r="U2" s="141"/>
      <c r="V2" s="141"/>
      <c r="W2" s="141"/>
      <c r="X2" s="141"/>
    </row>
    <row r="3" ht="18.75" customHeight="1" spans="1:24">
      <c r="A3" s="49" t="str">
        <f>"单位名称："&amp;"昆明市晋宁区晋城社区卫生服务中心"</f>
        <v>单位名称：昆明市晋宁区晋城社区卫生服务中心</v>
      </c>
      <c r="B3" s="50"/>
      <c r="C3" s="219"/>
      <c r="D3" s="219"/>
      <c r="E3" s="219"/>
      <c r="F3" s="219"/>
      <c r="G3" s="219"/>
      <c r="H3" s="219"/>
      <c r="I3" s="145"/>
      <c r="J3" s="145"/>
      <c r="K3" s="145"/>
      <c r="L3" s="145"/>
      <c r="M3" s="145"/>
      <c r="N3" s="145"/>
      <c r="O3" s="51"/>
      <c r="P3" s="51"/>
      <c r="Q3" s="51"/>
      <c r="R3" s="145"/>
      <c r="V3" s="217"/>
      <c r="X3" s="177" t="s">
        <v>0</v>
      </c>
    </row>
    <row r="4" ht="18" customHeight="1" spans="1:24">
      <c r="A4" s="53" t="s">
        <v>162</v>
      </c>
      <c r="B4" s="53" t="s">
        <v>163</v>
      </c>
      <c r="C4" s="53" t="s">
        <v>164</v>
      </c>
      <c r="D4" s="53" t="s">
        <v>165</v>
      </c>
      <c r="E4" s="53" t="s">
        <v>166</v>
      </c>
      <c r="F4" s="53" t="s">
        <v>167</v>
      </c>
      <c r="G4" s="53" t="s">
        <v>168</v>
      </c>
      <c r="H4" s="53" t="s">
        <v>169</v>
      </c>
      <c r="I4" s="220" t="s">
        <v>170</v>
      </c>
      <c r="J4" s="154" t="s">
        <v>170</v>
      </c>
      <c r="K4" s="154"/>
      <c r="L4" s="154"/>
      <c r="M4" s="154"/>
      <c r="N4" s="154"/>
      <c r="O4" s="19"/>
      <c r="P4" s="19"/>
      <c r="Q4" s="19"/>
      <c r="R4" s="153" t="s">
        <v>59</v>
      </c>
      <c r="S4" s="154" t="s">
        <v>60</v>
      </c>
      <c r="T4" s="154"/>
      <c r="U4" s="154"/>
      <c r="V4" s="154"/>
      <c r="W4" s="154"/>
      <c r="X4" s="155"/>
    </row>
    <row r="5" ht="18" customHeight="1" spans="1:24">
      <c r="A5" s="55"/>
      <c r="B5" s="209"/>
      <c r="C5" s="194"/>
      <c r="D5" s="55"/>
      <c r="E5" s="55"/>
      <c r="F5" s="55"/>
      <c r="G5" s="55"/>
      <c r="H5" s="55"/>
      <c r="I5" s="192" t="s">
        <v>171</v>
      </c>
      <c r="J5" s="220" t="s">
        <v>56</v>
      </c>
      <c r="K5" s="154"/>
      <c r="L5" s="154"/>
      <c r="M5" s="154"/>
      <c r="N5" s="155"/>
      <c r="O5" s="18" t="s">
        <v>172</v>
      </c>
      <c r="P5" s="19"/>
      <c r="Q5" s="20"/>
      <c r="R5" s="53" t="s">
        <v>59</v>
      </c>
      <c r="S5" s="220" t="s">
        <v>60</v>
      </c>
      <c r="T5" s="153" t="s">
        <v>61</v>
      </c>
      <c r="U5" s="154" t="s">
        <v>60</v>
      </c>
      <c r="V5" s="153" t="s">
        <v>63</v>
      </c>
      <c r="W5" s="153" t="s">
        <v>64</v>
      </c>
      <c r="X5" s="221" t="s">
        <v>65</v>
      </c>
    </row>
    <row r="6" ht="19.5" customHeight="1" spans="1:24">
      <c r="A6" s="209"/>
      <c r="B6" s="209"/>
      <c r="C6" s="209"/>
      <c r="D6" s="209"/>
      <c r="E6" s="209"/>
      <c r="F6" s="209"/>
      <c r="G6" s="209"/>
      <c r="H6" s="209"/>
      <c r="I6" s="209"/>
      <c r="J6" s="222" t="s">
        <v>173</v>
      </c>
      <c r="K6" s="53" t="s">
        <v>174</v>
      </c>
      <c r="L6" s="53" t="s">
        <v>175</v>
      </c>
      <c r="M6" s="53" t="s">
        <v>176</v>
      </c>
      <c r="N6" s="53" t="s">
        <v>177</v>
      </c>
      <c r="O6" s="53" t="s">
        <v>56</v>
      </c>
      <c r="P6" s="53" t="s">
        <v>57</v>
      </c>
      <c r="Q6" s="53" t="s">
        <v>58</v>
      </c>
      <c r="R6" s="209"/>
      <c r="S6" s="53" t="s">
        <v>55</v>
      </c>
      <c r="T6" s="53" t="s">
        <v>61</v>
      </c>
      <c r="U6" s="53" t="s">
        <v>178</v>
      </c>
      <c r="V6" s="53" t="s">
        <v>63</v>
      </c>
      <c r="W6" s="53" t="s">
        <v>64</v>
      </c>
      <c r="X6" s="53" t="s">
        <v>65</v>
      </c>
    </row>
    <row r="7" ht="37.5" customHeight="1" spans="1:24">
      <c r="A7" s="223"/>
      <c r="B7" s="60"/>
      <c r="C7" s="223"/>
      <c r="D7" s="223"/>
      <c r="E7" s="223"/>
      <c r="F7" s="223"/>
      <c r="G7" s="223"/>
      <c r="H7" s="223"/>
      <c r="I7" s="223"/>
      <c r="J7" s="70" t="s">
        <v>55</v>
      </c>
      <c r="K7" s="58" t="s">
        <v>179</v>
      </c>
      <c r="L7" s="58" t="s">
        <v>175</v>
      </c>
      <c r="M7" s="58" t="s">
        <v>176</v>
      </c>
      <c r="N7" s="58" t="s">
        <v>177</v>
      </c>
      <c r="O7" s="58" t="s">
        <v>175</v>
      </c>
      <c r="P7" s="58" t="s">
        <v>176</v>
      </c>
      <c r="Q7" s="58" t="s">
        <v>177</v>
      </c>
      <c r="R7" s="58" t="s">
        <v>59</v>
      </c>
      <c r="S7" s="58" t="s">
        <v>55</v>
      </c>
      <c r="T7" s="58" t="s">
        <v>61</v>
      </c>
      <c r="U7" s="58" t="s">
        <v>178</v>
      </c>
      <c r="V7" s="58" t="s">
        <v>63</v>
      </c>
      <c r="W7" s="58" t="s">
        <v>64</v>
      </c>
      <c r="X7" s="58" t="s">
        <v>65</v>
      </c>
    </row>
    <row r="8" customHeight="1" spans="1:24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</row>
    <row r="9" ht="20.25" customHeight="1" spans="1:24">
      <c r="A9" s="31" t="s">
        <v>180</v>
      </c>
      <c r="B9" s="31" t="s">
        <v>67</v>
      </c>
      <c r="C9" s="31" t="s">
        <v>181</v>
      </c>
      <c r="D9" s="31" t="s">
        <v>182</v>
      </c>
      <c r="E9" s="31" t="s">
        <v>103</v>
      </c>
      <c r="F9" s="31" t="s">
        <v>104</v>
      </c>
      <c r="G9" s="31" t="s">
        <v>183</v>
      </c>
      <c r="H9" s="31" t="s">
        <v>184</v>
      </c>
      <c r="I9" s="63">
        <v>776472</v>
      </c>
      <c r="J9" s="63">
        <v>776472</v>
      </c>
      <c r="K9" s="63"/>
      <c r="L9" s="63"/>
      <c r="M9" s="65">
        <v>776472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</row>
    <row r="10" ht="20.25" customHeight="1" spans="1:24">
      <c r="A10" s="31" t="s">
        <v>180</v>
      </c>
      <c r="B10" s="31" t="s">
        <v>67</v>
      </c>
      <c r="C10" s="31" t="s">
        <v>181</v>
      </c>
      <c r="D10" s="31" t="s">
        <v>182</v>
      </c>
      <c r="E10" s="31" t="s">
        <v>103</v>
      </c>
      <c r="F10" s="31" t="s">
        <v>104</v>
      </c>
      <c r="G10" s="31" t="s">
        <v>185</v>
      </c>
      <c r="H10" s="31" t="s">
        <v>186</v>
      </c>
      <c r="I10" s="63">
        <v>114000</v>
      </c>
      <c r="J10" s="63">
        <v>114000</v>
      </c>
      <c r="K10" s="74"/>
      <c r="L10" s="74"/>
      <c r="M10" s="65">
        <v>114000</v>
      </c>
      <c r="N10" s="74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ht="20.25" customHeight="1" spans="1:24">
      <c r="A11" s="31" t="s">
        <v>180</v>
      </c>
      <c r="B11" s="31" t="s">
        <v>67</v>
      </c>
      <c r="C11" s="31" t="s">
        <v>181</v>
      </c>
      <c r="D11" s="31" t="s">
        <v>182</v>
      </c>
      <c r="E11" s="31" t="s">
        <v>103</v>
      </c>
      <c r="F11" s="31" t="s">
        <v>104</v>
      </c>
      <c r="G11" s="31" t="s">
        <v>185</v>
      </c>
      <c r="H11" s="31" t="s">
        <v>186</v>
      </c>
      <c r="I11" s="63">
        <v>64356</v>
      </c>
      <c r="J11" s="63">
        <v>64356</v>
      </c>
      <c r="K11" s="74"/>
      <c r="L11" s="74"/>
      <c r="M11" s="65">
        <v>64356</v>
      </c>
      <c r="N11" s="74"/>
      <c r="O11" s="63"/>
      <c r="P11" s="63"/>
      <c r="Q11" s="63"/>
      <c r="R11" s="63"/>
      <c r="S11" s="63"/>
      <c r="T11" s="63"/>
      <c r="U11" s="63"/>
      <c r="V11" s="63"/>
      <c r="W11" s="63"/>
      <c r="X11" s="63"/>
    </row>
    <row r="12" ht="20.25" customHeight="1" spans="1:24">
      <c r="A12" s="31" t="s">
        <v>180</v>
      </c>
      <c r="B12" s="31" t="s">
        <v>67</v>
      </c>
      <c r="C12" s="31" t="s">
        <v>181</v>
      </c>
      <c r="D12" s="31" t="s">
        <v>182</v>
      </c>
      <c r="E12" s="31" t="s">
        <v>103</v>
      </c>
      <c r="F12" s="31" t="s">
        <v>104</v>
      </c>
      <c r="G12" s="31" t="s">
        <v>187</v>
      </c>
      <c r="H12" s="31" t="s">
        <v>188</v>
      </c>
      <c r="I12" s="63">
        <v>64706</v>
      </c>
      <c r="J12" s="63">
        <v>64706</v>
      </c>
      <c r="K12" s="74"/>
      <c r="L12" s="74"/>
      <c r="M12" s="65">
        <v>64706</v>
      </c>
      <c r="N12" s="74"/>
      <c r="O12" s="63"/>
      <c r="P12" s="63"/>
      <c r="Q12" s="63"/>
      <c r="R12" s="63"/>
      <c r="S12" s="63"/>
      <c r="T12" s="63"/>
      <c r="U12" s="63"/>
      <c r="V12" s="63"/>
      <c r="W12" s="63"/>
      <c r="X12" s="63"/>
    </row>
    <row r="13" ht="20.25" customHeight="1" spans="1:24">
      <c r="A13" s="31" t="s">
        <v>180</v>
      </c>
      <c r="B13" s="31" t="s">
        <v>67</v>
      </c>
      <c r="C13" s="31" t="s">
        <v>181</v>
      </c>
      <c r="D13" s="31" t="s">
        <v>182</v>
      </c>
      <c r="E13" s="31" t="s">
        <v>103</v>
      </c>
      <c r="F13" s="31" t="s">
        <v>104</v>
      </c>
      <c r="G13" s="31" t="s">
        <v>189</v>
      </c>
      <c r="H13" s="31" t="s">
        <v>190</v>
      </c>
      <c r="I13" s="63">
        <v>380220</v>
      </c>
      <c r="J13" s="63">
        <v>380220</v>
      </c>
      <c r="K13" s="74"/>
      <c r="L13" s="74"/>
      <c r="M13" s="65">
        <v>380220</v>
      </c>
      <c r="N13" s="74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ht="20.25" customHeight="1" spans="1:24">
      <c r="A14" s="31" t="s">
        <v>180</v>
      </c>
      <c r="B14" s="31" t="s">
        <v>67</v>
      </c>
      <c r="C14" s="31" t="s">
        <v>181</v>
      </c>
      <c r="D14" s="31" t="s">
        <v>182</v>
      </c>
      <c r="E14" s="31" t="s">
        <v>103</v>
      </c>
      <c r="F14" s="31" t="s">
        <v>104</v>
      </c>
      <c r="G14" s="31" t="s">
        <v>189</v>
      </c>
      <c r="H14" s="31" t="s">
        <v>190</v>
      </c>
      <c r="I14" s="63">
        <v>177120</v>
      </c>
      <c r="J14" s="63">
        <v>177120</v>
      </c>
      <c r="K14" s="74"/>
      <c r="L14" s="74"/>
      <c r="M14" s="65">
        <v>177120</v>
      </c>
      <c r="N14" s="74"/>
      <c r="O14" s="63"/>
      <c r="P14" s="63"/>
      <c r="Q14" s="63"/>
      <c r="R14" s="63"/>
      <c r="S14" s="63"/>
      <c r="T14" s="63"/>
      <c r="U14" s="63"/>
      <c r="V14" s="63"/>
      <c r="W14" s="63"/>
      <c r="X14" s="63"/>
    </row>
    <row r="15" ht="20.25" customHeight="1" spans="1:24">
      <c r="A15" s="31" t="s">
        <v>180</v>
      </c>
      <c r="B15" s="31" t="s">
        <v>67</v>
      </c>
      <c r="C15" s="31" t="s">
        <v>181</v>
      </c>
      <c r="D15" s="31" t="s">
        <v>182</v>
      </c>
      <c r="E15" s="31" t="s">
        <v>103</v>
      </c>
      <c r="F15" s="31" t="s">
        <v>104</v>
      </c>
      <c r="G15" s="31" t="s">
        <v>189</v>
      </c>
      <c r="H15" s="31" t="s">
        <v>190</v>
      </c>
      <c r="I15" s="63">
        <v>339180</v>
      </c>
      <c r="J15" s="63">
        <v>339180</v>
      </c>
      <c r="K15" s="74"/>
      <c r="L15" s="74"/>
      <c r="M15" s="65">
        <v>339180</v>
      </c>
      <c r="N15" s="74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ht="20.25" customHeight="1" spans="1:24">
      <c r="A16" s="31" t="s">
        <v>180</v>
      </c>
      <c r="B16" s="31" t="s">
        <v>67</v>
      </c>
      <c r="C16" s="31" t="s">
        <v>191</v>
      </c>
      <c r="D16" s="31" t="s">
        <v>192</v>
      </c>
      <c r="E16" s="31" t="s">
        <v>97</v>
      </c>
      <c r="F16" s="31" t="s">
        <v>98</v>
      </c>
      <c r="G16" s="31" t="s">
        <v>193</v>
      </c>
      <c r="H16" s="31" t="s">
        <v>194</v>
      </c>
      <c r="I16" s="63">
        <v>336343.68</v>
      </c>
      <c r="J16" s="63">
        <v>336343.68</v>
      </c>
      <c r="K16" s="74"/>
      <c r="L16" s="74"/>
      <c r="M16" s="65">
        <v>336343.68</v>
      </c>
      <c r="N16" s="74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ht="20.25" customHeight="1" spans="1:24">
      <c r="A17" s="31" t="s">
        <v>180</v>
      </c>
      <c r="B17" s="31" t="s">
        <v>67</v>
      </c>
      <c r="C17" s="31" t="s">
        <v>191</v>
      </c>
      <c r="D17" s="31" t="s">
        <v>192</v>
      </c>
      <c r="E17" s="31" t="s">
        <v>107</v>
      </c>
      <c r="F17" s="31" t="s">
        <v>108</v>
      </c>
      <c r="G17" s="31" t="s">
        <v>195</v>
      </c>
      <c r="H17" s="31" t="s">
        <v>196</v>
      </c>
      <c r="I17" s="63">
        <v>137250.49</v>
      </c>
      <c r="J17" s="63">
        <v>137250.49</v>
      </c>
      <c r="K17" s="74"/>
      <c r="L17" s="74"/>
      <c r="M17" s="65">
        <v>137250.49</v>
      </c>
      <c r="N17" s="74"/>
      <c r="O17" s="63"/>
      <c r="P17" s="63"/>
      <c r="Q17" s="63"/>
      <c r="R17" s="63"/>
      <c r="S17" s="63"/>
      <c r="T17" s="63"/>
      <c r="U17" s="63"/>
      <c r="V17" s="63"/>
      <c r="W17" s="63"/>
      <c r="X17" s="63"/>
    </row>
    <row r="18" ht="20.25" customHeight="1" spans="1:24">
      <c r="A18" s="31" t="s">
        <v>180</v>
      </c>
      <c r="B18" s="31" t="s">
        <v>67</v>
      </c>
      <c r="C18" s="31" t="s">
        <v>191</v>
      </c>
      <c r="D18" s="31" t="s">
        <v>192</v>
      </c>
      <c r="E18" s="31" t="s">
        <v>109</v>
      </c>
      <c r="F18" s="31" t="s">
        <v>110</v>
      </c>
      <c r="G18" s="31" t="s">
        <v>197</v>
      </c>
      <c r="H18" s="31" t="s">
        <v>198</v>
      </c>
      <c r="I18" s="63">
        <v>86867.4</v>
      </c>
      <c r="J18" s="63">
        <v>86867.4</v>
      </c>
      <c r="K18" s="74"/>
      <c r="L18" s="74"/>
      <c r="M18" s="65">
        <v>86867.4</v>
      </c>
      <c r="N18" s="74"/>
      <c r="O18" s="63"/>
      <c r="P18" s="63"/>
      <c r="Q18" s="63"/>
      <c r="R18" s="63"/>
      <c r="S18" s="63"/>
      <c r="T18" s="63"/>
      <c r="U18" s="63"/>
      <c r="V18" s="63"/>
      <c r="W18" s="63"/>
      <c r="X18" s="63"/>
    </row>
    <row r="19" ht="20.25" customHeight="1" spans="1:24">
      <c r="A19" s="31" t="s">
        <v>180</v>
      </c>
      <c r="B19" s="31" t="s">
        <v>67</v>
      </c>
      <c r="C19" s="31" t="s">
        <v>191</v>
      </c>
      <c r="D19" s="31" t="s">
        <v>192</v>
      </c>
      <c r="E19" s="31" t="s">
        <v>103</v>
      </c>
      <c r="F19" s="31" t="s">
        <v>104</v>
      </c>
      <c r="G19" s="31" t="s">
        <v>199</v>
      </c>
      <c r="H19" s="31" t="s">
        <v>200</v>
      </c>
      <c r="I19" s="63">
        <v>12161.44</v>
      </c>
      <c r="J19" s="63">
        <v>12161.44</v>
      </c>
      <c r="K19" s="74"/>
      <c r="L19" s="74"/>
      <c r="M19" s="65">
        <v>12161.44</v>
      </c>
      <c r="N19" s="74"/>
      <c r="O19" s="63"/>
      <c r="P19" s="63"/>
      <c r="Q19" s="63"/>
      <c r="R19" s="63"/>
      <c r="S19" s="63"/>
      <c r="T19" s="63"/>
      <c r="U19" s="63"/>
      <c r="V19" s="63"/>
      <c r="W19" s="63"/>
      <c r="X19" s="63"/>
    </row>
    <row r="20" ht="20.25" customHeight="1" spans="1:24">
      <c r="A20" s="31" t="s">
        <v>180</v>
      </c>
      <c r="B20" s="31" t="s">
        <v>67</v>
      </c>
      <c r="C20" s="31" t="s">
        <v>191</v>
      </c>
      <c r="D20" s="31" t="s">
        <v>192</v>
      </c>
      <c r="E20" s="31" t="s">
        <v>111</v>
      </c>
      <c r="F20" s="31" t="s">
        <v>112</v>
      </c>
      <c r="G20" s="31" t="s">
        <v>199</v>
      </c>
      <c r="H20" s="31" t="s">
        <v>200</v>
      </c>
      <c r="I20" s="63">
        <v>9817.68</v>
      </c>
      <c r="J20" s="63">
        <v>9817.68</v>
      </c>
      <c r="K20" s="74"/>
      <c r="L20" s="74"/>
      <c r="M20" s="65">
        <v>9817.68</v>
      </c>
      <c r="N20" s="74"/>
      <c r="O20" s="63"/>
      <c r="P20" s="63"/>
      <c r="Q20" s="63"/>
      <c r="R20" s="63"/>
      <c r="S20" s="63"/>
      <c r="T20" s="63"/>
      <c r="U20" s="63"/>
      <c r="V20" s="63"/>
      <c r="W20" s="63"/>
      <c r="X20" s="63"/>
    </row>
    <row r="21" ht="20.25" customHeight="1" spans="1:24">
      <c r="A21" s="31" t="s">
        <v>180</v>
      </c>
      <c r="B21" s="31" t="s">
        <v>67</v>
      </c>
      <c r="C21" s="31" t="s">
        <v>191</v>
      </c>
      <c r="D21" s="31" t="s">
        <v>192</v>
      </c>
      <c r="E21" s="31" t="s">
        <v>111</v>
      </c>
      <c r="F21" s="31" t="s">
        <v>112</v>
      </c>
      <c r="G21" s="31" t="s">
        <v>199</v>
      </c>
      <c r="H21" s="31" t="s">
        <v>200</v>
      </c>
      <c r="I21" s="63">
        <v>5559.51</v>
      </c>
      <c r="J21" s="63">
        <v>5559.51</v>
      </c>
      <c r="K21" s="74"/>
      <c r="L21" s="74"/>
      <c r="M21" s="65">
        <v>5559.51</v>
      </c>
      <c r="N21" s="74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ht="20.25" customHeight="1" spans="1:24">
      <c r="A22" s="31" t="s">
        <v>180</v>
      </c>
      <c r="B22" s="31" t="s">
        <v>67</v>
      </c>
      <c r="C22" s="31" t="s">
        <v>201</v>
      </c>
      <c r="D22" s="31" t="s">
        <v>118</v>
      </c>
      <c r="E22" s="31" t="s">
        <v>117</v>
      </c>
      <c r="F22" s="31" t="s">
        <v>118</v>
      </c>
      <c r="G22" s="31" t="s">
        <v>202</v>
      </c>
      <c r="H22" s="31" t="s">
        <v>118</v>
      </c>
      <c r="I22" s="63">
        <v>318833.76</v>
      </c>
      <c r="J22" s="63">
        <v>318833.76</v>
      </c>
      <c r="K22" s="74"/>
      <c r="L22" s="74"/>
      <c r="M22" s="65">
        <v>318833.76</v>
      </c>
      <c r="N22" s="74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ht="20.25" customHeight="1" spans="1:24">
      <c r="A23" s="31" t="s">
        <v>180</v>
      </c>
      <c r="B23" s="31" t="s">
        <v>67</v>
      </c>
      <c r="C23" s="31" t="s">
        <v>203</v>
      </c>
      <c r="D23" s="31" t="s">
        <v>204</v>
      </c>
      <c r="E23" s="31" t="s">
        <v>103</v>
      </c>
      <c r="F23" s="31" t="s">
        <v>104</v>
      </c>
      <c r="G23" s="31" t="s">
        <v>205</v>
      </c>
      <c r="H23" s="31" t="s">
        <v>206</v>
      </c>
      <c r="I23" s="63">
        <v>20000</v>
      </c>
      <c r="J23" s="63">
        <v>20000</v>
      </c>
      <c r="K23" s="74"/>
      <c r="L23" s="74"/>
      <c r="M23" s="65">
        <v>20000</v>
      </c>
      <c r="N23" s="74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ht="20.25" customHeight="1" spans="1:24">
      <c r="A24" s="31" t="s">
        <v>180</v>
      </c>
      <c r="B24" s="31" t="s">
        <v>67</v>
      </c>
      <c r="C24" s="31" t="s">
        <v>207</v>
      </c>
      <c r="D24" s="31" t="s">
        <v>159</v>
      </c>
      <c r="E24" s="31" t="s">
        <v>103</v>
      </c>
      <c r="F24" s="31" t="s">
        <v>104</v>
      </c>
      <c r="G24" s="31" t="s">
        <v>208</v>
      </c>
      <c r="H24" s="31" t="s">
        <v>159</v>
      </c>
      <c r="I24" s="63">
        <v>5000</v>
      </c>
      <c r="J24" s="63">
        <v>5000</v>
      </c>
      <c r="K24" s="74"/>
      <c r="L24" s="74"/>
      <c r="M24" s="65">
        <v>5000</v>
      </c>
      <c r="N24" s="74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ht="20.25" customHeight="1" spans="1:24">
      <c r="A25" s="31" t="s">
        <v>180</v>
      </c>
      <c r="B25" s="31" t="s">
        <v>67</v>
      </c>
      <c r="C25" s="31" t="s">
        <v>209</v>
      </c>
      <c r="D25" s="31" t="s">
        <v>210</v>
      </c>
      <c r="E25" s="31" t="s">
        <v>103</v>
      </c>
      <c r="F25" s="31" t="s">
        <v>104</v>
      </c>
      <c r="G25" s="31" t="s">
        <v>211</v>
      </c>
      <c r="H25" s="31" t="s">
        <v>210</v>
      </c>
      <c r="I25" s="63">
        <v>43866.96</v>
      </c>
      <c r="J25" s="63">
        <v>43866.96</v>
      </c>
      <c r="K25" s="74"/>
      <c r="L25" s="74"/>
      <c r="M25" s="65">
        <v>43866.96</v>
      </c>
      <c r="N25" s="74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ht="20.25" customHeight="1" spans="1:24">
      <c r="A26" s="31" t="s">
        <v>180</v>
      </c>
      <c r="B26" s="31" t="s">
        <v>67</v>
      </c>
      <c r="C26" s="31" t="s">
        <v>212</v>
      </c>
      <c r="D26" s="31" t="s">
        <v>213</v>
      </c>
      <c r="E26" s="31" t="s">
        <v>103</v>
      </c>
      <c r="F26" s="31" t="s">
        <v>104</v>
      </c>
      <c r="G26" s="31" t="s">
        <v>214</v>
      </c>
      <c r="H26" s="31" t="s">
        <v>215</v>
      </c>
      <c r="I26" s="63">
        <v>59052</v>
      </c>
      <c r="J26" s="63">
        <v>59052</v>
      </c>
      <c r="K26" s="74"/>
      <c r="L26" s="74"/>
      <c r="M26" s="65">
        <v>59052</v>
      </c>
      <c r="N26" s="74"/>
      <c r="O26" s="63"/>
      <c r="P26" s="63"/>
      <c r="Q26" s="63"/>
      <c r="R26" s="63"/>
      <c r="S26" s="63"/>
      <c r="T26" s="63"/>
      <c r="U26" s="63"/>
      <c r="V26" s="63"/>
      <c r="W26" s="63"/>
      <c r="X26" s="63"/>
    </row>
    <row r="27" ht="20.25" customHeight="1" spans="1:24">
      <c r="A27" s="31" t="s">
        <v>180</v>
      </c>
      <c r="B27" s="31" t="s">
        <v>67</v>
      </c>
      <c r="C27" s="31" t="s">
        <v>212</v>
      </c>
      <c r="D27" s="31" t="s">
        <v>213</v>
      </c>
      <c r="E27" s="31" t="s">
        <v>103</v>
      </c>
      <c r="F27" s="31" t="s">
        <v>104</v>
      </c>
      <c r="G27" s="31" t="s">
        <v>216</v>
      </c>
      <c r="H27" s="31" t="s">
        <v>217</v>
      </c>
      <c r="I27" s="63">
        <v>38000</v>
      </c>
      <c r="J27" s="63">
        <v>38000</v>
      </c>
      <c r="K27" s="74"/>
      <c r="L27" s="74"/>
      <c r="M27" s="65">
        <v>38000</v>
      </c>
      <c r="N27" s="74"/>
      <c r="O27" s="63"/>
      <c r="P27" s="63"/>
      <c r="Q27" s="63"/>
      <c r="R27" s="63"/>
      <c r="S27" s="63"/>
      <c r="T27" s="63"/>
      <c r="U27" s="63"/>
      <c r="V27" s="63"/>
      <c r="W27" s="63"/>
      <c r="X27" s="63"/>
    </row>
    <row r="28" ht="20.25" customHeight="1" spans="1:24">
      <c r="A28" s="31" t="s">
        <v>180</v>
      </c>
      <c r="B28" s="31" t="s">
        <v>67</v>
      </c>
      <c r="C28" s="31" t="s">
        <v>212</v>
      </c>
      <c r="D28" s="31" t="s">
        <v>213</v>
      </c>
      <c r="E28" s="31" t="s">
        <v>103</v>
      </c>
      <c r="F28" s="31" t="s">
        <v>104</v>
      </c>
      <c r="G28" s="31" t="s">
        <v>218</v>
      </c>
      <c r="H28" s="31" t="s">
        <v>219</v>
      </c>
      <c r="I28" s="63">
        <v>53200</v>
      </c>
      <c r="J28" s="63">
        <v>53200</v>
      </c>
      <c r="K28" s="74"/>
      <c r="L28" s="74"/>
      <c r="M28" s="65">
        <v>53200</v>
      </c>
      <c r="N28" s="74"/>
      <c r="O28" s="63"/>
      <c r="P28" s="63"/>
      <c r="Q28" s="63"/>
      <c r="R28" s="63"/>
      <c r="S28" s="63"/>
      <c r="T28" s="63"/>
      <c r="U28" s="63"/>
      <c r="V28" s="63"/>
      <c r="W28" s="63"/>
      <c r="X28" s="63"/>
    </row>
    <row r="29" ht="20.25" customHeight="1" spans="1:24">
      <c r="A29" s="31" t="s">
        <v>180</v>
      </c>
      <c r="B29" s="31" t="s">
        <v>67</v>
      </c>
      <c r="C29" s="31" t="s">
        <v>220</v>
      </c>
      <c r="D29" s="31" t="s">
        <v>221</v>
      </c>
      <c r="E29" s="31" t="s">
        <v>103</v>
      </c>
      <c r="F29" s="31" t="s">
        <v>104</v>
      </c>
      <c r="G29" s="31" t="s">
        <v>187</v>
      </c>
      <c r="H29" s="31" t="s">
        <v>188</v>
      </c>
      <c r="I29" s="63">
        <v>171000</v>
      </c>
      <c r="J29" s="63">
        <v>171000</v>
      </c>
      <c r="K29" s="74"/>
      <c r="L29" s="74"/>
      <c r="M29" s="65">
        <v>171000</v>
      </c>
      <c r="N29" s="74"/>
      <c r="O29" s="63"/>
      <c r="P29" s="63"/>
      <c r="Q29" s="63"/>
      <c r="R29" s="63"/>
      <c r="S29" s="63"/>
      <c r="T29" s="63"/>
      <c r="U29" s="63"/>
      <c r="V29" s="63"/>
      <c r="W29" s="63"/>
      <c r="X29" s="63"/>
    </row>
    <row r="30" ht="20.25" customHeight="1" spans="1:24">
      <c r="A30" s="31" t="s">
        <v>180</v>
      </c>
      <c r="B30" s="31" t="s">
        <v>67</v>
      </c>
      <c r="C30" s="31" t="s">
        <v>220</v>
      </c>
      <c r="D30" s="31" t="s">
        <v>221</v>
      </c>
      <c r="E30" s="31" t="s">
        <v>103</v>
      </c>
      <c r="F30" s="31" t="s">
        <v>104</v>
      </c>
      <c r="G30" s="31" t="s">
        <v>189</v>
      </c>
      <c r="H30" s="31" t="s">
        <v>190</v>
      </c>
      <c r="I30" s="63">
        <v>182400</v>
      </c>
      <c r="J30" s="63">
        <v>182400</v>
      </c>
      <c r="K30" s="74"/>
      <c r="L30" s="74"/>
      <c r="M30" s="65">
        <v>182400</v>
      </c>
      <c r="N30" s="74"/>
      <c r="O30" s="63"/>
      <c r="P30" s="63"/>
      <c r="Q30" s="63"/>
      <c r="R30" s="63"/>
      <c r="S30" s="63"/>
      <c r="T30" s="63"/>
      <c r="U30" s="63"/>
      <c r="V30" s="63"/>
      <c r="W30" s="63"/>
      <c r="X30" s="63"/>
    </row>
    <row r="31" ht="20.25" customHeight="1" spans="1:24">
      <c r="A31" s="31" t="s">
        <v>180</v>
      </c>
      <c r="B31" s="31" t="s">
        <v>67</v>
      </c>
      <c r="C31" s="31" t="s">
        <v>220</v>
      </c>
      <c r="D31" s="31" t="s">
        <v>221</v>
      </c>
      <c r="E31" s="31" t="s">
        <v>103</v>
      </c>
      <c r="F31" s="31" t="s">
        <v>104</v>
      </c>
      <c r="G31" s="31" t="s">
        <v>189</v>
      </c>
      <c r="H31" s="31" t="s">
        <v>190</v>
      </c>
      <c r="I31" s="63">
        <v>159600</v>
      </c>
      <c r="J31" s="63">
        <v>159600</v>
      </c>
      <c r="K31" s="74"/>
      <c r="L31" s="74"/>
      <c r="M31" s="65">
        <v>159600</v>
      </c>
      <c r="N31" s="74"/>
      <c r="O31" s="63"/>
      <c r="P31" s="63"/>
      <c r="Q31" s="63"/>
      <c r="R31" s="63"/>
      <c r="S31" s="63"/>
      <c r="T31" s="63"/>
      <c r="U31" s="63"/>
      <c r="V31" s="63"/>
      <c r="W31" s="63"/>
      <c r="X31" s="63"/>
    </row>
    <row r="32" ht="17.25" customHeight="1" spans="1:24">
      <c r="A32" s="214" t="s">
        <v>155</v>
      </c>
      <c r="B32" s="215"/>
      <c r="C32" s="224"/>
      <c r="D32" s="224"/>
      <c r="E32" s="224"/>
      <c r="F32" s="224"/>
      <c r="G32" s="224"/>
      <c r="H32" s="225"/>
      <c r="I32" s="63">
        <v>3555006.92</v>
      </c>
      <c r="J32" s="63">
        <v>3555006.92</v>
      </c>
      <c r="K32" s="63"/>
      <c r="L32" s="63"/>
      <c r="M32" s="65">
        <v>3555006.92</v>
      </c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</row>
  </sheetData>
  <mergeCells count="31">
    <mergeCell ref="A2:X2"/>
    <mergeCell ref="A3:H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scale="4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J1" workbookViewId="0">
      <selection activeCell="Q20" sqref="Q20"/>
    </sheetView>
  </sheetViews>
  <sheetFormatPr defaultColWidth="9.14166666666667" defaultRowHeight="14.25" customHeight="1"/>
  <cols>
    <col min="1" max="1" width="14.25" customWidth="1"/>
    <col min="2" max="2" width="17.125" customWidth="1"/>
    <col min="3" max="3" width="15" customWidth="1"/>
    <col min="4" max="4" width="24.625" customWidth="1"/>
    <col min="5" max="5" width="9" customWidth="1"/>
    <col min="6" max="6" width="13.75" customWidth="1"/>
    <col min="7" max="7" width="6" customWidth="1"/>
    <col min="8" max="8" width="9.375" customWidth="1"/>
    <col min="9" max="9" width="11.25" customWidth="1"/>
    <col min="10" max="10" width="9.75" customWidth="1"/>
    <col min="11" max="11" width="15.25" customWidth="1"/>
    <col min="12" max="12" width="11.75" customWidth="1"/>
    <col min="13" max="13" width="11.25" customWidth="1"/>
    <col min="14" max="14" width="8.5" customWidth="1"/>
    <col min="15" max="15" width="9.625" customWidth="1"/>
    <col min="16" max="16" width="9.125" customWidth="1"/>
    <col min="17" max="17" width="10.125" customWidth="1"/>
    <col min="18" max="18" width="11" customWidth="1"/>
    <col min="19" max="19" width="11.375" customWidth="1"/>
    <col min="20" max="20" width="11.5" customWidth="1"/>
    <col min="21" max="21" width="9.375" customWidth="1"/>
    <col min="22" max="22" width="9.25" customWidth="1"/>
    <col min="23" max="23" width="8.75" customWidth="1"/>
  </cols>
  <sheetData>
    <row r="1" ht="13.5" customHeight="1" spans="1:23">
      <c r="B1" s="206"/>
      <c r="E1" s="46"/>
      <c r="F1" s="46"/>
      <c r="G1" s="46"/>
      <c r="H1" s="46"/>
      <c r="U1" s="206"/>
      <c r="W1" s="207"/>
    </row>
    <row r="2" ht="46.5" customHeight="1" spans="1:23">
      <c r="A2" s="48" t="str">
        <f>"2026"&amp;"年部门项目支出预算表"</f>
        <v>2026年部门项目支出预算表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tr">
        <f>"单位名称："&amp;"昆明市晋宁区晋城社区卫生服务中心"</f>
        <v>单位名称：昆明市晋宁区晋城社区卫生服务中心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206"/>
      <c r="W3" s="180" t="s">
        <v>0</v>
      </c>
    </row>
    <row r="4" ht="21.75" customHeight="1" spans="1:23">
      <c r="A4" s="53" t="s">
        <v>222</v>
      </c>
      <c r="B4" s="54" t="s">
        <v>164</v>
      </c>
      <c r="C4" s="53" t="s">
        <v>165</v>
      </c>
      <c r="D4" s="53" t="s">
        <v>223</v>
      </c>
      <c r="E4" s="54" t="s">
        <v>166</v>
      </c>
      <c r="F4" s="54" t="s">
        <v>167</v>
      </c>
      <c r="G4" s="54" t="s">
        <v>224</v>
      </c>
      <c r="H4" s="54" t="s">
        <v>225</v>
      </c>
      <c r="I4" s="208" t="s">
        <v>53</v>
      </c>
      <c r="J4" s="18" t="s">
        <v>226</v>
      </c>
      <c r="K4" s="19"/>
      <c r="L4" s="19"/>
      <c r="M4" s="20"/>
      <c r="N4" s="18" t="s">
        <v>172</v>
      </c>
      <c r="O4" s="19"/>
      <c r="P4" s="20"/>
      <c r="Q4" s="54" t="s">
        <v>59</v>
      </c>
      <c r="R4" s="18" t="s">
        <v>60</v>
      </c>
      <c r="S4" s="19"/>
      <c r="T4" s="19"/>
      <c r="U4" s="19"/>
      <c r="V4" s="19"/>
      <c r="W4" s="20"/>
    </row>
    <row r="5" ht="21.75" customHeight="1" spans="1:23">
      <c r="A5" s="55"/>
      <c r="B5" s="209"/>
      <c r="C5" s="55"/>
      <c r="D5" s="55"/>
      <c r="E5" s="56"/>
      <c r="F5" s="56"/>
      <c r="G5" s="56"/>
      <c r="H5" s="56"/>
      <c r="I5" s="209"/>
      <c r="J5" s="210" t="s">
        <v>56</v>
      </c>
      <c r="K5" s="211"/>
      <c r="L5" s="54" t="s">
        <v>57</v>
      </c>
      <c r="M5" s="54" t="s">
        <v>58</v>
      </c>
      <c r="N5" s="54" t="s">
        <v>56</v>
      </c>
      <c r="O5" s="54" t="s">
        <v>57</v>
      </c>
      <c r="P5" s="54" t="s">
        <v>58</v>
      </c>
      <c r="Q5" s="56"/>
      <c r="R5" s="54" t="s">
        <v>55</v>
      </c>
      <c r="S5" s="54" t="s">
        <v>61</v>
      </c>
      <c r="T5" s="54" t="s">
        <v>178</v>
      </c>
      <c r="U5" s="54" t="s">
        <v>63</v>
      </c>
      <c r="V5" s="54" t="s">
        <v>64</v>
      </c>
      <c r="W5" s="54" t="s">
        <v>65</v>
      </c>
    </row>
    <row r="6" ht="21" customHeight="1" spans="1:23">
      <c r="A6" s="209"/>
      <c r="B6" s="209"/>
      <c r="C6" s="209"/>
      <c r="D6" s="209"/>
      <c r="E6" s="209"/>
      <c r="F6" s="209"/>
      <c r="G6" s="209"/>
      <c r="H6" s="209"/>
      <c r="I6" s="209"/>
      <c r="J6" s="212" t="s">
        <v>55</v>
      </c>
      <c r="K6" s="213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</row>
    <row r="7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26" t="s">
        <v>55</v>
      </c>
      <c r="K7" s="26" t="s">
        <v>227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ht="15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61">
        <v>21</v>
      </c>
      <c r="V8" s="72">
        <v>22</v>
      </c>
      <c r="W8" s="61">
        <v>23</v>
      </c>
    </row>
    <row r="9" ht="21.75" customHeight="1" spans="1:23">
      <c r="A9" s="203" t="s">
        <v>228</v>
      </c>
      <c r="B9" s="203" t="s">
        <v>229</v>
      </c>
      <c r="C9" s="203" t="s">
        <v>230</v>
      </c>
      <c r="D9" s="203" t="s">
        <v>67</v>
      </c>
      <c r="E9" s="203" t="s">
        <v>103</v>
      </c>
      <c r="F9" s="203" t="s">
        <v>104</v>
      </c>
      <c r="G9" s="203" t="s">
        <v>214</v>
      </c>
      <c r="H9" s="203" t="s">
        <v>215</v>
      </c>
      <c r="I9" s="63">
        <v>15000000</v>
      </c>
      <c r="J9" s="63"/>
      <c r="K9" s="65"/>
      <c r="L9" s="63"/>
      <c r="M9" s="63"/>
      <c r="N9" s="63"/>
      <c r="O9" s="63"/>
      <c r="P9" s="63"/>
      <c r="Q9" s="63"/>
      <c r="R9" s="63">
        <v>15000000</v>
      </c>
      <c r="S9" s="63"/>
      <c r="T9" s="63">
        <v>15000000</v>
      </c>
      <c r="U9" s="63"/>
      <c r="V9" s="63"/>
      <c r="W9" s="63"/>
    </row>
    <row r="10" ht="18.75" customHeight="1" spans="1:23">
      <c r="A10" s="214" t="s">
        <v>155</v>
      </c>
      <c r="B10" s="215"/>
      <c r="C10" s="215"/>
      <c r="D10" s="215"/>
      <c r="E10" s="215"/>
      <c r="F10" s="215"/>
      <c r="G10" s="215"/>
      <c r="H10" s="216"/>
      <c r="I10" s="63">
        <v>15000000</v>
      </c>
      <c r="J10" s="63"/>
      <c r="K10" s="65"/>
      <c r="L10" s="63"/>
      <c r="M10" s="63"/>
      <c r="N10" s="63"/>
      <c r="O10" s="63"/>
      <c r="P10" s="63"/>
      <c r="Q10" s="63"/>
      <c r="R10" s="63">
        <v>15000000</v>
      </c>
      <c r="S10" s="63"/>
      <c r="T10" s="63">
        <v>15000000</v>
      </c>
      <c r="U10" s="63"/>
      <c r="V10" s="63"/>
      <c r="W10" s="63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4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topLeftCell="D1" workbookViewId="0">
      <selection activeCell="D1" sqref="D$1:D$1048576"/>
    </sheetView>
  </sheetViews>
  <sheetFormatPr defaultColWidth="9.14166666666667" defaultRowHeight="12" customHeight="1"/>
  <cols>
    <col min="1" max="1" width="27.75" customWidth="1"/>
    <col min="2" max="2" width="21.375" customWidth="1"/>
    <col min="3" max="3" width="28" customWidth="1"/>
    <col min="4" max="4" width="24.625" customWidth="1"/>
    <col min="5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:10">
      <c r="J1" s="177"/>
    </row>
    <row r="2" ht="39.75" customHeight="1" spans="1:10">
      <c r="A2" s="201" t="str">
        <f>"2026"&amp;"年部门项目支出绩效目标表（本级）"</f>
        <v>2026年部门项目支出绩效目标表（本级）</v>
      </c>
      <c r="B2" s="48"/>
      <c r="C2" s="48"/>
      <c r="D2" s="48"/>
      <c r="E2" s="48"/>
      <c r="F2" s="141"/>
      <c r="G2" s="48"/>
      <c r="H2" s="141"/>
      <c r="I2" s="141"/>
      <c r="J2" s="48"/>
    </row>
    <row r="3" ht="17.25" customHeight="1" spans="1:10">
      <c r="A3" s="49" t="str">
        <f>"单位名称："&amp;"昆明市晋宁区晋城社区卫生服务中心"</f>
        <v>单位名称：昆明市晋宁区晋城社区卫生服务中心</v>
      </c>
    </row>
    <row r="4" ht="44.25" customHeight="1" spans="1:10">
      <c r="A4" s="26" t="s">
        <v>165</v>
      </c>
      <c r="B4" s="26" t="s">
        <v>231</v>
      </c>
      <c r="C4" s="26" t="s">
        <v>232</v>
      </c>
      <c r="D4" s="26" t="s">
        <v>233</v>
      </c>
      <c r="E4" s="26" t="s">
        <v>234</v>
      </c>
      <c r="F4" s="196" t="s">
        <v>235</v>
      </c>
      <c r="G4" s="26" t="s">
        <v>236</v>
      </c>
      <c r="H4" s="196" t="s">
        <v>237</v>
      </c>
      <c r="I4" s="196" t="s">
        <v>238</v>
      </c>
      <c r="J4" s="26" t="s">
        <v>239</v>
      </c>
    </row>
    <row r="5" ht="18.75" customHeight="1" spans="1:10">
      <c r="A5" s="202">
        <v>1</v>
      </c>
      <c r="B5" s="202">
        <v>2</v>
      </c>
      <c r="C5" s="202">
        <v>3</v>
      </c>
      <c r="D5" s="202">
        <v>4</v>
      </c>
      <c r="E5" s="202">
        <v>5</v>
      </c>
      <c r="F5" s="72">
        <v>6</v>
      </c>
      <c r="G5" s="202">
        <v>7</v>
      </c>
      <c r="H5" s="72">
        <v>8</v>
      </c>
      <c r="I5" s="72">
        <v>9</v>
      </c>
      <c r="J5" s="202">
        <v>10</v>
      </c>
    </row>
    <row r="6" ht="27.75" customHeight="1" spans="1:10">
      <c r="A6" s="27" t="s">
        <v>67</v>
      </c>
      <c r="B6" s="203"/>
      <c r="C6" s="203"/>
      <c r="D6" s="203"/>
      <c r="E6" s="43"/>
      <c r="F6" s="204"/>
      <c r="G6" s="43"/>
      <c r="H6" s="204"/>
      <c r="I6" s="204"/>
      <c r="J6" s="43"/>
    </row>
    <row r="7" ht="30" customHeight="1" spans="1:10">
      <c r="A7" s="205" t="s">
        <v>230</v>
      </c>
      <c r="B7" s="74" t="s">
        <v>240</v>
      </c>
      <c r="C7" s="74" t="s">
        <v>241</v>
      </c>
      <c r="D7" s="74" t="s">
        <v>242</v>
      </c>
      <c r="E7" s="74" t="s">
        <v>243</v>
      </c>
      <c r="F7" s="74" t="s">
        <v>244</v>
      </c>
      <c r="G7" s="74" t="s">
        <v>245</v>
      </c>
      <c r="H7" s="74" t="s">
        <v>246</v>
      </c>
      <c r="I7" s="74" t="s">
        <v>247</v>
      </c>
      <c r="J7" s="74" t="s">
        <v>243</v>
      </c>
    </row>
    <row r="8" ht="30" customHeight="1" spans="1:10">
      <c r="A8" s="205" t="s">
        <v>230</v>
      </c>
      <c r="B8" s="74" t="s">
        <v>240</v>
      </c>
      <c r="C8" s="74" t="s">
        <v>248</v>
      </c>
      <c r="D8" s="74" t="s">
        <v>249</v>
      </c>
      <c r="E8" s="74" t="s">
        <v>250</v>
      </c>
      <c r="F8" s="74" t="s">
        <v>244</v>
      </c>
      <c r="G8" s="74" t="s">
        <v>245</v>
      </c>
      <c r="H8" s="74" t="s">
        <v>246</v>
      </c>
      <c r="I8" s="74" t="s">
        <v>247</v>
      </c>
      <c r="J8" s="74" t="s">
        <v>250</v>
      </c>
    </row>
    <row r="9" ht="30" customHeight="1" spans="1:10">
      <c r="A9" s="205" t="s">
        <v>230</v>
      </c>
      <c r="B9" s="74" t="s">
        <v>240</v>
      </c>
      <c r="C9" s="74" t="s">
        <v>251</v>
      </c>
      <c r="D9" s="74" t="s">
        <v>252</v>
      </c>
      <c r="E9" s="74" t="s">
        <v>253</v>
      </c>
      <c r="F9" s="74" t="s">
        <v>244</v>
      </c>
      <c r="G9" s="74" t="s">
        <v>254</v>
      </c>
      <c r="H9" s="74" t="s">
        <v>246</v>
      </c>
      <c r="I9" s="74" t="s">
        <v>247</v>
      </c>
      <c r="J9" s="74" t="s">
        <v>255</v>
      </c>
    </row>
  </sheetData>
  <mergeCells count="4">
    <mergeCell ref="A2:J2"/>
    <mergeCell ref="A3:H3"/>
    <mergeCell ref="A7:A9"/>
    <mergeCell ref="B7:B9"/>
  </mergeCells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晋城社区卫生服务中心</cp:lastModifiedBy>
  <dcterms:created xsi:type="dcterms:W3CDTF">2026-03-16T08:04:00Z</dcterms:created>
  <dcterms:modified xsi:type="dcterms:W3CDTF">2026-03-26T08:46:01Z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015938B1AB004A2A9ABF04A0430A5CAF_13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