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firstSheet="11" activeTab="15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（按功能科目分类）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新增资产配置表" sheetId="13" r:id="rId13"/>
    <sheet name="上级转移支付补助项目支出预算表" sheetId="14" r:id="rId14"/>
    <sheet name="部门项目中期规划预算表" sheetId="15" r:id="rId15"/>
    <sheet name="部门整体支出绩效目标表 " sheetId="16" r:id="rId16"/>
  </sheets>
  <calcPr calcId="144525"/>
</workbook>
</file>

<file path=xl/sharedStrings.xml><?xml version="1.0" encoding="utf-8"?>
<sst xmlns="http://schemas.openxmlformats.org/spreadsheetml/2006/main" count="936" uniqueCount="376">
  <si>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</si>
  <si>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</si>
  <si>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</si>
  <si>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</si>
  <si>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</si>
  <si>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</si>
  <si>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</si>
  <si>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</si>
  <si>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</si>
  <si>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</si>
  <si>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</si>
  <si>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</si>
  <si>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</si>
  <si>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</si>
  <si>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</si>
  <si>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</si>
  <si>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</si>
  <si>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</si>
  <si>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</si>
  <si>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</si>
  <si>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</si>
  <si>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</si>
  <si>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</si>
  <si>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</si>
  <si>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</si>
  <si>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</si>
  <si>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</si>
  <si>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</si>
  <si>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</si>
  <si>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</si>
  <si>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</si>
  <si>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</si>
  <si>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</si>
  <si>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</si>
  <si>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</si>
  <si>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</si>
  <si>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</si>
  <si>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</si>
  <si>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</si>
  <si>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</si>
  <si>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</si>
  <si>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</si>
  <si>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</si>
  <si>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</si>
  <si>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</si>
  <si>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</si>
  <si>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</si>
  <si>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</si>
  <si>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</si>
  <si>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</si>
  <si>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</si>
  <si>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</si>
  <si>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</si>
  <si>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</si>
  <si>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</si>
  <si>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</si>
  <si>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</si>
  <si>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</si>
  <si>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</si>
  <si>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</si>
  <si>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</si>
  <si>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</si>
  <si>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</si>
  <si>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</si>
  <si>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</si>
  <si>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</si>
  <si>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105031</t>
  </si>
  <si>
    <t>昆明市晋宁区第四中学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</si>
  <si>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</si>
  <si>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</si>
  <si>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</si>
  <si>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</si>
  <si>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</si>
  <si>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</si>
  <si>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</si>
  <si>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</si>
  <si>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</si>
  <si>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</si>
  <si>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</si>
  <si>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</si>
  <si>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</si>
  <si>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</si>
  <si>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</si>
  <si>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</si>
  <si>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</si>
  <si>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</si>
  <si>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</si>
  <si>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</si>
  <si>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</si>
  <si>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</si>
  <si>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</si>
  <si>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</si>
  <si>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</si>
  <si>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</si>
  <si>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</si>
  <si>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</si>
  <si>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</si>
  <si>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</si>
  <si>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</si>
  <si>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</si>
  <si>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</si>
  <si>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</si>
  <si>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</si>
  <si>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</si>
  <si>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</si>
  <si>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</si>
  <si>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</si>
  <si>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</si>
  <si>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</si>
  <si>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</si>
  <si>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</si>
  <si>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</si>
  <si>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</si>
  <si>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</si>
  <si>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</si>
  <si>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</si>
  <si>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</si>
  <si>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</si>
  <si>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</si>
  <si>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</si>
  <si>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</si>
  <si>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</si>
  <si>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</si>
  <si>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</si>
  <si>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</si>
  <si>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</si>
  <si>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</si>
  <si>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</si>
  <si>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</si>
  <si>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</si>
  <si>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</si>
  <si>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</si>
  <si>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</si>
  <si>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</si>
  <si>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</si>
  <si>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</si>
  <si>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</si>
  <si>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</si>
  <si>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</si>
  <si>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</si>
  <si>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</si>
  <si>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</si>
  <si>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</si>
  <si>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</si>
  <si>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</si>
  <si>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</si>
  <si>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</si>
  <si>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</si>
  <si>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</si>
  <si>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</si>
  <si>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</si>
  <si>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</si>
  <si>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</si>
  <si>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</si>
  <si>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</si>
  <si>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</si>
  <si>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</si>
  <si>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</si>
  <si>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</si>
  <si>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</si>
  <si>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</si>
  <si>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</si>
  <si>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部门预算支出功能分类科目</t>
  </si>
  <si>
    <t>人员经费</t>
  </si>
  <si>
    <t>公用经费</t>
  </si>
  <si>
    <t>合  计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</si>
  <si>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</si>
  <si>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</si>
  <si>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</si>
  <si>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</si>
  <si>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</si>
  <si>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</si>
  <si>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</si>
  <si>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</si>
  <si>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</si>
  <si>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</si>
  <si>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</si>
  <si>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</si>
  <si>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</si>
  <si>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</si>
  <si>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</si>
  <si>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</si>
  <si>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</si>
  <si>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</si>
  <si>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</si>
  <si>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</si>
  <si>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</si>
  <si>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</si>
  <si>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</si>
  <si>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</si>
  <si>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</si>
  <si>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530122210000000004046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</si>
  <si>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</si>
  <si>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</si>
  <si>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</si>
  <si>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</si>
  <si>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</si>
  <si>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</si>
  <si>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</si>
  <si>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</si>
  <si>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</si>
  <si>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530122210000000004047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</si>
  <si>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</si>
  <si>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</si>
  <si>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</si>
  <si>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</si>
  <si>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</si>
  <si>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</si>
  <si>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</si>
  <si>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</si>
  <si>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</si>
  <si>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</si>
  <si>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</si>
  <si>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530122210000000004048</t>
  </si>
  <si>
    <t>30113</t>
  </si>
  <si>
    <t>530122210000000004051</t>
  </si>
  <si>
    <t>30217</t>
  </si>
  <si>
    <t>530122210000000004053</t>
  </si>
  <si>
    <t>工会经费</t>
  </si>
  <si>
    <t>30228</t>
  </si>
  <si>
    <t>530122210000000004054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</si>
  <si>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</si>
  <si>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</si>
  <si>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</si>
  <si>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</si>
  <si>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</si>
  <si>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</si>
  <si>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</si>
  <si>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</si>
  <si>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</si>
  <si>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530122231100001219636</t>
  </si>
  <si>
    <t>离退休人员支出</t>
  </si>
  <si>
    <t>30305</t>
  </si>
  <si>
    <t>生活补助</t>
  </si>
  <si>
    <t>530122231100001497499</t>
  </si>
  <si>
    <t>事业人员绩效奖励</t>
  </si>
  <si>
    <t>530122231100001497516</t>
  </si>
  <si>
    <t>其他事业人员支出工资</t>
  </si>
  <si>
    <t>530122241100002487389</t>
  </si>
  <si>
    <t>其他人员支出</t>
  </si>
  <si>
    <t>30199</t>
  </si>
  <si>
    <t>其他工资福利支出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</si>
  <si>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</si>
  <si>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</si>
  <si>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</si>
  <si>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</si>
  <si>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</si>
  <si>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</si>
  <si>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</si>
  <si>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530122261100004967988</t>
  </si>
  <si>
    <t>遗属生活补助资金</t>
  </si>
  <si>
    <t>事业发展类</t>
  </si>
  <si>
    <t>530122261100004975393</t>
  </si>
  <si>
    <t>(收支专户)个税手续费收入资金</t>
  </si>
  <si>
    <t>530122261100004975408</t>
  </si>
  <si>
    <t>（收支专户）2026年课后服务费资金</t>
  </si>
  <si>
    <t>30226</t>
  </si>
  <si>
    <t>劳务费</t>
  </si>
  <si>
    <t>530122261100004975432</t>
  </si>
  <si>
    <t>(收支专户)2026年食堂伙食费收入资金</t>
  </si>
  <si>
    <t>30227</t>
  </si>
  <si>
    <t>委托业务费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</si>
  <si>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</si>
  <si>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</si>
  <si>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</si>
  <si>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</si>
  <si>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</si>
  <si>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</si>
  <si>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</si>
  <si>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</si>
  <si>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</si>
  <si>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完成相关伙食费的收取工作，服务师生，按时按质让师生用好餐，确保学校食堂工作的正常开展。</t>
  </si>
  <si>
    <t>产出指标</t>
  </si>
  <si>
    <t>数量指标</t>
  </si>
  <si>
    <t>每年收取的次数</t>
  </si>
  <si>
    <t>&gt;=</t>
  </si>
  <si>
    <t>次</t>
  </si>
  <si>
    <t>定量指标</t>
  </si>
  <si>
    <t>每天按时按质完成学生三餐供餐情况</t>
  </si>
  <si>
    <t>效益指标</t>
  </si>
  <si>
    <t>社会效益</t>
  </si>
  <si>
    <t>补助对象对政策的知晓度</t>
  </si>
  <si>
    <t>95</t>
  </si>
  <si>
    <t>%</t>
  </si>
  <si>
    <t>家长学生等对象对相关供餐情况及政策的知晓度</t>
  </si>
  <si>
    <t>满意度指标</t>
  </si>
  <si>
    <t>服务对象满意度</t>
  </si>
  <si>
    <t>学生及家长满意度</t>
  </si>
  <si>
    <t>做好遗属生活补助的相关发放工作，确保遗属领到生活补助，做好稳定工作。</t>
  </si>
  <si>
    <t>每月补助次数</t>
  </si>
  <si>
    <t>=</t>
  </si>
  <si>
    <t>1.00</t>
  </si>
  <si>
    <t>按月按时发放补助情况</t>
  </si>
  <si>
    <t>补助对象对政策的知晓率</t>
  </si>
  <si>
    <t>补助对象对政策的知晓情况</t>
  </si>
  <si>
    <t>上级、遗属的满意率</t>
  </si>
  <si>
    <t>上级、遗属的满意情况</t>
  </si>
  <si>
    <t>以习近平新时代中国特色社会主义思想为指导，全面贯彻党的教育方针，落实立德树人根本任务，强化责任担当，统筹社会资源，充分利用学校优势，采取丰富多样的课后服务方式和科学合理的课后服务内容，有效实施各种课后育人活动，满足学生多样化学习需求。不断提高学校课后服务能力和水平。</t>
  </si>
  <si>
    <t>每学期补助次数</t>
  </si>
  <si>
    <t>按时按质开展课后服务、按要求进行课后服务费的情况</t>
  </si>
  <si>
    <t>利用学校优势，采取丰富多样的课后服务方式和科学合理的课后服务内容，有效实施各种课后育人活动，满足学生多样化学习需求。</t>
  </si>
  <si>
    <t>90</t>
  </si>
  <si>
    <t>社会、学生家长、教师、学生的满意度</t>
  </si>
  <si>
    <t>按时按质完成教职工个税申报上缴的相关工作，按相关政策用好个税手续费。</t>
  </si>
  <si>
    <t>"每年补助次数 "</t>
  </si>
  <si>
    <t>按时按质完成相关工作任务的情况</t>
  </si>
  <si>
    <t>"补助对象对政策的知晓度 "</t>
  </si>
  <si>
    <t xml:space="preserve">补助对象对政策的知晓度
</t>
  </si>
  <si>
    <t>"学生及家长满意度 "</t>
  </si>
  <si>
    <t>学生及家长满意度高得10分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</si>
  <si>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</si>
  <si>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</si>
  <si>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</si>
  <si>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</si>
  <si>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</si>
  <si>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</si>
  <si>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</si>
  <si>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</si>
  <si>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</si>
  <si>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</si>
  <si>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</si>
  <si>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</si>
  <si>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</si>
  <si>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</si>
  <si>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备注：因没有符合政府集中采购目录和限额标准范围内的支出项目，我单位无部门政府采购预算相关内容，该表以空表进行公开。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</si>
  <si>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</si>
  <si>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</si>
  <si>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</si>
  <si>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</si>
  <si>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</si>
  <si>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</si>
  <si>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</si>
  <si>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</si>
  <si>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</si>
  <si>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</si>
  <si>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</si>
  <si>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</si>
  <si>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</si>
  <si>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</si>
  <si>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A05 家具和用品</t>
  </si>
  <si>
    <t>A05010203 教学、实验用桌</t>
  </si>
  <si>
    <t>学生课桌椅</t>
  </si>
  <si>
    <t>套</t>
  </si>
  <si>
    <t>A05010304 教学、实验椅凳</t>
  </si>
  <si>
    <t>会议室办公椅</t>
  </si>
  <si>
    <t>个</t>
  </si>
  <si>
    <t>上级补助</t>
  </si>
  <si>
    <t>备注：2026年昆明市晋宁区第四中学无上级转移支付补助项目支出预算，故该表以空表进行公开。</t>
  </si>
  <si>
    <t>项目级次</t>
  </si>
  <si>
    <t>114 对个人和家庭的补助</t>
  </si>
  <si>
    <t>本级</t>
  </si>
  <si>
    <t/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</si>
  <si>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</si>
  <si>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</si>
  <si>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</si>
  <si>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</si>
  <si>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</si>
  <si>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</si>
  <si>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</si>
  <si>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</si>
  <si>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</si>
  <si>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</si>
  <si>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</si>
  <si>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</si>
  <si>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</si>
  <si>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</si>
  <si>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</si>
  <si>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</si>
  <si>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</si>
  <si>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</si>
  <si>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</si>
  <si>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</si>
  <si>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</si>
  <si>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</si>
  <si>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</si>
  <si>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备注：此表为一级预算单位及主管部门公开，我单位为二级预算单位，故以空表公开。</t>
  </si>
</sst>
</file>

<file path=xl/styles.xml><?xml version="1.0" encoding="utf-8"?>
<styleSheet xmlns="http://schemas.openxmlformats.org/spreadsheetml/2006/main">
  <numFmts count="10">
    <numFmt numFmtId="176" formatCode="hh:mm:ss"/>
    <numFmt numFmtId="177" formatCode="#,##0.00;\-#,##0.00;;@"/>
    <numFmt numFmtId="41" formatCode="_ * #,##0_ ;_ * \-#,##0_ ;_ * &quot;-&quot;_ ;_ @_ "/>
    <numFmt numFmtId="178" formatCode="#,##0;\-#,##0;;@"/>
    <numFmt numFmtId="179" formatCode="yyyy\-mm\-dd\ hh:mm:ss"/>
    <numFmt numFmtId="180" formatCode="yyyy\-mm\-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81" formatCode="0.00_ "/>
  </numFmts>
  <fonts count="44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SimSun"/>
      <charset val="134"/>
    </font>
    <font>
      <b/>
      <sz val="9"/>
      <color rgb="FF000000"/>
      <name val="宋体"/>
      <charset val="134"/>
    </font>
    <font>
      <sz val="9.75"/>
      <color rgb="FF000000"/>
      <name val="SimSun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Microsoft YaHei UI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0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9" fontId="35" fillId="0" borderId="1">
      <alignment horizontal="right" vertical="center"/>
    </xf>
    <xf numFmtId="0" fontId="33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35" fillId="0" borderId="1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7" fillId="6" borderId="18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36" fillId="17" borderId="17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10" fontId="35" fillId="0" borderId="1">
      <alignment horizontal="right" vertical="center"/>
    </xf>
    <xf numFmtId="0" fontId="33" fillId="28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177" fontId="35" fillId="0" borderId="1">
      <alignment horizontal="right" vertical="center"/>
    </xf>
    <xf numFmtId="49" fontId="35" fillId="0" borderId="1">
      <alignment horizontal="left" vertical="center" wrapText="1"/>
    </xf>
    <xf numFmtId="177" fontId="35" fillId="0" borderId="1">
      <alignment horizontal="right" vertical="center"/>
    </xf>
    <xf numFmtId="176" fontId="35" fillId="0" borderId="1">
      <alignment horizontal="right" vertical="center"/>
    </xf>
    <xf numFmtId="178" fontId="35" fillId="0" borderId="1">
      <alignment horizontal="right" vertical="center"/>
    </xf>
    <xf numFmtId="0" fontId="42" fillId="0" borderId="0">
      <alignment vertical="top"/>
      <protection locked="0"/>
    </xf>
    <xf numFmtId="0" fontId="43" fillId="0" borderId="0"/>
  </cellStyleXfs>
  <cellXfs count="2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8" fillId="0" borderId="0" xfId="58" applyFont="1" applyFill="1" applyAlignment="1">
      <alignment vertical="center"/>
    </xf>
    <xf numFmtId="0" fontId="2" fillId="2" borderId="0" xfId="0" applyFont="1" applyFill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/>
    <xf numFmtId="0" fontId="3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3" fillId="0" borderId="0" xfId="0" applyFont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10" fillId="0" borderId="1" xfId="54" applyFont="1" applyAlignment="1">
      <alignment horizontal="left" vertical="center"/>
    </xf>
    <xf numFmtId="177" fontId="10" fillId="0" borderId="1" xfId="54" applyFont="1">
      <alignment horizontal="righ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177" fontId="10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49" fontId="10" fillId="0" borderId="1" xfId="53" applyFo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/>
    </xf>
    <xf numFmtId="181" fontId="8" fillId="0" borderId="0" xfId="57" applyNumberFormat="1" applyFont="1" applyFill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11" fillId="0" borderId="0" xfId="0" applyFont="1" applyAlignment="1">
      <alignment vertical="top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3" fillId="0" borderId="0" xfId="0" applyFont="1" applyAlignment="1">
      <alignment wrapText="1"/>
    </xf>
    <xf numFmtId="0" fontId="3" fillId="0" borderId="0" xfId="0" applyFont="1" applyProtection="1">
      <protection locked="0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Protection="1">
      <protection locked="0"/>
    </xf>
    <xf numFmtId="0" fontId="6" fillId="0" borderId="0" xfId="0" applyFont="1" applyAlignment="1">
      <alignment wrapText="1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14" fillId="0" borderId="0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178" fontId="10" fillId="0" borderId="1" xfId="56" applyFont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>
      <alignment horizontal="left" vertical="center"/>
    </xf>
    <xf numFmtId="177" fontId="15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16" fillId="0" borderId="0" xfId="0" applyFont="1" applyAlignment="1" applyProtection="1">
      <alignment horizontal="right"/>
      <protection locked="0"/>
    </xf>
    <xf numFmtId="49" fontId="16" fillId="0" borderId="0" xfId="0" applyNumberFormat="1" applyFont="1" applyProtection="1">
      <protection locked="0"/>
    </xf>
    <xf numFmtId="0" fontId="3" fillId="0" borderId="0" xfId="0" applyFont="1" applyAlignment="1">
      <alignment horizontal="right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49" fontId="8" fillId="0" borderId="0" xfId="57" applyNumberFormat="1" applyFont="1" applyFill="1" applyAlignment="1" applyProtection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10" fillId="0" borderId="1" xfId="53" applyFont="1" applyAlignment="1">
      <alignment horizontal="left" vertical="center" wrapText="1" indent="1"/>
    </xf>
    <xf numFmtId="0" fontId="3" fillId="0" borderId="0" xfId="0" applyFont="1" applyAlignment="1">
      <alignment vertical="top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 applyProtection="1">
      <alignment vertical="top"/>
      <protection locked="0"/>
    </xf>
    <xf numFmtId="49" fontId="3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right"/>
    </xf>
    <xf numFmtId="0" fontId="11" fillId="2" borderId="1" xfId="0" applyFont="1" applyFill="1" applyBorder="1" applyAlignment="1" applyProtection="1">
      <alignment vertical="top" wrapText="1"/>
      <protection locked="0"/>
    </xf>
    <xf numFmtId="4" fontId="2" fillId="2" borderId="1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2" fillId="0" borderId="0" xfId="0" applyFont="1" applyAlignment="1" applyProtection="1">
      <alignment horizontal="left" vertical="center" wrapText="1"/>
      <protection locked="0"/>
    </xf>
    <xf numFmtId="0" fontId="11" fillId="2" borderId="0" xfId="0" applyFont="1" applyFill="1" applyAlignment="1">
      <alignment horizontal="left" vertical="center"/>
    </xf>
    <xf numFmtId="0" fontId="1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4" fontId="20" fillId="0" borderId="1" xfId="0" applyNumberFormat="1" applyFon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/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49" fontId="10" fillId="0" borderId="1" xfId="53" applyFont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1" fillId="0" borderId="0" xfId="0" applyFont="1" applyBorder="1" applyAlignment="1">
      <alignment horizontal="right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Alignment="1" quotePrefix="1">
      <alignment horizontal="righ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A10" sqref="A10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3"/>
      <c r="B1" s="83"/>
      <c r="C1" s="83"/>
      <c r="D1" s="97"/>
    </row>
    <row r="2" ht="41.25" customHeight="1" spans="1:1">
      <c r="A2" s="78" t="str">
        <f>"2026"&amp;"年部门财务收支预算总表"</f>
        <v>2026年部门财务收支预算总表</v>
      </c>
    </row>
    <row r="3" ht="17.25" customHeight="1" spans="1:4">
      <c r="A3" s="81" t="str">
        <f>"单位名称："&amp;"昆明市晋宁区第四中学"</f>
        <v>单位名称：昆明市晋宁区第四中学</v>
      </c>
      <c r="B3" s="197"/>
      <c r="D3" s="175" t="s">
        <v>0</v>
      </c>
    </row>
    <row r="4" ht="23.25" customHeight="1" spans="1:4">
      <c r="A4" s="218" t="s">
        <v>1</v>
      </c>
      <c r="B4" s="219"/>
      <c r="C4" s="218" t="s">
        <v>2</v>
      </c>
      <c r="D4" s="219"/>
    </row>
    <row r="5" ht="24" customHeight="1" spans="1:4">
      <c r="A5" s="218" t="s">
        <v>3</v>
      </c>
      <c r="B5" s="218" t="s">
        <v>4</v>
      </c>
      <c r="C5" s="218" t="s">
        <v>5</v>
      </c>
      <c r="D5" s="218" t="s">
        <v>4</v>
      </c>
    </row>
    <row r="6" ht="17.25" customHeight="1" spans="1:4">
      <c r="A6" s="199" t="s">
        <v>6</v>
      </c>
      <c r="B6" s="61">
        <v>32836940.63</v>
      </c>
      <c r="C6" s="199" t="s">
        <v>7</v>
      </c>
      <c r="D6" s="61"/>
    </row>
    <row r="7" ht="17.25" customHeight="1" spans="1:4">
      <c r="A7" s="199" t="s">
        <v>8</v>
      </c>
      <c r="B7" s="61"/>
      <c r="C7" s="199" t="s">
        <v>9</v>
      </c>
      <c r="D7" s="61"/>
    </row>
    <row r="8" ht="17.25" customHeight="1" spans="1:4">
      <c r="A8" s="199" t="s">
        <v>10</v>
      </c>
      <c r="B8" s="61"/>
      <c r="C8" s="220" t="s">
        <v>11</v>
      </c>
      <c r="D8" s="61"/>
    </row>
    <row r="9" ht="17.25" customHeight="1" spans="1:4">
      <c r="A9" s="199" t="s">
        <v>12</v>
      </c>
      <c r="B9" s="61"/>
      <c r="C9" s="220" t="s">
        <v>13</v>
      </c>
      <c r="D9" s="61"/>
    </row>
    <row r="10" ht="17.25" customHeight="1" spans="1:4">
      <c r="A10" s="199" t="s">
        <v>14</v>
      </c>
      <c r="B10" s="61">
        <v>4195600</v>
      </c>
      <c r="C10" s="220" t="s">
        <v>15</v>
      </c>
      <c r="D10" s="61"/>
    </row>
    <row r="11" ht="17.25" customHeight="1" spans="1:4">
      <c r="A11" s="199" t="s">
        <v>16</v>
      </c>
      <c r="B11" s="61"/>
      <c r="C11" s="220" t="s">
        <v>17</v>
      </c>
      <c r="D11" s="61"/>
    </row>
    <row r="12" ht="17.25" customHeight="1" spans="1:4">
      <c r="A12" s="199" t="s">
        <v>18</v>
      </c>
      <c r="B12" s="61"/>
      <c r="C12" s="91" t="s">
        <v>19</v>
      </c>
      <c r="D12" s="61"/>
    </row>
    <row r="13" ht="17.25" customHeight="1" spans="1:4">
      <c r="A13" s="199" t="s">
        <v>20</v>
      </c>
      <c r="B13" s="61"/>
      <c r="C13" s="91" t="s">
        <v>21</v>
      </c>
      <c r="D13" s="61"/>
    </row>
    <row r="14" ht="17.25" customHeight="1" spans="1:4">
      <c r="A14" s="199" t="s">
        <v>22</v>
      </c>
      <c r="B14" s="61"/>
      <c r="C14" s="91" t="s">
        <v>23</v>
      </c>
      <c r="D14" s="61"/>
    </row>
    <row r="15" ht="17.25" customHeight="1" spans="1:4">
      <c r="A15" s="199" t="s">
        <v>24</v>
      </c>
      <c r="B15" s="63">
        <v>4195600</v>
      </c>
      <c r="C15" s="91" t="s">
        <v>25</v>
      </c>
      <c r="D15" s="61"/>
    </row>
    <row r="16" ht="17.25" customHeight="1" spans="1:4">
      <c r="A16" s="23"/>
      <c r="B16" s="61"/>
      <c r="C16" s="91" t="s">
        <v>26</v>
      </c>
      <c r="D16" s="61"/>
    </row>
    <row r="17" ht="17.25" customHeight="1" spans="1:4">
      <c r="A17" s="200"/>
      <c r="B17" s="61"/>
      <c r="C17" s="91" t="s">
        <v>27</v>
      </c>
      <c r="D17" s="61"/>
    </row>
    <row r="18" ht="17.25" customHeight="1" spans="1:4">
      <c r="A18" s="200"/>
      <c r="B18" s="61"/>
      <c r="C18" s="91" t="s">
        <v>28</v>
      </c>
      <c r="D18" s="61"/>
    </row>
    <row r="19" ht="17.25" customHeight="1" spans="1:4">
      <c r="A19" s="200"/>
      <c r="B19" s="61"/>
      <c r="C19" s="91" t="s">
        <v>29</v>
      </c>
      <c r="D19" s="61"/>
    </row>
    <row r="20" ht="17.25" customHeight="1" spans="1:4">
      <c r="A20" s="200"/>
      <c r="B20" s="61"/>
      <c r="C20" s="91" t="s">
        <v>30</v>
      </c>
      <c r="D20" s="61"/>
    </row>
    <row r="21" ht="17.25" customHeight="1" spans="1:4">
      <c r="A21" s="200"/>
      <c r="B21" s="61"/>
      <c r="C21" s="91" t="s">
        <v>31</v>
      </c>
      <c r="D21" s="61"/>
    </row>
    <row r="22" ht="17.25" customHeight="1" spans="1:4">
      <c r="A22" s="200"/>
      <c r="B22" s="61"/>
      <c r="C22" s="91" t="s">
        <v>32</v>
      </c>
      <c r="D22" s="61"/>
    </row>
    <row r="23" ht="17.25" customHeight="1" spans="1:4">
      <c r="A23" s="200"/>
      <c r="B23" s="61"/>
      <c r="C23" s="91" t="s">
        <v>33</v>
      </c>
      <c r="D23" s="61"/>
    </row>
    <row r="24" ht="17.25" customHeight="1" spans="1:4">
      <c r="A24" s="200"/>
      <c r="B24" s="61"/>
      <c r="C24" s="91" t="s">
        <v>34</v>
      </c>
      <c r="D24" s="61"/>
    </row>
    <row r="25" ht="17.25" customHeight="1" spans="1:4">
      <c r="A25" s="200"/>
      <c r="B25" s="61"/>
      <c r="C25" s="91" t="s">
        <v>35</v>
      </c>
      <c r="D25" s="61"/>
    </row>
    <row r="26" ht="17.25" customHeight="1" spans="1:4">
      <c r="A26" s="200"/>
      <c r="B26" s="61"/>
      <c r="C26" s="23" t="s">
        <v>36</v>
      </c>
      <c r="D26" s="61"/>
    </row>
    <row r="27" ht="17.25" customHeight="1" spans="1:4">
      <c r="A27" s="200"/>
      <c r="B27" s="61"/>
      <c r="C27" s="91" t="s">
        <v>37</v>
      </c>
      <c r="D27" s="61"/>
    </row>
    <row r="28" ht="16.5" customHeight="1" spans="1:4">
      <c r="A28" s="200"/>
      <c r="B28" s="61"/>
      <c r="C28" s="91" t="s">
        <v>38</v>
      </c>
      <c r="D28" s="61"/>
    </row>
    <row r="29" ht="16.5" customHeight="1" spans="1:4">
      <c r="A29" s="200"/>
      <c r="B29" s="61"/>
      <c r="C29" s="23" t="s">
        <v>39</v>
      </c>
      <c r="D29" s="61"/>
    </row>
    <row r="30" ht="17.25" customHeight="1" spans="1:4">
      <c r="A30" s="200"/>
      <c r="B30" s="61"/>
      <c r="C30" s="23" t="s">
        <v>40</v>
      </c>
      <c r="D30" s="61"/>
    </row>
    <row r="31" ht="17.25" customHeight="1" spans="1:4">
      <c r="A31" s="200"/>
      <c r="B31" s="61"/>
      <c r="C31" s="91" t="s">
        <v>41</v>
      </c>
      <c r="D31" s="61"/>
    </row>
    <row r="32" ht="16.5" customHeight="1" spans="1:4">
      <c r="A32" s="200" t="s">
        <v>42</v>
      </c>
      <c r="B32" s="61">
        <v>37032540.63</v>
      </c>
      <c r="C32" s="200" t="s">
        <v>43</v>
      </c>
      <c r="D32" s="61">
        <v>37032540.63</v>
      </c>
    </row>
    <row r="33" ht="16.5" customHeight="1" spans="1:4">
      <c r="A33" s="23" t="s">
        <v>44</v>
      </c>
      <c r="B33" s="61"/>
      <c r="C33" s="23" t="s">
        <v>45</v>
      </c>
      <c r="D33" s="61"/>
    </row>
    <row r="34" ht="16.5" customHeight="1" spans="1:4">
      <c r="A34" s="91" t="s">
        <v>46</v>
      </c>
      <c r="B34" s="63"/>
      <c r="C34" s="91" t="s">
        <v>46</v>
      </c>
      <c r="D34" s="63"/>
    </row>
    <row r="35" ht="16.5" customHeight="1" spans="1:4">
      <c r="A35" s="91" t="s">
        <v>47</v>
      </c>
      <c r="B35" s="63"/>
      <c r="C35" s="91" t="s">
        <v>48</v>
      </c>
      <c r="D35" s="63"/>
    </row>
    <row r="36" ht="16.5" customHeight="1" spans="1:4">
      <c r="A36" s="203" t="s">
        <v>49</v>
      </c>
      <c r="B36" s="61">
        <v>37032540.63</v>
      </c>
      <c r="C36" s="203" t="s">
        <v>50</v>
      </c>
      <c r="D36" s="61">
        <v>37032540.63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:F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5">
        <v>1</v>
      </c>
      <c r="B1" s="146">
        <v>0</v>
      </c>
      <c r="C1" s="145">
        <v>1</v>
      </c>
      <c r="D1" s="147"/>
      <c r="E1" s="147"/>
      <c r="F1" s="144"/>
    </row>
    <row r="2" ht="42" customHeight="1" spans="1:6">
      <c r="A2" s="148" t="str">
        <f>"2026"&amp;"年部门政府性基金预算支出预算表"</f>
        <v>2026年部门政府性基金预算支出预算表</v>
      </c>
      <c r="B2" s="148" t="s">
        <v>310</v>
      </c>
      <c r="C2" s="149"/>
      <c r="D2" s="150"/>
      <c r="E2" s="150"/>
      <c r="F2" s="150"/>
    </row>
    <row r="3" ht="13.5" customHeight="1" spans="1:6">
      <c r="A3" s="47" t="str">
        <f>"单位名称："&amp;"昆明市晋宁区第四中学"</f>
        <v>单位名称：昆明市晋宁区第四中学</v>
      </c>
      <c r="B3" s="47" t="s">
        <v>311</v>
      </c>
      <c r="C3" s="145"/>
      <c r="D3" s="147"/>
      <c r="E3" s="147"/>
      <c r="F3" s="144" t="s">
        <v>0</v>
      </c>
    </row>
    <row r="4" ht="19.5" customHeight="1" spans="1:6">
      <c r="A4" s="151" t="s">
        <v>173</v>
      </c>
      <c r="B4" s="152" t="s">
        <v>68</v>
      </c>
      <c r="C4" s="151" t="s">
        <v>69</v>
      </c>
      <c r="D4" s="14" t="s">
        <v>312</v>
      </c>
      <c r="E4" s="15"/>
      <c r="F4" s="39"/>
    </row>
    <row r="5" ht="18.75" customHeight="1" spans="1:6">
      <c r="A5" s="153"/>
      <c r="B5" s="154"/>
      <c r="C5" s="153"/>
      <c r="D5" s="55" t="s">
        <v>53</v>
      </c>
      <c r="E5" s="14" t="s">
        <v>71</v>
      </c>
      <c r="F5" s="55" t="s">
        <v>72</v>
      </c>
    </row>
    <row r="6" ht="18.75" customHeight="1" spans="1:6">
      <c r="A6" s="155">
        <v>1</v>
      </c>
      <c r="B6" s="156" t="s">
        <v>79</v>
      </c>
      <c r="C6" s="155">
        <v>3</v>
      </c>
      <c r="D6" s="16">
        <v>4</v>
      </c>
      <c r="E6" s="16">
        <v>5</v>
      </c>
      <c r="F6" s="16">
        <v>6</v>
      </c>
    </row>
    <row r="7" ht="21" customHeight="1" spans="1:6">
      <c r="A7" s="33"/>
      <c r="B7" s="33"/>
      <c r="C7" s="33"/>
      <c r="D7" s="61"/>
      <c r="E7" s="61"/>
      <c r="F7" s="61"/>
    </row>
    <row r="8" ht="21" customHeight="1" spans="1:6">
      <c r="A8" s="33"/>
      <c r="B8" s="33"/>
      <c r="C8" s="33"/>
      <c r="D8" s="61"/>
      <c r="E8" s="61"/>
      <c r="F8" s="61"/>
    </row>
    <row r="9" ht="18.75" customHeight="1" spans="1:6">
      <c r="A9" s="157" t="s">
        <v>165</v>
      </c>
      <c r="B9" s="157" t="s">
        <v>165</v>
      </c>
      <c r="C9" s="158" t="s">
        <v>165</v>
      </c>
      <c r="D9" s="61"/>
      <c r="E9" s="61"/>
      <c r="F9" s="61"/>
    </row>
    <row r="10" customHeight="1" spans="1:6">
      <c r="A10" s="159" t="s">
        <v>313</v>
      </c>
      <c r="B10" s="159"/>
      <c r="C10" s="159"/>
      <c r="D10" s="159"/>
      <c r="E10" s="159"/>
      <c r="F10" s="159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0" sqref="A10:S1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99"/>
      <c r="C1" s="99"/>
      <c r="R1" s="142"/>
      <c r="S1" s="142"/>
    </row>
    <row r="2" ht="41.25" customHeight="1" spans="1:19">
      <c r="A2" s="100" t="str">
        <f>"2026"&amp;"年部门政府采购预算表"</f>
        <v>2026年部门政府采购预算表</v>
      </c>
      <c r="B2" s="101"/>
      <c r="C2" s="101"/>
      <c r="D2" s="46"/>
      <c r="E2" s="46"/>
      <c r="F2" s="46"/>
      <c r="G2" s="46"/>
      <c r="H2" s="46"/>
      <c r="I2" s="46"/>
      <c r="J2" s="46"/>
      <c r="K2" s="46"/>
      <c r="L2" s="46"/>
      <c r="M2" s="101"/>
      <c r="N2" s="46"/>
      <c r="O2" s="46"/>
      <c r="P2" s="101"/>
      <c r="Q2" s="46"/>
      <c r="R2" s="101"/>
      <c r="S2" s="101"/>
    </row>
    <row r="3" ht="18.75" customHeight="1" spans="1:19">
      <c r="A3" s="133" t="str">
        <f>"单位名称："&amp;"昆明市晋宁区第四中学"</f>
        <v>单位名称：昆明市晋宁区第四中学</v>
      </c>
      <c r="B3" s="104"/>
      <c r="C3" s="104"/>
      <c r="D3" s="49"/>
      <c r="E3" s="49"/>
      <c r="F3" s="49"/>
      <c r="G3" s="49"/>
      <c r="H3" s="49"/>
      <c r="I3" s="49"/>
      <c r="J3" s="49"/>
      <c r="K3" s="49"/>
      <c r="L3" s="49"/>
      <c r="R3" s="143"/>
      <c r="S3" s="144" t="s">
        <v>0</v>
      </c>
    </row>
    <row r="4" ht="15.75" customHeight="1" spans="1:19">
      <c r="A4" s="52" t="s">
        <v>172</v>
      </c>
      <c r="B4" s="106" t="s">
        <v>173</v>
      </c>
      <c r="C4" s="106" t="s">
        <v>314</v>
      </c>
      <c r="D4" s="107" t="s">
        <v>315</v>
      </c>
      <c r="E4" s="107" t="s">
        <v>316</v>
      </c>
      <c r="F4" s="107" t="s">
        <v>317</v>
      </c>
      <c r="G4" s="107" t="s">
        <v>318</v>
      </c>
      <c r="H4" s="107" t="s">
        <v>319</v>
      </c>
      <c r="I4" s="121" t="s">
        <v>180</v>
      </c>
      <c r="J4" s="121"/>
      <c r="K4" s="121"/>
      <c r="L4" s="121"/>
      <c r="M4" s="122"/>
      <c r="N4" s="121"/>
      <c r="O4" s="121"/>
      <c r="P4" s="129"/>
      <c r="Q4" s="121"/>
      <c r="R4" s="122"/>
      <c r="S4" s="130"/>
    </row>
    <row r="5" ht="17.25" customHeight="1" spans="1:19">
      <c r="A5" s="54"/>
      <c r="B5" s="108"/>
      <c r="C5" s="108"/>
      <c r="D5" s="109"/>
      <c r="E5" s="109"/>
      <c r="F5" s="109"/>
      <c r="G5" s="109"/>
      <c r="H5" s="109"/>
      <c r="I5" s="109" t="s">
        <v>53</v>
      </c>
      <c r="J5" s="109" t="s">
        <v>56</v>
      </c>
      <c r="K5" s="109" t="s">
        <v>320</v>
      </c>
      <c r="L5" s="109" t="s">
        <v>321</v>
      </c>
      <c r="M5" s="123" t="s">
        <v>322</v>
      </c>
      <c r="N5" s="124" t="s">
        <v>323</v>
      </c>
      <c r="O5" s="124"/>
      <c r="P5" s="131"/>
      <c r="Q5" s="124"/>
      <c r="R5" s="132"/>
      <c r="S5" s="110"/>
    </row>
    <row r="6" ht="54" customHeight="1" spans="1:19">
      <c r="A6" s="57"/>
      <c r="B6" s="110"/>
      <c r="C6" s="110"/>
      <c r="D6" s="111"/>
      <c r="E6" s="111"/>
      <c r="F6" s="111"/>
      <c r="G6" s="111"/>
      <c r="H6" s="111"/>
      <c r="I6" s="111"/>
      <c r="J6" s="111" t="s">
        <v>55</v>
      </c>
      <c r="K6" s="111"/>
      <c r="L6" s="111"/>
      <c r="M6" s="125"/>
      <c r="N6" s="111" t="s">
        <v>55</v>
      </c>
      <c r="O6" s="111" t="s">
        <v>61</v>
      </c>
      <c r="P6" s="110" t="s">
        <v>62</v>
      </c>
      <c r="Q6" s="111" t="s">
        <v>63</v>
      </c>
      <c r="R6" s="125" t="s">
        <v>64</v>
      </c>
      <c r="S6" s="110" t="s">
        <v>65</v>
      </c>
    </row>
    <row r="7" ht="18" customHeight="1" spans="1:19">
      <c r="A7" s="134">
        <v>1</v>
      </c>
      <c r="B7" s="134" t="s">
        <v>79</v>
      </c>
      <c r="C7" s="135">
        <v>3</v>
      </c>
      <c r="D7" s="135">
        <v>4</v>
      </c>
      <c r="E7" s="134">
        <v>5</v>
      </c>
      <c r="F7" s="134">
        <v>6</v>
      </c>
      <c r="G7" s="134">
        <v>7</v>
      </c>
      <c r="H7" s="134">
        <v>8</v>
      </c>
      <c r="I7" s="134">
        <v>9</v>
      </c>
      <c r="J7" s="134">
        <v>10</v>
      </c>
      <c r="K7" s="134">
        <v>11</v>
      </c>
      <c r="L7" s="134">
        <v>12</v>
      </c>
      <c r="M7" s="134">
        <v>13</v>
      </c>
      <c r="N7" s="134">
        <v>14</v>
      </c>
      <c r="O7" s="134">
        <v>15</v>
      </c>
      <c r="P7" s="134">
        <v>16</v>
      </c>
      <c r="Q7" s="134">
        <v>17</v>
      </c>
      <c r="R7" s="134">
        <v>18</v>
      </c>
      <c r="S7" s="134">
        <v>19</v>
      </c>
    </row>
    <row r="8" ht="21" customHeight="1" spans="1:19">
      <c r="A8" s="112"/>
      <c r="B8" s="113"/>
      <c r="C8" s="113"/>
      <c r="D8" s="114"/>
      <c r="E8" s="114"/>
      <c r="F8" s="114"/>
      <c r="G8" s="136"/>
      <c r="H8" s="61"/>
      <c r="I8" s="61"/>
      <c r="J8" s="61"/>
      <c r="K8" s="61"/>
      <c r="L8" s="61"/>
      <c r="M8" s="61"/>
      <c r="N8" s="61"/>
      <c r="O8" s="61"/>
      <c r="P8" s="63"/>
      <c r="Q8" s="63"/>
      <c r="R8" s="61"/>
      <c r="S8" s="61"/>
    </row>
    <row r="9" ht="21" customHeight="1" spans="1:19">
      <c r="A9" s="115" t="s">
        <v>165</v>
      </c>
      <c r="B9" s="116"/>
      <c r="C9" s="116"/>
      <c r="D9" s="117"/>
      <c r="E9" s="117"/>
      <c r="F9" s="117"/>
      <c r="G9" s="137"/>
      <c r="H9" s="61"/>
      <c r="I9" s="61"/>
      <c r="J9" s="61"/>
      <c r="K9" s="61"/>
      <c r="L9" s="61"/>
      <c r="M9" s="61"/>
      <c r="N9" s="61"/>
      <c r="O9" s="61"/>
      <c r="P9" s="63"/>
      <c r="Q9" s="63"/>
      <c r="R9" s="61"/>
      <c r="S9" s="61"/>
    </row>
    <row r="10" ht="21" customHeight="1" spans="1:19">
      <c r="A10" s="138" t="s">
        <v>324</v>
      </c>
      <c r="B10" s="139"/>
      <c r="C10" s="139"/>
      <c r="D10" s="138"/>
      <c r="E10" s="138"/>
      <c r="F10" s="138"/>
      <c r="G10" s="140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A10:R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98"/>
      <c r="B1" s="99"/>
      <c r="C1" s="99"/>
      <c r="D1" s="99"/>
      <c r="E1" s="99"/>
      <c r="F1" s="99"/>
      <c r="G1" s="99"/>
      <c r="H1" s="98"/>
      <c r="I1" s="98"/>
      <c r="J1" s="98"/>
      <c r="K1" s="98"/>
      <c r="L1" s="98"/>
      <c r="M1" s="98"/>
      <c r="N1" s="119"/>
      <c r="O1" s="98"/>
      <c r="P1" s="98"/>
      <c r="Q1" s="99"/>
      <c r="R1" s="98"/>
      <c r="S1" s="127"/>
      <c r="T1" s="127"/>
    </row>
    <row r="2" ht="41.25" customHeight="1" spans="1:20">
      <c r="A2" s="100" t="str">
        <f>"2026"&amp;"年部门政府购买服务预算表"</f>
        <v>2026年部门政府购买服务预算表</v>
      </c>
      <c r="B2" s="101"/>
      <c r="C2" s="101"/>
      <c r="D2" s="101"/>
      <c r="E2" s="101"/>
      <c r="F2" s="101"/>
      <c r="G2" s="101"/>
      <c r="H2" s="102"/>
      <c r="I2" s="102"/>
      <c r="J2" s="102"/>
      <c r="K2" s="102"/>
      <c r="L2" s="102"/>
      <c r="M2" s="102"/>
      <c r="N2" s="120"/>
      <c r="O2" s="102"/>
      <c r="P2" s="102"/>
      <c r="Q2" s="101"/>
      <c r="R2" s="102"/>
      <c r="S2" s="120"/>
      <c r="T2" s="101"/>
    </row>
    <row r="3" ht="22.5" customHeight="1" spans="1:20">
      <c r="A3" s="103" t="str">
        <f>"单位名称："&amp;"昆明市晋宁区第四中学"</f>
        <v>单位名称：昆明市晋宁区第四中学</v>
      </c>
      <c r="B3" s="104"/>
      <c r="C3" s="104"/>
      <c r="D3" s="104"/>
      <c r="E3" s="104"/>
      <c r="F3" s="104"/>
      <c r="G3" s="104"/>
      <c r="H3" s="105"/>
      <c r="I3" s="105"/>
      <c r="J3" s="105"/>
      <c r="K3" s="105"/>
      <c r="L3" s="105"/>
      <c r="M3" s="105"/>
      <c r="N3" s="119"/>
      <c r="O3" s="98"/>
      <c r="P3" s="98"/>
      <c r="Q3" s="99"/>
      <c r="R3" s="98"/>
      <c r="S3" s="128"/>
      <c r="T3" s="127" t="s">
        <v>0</v>
      </c>
    </row>
    <row r="4" ht="24" customHeight="1" spans="1:20">
      <c r="A4" s="52" t="s">
        <v>172</v>
      </c>
      <c r="B4" s="106" t="s">
        <v>173</v>
      </c>
      <c r="C4" s="106" t="s">
        <v>314</v>
      </c>
      <c r="D4" s="106" t="s">
        <v>325</v>
      </c>
      <c r="E4" s="106" t="s">
        <v>326</v>
      </c>
      <c r="F4" s="106" t="s">
        <v>327</v>
      </c>
      <c r="G4" s="106" t="s">
        <v>328</v>
      </c>
      <c r="H4" s="107" t="s">
        <v>329</v>
      </c>
      <c r="I4" s="107" t="s">
        <v>330</v>
      </c>
      <c r="J4" s="121" t="s">
        <v>180</v>
      </c>
      <c r="K4" s="121"/>
      <c r="L4" s="121"/>
      <c r="M4" s="121"/>
      <c r="N4" s="122"/>
      <c r="O4" s="121"/>
      <c r="P4" s="121"/>
      <c r="Q4" s="129"/>
      <c r="R4" s="121"/>
      <c r="S4" s="122"/>
      <c r="T4" s="130"/>
    </row>
    <row r="5" ht="24" customHeight="1" spans="1:20">
      <c r="A5" s="54"/>
      <c r="B5" s="108"/>
      <c r="C5" s="108"/>
      <c r="D5" s="108"/>
      <c r="E5" s="108"/>
      <c r="F5" s="108"/>
      <c r="G5" s="108"/>
      <c r="H5" s="109"/>
      <c r="I5" s="109"/>
      <c r="J5" s="109" t="s">
        <v>53</v>
      </c>
      <c r="K5" s="109" t="s">
        <v>56</v>
      </c>
      <c r="L5" s="109" t="s">
        <v>320</v>
      </c>
      <c r="M5" s="109" t="s">
        <v>321</v>
      </c>
      <c r="N5" s="123" t="s">
        <v>322</v>
      </c>
      <c r="O5" s="124" t="s">
        <v>323</v>
      </c>
      <c r="P5" s="124"/>
      <c r="Q5" s="131"/>
      <c r="R5" s="124"/>
      <c r="S5" s="132"/>
      <c r="T5" s="110"/>
    </row>
    <row r="6" ht="54" customHeight="1" spans="1:20">
      <c r="A6" s="57"/>
      <c r="B6" s="110"/>
      <c r="C6" s="110"/>
      <c r="D6" s="110"/>
      <c r="E6" s="110"/>
      <c r="F6" s="110"/>
      <c r="G6" s="110"/>
      <c r="H6" s="111"/>
      <c r="I6" s="111"/>
      <c r="J6" s="111"/>
      <c r="K6" s="111" t="s">
        <v>55</v>
      </c>
      <c r="L6" s="111"/>
      <c r="M6" s="111"/>
      <c r="N6" s="125"/>
      <c r="O6" s="111" t="s">
        <v>55</v>
      </c>
      <c r="P6" s="111" t="s">
        <v>61</v>
      </c>
      <c r="Q6" s="110" t="s">
        <v>62</v>
      </c>
      <c r="R6" s="111" t="s">
        <v>63</v>
      </c>
      <c r="S6" s="125" t="s">
        <v>64</v>
      </c>
      <c r="T6" s="110" t="s">
        <v>65</v>
      </c>
    </row>
    <row r="7" ht="17.25" customHeight="1" spans="1:20">
      <c r="A7" s="58">
        <v>1</v>
      </c>
      <c r="B7" s="110">
        <v>2</v>
      </c>
      <c r="C7" s="58">
        <v>3</v>
      </c>
      <c r="D7" s="58">
        <v>4</v>
      </c>
      <c r="E7" s="110">
        <v>5</v>
      </c>
      <c r="F7" s="58">
        <v>6</v>
      </c>
      <c r="G7" s="58">
        <v>7</v>
      </c>
      <c r="H7" s="110">
        <v>8</v>
      </c>
      <c r="I7" s="58">
        <v>9</v>
      </c>
      <c r="J7" s="58">
        <v>10</v>
      </c>
      <c r="K7" s="110">
        <v>11</v>
      </c>
      <c r="L7" s="58">
        <v>12</v>
      </c>
      <c r="M7" s="58">
        <v>13</v>
      </c>
      <c r="N7" s="110">
        <v>14</v>
      </c>
      <c r="O7" s="58">
        <v>15</v>
      </c>
      <c r="P7" s="58">
        <v>16</v>
      </c>
      <c r="Q7" s="110">
        <v>17</v>
      </c>
      <c r="R7" s="58">
        <v>18</v>
      </c>
      <c r="S7" s="58">
        <v>19</v>
      </c>
      <c r="T7" s="58">
        <v>20</v>
      </c>
    </row>
    <row r="8" ht="21" customHeight="1" spans="1:20">
      <c r="A8" s="112"/>
      <c r="B8" s="113"/>
      <c r="C8" s="113"/>
      <c r="D8" s="113"/>
      <c r="E8" s="113"/>
      <c r="F8" s="113"/>
      <c r="G8" s="113"/>
      <c r="H8" s="114"/>
      <c r="I8" s="114"/>
      <c r="J8" s="61"/>
      <c r="K8" s="61"/>
      <c r="L8" s="61"/>
      <c r="M8" s="61"/>
      <c r="N8" s="61"/>
      <c r="O8" s="61"/>
      <c r="P8" s="61"/>
      <c r="Q8" s="63"/>
      <c r="R8" s="63"/>
      <c r="S8" s="61"/>
      <c r="T8" s="61"/>
    </row>
    <row r="9" ht="21" customHeight="1" spans="1:20">
      <c r="A9" s="115" t="s">
        <v>165</v>
      </c>
      <c r="B9" s="116"/>
      <c r="C9" s="116"/>
      <c r="D9" s="116"/>
      <c r="E9" s="116"/>
      <c r="F9" s="116"/>
      <c r="G9" s="116"/>
      <c r="H9" s="117"/>
      <c r="I9" s="126"/>
      <c r="J9" s="61"/>
      <c r="K9" s="61"/>
      <c r="L9" s="61"/>
      <c r="M9" s="61"/>
      <c r="N9" s="61"/>
      <c r="O9" s="61"/>
      <c r="P9" s="61"/>
      <c r="Q9" s="63"/>
      <c r="R9" s="63"/>
      <c r="S9" s="61"/>
      <c r="T9" s="61"/>
    </row>
    <row r="10" customHeight="1" spans="1:18">
      <c r="A10" s="118" t="s">
        <v>331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</row>
  </sheetData>
  <mergeCells count="20">
    <mergeCell ref="A2:T2"/>
    <mergeCell ref="A3:I3"/>
    <mergeCell ref="J4:T4"/>
    <mergeCell ref="O5:T5"/>
    <mergeCell ref="A9:I9"/>
    <mergeCell ref="A10:R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1" sqref="A1:I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5"/>
      <c r="B1" s="76"/>
      <c r="C1" s="76"/>
      <c r="D1" s="77"/>
      <c r="E1" s="77"/>
      <c r="F1" s="77"/>
      <c r="G1" s="76"/>
      <c r="H1" s="76"/>
      <c r="I1" s="77"/>
    </row>
    <row r="2" ht="41.25" customHeight="1" spans="1:9">
      <c r="A2" s="78" t="str">
        <f>"2026"&amp;"年新增资产配置预算表"</f>
        <v>2026年新增资产配置预算表</v>
      </c>
      <c r="B2" s="79"/>
      <c r="C2" s="79"/>
      <c r="D2" s="80"/>
      <c r="E2" s="80"/>
      <c r="F2" s="80"/>
      <c r="G2" s="79"/>
      <c r="H2" s="79"/>
      <c r="I2" s="80"/>
    </row>
    <row r="3" customHeight="1" spans="1:9">
      <c r="A3" s="81" t="str">
        <f>"单位名称："&amp;"昆明市晋宁区第四中学"</f>
        <v>单位名称：昆明市晋宁区第四中学</v>
      </c>
      <c r="B3" s="82"/>
      <c r="C3" s="82"/>
      <c r="D3" s="83"/>
      <c r="F3" s="80"/>
      <c r="G3" s="79"/>
      <c r="H3" s="79"/>
      <c r="I3" s="97" t="s">
        <v>0</v>
      </c>
    </row>
    <row r="4" ht="28.5" customHeight="1" spans="1:9">
      <c r="A4" s="71" t="s">
        <v>172</v>
      </c>
      <c r="B4" s="84" t="s">
        <v>173</v>
      </c>
      <c r="C4" s="85" t="s">
        <v>332</v>
      </c>
      <c r="D4" s="71" t="s">
        <v>333</v>
      </c>
      <c r="E4" s="71" t="s">
        <v>334</v>
      </c>
      <c r="F4" s="71" t="s">
        <v>335</v>
      </c>
      <c r="G4" s="84" t="s">
        <v>336</v>
      </c>
      <c r="H4" s="74"/>
      <c r="I4" s="71"/>
    </row>
    <row r="5" ht="21" customHeight="1" spans="1:9">
      <c r="A5" s="85"/>
      <c r="B5" s="86"/>
      <c r="C5" s="86"/>
      <c r="D5" s="87"/>
      <c r="E5" s="86"/>
      <c r="F5" s="86"/>
      <c r="G5" s="84" t="s">
        <v>318</v>
      </c>
      <c r="H5" s="84" t="s">
        <v>337</v>
      </c>
      <c r="I5" s="84" t="s">
        <v>338</v>
      </c>
    </row>
    <row r="6" ht="17.25" customHeight="1" spans="1:9">
      <c r="A6" s="88" t="s">
        <v>78</v>
      </c>
      <c r="B6" s="32" t="s">
        <v>79</v>
      </c>
      <c r="C6" s="88" t="s">
        <v>80</v>
      </c>
      <c r="D6" s="34" t="s">
        <v>81</v>
      </c>
      <c r="E6" s="88" t="s">
        <v>82</v>
      </c>
      <c r="F6" s="32" t="s">
        <v>83</v>
      </c>
      <c r="G6" s="89" t="s">
        <v>84</v>
      </c>
      <c r="H6" s="34" t="s">
        <v>85</v>
      </c>
      <c r="I6" s="34">
        <v>9</v>
      </c>
    </row>
    <row r="7" ht="19.5" customHeight="1" spans="1:9">
      <c r="A7" s="90" t="s">
        <v>190</v>
      </c>
      <c r="B7" s="91" t="s">
        <v>67</v>
      </c>
      <c r="C7" s="91" t="s">
        <v>339</v>
      </c>
      <c r="D7" s="20" t="s">
        <v>340</v>
      </c>
      <c r="E7" s="33" t="s">
        <v>341</v>
      </c>
      <c r="F7" s="89" t="s">
        <v>342</v>
      </c>
      <c r="G7" s="92">
        <v>150</v>
      </c>
      <c r="H7" s="93">
        <v>230</v>
      </c>
      <c r="I7" s="93">
        <v>34500</v>
      </c>
    </row>
    <row r="8" ht="19.5" customHeight="1" spans="1:9">
      <c r="A8" s="90" t="s">
        <v>190</v>
      </c>
      <c r="B8" s="91" t="s">
        <v>67</v>
      </c>
      <c r="C8" s="91" t="s">
        <v>339</v>
      </c>
      <c r="D8" s="20" t="s">
        <v>343</v>
      </c>
      <c r="E8" s="33" t="s">
        <v>344</v>
      </c>
      <c r="F8" s="89" t="s">
        <v>345</v>
      </c>
      <c r="G8" s="92">
        <v>120</v>
      </c>
      <c r="H8" s="93">
        <v>180</v>
      </c>
      <c r="I8" s="93">
        <v>21600</v>
      </c>
    </row>
    <row r="9" ht="19.5" customHeight="1" spans="1:9">
      <c r="A9" s="22" t="s">
        <v>53</v>
      </c>
      <c r="B9" s="94"/>
      <c r="C9" s="94"/>
      <c r="D9" s="95"/>
      <c r="E9" s="96"/>
      <c r="F9" s="96"/>
      <c r="G9" s="92">
        <v>270</v>
      </c>
      <c r="H9" s="93">
        <v>410</v>
      </c>
      <c r="I9" s="93">
        <v>56100</v>
      </c>
    </row>
  </sheetData>
  <mergeCells count="11">
    <mergeCell ref="A1:I1"/>
    <mergeCell ref="A2:I2"/>
    <mergeCell ref="A3:C3"/>
    <mergeCell ref="G4:I4"/>
    <mergeCell ref="A9:F9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opLeftCell="C1" workbookViewId="0">
      <selection activeCell="G17" sqref="G17"/>
    </sheetView>
  </sheetViews>
  <sheetFormatPr defaultColWidth="9.14166666666667" defaultRowHeight="14.25" customHeight="1"/>
  <cols>
    <col min="1" max="1" width="10.2833333333333" customWidth="1"/>
    <col min="2" max="2" width="30.425" customWidth="1"/>
    <col min="3" max="3" width="23.85" customWidth="1"/>
    <col min="4" max="4" width="11.1416666666667" customWidth="1"/>
    <col min="5" max="5" width="32.7083333333333" customWidth="1"/>
    <col min="6" max="6" width="9.85" customWidth="1"/>
    <col min="7" max="7" width="17.7083333333333" customWidth="1"/>
    <col min="8" max="11" width="23.1416666666667" customWidth="1"/>
  </cols>
  <sheetData>
    <row r="1" ht="13.5" customHeight="1" spans="4:11">
      <c r="D1" s="44"/>
      <c r="E1" s="44"/>
      <c r="F1" s="44"/>
      <c r="G1" s="44"/>
      <c r="K1" s="45"/>
    </row>
    <row r="2" ht="41.25" customHeight="1" spans="1:11">
      <c r="A2" s="46" t="str">
        <f>"2026"&amp;"年上级转移支付补助项目支出预算表"</f>
        <v>2026年上级转移支付补助项目支出预算表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13.5" customHeight="1" spans="1:11">
      <c r="A3" s="47" t="str">
        <f>"单位名称："&amp;"昆明市晋宁区第四中学"</f>
        <v>单位名称：昆明市晋宁区第四中学</v>
      </c>
      <c r="B3" s="48"/>
      <c r="C3" s="48"/>
      <c r="D3" s="48"/>
      <c r="E3" s="48"/>
      <c r="F3" s="48"/>
      <c r="G3" s="48"/>
      <c r="H3" s="49"/>
      <c r="I3" s="49"/>
      <c r="J3" s="49"/>
      <c r="K3" s="50" t="s">
        <v>0</v>
      </c>
    </row>
    <row r="4" ht="21.75" customHeight="1" spans="1:11">
      <c r="A4" s="67" t="s">
        <v>242</v>
      </c>
      <c r="B4" s="67" t="s">
        <v>175</v>
      </c>
      <c r="C4" s="67" t="s">
        <v>243</v>
      </c>
      <c r="D4" s="19" t="s">
        <v>176</v>
      </c>
      <c r="E4" s="19" t="s">
        <v>177</v>
      </c>
      <c r="F4" s="19" t="s">
        <v>244</v>
      </c>
      <c r="G4" s="19" t="s">
        <v>245</v>
      </c>
      <c r="H4" s="40" t="s">
        <v>53</v>
      </c>
      <c r="I4" s="16" t="s">
        <v>346</v>
      </c>
      <c r="J4" s="16"/>
      <c r="K4" s="16"/>
    </row>
    <row r="5" ht="21.75" customHeight="1" spans="1:11">
      <c r="A5" s="67"/>
      <c r="B5" s="67"/>
      <c r="C5" s="67"/>
      <c r="D5" s="19"/>
      <c r="E5" s="19"/>
      <c r="F5" s="19"/>
      <c r="G5" s="19"/>
      <c r="H5" s="16"/>
      <c r="I5" s="19" t="s">
        <v>56</v>
      </c>
      <c r="J5" s="19" t="s">
        <v>57</v>
      </c>
      <c r="K5" s="19" t="s">
        <v>58</v>
      </c>
    </row>
    <row r="6" ht="40.5" customHeight="1" spans="1:11">
      <c r="A6" s="68"/>
      <c r="B6" s="68"/>
      <c r="C6" s="68"/>
      <c r="D6" s="19"/>
      <c r="E6" s="19"/>
      <c r="F6" s="19"/>
      <c r="G6" s="19"/>
      <c r="H6" s="16"/>
      <c r="I6" s="19" t="s">
        <v>55</v>
      </c>
      <c r="J6" s="19"/>
      <c r="K6" s="19"/>
    </row>
    <row r="7" ht="20.25" customHeight="1" spans="1:11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  <c r="H7" s="59">
        <v>8</v>
      </c>
      <c r="I7" s="59">
        <v>9</v>
      </c>
      <c r="J7" s="74">
        <v>10</v>
      </c>
      <c r="K7" s="74">
        <v>11</v>
      </c>
    </row>
    <row r="8" ht="18" customHeight="1" spans="1:11">
      <c r="A8" s="69"/>
      <c r="B8" s="70"/>
      <c r="C8" s="69"/>
      <c r="D8" s="69"/>
      <c r="E8" s="69"/>
      <c r="F8" s="69"/>
      <c r="G8" s="69"/>
      <c r="H8" s="61"/>
      <c r="I8" s="61"/>
      <c r="J8" s="61"/>
      <c r="K8" s="61"/>
    </row>
    <row r="9" ht="24" customHeight="1" spans="1:11">
      <c r="A9" s="20"/>
      <c r="B9" s="33"/>
      <c r="C9" s="20"/>
      <c r="D9" s="20"/>
      <c r="E9" s="20"/>
      <c r="F9" s="20"/>
      <c r="G9" s="20"/>
      <c r="H9" s="61"/>
      <c r="I9" s="61"/>
      <c r="J9" s="61"/>
      <c r="K9" s="61"/>
    </row>
    <row r="10" ht="18.75" customHeight="1" spans="1:11">
      <c r="A10" s="71" t="s">
        <v>165</v>
      </c>
      <c r="B10" s="72"/>
      <c r="C10" s="72"/>
      <c r="D10" s="72"/>
      <c r="E10" s="72"/>
      <c r="F10" s="72"/>
      <c r="G10" s="72"/>
      <c r="H10" s="61"/>
      <c r="I10" s="61"/>
      <c r="J10" s="61"/>
      <c r="K10" s="61"/>
    </row>
    <row r="11" customHeight="1" spans="3:11">
      <c r="C11" s="73" t="s">
        <v>347</v>
      </c>
      <c r="D11" s="73"/>
      <c r="E11" s="73"/>
      <c r="F11" s="73"/>
      <c r="G11" s="73"/>
      <c r="H11" s="73"/>
      <c r="I11" s="73"/>
      <c r="J11" s="73"/>
      <c r="K11" s="73"/>
    </row>
  </sheetData>
  <mergeCells count="17">
    <mergeCell ref="A2:K2"/>
    <mergeCell ref="A3:G3"/>
    <mergeCell ref="H3:J3"/>
    <mergeCell ref="I4:K4"/>
    <mergeCell ref="A10:G10"/>
    <mergeCell ref="C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4"/>
      <c r="G1" s="45"/>
    </row>
    <row r="2" ht="41.25" customHeight="1" spans="1:7">
      <c r="A2" s="46" t="str">
        <f>"2026"&amp;"年部门项目中期规划预算表"</f>
        <v>2026年部门项目中期规划预算表</v>
      </c>
      <c r="B2" s="46"/>
      <c r="C2" s="46"/>
      <c r="D2" s="46"/>
      <c r="E2" s="46"/>
      <c r="F2" s="46"/>
      <c r="G2" s="46"/>
    </row>
    <row r="3" ht="13.5" customHeight="1" spans="1:7">
      <c r="A3" s="47" t="str">
        <f>"单位名称："&amp;"昆明市晋宁区第四中学"</f>
        <v>单位名称：昆明市晋宁区第四中学</v>
      </c>
      <c r="B3" s="48"/>
      <c r="C3" s="48"/>
      <c r="D3" s="48"/>
      <c r="E3" s="49"/>
      <c r="F3" s="49"/>
      <c r="G3" s="50" t="s">
        <v>0</v>
      </c>
    </row>
    <row r="4" ht="21.75" customHeight="1" spans="1:7">
      <c r="A4" s="51" t="s">
        <v>243</v>
      </c>
      <c r="B4" s="51" t="s">
        <v>242</v>
      </c>
      <c r="C4" s="51" t="s">
        <v>175</v>
      </c>
      <c r="D4" s="52" t="s">
        <v>348</v>
      </c>
      <c r="E4" s="14" t="s">
        <v>56</v>
      </c>
      <c r="F4" s="15"/>
      <c r="G4" s="39"/>
    </row>
    <row r="5" ht="21.75" customHeight="1" spans="1:7">
      <c r="A5" s="53"/>
      <c r="B5" s="53"/>
      <c r="C5" s="53"/>
      <c r="D5" s="54"/>
      <c r="E5" s="55" t="str">
        <f>"2026"&amp;"年"</f>
        <v>2026年</v>
      </c>
      <c r="F5" s="55" t="str">
        <f>("2026"+1)&amp;"年"</f>
        <v>2027年</v>
      </c>
      <c r="G5" s="55" t="str">
        <f>("2026"+2)&amp;"年"</f>
        <v>2028年</v>
      </c>
    </row>
    <row r="6" ht="40.5" customHeight="1" spans="1:7">
      <c r="A6" s="56"/>
      <c r="B6" s="56"/>
      <c r="C6" s="56"/>
      <c r="D6" s="57"/>
      <c r="E6" s="58"/>
      <c r="F6" s="58"/>
      <c r="G6" s="58"/>
    </row>
    <row r="7" ht="15" customHeight="1" spans="1:7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</row>
    <row r="8" customHeight="1" spans="1:7">
      <c r="A8" s="60" t="s">
        <v>67</v>
      </c>
      <c r="B8" s="61"/>
      <c r="C8" s="61"/>
      <c r="D8" s="61"/>
      <c r="E8" s="61">
        <v>52291.2</v>
      </c>
      <c r="F8" s="61"/>
      <c r="G8" s="61"/>
    </row>
    <row r="9" ht="17.25" customHeight="1" spans="1:7">
      <c r="A9" s="33"/>
      <c r="B9" s="62" t="s">
        <v>349</v>
      </c>
      <c r="C9" s="62" t="s">
        <v>250</v>
      </c>
      <c r="D9" s="33" t="s">
        <v>350</v>
      </c>
      <c r="E9" s="63">
        <v>52291.2</v>
      </c>
      <c r="F9" s="63"/>
      <c r="G9" s="63"/>
    </row>
    <row r="10" ht="18.75" customHeight="1" spans="1:7">
      <c r="A10" s="64" t="s">
        <v>53</v>
      </c>
      <c r="B10" s="65" t="s">
        <v>351</v>
      </c>
      <c r="C10" s="65"/>
      <c r="D10" s="66"/>
      <c r="E10" s="63">
        <v>52291.2</v>
      </c>
      <c r="F10" s="63"/>
      <c r="G10" s="63"/>
    </row>
  </sheetData>
  <mergeCells count="11">
    <mergeCell ref="A2:G2"/>
    <mergeCell ref="A3:F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9"/>
  <sheetViews>
    <sheetView showZeros="0" tabSelected="1" topLeftCell="A9" workbookViewId="0">
      <selection activeCell="B24" sqref="B24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6"/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"单位名称："&amp;"昆明市晋宁区第四中学"</f>
        <v>单位名称：昆明市晋宁区第四中学</v>
      </c>
      <c r="B3" s="3"/>
      <c r="C3" s="4"/>
      <c r="D3" s="5"/>
      <c r="E3" s="5"/>
      <c r="F3" s="5"/>
      <c r="G3" s="5"/>
      <c r="H3" s="5"/>
      <c r="I3" s="5"/>
      <c r="J3" s="221" t="s">
        <v>0</v>
      </c>
    </row>
    <row r="4" ht="30" customHeight="1" spans="1:10">
      <c r="A4" s="6" t="s">
        <v>352</v>
      </c>
      <c r="B4" s="7"/>
      <c r="C4" s="8"/>
      <c r="D4" s="8"/>
      <c r="E4" s="9"/>
      <c r="F4" s="10" t="s">
        <v>352</v>
      </c>
      <c r="G4" s="9"/>
      <c r="H4" s="11"/>
      <c r="I4" s="8"/>
      <c r="J4" s="9"/>
    </row>
    <row r="5" ht="32.25" customHeight="1" spans="1:10">
      <c r="A5" s="12" t="s">
        <v>353</v>
      </c>
      <c r="B5" s="13"/>
      <c r="C5" s="13"/>
      <c r="D5" s="13"/>
      <c r="E5" s="13"/>
      <c r="F5" s="13"/>
      <c r="G5" s="13"/>
      <c r="H5" s="13"/>
      <c r="I5" s="37"/>
      <c r="J5" s="38"/>
    </row>
    <row r="6" ht="32.25" customHeight="1" spans="1:10">
      <c r="A6" s="14" t="s">
        <v>354</v>
      </c>
      <c r="B6" s="15"/>
      <c r="C6" s="15"/>
      <c r="D6" s="15"/>
      <c r="E6" s="15"/>
      <c r="F6" s="15"/>
      <c r="G6" s="15"/>
      <c r="H6" s="15"/>
      <c r="I6" s="39"/>
      <c r="J6" s="40" t="s">
        <v>355</v>
      </c>
    </row>
    <row r="7" ht="99.75" customHeight="1" spans="1:10">
      <c r="A7" s="16" t="s">
        <v>356</v>
      </c>
      <c r="B7" s="17" t="s">
        <v>357</v>
      </c>
      <c r="C7" s="18"/>
      <c r="D7" s="18"/>
      <c r="E7" s="18"/>
      <c r="F7" s="18"/>
      <c r="G7" s="18"/>
      <c r="H7" s="18"/>
      <c r="I7" s="18"/>
      <c r="J7" s="41" t="s">
        <v>358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/>
      <c r="D8" s="18"/>
      <c r="E8" s="18"/>
      <c r="F8" s="18"/>
      <c r="G8" s="18"/>
      <c r="H8" s="18"/>
      <c r="I8" s="18"/>
      <c r="J8" s="41" t="s">
        <v>359</v>
      </c>
    </row>
    <row r="9" ht="75" customHeight="1" spans="1:10">
      <c r="A9" s="17" t="s">
        <v>360</v>
      </c>
      <c r="B9" s="19" t="str">
        <f>"预算年度（"&amp;"2026"&amp;"年）绩效目标"</f>
        <v>预算年度（2026年）绩效目标</v>
      </c>
      <c r="C9" s="20"/>
      <c r="D9" s="20"/>
      <c r="E9" s="20"/>
      <c r="F9" s="20"/>
      <c r="G9" s="20"/>
      <c r="H9" s="20"/>
      <c r="I9" s="20"/>
      <c r="J9" s="42" t="s">
        <v>361</v>
      </c>
    </row>
    <row r="10" ht="32.25" customHeight="1" spans="1:10">
      <c r="A10" s="21" t="s">
        <v>362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363</v>
      </c>
      <c r="B11" s="17"/>
      <c r="C11" s="16" t="s">
        <v>364</v>
      </c>
      <c r="D11" s="16"/>
      <c r="E11" s="16" t="s">
        <v>365</v>
      </c>
      <c r="F11" s="16"/>
      <c r="G11" s="16"/>
      <c r="H11" s="16" t="s">
        <v>366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367</v>
      </c>
      <c r="F12" s="17" t="s">
        <v>368</v>
      </c>
      <c r="G12" s="17" t="s">
        <v>369</v>
      </c>
      <c r="H12" s="17" t="s">
        <v>367</v>
      </c>
      <c r="I12" s="17" t="s">
        <v>368</v>
      </c>
      <c r="J12" s="17" t="s">
        <v>369</v>
      </c>
    </row>
    <row r="13" ht="24" customHeight="1" spans="1:10">
      <c r="A13" s="22" t="s">
        <v>53</v>
      </c>
      <c r="B13" s="23"/>
      <c r="C13" s="23"/>
      <c r="D13" s="23"/>
      <c r="E13" s="24"/>
      <c r="F13" s="24"/>
      <c r="G13" s="24"/>
      <c r="H13" s="25"/>
      <c r="I13" s="25"/>
      <c r="J13" s="25"/>
    </row>
    <row r="14" ht="34.5" customHeight="1" spans="1:10">
      <c r="A14" s="18"/>
      <c r="B14" s="26"/>
      <c r="C14" s="18"/>
      <c r="D14" s="26"/>
      <c r="E14" s="25"/>
      <c r="F14" s="25"/>
      <c r="G14" s="25"/>
      <c r="H14" s="25"/>
      <c r="I14" s="25"/>
      <c r="J14" s="25"/>
    </row>
    <row r="15" ht="32.25" customHeight="1" spans="1:10">
      <c r="A15" s="21" t="s">
        <v>370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371</v>
      </c>
      <c r="B16" s="27"/>
      <c r="C16" s="27"/>
      <c r="D16" s="27"/>
      <c r="E16" s="27"/>
      <c r="F16" s="27"/>
      <c r="G16" s="27"/>
      <c r="H16" s="28" t="s">
        <v>372</v>
      </c>
      <c r="I16" s="43" t="s">
        <v>270</v>
      </c>
      <c r="J16" s="28" t="s">
        <v>373</v>
      </c>
    </row>
    <row r="17" ht="36" customHeight="1" spans="1:10">
      <c r="A17" s="29" t="s">
        <v>263</v>
      </c>
      <c r="B17" s="29" t="s">
        <v>374</v>
      </c>
      <c r="C17" s="30" t="s">
        <v>265</v>
      </c>
      <c r="D17" s="30" t="s">
        <v>266</v>
      </c>
      <c r="E17" s="30" t="s">
        <v>267</v>
      </c>
      <c r="F17" s="30" t="s">
        <v>268</v>
      </c>
      <c r="G17" s="30" t="s">
        <v>269</v>
      </c>
      <c r="H17" s="31"/>
      <c r="I17" s="31"/>
      <c r="J17" s="31"/>
    </row>
    <row r="18" ht="32.25" customHeight="1" spans="1:10">
      <c r="A18" s="32"/>
      <c r="B18" s="32"/>
      <c r="C18" s="33"/>
      <c r="D18" s="32"/>
      <c r="E18" s="32"/>
      <c r="F18" s="32"/>
      <c r="G18" s="32"/>
      <c r="H18" s="34"/>
      <c r="I18" s="20"/>
      <c r="J18" s="34"/>
    </row>
    <row r="19" customHeight="1" spans="1:1">
      <c r="A19" s="35" t="s">
        <v>375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opLeftCell="D1" workbookViewId="0">
      <selection activeCell="A1" sqref="A1:T1"/>
    </sheetView>
  </sheetViews>
  <sheetFormatPr defaultColWidth="8.425" defaultRowHeight="12.75" customHeight="1"/>
  <cols>
    <col min="1" max="1" width="26.575" customWidth="1"/>
    <col min="2" max="2" width="39.7083333333333" customWidth="1"/>
    <col min="3" max="3" width="20.2833333333333" customWidth="1"/>
    <col min="4" max="5" width="20.7083333333333" customWidth="1"/>
    <col min="6" max="6" width="19.1416666666667" customWidth="1"/>
    <col min="7" max="7" width="24.575" customWidth="1"/>
    <col min="8" max="8" width="20.425" customWidth="1"/>
    <col min="9" max="9" width="22.7083333333333" customWidth="1"/>
    <col min="10" max="10" width="25" customWidth="1"/>
    <col min="11" max="11" width="20.2833333333333" customWidth="1"/>
    <col min="12" max="12" width="20.575" customWidth="1"/>
    <col min="13" max="13" width="25.7083333333333" customWidth="1"/>
    <col min="14" max="14" width="19" customWidth="1"/>
    <col min="15" max="16" width="23.85" customWidth="1"/>
    <col min="17" max="17" width="24.1416666666667" customWidth="1"/>
    <col min="18" max="18" width="27.575" customWidth="1"/>
    <col min="19" max="19" width="21.1416666666667" customWidth="1"/>
    <col min="20" max="20" width="32.425" customWidth="1"/>
  </cols>
  <sheetData>
    <row r="1" ht="17.25" customHeight="1" spans="1:20">
      <c r="A1" s="207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</row>
    <row r="2" ht="41.25" customHeight="1" spans="1:20">
      <c r="A2" s="209" t="str">
        <f>"2026"&amp;"年部门收入预算表"</f>
        <v>2026年部门收入预算表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</row>
    <row r="3" ht="17.25" customHeight="1" spans="1:20">
      <c r="A3" s="210" t="str">
        <f>"单位名称："&amp;"昆明市晋宁区第四中学"</f>
        <v>单位名称：昆明市晋宁区第四中学</v>
      </c>
      <c r="B3" s="211"/>
      <c r="C3" s="212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7" t="s">
        <v>0</v>
      </c>
    </row>
    <row r="4" ht="21.75" customHeight="1" spans="1:20">
      <c r="A4" s="71" t="s">
        <v>51</v>
      </c>
      <c r="B4" s="71" t="s">
        <v>52</v>
      </c>
      <c r="C4" s="71" t="s">
        <v>53</v>
      </c>
      <c r="D4" s="71" t="s">
        <v>54</v>
      </c>
      <c r="E4" s="71"/>
      <c r="F4" s="71"/>
      <c r="G4" s="71"/>
      <c r="H4" s="71"/>
      <c r="I4" s="74"/>
      <c r="J4" s="71"/>
      <c r="K4" s="71"/>
      <c r="L4" s="71"/>
      <c r="M4" s="71"/>
      <c r="N4" s="71"/>
      <c r="O4" s="71" t="s">
        <v>44</v>
      </c>
      <c r="P4" s="71"/>
      <c r="Q4" s="71"/>
      <c r="R4" s="71"/>
      <c r="S4" s="71"/>
      <c r="T4" s="71"/>
    </row>
    <row r="5" ht="27" customHeight="1" spans="1:20">
      <c r="A5" s="71"/>
      <c r="B5" s="71"/>
      <c r="C5" s="71"/>
      <c r="D5" s="71" t="s">
        <v>55</v>
      </c>
      <c r="E5" s="71" t="s">
        <v>56</v>
      </c>
      <c r="F5" s="71" t="s">
        <v>57</v>
      </c>
      <c r="G5" s="71" t="s">
        <v>58</v>
      </c>
      <c r="H5" s="71" t="s">
        <v>59</v>
      </c>
      <c r="I5" s="74" t="s">
        <v>60</v>
      </c>
      <c r="J5" s="71"/>
      <c r="K5" s="71"/>
      <c r="L5" s="71"/>
      <c r="M5" s="71"/>
      <c r="N5" s="71"/>
      <c r="O5" s="71" t="s">
        <v>55</v>
      </c>
      <c r="P5" s="71" t="s">
        <v>56</v>
      </c>
      <c r="Q5" s="71" t="s">
        <v>57</v>
      </c>
      <c r="R5" s="71" t="s">
        <v>58</v>
      </c>
      <c r="S5" s="71" t="s">
        <v>59</v>
      </c>
      <c r="T5" s="71" t="s">
        <v>60</v>
      </c>
    </row>
    <row r="6" ht="30" customHeight="1" spans="1:20">
      <c r="A6" s="72"/>
      <c r="B6" s="72"/>
      <c r="C6" s="96"/>
      <c r="D6" s="96"/>
      <c r="E6" s="96"/>
      <c r="F6" s="96"/>
      <c r="G6" s="96"/>
      <c r="H6" s="96"/>
      <c r="I6" s="163" t="s">
        <v>55</v>
      </c>
      <c r="J6" s="71" t="s">
        <v>61</v>
      </c>
      <c r="K6" s="71" t="s">
        <v>62</v>
      </c>
      <c r="L6" s="71" t="s">
        <v>63</v>
      </c>
      <c r="M6" s="71" t="s">
        <v>64</v>
      </c>
      <c r="N6" s="71" t="s">
        <v>65</v>
      </c>
      <c r="O6" s="216"/>
      <c r="P6" s="216"/>
      <c r="Q6" s="216"/>
      <c r="R6" s="216"/>
      <c r="S6" s="216"/>
      <c r="T6" s="96"/>
    </row>
    <row r="7" ht="15" customHeight="1" spans="1:20">
      <c r="A7" s="214">
        <v>1</v>
      </c>
      <c r="B7" s="214">
        <v>2</v>
      </c>
      <c r="C7" s="214">
        <v>3</v>
      </c>
      <c r="D7" s="214">
        <v>4</v>
      </c>
      <c r="E7" s="214">
        <v>5</v>
      </c>
      <c r="F7" s="214">
        <v>6</v>
      </c>
      <c r="G7" s="214">
        <v>7</v>
      </c>
      <c r="H7" s="214">
        <v>8</v>
      </c>
      <c r="I7" s="163">
        <v>9</v>
      </c>
      <c r="J7" s="214">
        <v>10</v>
      </c>
      <c r="K7" s="214">
        <v>11</v>
      </c>
      <c r="L7" s="214">
        <v>12</v>
      </c>
      <c r="M7" s="214">
        <v>13</v>
      </c>
      <c r="N7" s="214">
        <v>14</v>
      </c>
      <c r="O7" s="214">
        <v>15</v>
      </c>
      <c r="P7" s="214">
        <v>16</v>
      </c>
      <c r="Q7" s="214">
        <v>17</v>
      </c>
      <c r="R7" s="214">
        <v>18</v>
      </c>
      <c r="S7" s="214">
        <v>19</v>
      </c>
      <c r="T7" s="214">
        <v>20</v>
      </c>
    </row>
    <row r="8" ht="18" customHeight="1" spans="1:20">
      <c r="A8" s="33" t="s">
        <v>66</v>
      </c>
      <c r="B8" s="33" t="s">
        <v>67</v>
      </c>
      <c r="C8" s="24">
        <v>37032540.63</v>
      </c>
      <c r="D8" s="24">
        <v>37032540.63</v>
      </c>
      <c r="E8" s="24">
        <v>32836940.63</v>
      </c>
      <c r="F8" s="24"/>
      <c r="G8" s="24"/>
      <c r="H8" s="24"/>
      <c r="I8" s="24">
        <v>4195600</v>
      </c>
      <c r="J8" s="24"/>
      <c r="K8" s="24"/>
      <c r="L8" s="24"/>
      <c r="M8" s="24"/>
      <c r="N8" s="24">
        <v>4195600</v>
      </c>
      <c r="O8" s="24"/>
      <c r="P8" s="24"/>
      <c r="Q8" s="24"/>
      <c r="R8" s="24"/>
      <c r="S8" s="24"/>
      <c r="T8" s="24"/>
    </row>
    <row r="9" ht="18" customHeight="1" spans="1:20">
      <c r="A9" s="215" t="s">
        <v>53</v>
      </c>
      <c r="B9" s="215"/>
      <c r="C9" s="24">
        <v>37032540.63</v>
      </c>
      <c r="D9" s="24">
        <v>37032540.63</v>
      </c>
      <c r="E9" s="24">
        <v>32836940.63</v>
      </c>
      <c r="F9" s="24"/>
      <c r="G9" s="24"/>
      <c r="H9" s="24"/>
      <c r="I9" s="24">
        <v>4195600</v>
      </c>
      <c r="J9" s="24"/>
      <c r="K9" s="24"/>
      <c r="L9" s="24"/>
      <c r="M9" s="24"/>
      <c r="N9" s="24">
        <v>4195600</v>
      </c>
      <c r="O9" s="24"/>
      <c r="P9" s="24"/>
      <c r="Q9" s="24"/>
      <c r="R9" s="24"/>
      <c r="S9" s="24"/>
      <c r="T9" s="24"/>
    </row>
  </sheetData>
  <mergeCells count="21">
    <mergeCell ref="A1:T1"/>
    <mergeCell ref="A2:T2"/>
    <mergeCell ref="A3:B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B1" workbookViewId="0">
      <selection activeCell="A1" sqref="A1:O1"/>
    </sheetView>
  </sheetViews>
  <sheetFormatPr defaultColWidth="14" defaultRowHeight="12.75" customHeight="1"/>
  <cols>
    <col min="1" max="1" width="14.85" customWidth="1"/>
    <col min="2" max="2" width="28.85" customWidth="1"/>
    <col min="3" max="3" width="19.2833333333333" customWidth="1"/>
    <col min="4" max="4" width="20.2833333333333" customWidth="1"/>
    <col min="5" max="5" width="17" customWidth="1"/>
    <col min="6" max="6" width="22" customWidth="1"/>
    <col min="7" max="7" width="16" customWidth="1"/>
    <col min="8" max="8" width="16.2833333333333" customWidth="1"/>
    <col min="9" max="9" width="15.7083333333333" customWidth="1"/>
    <col min="10" max="10" width="18.575" customWidth="1"/>
    <col min="11" max="11" width="16.7083333333333" customWidth="1"/>
    <col min="12" max="12" width="16.2833333333333" customWidth="1"/>
  </cols>
  <sheetData>
    <row r="1" ht="17.25" customHeight="1" spans="1:1">
      <c r="A1" s="83"/>
    </row>
    <row r="2" ht="41.25" customHeight="1" spans="1:1">
      <c r="A2" s="78" t="str">
        <f>"2026"&amp;"年部门支出预算表"</f>
        <v>2026年部门支出预算表</v>
      </c>
    </row>
    <row r="3" ht="17.25" customHeight="1" spans="1:15">
      <c r="A3" s="186" t="str">
        <f>"单位名称："&amp;"昆明市晋宁区第四中学"</f>
        <v>单位名称：昆明市晋宁区第四中学</v>
      </c>
      <c r="O3" s="83" t="s">
        <v>0</v>
      </c>
    </row>
    <row r="4" ht="27" customHeight="1" spans="1:15">
      <c r="A4" s="40" t="s">
        <v>68</v>
      </c>
      <c r="B4" s="40" t="s">
        <v>69</v>
      </c>
      <c r="C4" s="40" t="s">
        <v>53</v>
      </c>
      <c r="D4" s="155" t="s">
        <v>56</v>
      </c>
      <c r="E4" s="155"/>
      <c r="F4" s="155"/>
      <c r="G4" s="155" t="s">
        <v>57</v>
      </c>
      <c r="H4" s="155" t="s">
        <v>58</v>
      </c>
      <c r="I4" s="155" t="s">
        <v>70</v>
      </c>
      <c r="J4" s="155" t="s">
        <v>60</v>
      </c>
      <c r="K4" s="155"/>
      <c r="L4" s="155"/>
      <c r="M4" s="155"/>
      <c r="N4" s="16"/>
      <c r="O4" s="16"/>
    </row>
    <row r="5" ht="42" customHeight="1" spans="1:15">
      <c r="A5" s="68"/>
      <c r="B5" s="68"/>
      <c r="C5" s="155"/>
      <c r="D5" s="155" t="s">
        <v>55</v>
      </c>
      <c r="E5" s="155" t="s">
        <v>71</v>
      </c>
      <c r="F5" s="155" t="s">
        <v>72</v>
      </c>
      <c r="G5" s="155"/>
      <c r="H5" s="155"/>
      <c r="I5" s="67"/>
      <c r="J5" s="155" t="s">
        <v>55</v>
      </c>
      <c r="K5" s="67" t="s">
        <v>73</v>
      </c>
      <c r="L5" s="67" t="s">
        <v>74</v>
      </c>
      <c r="M5" s="67" t="s">
        <v>75</v>
      </c>
      <c r="N5" s="67" t="s">
        <v>76</v>
      </c>
      <c r="O5" s="67" t="s">
        <v>77</v>
      </c>
    </row>
    <row r="6" ht="18" customHeight="1" spans="1:15">
      <c r="A6" s="88" t="s">
        <v>78</v>
      </c>
      <c r="B6" s="88" t="s">
        <v>79</v>
      </c>
      <c r="C6" s="88" t="s">
        <v>80</v>
      </c>
      <c r="D6" s="89" t="s">
        <v>81</v>
      </c>
      <c r="E6" s="89" t="s">
        <v>82</v>
      </c>
      <c r="F6" s="89" t="s">
        <v>83</v>
      </c>
      <c r="G6" s="89" t="s">
        <v>84</v>
      </c>
      <c r="H6" s="89" t="s">
        <v>85</v>
      </c>
      <c r="I6" s="89" t="s">
        <v>86</v>
      </c>
      <c r="J6" s="89" t="s">
        <v>87</v>
      </c>
      <c r="K6" s="89" t="s">
        <v>88</v>
      </c>
      <c r="L6" s="89" t="s">
        <v>89</v>
      </c>
      <c r="M6" s="89" t="s">
        <v>90</v>
      </c>
      <c r="N6" s="88" t="s">
        <v>91</v>
      </c>
      <c r="O6" s="89" t="s">
        <v>92</v>
      </c>
    </row>
    <row r="7" ht="21" customHeight="1" spans="1:15">
      <c r="A7" s="90" t="s">
        <v>93</v>
      </c>
      <c r="B7" s="90" t="s">
        <v>94</v>
      </c>
      <c r="C7" s="25">
        <v>27389253.3</v>
      </c>
      <c r="D7" s="24">
        <v>23193653.3</v>
      </c>
      <c r="E7" s="24">
        <v>23193653.3</v>
      </c>
      <c r="F7" s="24"/>
      <c r="G7" s="24"/>
      <c r="H7" s="24"/>
      <c r="I7" s="24"/>
      <c r="J7" s="24">
        <v>4195600</v>
      </c>
      <c r="K7" s="24"/>
      <c r="L7" s="24"/>
      <c r="M7" s="24"/>
      <c r="N7" s="25"/>
      <c r="O7" s="25">
        <v>4195600</v>
      </c>
    </row>
    <row r="8" ht="21" customHeight="1" spans="1:15">
      <c r="A8" s="205" t="s">
        <v>95</v>
      </c>
      <c r="B8" s="205" t="s">
        <v>96</v>
      </c>
      <c r="C8" s="25">
        <v>27389253.3</v>
      </c>
      <c r="D8" s="24">
        <v>23193653.3</v>
      </c>
      <c r="E8" s="24">
        <v>23193653.3</v>
      </c>
      <c r="F8" s="24"/>
      <c r="G8" s="24"/>
      <c r="H8" s="24"/>
      <c r="I8" s="24"/>
      <c r="J8" s="24">
        <v>4195600</v>
      </c>
      <c r="K8" s="24"/>
      <c r="L8" s="24"/>
      <c r="M8" s="24"/>
      <c r="N8" s="25"/>
      <c r="O8" s="25">
        <v>4195600</v>
      </c>
    </row>
    <row r="9" ht="21" customHeight="1" spans="1:15">
      <c r="A9" s="206" t="s">
        <v>97</v>
      </c>
      <c r="B9" s="206" t="s">
        <v>98</v>
      </c>
      <c r="C9" s="25">
        <v>27389253.3</v>
      </c>
      <c r="D9" s="24">
        <v>23193653.3</v>
      </c>
      <c r="E9" s="24">
        <v>23193653.3</v>
      </c>
      <c r="F9" s="24"/>
      <c r="G9" s="24"/>
      <c r="H9" s="24"/>
      <c r="I9" s="24"/>
      <c r="J9" s="24">
        <v>4195600</v>
      </c>
      <c r="K9" s="24"/>
      <c r="L9" s="24"/>
      <c r="M9" s="24"/>
      <c r="N9" s="25"/>
      <c r="O9" s="25">
        <v>4195600</v>
      </c>
    </row>
    <row r="10" ht="21" customHeight="1" spans="1:15">
      <c r="A10" s="90" t="s">
        <v>99</v>
      </c>
      <c r="B10" s="90" t="s">
        <v>100</v>
      </c>
      <c r="C10" s="25">
        <v>4426915.43</v>
      </c>
      <c r="D10" s="24">
        <v>4426915.43</v>
      </c>
      <c r="E10" s="24">
        <v>4374624.23</v>
      </c>
      <c r="F10" s="24">
        <v>52291.2</v>
      </c>
      <c r="G10" s="24"/>
      <c r="H10" s="24"/>
      <c r="I10" s="24"/>
      <c r="J10" s="24"/>
      <c r="K10" s="24"/>
      <c r="L10" s="24"/>
      <c r="M10" s="24"/>
      <c r="N10" s="25"/>
      <c r="O10" s="25"/>
    </row>
    <row r="11" ht="21" customHeight="1" spans="1:15">
      <c r="A11" s="205" t="s">
        <v>101</v>
      </c>
      <c r="B11" s="205" t="s">
        <v>102</v>
      </c>
      <c r="C11" s="25">
        <v>4374624.23</v>
      </c>
      <c r="D11" s="24">
        <v>4374624.23</v>
      </c>
      <c r="E11" s="24">
        <v>4374624.23</v>
      </c>
      <c r="F11" s="24"/>
      <c r="G11" s="24"/>
      <c r="H11" s="24"/>
      <c r="I11" s="24"/>
      <c r="J11" s="24"/>
      <c r="K11" s="24"/>
      <c r="L11" s="24"/>
      <c r="M11" s="24"/>
      <c r="N11" s="25"/>
      <c r="O11" s="25"/>
    </row>
    <row r="12" ht="21" customHeight="1" spans="1:15">
      <c r="A12" s="206" t="s">
        <v>103</v>
      </c>
      <c r="B12" s="206" t="s">
        <v>104</v>
      </c>
      <c r="C12" s="25">
        <v>1224000</v>
      </c>
      <c r="D12" s="24">
        <v>1224000</v>
      </c>
      <c r="E12" s="24">
        <v>1224000</v>
      </c>
      <c r="F12" s="24"/>
      <c r="G12" s="24"/>
      <c r="H12" s="24"/>
      <c r="I12" s="24"/>
      <c r="J12" s="24"/>
      <c r="K12" s="24"/>
      <c r="L12" s="24"/>
      <c r="M12" s="24"/>
      <c r="N12" s="25"/>
      <c r="O12" s="25"/>
    </row>
    <row r="13" ht="21" customHeight="1" spans="1:15">
      <c r="A13" s="206" t="s">
        <v>105</v>
      </c>
      <c r="B13" s="206" t="s">
        <v>106</v>
      </c>
      <c r="C13" s="25">
        <v>2984824.32</v>
      </c>
      <c r="D13" s="24">
        <v>2984824.32</v>
      </c>
      <c r="E13" s="24">
        <v>2984824.32</v>
      </c>
      <c r="F13" s="24"/>
      <c r="G13" s="24"/>
      <c r="H13" s="24"/>
      <c r="I13" s="24"/>
      <c r="J13" s="24"/>
      <c r="K13" s="24"/>
      <c r="L13" s="24"/>
      <c r="M13" s="24"/>
      <c r="N13" s="25"/>
      <c r="O13" s="25"/>
    </row>
    <row r="14" ht="21" customHeight="1" spans="1:15">
      <c r="A14" s="206" t="s">
        <v>107</v>
      </c>
      <c r="B14" s="206" t="s">
        <v>108</v>
      </c>
      <c r="C14" s="25">
        <v>165799.91</v>
      </c>
      <c r="D14" s="24">
        <v>165799.91</v>
      </c>
      <c r="E14" s="24">
        <v>165799.91</v>
      </c>
      <c r="F14" s="24"/>
      <c r="G14" s="24"/>
      <c r="H14" s="24"/>
      <c r="I14" s="24"/>
      <c r="J14" s="24"/>
      <c r="K14" s="24"/>
      <c r="L14" s="24"/>
      <c r="M14" s="24"/>
      <c r="N14" s="25"/>
      <c r="O14" s="25"/>
    </row>
    <row r="15" ht="21" customHeight="1" spans="1:15">
      <c r="A15" s="205" t="s">
        <v>109</v>
      </c>
      <c r="B15" s="205" t="s">
        <v>110</v>
      </c>
      <c r="C15" s="25">
        <v>52291.2</v>
      </c>
      <c r="D15" s="24">
        <v>52291.2</v>
      </c>
      <c r="E15" s="24"/>
      <c r="F15" s="24">
        <v>52291.2</v>
      </c>
      <c r="G15" s="24"/>
      <c r="H15" s="24"/>
      <c r="I15" s="24"/>
      <c r="J15" s="24"/>
      <c r="K15" s="24"/>
      <c r="L15" s="24"/>
      <c r="M15" s="24"/>
      <c r="N15" s="25"/>
      <c r="O15" s="25"/>
    </row>
    <row r="16" ht="21" customHeight="1" spans="1:15">
      <c r="A16" s="206" t="s">
        <v>111</v>
      </c>
      <c r="B16" s="206" t="s">
        <v>112</v>
      </c>
      <c r="C16" s="25">
        <v>52291.2</v>
      </c>
      <c r="D16" s="24">
        <v>52291.2</v>
      </c>
      <c r="E16" s="24"/>
      <c r="F16" s="24">
        <v>52291.2</v>
      </c>
      <c r="G16" s="24"/>
      <c r="H16" s="24"/>
      <c r="I16" s="24"/>
      <c r="J16" s="24"/>
      <c r="K16" s="24"/>
      <c r="L16" s="24"/>
      <c r="M16" s="24"/>
      <c r="N16" s="25"/>
      <c r="O16" s="25"/>
    </row>
    <row r="17" ht="21" customHeight="1" spans="1:15">
      <c r="A17" s="90" t="s">
        <v>113</v>
      </c>
      <c r="B17" s="90" t="s">
        <v>114</v>
      </c>
      <c r="C17" s="25">
        <v>2621353.66</v>
      </c>
      <c r="D17" s="24">
        <v>2621353.66</v>
      </c>
      <c r="E17" s="24">
        <v>2621353.66</v>
      </c>
      <c r="F17" s="24"/>
      <c r="G17" s="24"/>
      <c r="H17" s="24"/>
      <c r="I17" s="24"/>
      <c r="J17" s="24"/>
      <c r="K17" s="24"/>
      <c r="L17" s="24"/>
      <c r="M17" s="24"/>
      <c r="N17" s="25"/>
      <c r="O17" s="25"/>
    </row>
    <row r="18" ht="21" customHeight="1" spans="1:15">
      <c r="A18" s="205" t="s">
        <v>115</v>
      </c>
      <c r="B18" s="205" t="s">
        <v>116</v>
      </c>
      <c r="C18" s="25">
        <v>2621353.66</v>
      </c>
      <c r="D18" s="24">
        <v>2621353.66</v>
      </c>
      <c r="E18" s="24">
        <v>2621353.66</v>
      </c>
      <c r="F18" s="24"/>
      <c r="G18" s="24"/>
      <c r="H18" s="24"/>
      <c r="I18" s="24"/>
      <c r="J18" s="24"/>
      <c r="K18" s="24"/>
      <c r="L18" s="24"/>
      <c r="M18" s="24"/>
      <c r="N18" s="25"/>
      <c r="O18" s="25"/>
    </row>
    <row r="19" ht="21" customHeight="1" spans="1:15">
      <c r="A19" s="206" t="s">
        <v>117</v>
      </c>
      <c r="B19" s="206" t="s">
        <v>118</v>
      </c>
      <c r="C19" s="25">
        <v>1319043.41</v>
      </c>
      <c r="D19" s="24">
        <v>1319043.41</v>
      </c>
      <c r="E19" s="24">
        <v>1319043.41</v>
      </c>
      <c r="F19" s="24"/>
      <c r="G19" s="24"/>
      <c r="H19" s="24"/>
      <c r="I19" s="24"/>
      <c r="J19" s="24"/>
      <c r="K19" s="24"/>
      <c r="L19" s="24"/>
      <c r="M19" s="24"/>
      <c r="N19" s="25"/>
      <c r="O19" s="25"/>
    </row>
    <row r="20" ht="21" customHeight="1" spans="1:15">
      <c r="A20" s="206" t="s">
        <v>119</v>
      </c>
      <c r="B20" s="206" t="s">
        <v>120</v>
      </c>
      <c r="C20" s="25">
        <v>1154837.6</v>
      </c>
      <c r="D20" s="24">
        <v>1154837.6</v>
      </c>
      <c r="E20" s="24">
        <v>1154837.6</v>
      </c>
      <c r="F20" s="24"/>
      <c r="G20" s="24"/>
      <c r="H20" s="24"/>
      <c r="I20" s="24"/>
      <c r="J20" s="24"/>
      <c r="K20" s="24"/>
      <c r="L20" s="24"/>
      <c r="M20" s="24"/>
      <c r="N20" s="25"/>
      <c r="O20" s="25"/>
    </row>
    <row r="21" ht="21" customHeight="1" spans="1:15">
      <c r="A21" s="206" t="s">
        <v>121</v>
      </c>
      <c r="B21" s="206" t="s">
        <v>122</v>
      </c>
      <c r="C21" s="25">
        <v>147472.65</v>
      </c>
      <c r="D21" s="24">
        <v>147472.65</v>
      </c>
      <c r="E21" s="24">
        <v>147472.65</v>
      </c>
      <c r="F21" s="24"/>
      <c r="G21" s="24"/>
      <c r="H21" s="24"/>
      <c r="I21" s="24"/>
      <c r="J21" s="24"/>
      <c r="K21" s="24"/>
      <c r="L21" s="24"/>
      <c r="M21" s="24"/>
      <c r="N21" s="25"/>
      <c r="O21" s="25"/>
    </row>
    <row r="22" ht="21" customHeight="1" spans="1:15">
      <c r="A22" s="90" t="s">
        <v>123</v>
      </c>
      <c r="B22" s="90" t="s">
        <v>124</v>
      </c>
      <c r="C22" s="25">
        <v>2595018.24</v>
      </c>
      <c r="D22" s="24">
        <v>2595018.24</v>
      </c>
      <c r="E22" s="24">
        <v>2595018.24</v>
      </c>
      <c r="F22" s="24"/>
      <c r="G22" s="24"/>
      <c r="H22" s="24"/>
      <c r="I22" s="24"/>
      <c r="J22" s="24"/>
      <c r="K22" s="24"/>
      <c r="L22" s="24"/>
      <c r="M22" s="24"/>
      <c r="N22" s="25"/>
      <c r="O22" s="25"/>
    </row>
    <row r="23" ht="21" customHeight="1" spans="1:15">
      <c r="A23" s="205" t="s">
        <v>125</v>
      </c>
      <c r="B23" s="205" t="s">
        <v>126</v>
      </c>
      <c r="C23" s="25">
        <v>2595018.24</v>
      </c>
      <c r="D23" s="24">
        <v>2595018.24</v>
      </c>
      <c r="E23" s="24">
        <v>2595018.24</v>
      </c>
      <c r="F23" s="24"/>
      <c r="G23" s="24"/>
      <c r="H23" s="24"/>
      <c r="I23" s="24"/>
      <c r="J23" s="24"/>
      <c r="K23" s="24"/>
      <c r="L23" s="24"/>
      <c r="M23" s="24"/>
      <c r="N23" s="25"/>
      <c r="O23" s="25"/>
    </row>
    <row r="24" ht="21" customHeight="1" spans="1:15">
      <c r="A24" s="206" t="s">
        <v>127</v>
      </c>
      <c r="B24" s="206" t="s">
        <v>128</v>
      </c>
      <c r="C24" s="25">
        <v>2595018.24</v>
      </c>
      <c r="D24" s="24">
        <v>2595018.24</v>
      </c>
      <c r="E24" s="24">
        <v>2595018.24</v>
      </c>
      <c r="F24" s="24"/>
      <c r="G24" s="24"/>
      <c r="H24" s="24"/>
      <c r="I24" s="24"/>
      <c r="J24" s="24"/>
      <c r="K24" s="24"/>
      <c r="L24" s="24"/>
      <c r="M24" s="24"/>
      <c r="N24" s="25"/>
      <c r="O24" s="25"/>
    </row>
    <row r="25" ht="21" customHeight="1" spans="1:15">
      <c r="A25" s="88" t="s">
        <v>53</v>
      </c>
      <c r="B25" s="72"/>
      <c r="C25" s="24">
        <v>37032540.63</v>
      </c>
      <c r="D25" s="24">
        <v>32836940.63</v>
      </c>
      <c r="E25" s="24">
        <v>32784649.43</v>
      </c>
      <c r="F25" s="24">
        <v>52291.2</v>
      </c>
      <c r="G25" s="24"/>
      <c r="H25" s="24"/>
      <c r="I25" s="24"/>
      <c r="J25" s="24">
        <v>4195600</v>
      </c>
      <c r="K25" s="24"/>
      <c r="L25" s="24"/>
      <c r="M25" s="24"/>
      <c r="N25" s="24"/>
      <c r="O25" s="24">
        <v>4195600</v>
      </c>
    </row>
  </sheetData>
  <mergeCells count="12">
    <mergeCell ref="A1:O1"/>
    <mergeCell ref="A2:O2"/>
    <mergeCell ref="A3:C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Zeros="0" topLeftCell="A9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9"/>
      <c r="B1" s="83"/>
      <c r="C1" s="83"/>
      <c r="D1" s="83"/>
    </row>
    <row r="2" ht="41.25" customHeight="1" spans="1:1">
      <c r="A2" s="78" t="str">
        <f>"2026"&amp;"年部门财政拨款收支预算总表"</f>
        <v>2026年部门财政拨款收支预算总表</v>
      </c>
    </row>
    <row r="3" ht="17.25" customHeight="1" spans="1:4">
      <c r="A3" s="196" t="str">
        <f>"单位名称："&amp;"昆明市晋宁区第四中学"</f>
        <v>单位名称：昆明市晋宁区第四中学</v>
      </c>
      <c r="B3" s="197"/>
      <c r="D3" s="83" t="s">
        <v>0</v>
      </c>
    </row>
    <row r="4" ht="17.25" customHeight="1" spans="1:4">
      <c r="A4" s="67" t="s">
        <v>1</v>
      </c>
      <c r="B4" s="198"/>
      <c r="C4" s="67" t="s">
        <v>2</v>
      </c>
      <c r="D4" s="198"/>
    </row>
    <row r="5" ht="18.75" customHeight="1" spans="1:4">
      <c r="A5" s="67" t="s">
        <v>3</v>
      </c>
      <c r="B5" s="67" t="str">
        <f t="shared" ref="B5:D5" si="0">"2026"&amp;"年预算"</f>
        <v>2026年预算</v>
      </c>
      <c r="C5" s="67" t="s">
        <v>5</v>
      </c>
      <c r="D5" s="67" t="str">
        <f t="shared" si="0"/>
        <v>2026年预算</v>
      </c>
    </row>
    <row r="6" ht="16.5" customHeight="1" spans="1:4">
      <c r="A6" s="199" t="s">
        <v>129</v>
      </c>
      <c r="B6" s="93">
        <v>32836940.63</v>
      </c>
      <c r="C6" s="199" t="s">
        <v>130</v>
      </c>
      <c r="D6" s="93">
        <v>32836940.63</v>
      </c>
    </row>
    <row r="7" ht="16.5" customHeight="1" spans="1:4">
      <c r="A7" s="199" t="s">
        <v>131</v>
      </c>
      <c r="B7" s="93">
        <v>32836940.63</v>
      </c>
      <c r="C7" s="199" t="s">
        <v>132</v>
      </c>
      <c r="D7" s="93"/>
    </row>
    <row r="8" ht="16.5" customHeight="1" spans="1:4">
      <c r="A8" s="199" t="s">
        <v>133</v>
      </c>
      <c r="B8" s="93"/>
      <c r="C8" s="199" t="s">
        <v>134</v>
      </c>
      <c r="D8" s="93"/>
    </row>
    <row r="9" ht="16.5" customHeight="1" spans="1:4">
      <c r="A9" s="199" t="s">
        <v>135</v>
      </c>
      <c r="B9" s="93"/>
      <c r="C9" s="199" t="s">
        <v>136</v>
      </c>
      <c r="D9" s="93"/>
    </row>
    <row r="10" ht="16.5" customHeight="1" spans="1:4">
      <c r="A10" s="199" t="s">
        <v>137</v>
      </c>
      <c r="B10" s="93"/>
      <c r="C10" s="199" t="s">
        <v>138</v>
      </c>
      <c r="D10" s="93"/>
    </row>
    <row r="11" ht="16.5" customHeight="1" spans="1:4">
      <c r="A11" s="199" t="s">
        <v>131</v>
      </c>
      <c r="B11" s="93"/>
      <c r="C11" s="199" t="s">
        <v>139</v>
      </c>
      <c r="D11" s="93"/>
    </row>
    <row r="12" ht="16.5" customHeight="1" spans="1:4">
      <c r="A12" s="23" t="s">
        <v>133</v>
      </c>
      <c r="B12" s="25"/>
      <c r="C12" s="162" t="s">
        <v>140</v>
      </c>
      <c r="D12" s="25"/>
    </row>
    <row r="13" ht="16.5" customHeight="1" spans="1:4">
      <c r="A13" s="23" t="s">
        <v>135</v>
      </c>
      <c r="B13" s="25"/>
      <c r="C13" s="162" t="s">
        <v>141</v>
      </c>
      <c r="D13" s="25"/>
    </row>
    <row r="14" ht="16.5" customHeight="1" spans="1:4">
      <c r="A14" s="200"/>
      <c r="B14" s="201"/>
      <c r="C14" s="162" t="s">
        <v>142</v>
      </c>
      <c r="D14" s="25"/>
    </row>
    <row r="15" ht="16.5" customHeight="1" spans="1:4">
      <c r="A15" s="200"/>
      <c r="B15" s="201"/>
      <c r="C15" s="162" t="s">
        <v>143</v>
      </c>
      <c r="D15" s="25"/>
    </row>
    <row r="16" ht="16.5" customHeight="1" spans="1:4">
      <c r="A16" s="200"/>
      <c r="B16" s="201"/>
      <c r="C16" s="162" t="s">
        <v>144</v>
      </c>
      <c r="D16" s="25"/>
    </row>
    <row r="17" ht="16.5" customHeight="1" spans="1:4">
      <c r="A17" s="200"/>
      <c r="B17" s="201"/>
      <c r="C17" s="162" t="s">
        <v>145</v>
      </c>
      <c r="D17" s="25"/>
    </row>
    <row r="18" ht="16.5" customHeight="1" spans="1:4">
      <c r="A18" s="200"/>
      <c r="B18" s="201"/>
      <c r="C18" s="162" t="s">
        <v>146</v>
      </c>
      <c r="D18" s="25"/>
    </row>
    <row r="19" ht="16.5" customHeight="1" spans="1:4">
      <c r="A19" s="200"/>
      <c r="B19" s="201"/>
      <c r="C19" s="162" t="s">
        <v>147</v>
      </c>
      <c r="D19" s="25"/>
    </row>
    <row r="20" ht="16.5" customHeight="1" spans="1:4">
      <c r="A20" s="200"/>
      <c r="B20" s="201"/>
      <c r="C20" s="162" t="s">
        <v>148</v>
      </c>
      <c r="D20" s="25"/>
    </row>
    <row r="21" ht="16.5" customHeight="1" spans="1:4">
      <c r="A21" s="200"/>
      <c r="B21" s="201"/>
      <c r="C21" s="162" t="s">
        <v>149</v>
      </c>
      <c r="D21" s="25"/>
    </row>
    <row r="22" ht="16.5" customHeight="1" spans="1:4">
      <c r="A22" s="200"/>
      <c r="B22" s="201"/>
      <c r="C22" s="162" t="s">
        <v>150</v>
      </c>
      <c r="D22" s="25"/>
    </row>
    <row r="23" ht="16.5" customHeight="1" spans="1:4">
      <c r="A23" s="200"/>
      <c r="B23" s="201"/>
      <c r="C23" s="162" t="s">
        <v>151</v>
      </c>
      <c r="D23" s="25"/>
    </row>
    <row r="24" ht="16.5" customHeight="1" spans="1:4">
      <c r="A24" s="200"/>
      <c r="B24" s="201"/>
      <c r="C24" s="162" t="s">
        <v>152</v>
      </c>
      <c r="D24" s="25"/>
    </row>
    <row r="25" ht="16.5" customHeight="1" spans="1:4">
      <c r="A25" s="200"/>
      <c r="B25" s="201"/>
      <c r="C25" s="162" t="s">
        <v>153</v>
      </c>
      <c r="D25" s="25"/>
    </row>
    <row r="26" ht="16.5" customHeight="1" spans="1:4">
      <c r="A26" s="200"/>
      <c r="B26" s="201"/>
      <c r="C26" s="162" t="s">
        <v>154</v>
      </c>
      <c r="D26" s="25"/>
    </row>
    <row r="27" ht="16.5" customHeight="1" spans="1:4">
      <c r="A27" s="200"/>
      <c r="B27" s="201"/>
      <c r="C27" s="162" t="s">
        <v>155</v>
      </c>
      <c r="D27" s="25"/>
    </row>
    <row r="28" ht="16.5" customHeight="1" spans="1:4">
      <c r="A28" s="200"/>
      <c r="B28" s="201"/>
      <c r="C28" s="162" t="s">
        <v>156</v>
      </c>
      <c r="D28" s="25"/>
    </row>
    <row r="29" ht="16.5" customHeight="1" spans="1:4">
      <c r="A29" s="200"/>
      <c r="B29" s="201"/>
      <c r="C29" s="162" t="s">
        <v>157</v>
      </c>
      <c r="D29" s="25"/>
    </row>
    <row r="30" ht="16.5" customHeight="1" spans="1:4">
      <c r="A30" s="200"/>
      <c r="B30" s="201"/>
      <c r="C30" s="162" t="s">
        <v>158</v>
      </c>
      <c r="D30" s="25"/>
    </row>
    <row r="31" ht="16.5" customHeight="1" spans="1:4">
      <c r="A31" s="200"/>
      <c r="B31" s="201"/>
      <c r="C31" s="23" t="s">
        <v>159</v>
      </c>
      <c r="D31" s="25"/>
    </row>
    <row r="32" ht="16.5" customHeight="1" spans="1:4">
      <c r="A32" s="200"/>
      <c r="B32" s="201"/>
      <c r="C32" s="23" t="s">
        <v>160</v>
      </c>
      <c r="D32" s="25"/>
    </row>
    <row r="33" ht="16.5" customHeight="1" spans="1:4">
      <c r="A33" s="200"/>
      <c r="B33" s="201"/>
      <c r="C33" s="20" t="s">
        <v>161</v>
      </c>
      <c r="D33" s="202"/>
    </row>
    <row r="34" ht="15" customHeight="1" spans="1:4">
      <c r="A34" s="203" t="s">
        <v>49</v>
      </c>
      <c r="B34" s="204">
        <v>32836940.63</v>
      </c>
      <c r="C34" s="203" t="s">
        <v>50</v>
      </c>
      <c r="D34" s="204">
        <v>32836940.63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C24" sqref="C2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5"/>
      <c r="F1" s="190"/>
      <c r="G1" s="175"/>
    </row>
    <row r="2" ht="41.25" customHeight="1" spans="1:7">
      <c r="A2" s="150" t="str">
        <f>"2026"&amp;"年一般公共预算支出预算表（按功能科目分类）"</f>
        <v>2026年一般公共预算支出预算表（按功能科目分类）</v>
      </c>
      <c r="B2" s="150"/>
      <c r="C2" s="150"/>
      <c r="D2" s="150"/>
      <c r="E2" s="150"/>
      <c r="F2" s="150"/>
      <c r="G2" s="150"/>
    </row>
    <row r="3" ht="18" customHeight="1" spans="1:7">
      <c r="A3" s="47" t="str">
        <f>"单位名称："&amp;"昆明市晋宁区第四中学"</f>
        <v>单位名称：昆明市晋宁区第四中学</v>
      </c>
      <c r="F3" s="147"/>
      <c r="G3" s="144" t="s">
        <v>0</v>
      </c>
    </row>
    <row r="4" ht="20.25" customHeight="1" spans="1:7">
      <c r="A4" s="17" t="s">
        <v>162</v>
      </c>
      <c r="B4" s="17"/>
      <c r="C4" s="155" t="s">
        <v>53</v>
      </c>
      <c r="D4" s="155" t="s">
        <v>71</v>
      </c>
      <c r="E4" s="16"/>
      <c r="F4" s="16"/>
      <c r="G4" s="16" t="s">
        <v>72</v>
      </c>
    </row>
    <row r="5" ht="20.25" customHeight="1" spans="1:7">
      <c r="A5" s="191" t="s">
        <v>68</v>
      </c>
      <c r="B5" s="191" t="s">
        <v>69</v>
      </c>
      <c r="C5" s="16"/>
      <c r="D5" s="16" t="s">
        <v>55</v>
      </c>
      <c r="E5" s="16" t="s">
        <v>163</v>
      </c>
      <c r="F5" s="16" t="s">
        <v>164</v>
      </c>
      <c r="G5" s="16"/>
    </row>
    <row r="6" ht="15" customHeight="1" spans="1:7">
      <c r="A6" s="22" t="s">
        <v>78</v>
      </c>
      <c r="B6" s="22" t="s">
        <v>79</v>
      </c>
      <c r="C6" s="22" t="s">
        <v>80</v>
      </c>
      <c r="D6" s="22" t="s">
        <v>81</v>
      </c>
      <c r="E6" s="22" t="s">
        <v>82</v>
      </c>
      <c r="F6" s="22" t="s">
        <v>83</v>
      </c>
      <c r="G6" s="22" t="s">
        <v>84</v>
      </c>
    </row>
    <row r="7" ht="18" customHeight="1" spans="1:7">
      <c r="A7" s="20" t="s">
        <v>93</v>
      </c>
      <c r="B7" s="20" t="s">
        <v>94</v>
      </c>
      <c r="C7" s="192">
        <v>23193653.3</v>
      </c>
      <c r="D7" s="193">
        <v>23193653.3</v>
      </c>
      <c r="E7" s="193">
        <v>22236313.26</v>
      </c>
      <c r="F7" s="193">
        <v>957340.04</v>
      </c>
      <c r="G7" s="193"/>
    </row>
    <row r="8" ht="18" customHeight="1" spans="1:7">
      <c r="A8" s="194" t="s">
        <v>95</v>
      </c>
      <c r="B8" s="194" t="s">
        <v>96</v>
      </c>
      <c r="C8" s="192">
        <v>23193653.3</v>
      </c>
      <c r="D8" s="193">
        <v>23193653.3</v>
      </c>
      <c r="E8" s="193">
        <v>22236313.26</v>
      </c>
      <c r="F8" s="193">
        <v>957340.04</v>
      </c>
      <c r="G8" s="193"/>
    </row>
    <row r="9" ht="18" customHeight="1" spans="1:7">
      <c r="A9" s="195" t="s">
        <v>97</v>
      </c>
      <c r="B9" s="195" t="s">
        <v>98</v>
      </c>
      <c r="C9" s="192">
        <v>23193653.3</v>
      </c>
      <c r="D9" s="193">
        <v>23193653.3</v>
      </c>
      <c r="E9" s="193">
        <v>22236313.26</v>
      </c>
      <c r="F9" s="193">
        <v>957340.04</v>
      </c>
      <c r="G9" s="193"/>
    </row>
    <row r="10" ht="18" customHeight="1" spans="1:7">
      <c r="A10" s="20" t="s">
        <v>99</v>
      </c>
      <c r="B10" s="20" t="s">
        <v>100</v>
      </c>
      <c r="C10" s="192">
        <v>4426915.43</v>
      </c>
      <c r="D10" s="193">
        <v>4374624.23</v>
      </c>
      <c r="E10" s="193">
        <v>4302624.23</v>
      </c>
      <c r="F10" s="193">
        <v>72000</v>
      </c>
      <c r="G10" s="193">
        <v>52291.2</v>
      </c>
    </row>
    <row r="11" ht="18" customHeight="1" spans="1:7">
      <c r="A11" s="194" t="s">
        <v>101</v>
      </c>
      <c r="B11" s="194" t="s">
        <v>102</v>
      </c>
      <c r="C11" s="192">
        <v>4374624.23</v>
      </c>
      <c r="D11" s="193">
        <v>4374624.23</v>
      </c>
      <c r="E11" s="193">
        <v>4302624.23</v>
      </c>
      <c r="F11" s="193">
        <v>72000</v>
      </c>
      <c r="G11" s="193"/>
    </row>
    <row r="12" ht="18" customHeight="1" spans="1:7">
      <c r="A12" s="195" t="s">
        <v>103</v>
      </c>
      <c r="B12" s="195" t="s">
        <v>104</v>
      </c>
      <c r="C12" s="192">
        <v>1224000</v>
      </c>
      <c r="D12" s="193">
        <v>1224000</v>
      </c>
      <c r="E12" s="193">
        <v>1152000</v>
      </c>
      <c r="F12" s="193">
        <v>72000</v>
      </c>
      <c r="G12" s="193"/>
    </row>
    <row r="13" ht="18" customHeight="1" spans="1:7">
      <c r="A13" s="195" t="s">
        <v>105</v>
      </c>
      <c r="B13" s="195" t="s">
        <v>106</v>
      </c>
      <c r="C13" s="192">
        <v>2984824.32</v>
      </c>
      <c r="D13" s="193">
        <v>2984824.32</v>
      </c>
      <c r="E13" s="193">
        <v>2984824.32</v>
      </c>
      <c r="F13" s="193"/>
      <c r="G13" s="193"/>
    </row>
    <row r="14" ht="18" customHeight="1" spans="1:7">
      <c r="A14" s="195" t="s">
        <v>107</v>
      </c>
      <c r="B14" s="195" t="s">
        <v>108</v>
      </c>
      <c r="C14" s="192">
        <v>165799.91</v>
      </c>
      <c r="D14" s="193">
        <v>165799.91</v>
      </c>
      <c r="E14" s="193">
        <v>165799.91</v>
      </c>
      <c r="F14" s="193"/>
      <c r="G14" s="193"/>
    </row>
    <row r="15" ht="18" customHeight="1" spans="1:7">
      <c r="A15" s="194" t="s">
        <v>109</v>
      </c>
      <c r="B15" s="194" t="s">
        <v>110</v>
      </c>
      <c r="C15" s="192">
        <v>52291.2</v>
      </c>
      <c r="D15" s="193"/>
      <c r="E15" s="193"/>
      <c r="F15" s="193"/>
      <c r="G15" s="193">
        <v>52291.2</v>
      </c>
    </row>
    <row r="16" ht="18" customHeight="1" spans="1:7">
      <c r="A16" s="195" t="s">
        <v>111</v>
      </c>
      <c r="B16" s="195" t="s">
        <v>112</v>
      </c>
      <c r="C16" s="192">
        <v>52291.2</v>
      </c>
      <c r="D16" s="193"/>
      <c r="E16" s="193"/>
      <c r="F16" s="193"/>
      <c r="G16" s="193">
        <v>52291.2</v>
      </c>
    </row>
    <row r="17" ht="18" customHeight="1" spans="1:7">
      <c r="A17" s="20" t="s">
        <v>113</v>
      </c>
      <c r="B17" s="20" t="s">
        <v>114</v>
      </c>
      <c r="C17" s="192">
        <v>2621353.66</v>
      </c>
      <c r="D17" s="193">
        <v>2621353.66</v>
      </c>
      <c r="E17" s="193">
        <v>2621353.66</v>
      </c>
      <c r="F17" s="193"/>
      <c r="G17" s="193"/>
    </row>
    <row r="18" ht="18" customHeight="1" spans="1:7">
      <c r="A18" s="194" t="s">
        <v>115</v>
      </c>
      <c r="B18" s="194" t="s">
        <v>116</v>
      </c>
      <c r="C18" s="192">
        <v>2621353.66</v>
      </c>
      <c r="D18" s="193">
        <v>2621353.66</v>
      </c>
      <c r="E18" s="193">
        <v>2621353.66</v>
      </c>
      <c r="F18" s="193"/>
      <c r="G18" s="193"/>
    </row>
    <row r="19" ht="18" customHeight="1" spans="1:7">
      <c r="A19" s="195" t="s">
        <v>117</v>
      </c>
      <c r="B19" s="195" t="s">
        <v>118</v>
      </c>
      <c r="C19" s="192">
        <v>1319043.41</v>
      </c>
      <c r="D19" s="193">
        <v>1319043.41</v>
      </c>
      <c r="E19" s="193">
        <v>1319043.41</v>
      </c>
      <c r="F19" s="193"/>
      <c r="G19" s="193"/>
    </row>
    <row r="20" ht="18" customHeight="1" spans="1:7">
      <c r="A20" s="195" t="s">
        <v>119</v>
      </c>
      <c r="B20" s="195" t="s">
        <v>120</v>
      </c>
      <c r="C20" s="192">
        <v>1154837.6</v>
      </c>
      <c r="D20" s="193">
        <v>1154837.6</v>
      </c>
      <c r="E20" s="193">
        <v>1154837.6</v>
      </c>
      <c r="F20" s="193"/>
      <c r="G20" s="193"/>
    </row>
    <row r="21" ht="18" customHeight="1" spans="1:7">
      <c r="A21" s="195" t="s">
        <v>121</v>
      </c>
      <c r="B21" s="195" t="s">
        <v>122</v>
      </c>
      <c r="C21" s="192">
        <v>147472.65</v>
      </c>
      <c r="D21" s="193">
        <v>147472.65</v>
      </c>
      <c r="E21" s="193">
        <v>147472.65</v>
      </c>
      <c r="F21" s="193"/>
      <c r="G21" s="193"/>
    </row>
    <row r="22" ht="18" customHeight="1" spans="1:7">
      <c r="A22" s="20" t="s">
        <v>123</v>
      </c>
      <c r="B22" s="20" t="s">
        <v>124</v>
      </c>
      <c r="C22" s="192">
        <v>2595018.24</v>
      </c>
      <c r="D22" s="193">
        <v>2595018.24</v>
      </c>
      <c r="E22" s="193">
        <v>2595018.24</v>
      </c>
      <c r="F22" s="193"/>
      <c r="G22" s="193"/>
    </row>
    <row r="23" ht="18" customHeight="1" spans="1:7">
      <c r="A23" s="194" t="s">
        <v>125</v>
      </c>
      <c r="B23" s="194" t="s">
        <v>126</v>
      </c>
      <c r="C23" s="192">
        <v>2595018.24</v>
      </c>
      <c r="D23" s="193">
        <v>2595018.24</v>
      </c>
      <c r="E23" s="193">
        <v>2595018.24</v>
      </c>
      <c r="F23" s="193"/>
      <c r="G23" s="193"/>
    </row>
    <row r="24" ht="18" customHeight="1" spans="1:7">
      <c r="A24" s="195" t="s">
        <v>127</v>
      </c>
      <c r="B24" s="195" t="s">
        <v>128</v>
      </c>
      <c r="C24" s="192">
        <v>2595018.24</v>
      </c>
      <c r="D24" s="193">
        <v>2595018.24</v>
      </c>
      <c r="E24" s="193">
        <v>2595018.24</v>
      </c>
      <c r="F24" s="193"/>
      <c r="G24" s="193"/>
    </row>
    <row r="25" ht="18" customHeight="1" spans="1:7">
      <c r="A25" s="59" t="s">
        <v>165</v>
      </c>
      <c r="B25" s="59" t="s">
        <v>165</v>
      </c>
      <c r="C25" s="192">
        <v>32836940.63</v>
      </c>
      <c r="D25" s="193">
        <v>32784649.43</v>
      </c>
      <c r="E25" s="192">
        <v>31755309.39</v>
      </c>
      <c r="F25" s="192">
        <v>1029340.04</v>
      </c>
      <c r="G25" s="192">
        <v>52291.2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236111111111111" right="0.156944444444444" top="0.511805555555556" bottom="0.314583333333333" header="0.156944444444444" footer="0.196527777777778"/>
  <pageSetup paperSize="9" scale="7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0"/>
      <c r="B1" s="80"/>
      <c r="C1" s="80"/>
      <c r="D1" s="80"/>
      <c r="E1" s="79"/>
      <c r="F1" s="80"/>
    </row>
    <row r="2" ht="41.25" customHeight="1" spans="1:6">
      <c r="A2" s="185" t="str">
        <f>"2026"&amp;"年一般公共预算“三公”经费支出预算表"</f>
        <v>2026年一般公共预算“三公”经费支出预算表</v>
      </c>
      <c r="B2" s="80"/>
      <c r="C2" s="80"/>
      <c r="D2" s="80"/>
      <c r="E2" s="79"/>
      <c r="F2" s="80"/>
    </row>
    <row r="3" customHeight="1" spans="1:6">
      <c r="A3" s="133" t="str">
        <f>"单位名称："&amp;"昆明市晋宁区第四中学"</f>
        <v>单位名称：昆明市晋宁区第四中学</v>
      </c>
      <c r="B3" s="186"/>
      <c r="C3" s="97"/>
      <c r="D3" s="80"/>
      <c r="E3" s="79"/>
      <c r="F3" s="187" t="s">
        <v>0</v>
      </c>
    </row>
    <row r="4" ht="27" customHeight="1" spans="1:6">
      <c r="A4" s="71" t="s">
        <v>166</v>
      </c>
      <c r="B4" s="71" t="s">
        <v>167</v>
      </c>
      <c r="C4" s="85" t="s">
        <v>168</v>
      </c>
      <c r="D4" s="71"/>
      <c r="E4" s="84"/>
      <c r="F4" s="71" t="s">
        <v>169</v>
      </c>
    </row>
    <row r="5" ht="28.5" customHeight="1" spans="1:6">
      <c r="A5" s="188"/>
      <c r="B5" s="87"/>
      <c r="C5" s="84" t="s">
        <v>55</v>
      </c>
      <c r="D5" s="84" t="s">
        <v>170</v>
      </c>
      <c r="E5" s="84" t="s">
        <v>171</v>
      </c>
      <c r="F5" s="86"/>
    </row>
    <row r="6" ht="17.25" customHeight="1" spans="1:6">
      <c r="A6" s="89" t="s">
        <v>78</v>
      </c>
      <c r="B6" s="89" t="s">
        <v>79</v>
      </c>
      <c r="C6" s="89" t="s">
        <v>80</v>
      </c>
      <c r="D6" s="89" t="s">
        <v>81</v>
      </c>
      <c r="E6" s="89" t="s">
        <v>82</v>
      </c>
      <c r="F6" s="89" t="s">
        <v>83</v>
      </c>
    </row>
    <row r="7" ht="17.25" customHeight="1" spans="1:6">
      <c r="A7" s="189">
        <v>30000</v>
      </c>
      <c r="B7" s="25"/>
      <c r="C7" s="24"/>
      <c r="D7" s="24"/>
      <c r="E7" s="24"/>
      <c r="F7" s="24">
        <v>30000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2"/>
  <sheetViews>
    <sheetView showZeros="0" topLeftCell="G9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65"/>
      <c r="C1" s="176"/>
      <c r="E1" s="177"/>
      <c r="F1" s="177"/>
      <c r="G1" s="177"/>
      <c r="H1" s="177"/>
      <c r="I1" s="99"/>
      <c r="J1" s="99"/>
      <c r="K1" s="99"/>
      <c r="L1" s="99"/>
      <c r="M1" s="99"/>
      <c r="N1" s="99"/>
      <c r="R1" s="99"/>
      <c r="V1" s="176"/>
      <c r="X1" s="142"/>
    </row>
    <row r="2" ht="45.75" customHeight="1" spans="1:24">
      <c r="A2" s="101" t="str">
        <f>"2026"&amp;"年部门基本支出预算表"</f>
        <v>2026年部门基本支出预算表</v>
      </c>
      <c r="B2" s="46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46"/>
      <c r="P2" s="46"/>
      <c r="Q2" s="46"/>
      <c r="R2" s="101"/>
      <c r="S2" s="101"/>
      <c r="T2" s="101"/>
      <c r="U2" s="101"/>
      <c r="V2" s="101"/>
      <c r="W2" s="101"/>
      <c r="X2" s="101"/>
    </row>
    <row r="3" ht="18.75" customHeight="1" spans="1:24">
      <c r="A3" s="47" t="str">
        <f>"单位名称："&amp;"昆明市晋宁区第四中学"</f>
        <v>单位名称：昆明市晋宁区第四中学</v>
      </c>
      <c r="B3" s="48"/>
      <c r="C3" s="178"/>
      <c r="D3" s="178"/>
      <c r="E3" s="178"/>
      <c r="F3" s="178"/>
      <c r="G3" s="178"/>
      <c r="H3" s="178"/>
      <c r="I3" s="104"/>
      <c r="J3" s="104"/>
      <c r="K3" s="104"/>
      <c r="L3" s="104"/>
      <c r="M3" s="104"/>
      <c r="N3" s="104"/>
      <c r="O3" s="49"/>
      <c r="P3" s="49"/>
      <c r="Q3" s="49"/>
      <c r="R3" s="104"/>
      <c r="V3" s="176"/>
      <c r="X3" s="142" t="s">
        <v>0</v>
      </c>
    </row>
    <row r="4" ht="18" customHeight="1" spans="1:24">
      <c r="A4" s="51" t="s">
        <v>172</v>
      </c>
      <c r="B4" s="51" t="s">
        <v>173</v>
      </c>
      <c r="C4" s="51" t="s">
        <v>174</v>
      </c>
      <c r="D4" s="51" t="s">
        <v>175</v>
      </c>
      <c r="E4" s="51" t="s">
        <v>176</v>
      </c>
      <c r="F4" s="51" t="s">
        <v>177</v>
      </c>
      <c r="G4" s="51" t="s">
        <v>178</v>
      </c>
      <c r="H4" s="51" t="s">
        <v>179</v>
      </c>
      <c r="I4" s="182" t="s">
        <v>180</v>
      </c>
      <c r="J4" s="129" t="s">
        <v>180</v>
      </c>
      <c r="K4" s="129"/>
      <c r="L4" s="129"/>
      <c r="M4" s="129"/>
      <c r="N4" s="129"/>
      <c r="O4" s="15"/>
      <c r="P4" s="15"/>
      <c r="Q4" s="15"/>
      <c r="R4" s="122" t="s">
        <v>59</v>
      </c>
      <c r="S4" s="129" t="s">
        <v>60</v>
      </c>
      <c r="T4" s="129"/>
      <c r="U4" s="129"/>
      <c r="V4" s="129"/>
      <c r="W4" s="129"/>
      <c r="X4" s="130"/>
    </row>
    <row r="5" ht="18" customHeight="1" spans="1:24">
      <c r="A5" s="53"/>
      <c r="B5" s="166"/>
      <c r="C5" s="153"/>
      <c r="D5" s="53"/>
      <c r="E5" s="53"/>
      <c r="F5" s="53"/>
      <c r="G5" s="53"/>
      <c r="H5" s="53"/>
      <c r="I5" s="151" t="s">
        <v>181</v>
      </c>
      <c r="J5" s="182" t="s">
        <v>56</v>
      </c>
      <c r="K5" s="129"/>
      <c r="L5" s="129"/>
      <c r="M5" s="129"/>
      <c r="N5" s="130"/>
      <c r="O5" s="14" t="s">
        <v>182</v>
      </c>
      <c r="P5" s="15"/>
      <c r="Q5" s="39"/>
      <c r="R5" s="51" t="s">
        <v>59</v>
      </c>
      <c r="S5" s="182" t="s">
        <v>60</v>
      </c>
      <c r="T5" s="122" t="s">
        <v>61</v>
      </c>
      <c r="U5" s="129" t="s">
        <v>60</v>
      </c>
      <c r="V5" s="122" t="s">
        <v>63</v>
      </c>
      <c r="W5" s="122" t="s">
        <v>64</v>
      </c>
      <c r="X5" s="184" t="s">
        <v>65</v>
      </c>
    </row>
    <row r="6" ht="19.5" customHeight="1" spans="1:24">
      <c r="A6" s="166"/>
      <c r="B6" s="166"/>
      <c r="C6" s="166"/>
      <c r="D6" s="166"/>
      <c r="E6" s="166"/>
      <c r="F6" s="166"/>
      <c r="G6" s="166"/>
      <c r="H6" s="166"/>
      <c r="I6" s="166"/>
      <c r="J6" s="183" t="s">
        <v>183</v>
      </c>
      <c r="K6" s="51" t="s">
        <v>184</v>
      </c>
      <c r="L6" s="51" t="s">
        <v>185</v>
      </c>
      <c r="M6" s="51" t="s">
        <v>186</v>
      </c>
      <c r="N6" s="51" t="s">
        <v>187</v>
      </c>
      <c r="O6" s="51" t="s">
        <v>56</v>
      </c>
      <c r="P6" s="51" t="s">
        <v>57</v>
      </c>
      <c r="Q6" s="51" t="s">
        <v>58</v>
      </c>
      <c r="R6" s="166"/>
      <c r="S6" s="51" t="s">
        <v>55</v>
      </c>
      <c r="T6" s="51" t="s">
        <v>61</v>
      </c>
      <c r="U6" s="51" t="s">
        <v>188</v>
      </c>
      <c r="V6" s="51" t="s">
        <v>63</v>
      </c>
      <c r="W6" s="51" t="s">
        <v>64</v>
      </c>
      <c r="X6" s="51" t="s">
        <v>65</v>
      </c>
    </row>
    <row r="7" ht="37.5" customHeight="1" spans="1:24">
      <c r="A7" s="179"/>
      <c r="B7" s="58"/>
      <c r="C7" s="179"/>
      <c r="D7" s="179"/>
      <c r="E7" s="179"/>
      <c r="F7" s="179"/>
      <c r="G7" s="179"/>
      <c r="H7" s="179"/>
      <c r="I7" s="179"/>
      <c r="J7" s="67" t="s">
        <v>55</v>
      </c>
      <c r="K7" s="56" t="s">
        <v>189</v>
      </c>
      <c r="L7" s="56" t="s">
        <v>185</v>
      </c>
      <c r="M7" s="56" t="s">
        <v>186</v>
      </c>
      <c r="N7" s="56" t="s">
        <v>187</v>
      </c>
      <c r="O7" s="56" t="s">
        <v>185</v>
      </c>
      <c r="P7" s="56" t="s">
        <v>186</v>
      </c>
      <c r="Q7" s="56" t="s">
        <v>187</v>
      </c>
      <c r="R7" s="56" t="s">
        <v>59</v>
      </c>
      <c r="S7" s="56" t="s">
        <v>55</v>
      </c>
      <c r="T7" s="56" t="s">
        <v>61</v>
      </c>
      <c r="U7" s="56" t="s">
        <v>188</v>
      </c>
      <c r="V7" s="56" t="s">
        <v>63</v>
      </c>
      <c r="W7" s="56" t="s">
        <v>64</v>
      </c>
      <c r="X7" s="56" t="s">
        <v>65</v>
      </c>
    </row>
    <row r="8" customHeight="1" spans="1:24">
      <c r="A8" s="74">
        <v>1</v>
      </c>
      <c r="B8" s="74">
        <v>2</v>
      </c>
      <c r="C8" s="74">
        <v>3</v>
      </c>
      <c r="D8" s="74">
        <v>4</v>
      </c>
      <c r="E8" s="74">
        <v>5</v>
      </c>
      <c r="F8" s="74">
        <v>6</v>
      </c>
      <c r="G8" s="74">
        <v>7</v>
      </c>
      <c r="H8" s="74">
        <v>8</v>
      </c>
      <c r="I8" s="74">
        <v>9</v>
      </c>
      <c r="J8" s="74">
        <v>10</v>
      </c>
      <c r="K8" s="74">
        <v>11</v>
      </c>
      <c r="L8" s="74">
        <v>12</v>
      </c>
      <c r="M8" s="74">
        <v>13</v>
      </c>
      <c r="N8" s="74">
        <v>14</v>
      </c>
      <c r="O8" s="74">
        <v>15</v>
      </c>
      <c r="P8" s="74">
        <v>16</v>
      </c>
      <c r="Q8" s="74">
        <v>17</v>
      </c>
      <c r="R8" s="74">
        <v>18</v>
      </c>
      <c r="S8" s="74">
        <v>19</v>
      </c>
      <c r="T8" s="74">
        <v>20</v>
      </c>
      <c r="U8" s="74">
        <v>21</v>
      </c>
      <c r="V8" s="74">
        <v>22</v>
      </c>
      <c r="W8" s="74">
        <v>23</v>
      </c>
      <c r="X8" s="74">
        <v>24</v>
      </c>
    </row>
    <row r="9" ht="20.25" customHeight="1" spans="1:24">
      <c r="A9" s="23" t="s">
        <v>190</v>
      </c>
      <c r="B9" s="23" t="s">
        <v>67</v>
      </c>
      <c r="C9" s="23" t="s">
        <v>191</v>
      </c>
      <c r="D9" s="23" t="s">
        <v>192</v>
      </c>
      <c r="E9" s="23" t="s">
        <v>97</v>
      </c>
      <c r="F9" s="23" t="s">
        <v>98</v>
      </c>
      <c r="G9" s="23" t="s">
        <v>193</v>
      </c>
      <c r="H9" s="23" t="s">
        <v>194</v>
      </c>
      <c r="I9" s="61">
        <v>10208208</v>
      </c>
      <c r="J9" s="61">
        <v>10208208</v>
      </c>
      <c r="K9" s="61"/>
      <c r="L9" s="61"/>
      <c r="M9" s="63">
        <v>10208208</v>
      </c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</row>
    <row r="10" ht="20.25" customHeight="1" spans="1:24">
      <c r="A10" s="23" t="s">
        <v>190</v>
      </c>
      <c r="B10" s="23" t="s">
        <v>67</v>
      </c>
      <c r="C10" s="23" t="s">
        <v>191</v>
      </c>
      <c r="D10" s="23" t="s">
        <v>192</v>
      </c>
      <c r="E10" s="23" t="s">
        <v>97</v>
      </c>
      <c r="F10" s="23" t="s">
        <v>98</v>
      </c>
      <c r="G10" s="23" t="s">
        <v>195</v>
      </c>
      <c r="H10" s="23" t="s">
        <v>196</v>
      </c>
      <c r="I10" s="61">
        <v>393432</v>
      </c>
      <c r="J10" s="61">
        <v>393432</v>
      </c>
      <c r="K10" s="70"/>
      <c r="L10" s="70"/>
      <c r="M10" s="63">
        <v>393432</v>
      </c>
      <c r="N10" s="70"/>
      <c r="O10" s="61"/>
      <c r="P10" s="61"/>
      <c r="Q10" s="61"/>
      <c r="R10" s="61"/>
      <c r="S10" s="61"/>
      <c r="T10" s="61"/>
      <c r="U10" s="61"/>
      <c r="V10" s="61"/>
      <c r="W10" s="61"/>
      <c r="X10" s="61"/>
    </row>
    <row r="11" ht="20.25" customHeight="1" spans="1:24">
      <c r="A11" s="23" t="s">
        <v>190</v>
      </c>
      <c r="B11" s="23" t="s">
        <v>67</v>
      </c>
      <c r="C11" s="23" t="s">
        <v>191</v>
      </c>
      <c r="D11" s="23" t="s">
        <v>192</v>
      </c>
      <c r="E11" s="23" t="s">
        <v>97</v>
      </c>
      <c r="F11" s="23" t="s">
        <v>98</v>
      </c>
      <c r="G11" s="23" t="s">
        <v>195</v>
      </c>
      <c r="H11" s="23" t="s">
        <v>196</v>
      </c>
      <c r="I11" s="61">
        <v>612000</v>
      </c>
      <c r="J11" s="61">
        <v>612000</v>
      </c>
      <c r="K11" s="70"/>
      <c r="L11" s="70"/>
      <c r="M11" s="63">
        <v>612000</v>
      </c>
      <c r="N11" s="70"/>
      <c r="O11" s="61"/>
      <c r="P11" s="61"/>
      <c r="Q11" s="61"/>
      <c r="R11" s="61"/>
      <c r="S11" s="61"/>
      <c r="T11" s="61"/>
      <c r="U11" s="61"/>
      <c r="V11" s="61"/>
      <c r="W11" s="61"/>
      <c r="X11" s="61"/>
    </row>
    <row r="12" ht="20.25" customHeight="1" spans="1:24">
      <c r="A12" s="23" t="s">
        <v>190</v>
      </c>
      <c r="B12" s="23" t="s">
        <v>67</v>
      </c>
      <c r="C12" s="23" t="s">
        <v>191</v>
      </c>
      <c r="D12" s="23" t="s">
        <v>192</v>
      </c>
      <c r="E12" s="23" t="s">
        <v>97</v>
      </c>
      <c r="F12" s="23" t="s">
        <v>98</v>
      </c>
      <c r="G12" s="23" t="s">
        <v>195</v>
      </c>
      <c r="H12" s="23" t="s">
        <v>196</v>
      </c>
      <c r="I12" s="61">
        <v>622800</v>
      </c>
      <c r="J12" s="61">
        <v>622800</v>
      </c>
      <c r="K12" s="70"/>
      <c r="L12" s="70"/>
      <c r="M12" s="63">
        <v>622800</v>
      </c>
      <c r="N12" s="70"/>
      <c r="O12" s="61"/>
      <c r="P12" s="61"/>
      <c r="Q12" s="61"/>
      <c r="R12" s="61"/>
      <c r="S12" s="61"/>
      <c r="T12" s="61"/>
      <c r="U12" s="61"/>
      <c r="V12" s="61"/>
      <c r="W12" s="61"/>
      <c r="X12" s="61"/>
    </row>
    <row r="13" ht="20.25" customHeight="1" spans="1:24">
      <c r="A13" s="23" t="s">
        <v>190</v>
      </c>
      <c r="B13" s="23" t="s">
        <v>67</v>
      </c>
      <c r="C13" s="23" t="s">
        <v>191</v>
      </c>
      <c r="D13" s="23" t="s">
        <v>192</v>
      </c>
      <c r="E13" s="23" t="s">
        <v>97</v>
      </c>
      <c r="F13" s="23" t="s">
        <v>98</v>
      </c>
      <c r="G13" s="23" t="s">
        <v>197</v>
      </c>
      <c r="H13" s="23" t="s">
        <v>198</v>
      </c>
      <c r="I13" s="61">
        <v>850684</v>
      </c>
      <c r="J13" s="61">
        <v>850684</v>
      </c>
      <c r="K13" s="70"/>
      <c r="L13" s="70"/>
      <c r="M13" s="63">
        <v>850684</v>
      </c>
      <c r="N13" s="70"/>
      <c r="O13" s="61"/>
      <c r="P13" s="61"/>
      <c r="Q13" s="61"/>
      <c r="R13" s="61"/>
      <c r="S13" s="61"/>
      <c r="T13" s="61"/>
      <c r="U13" s="61"/>
      <c r="V13" s="61"/>
      <c r="W13" s="61"/>
      <c r="X13" s="61"/>
    </row>
    <row r="14" ht="20.25" customHeight="1" spans="1:24">
      <c r="A14" s="23" t="s">
        <v>190</v>
      </c>
      <c r="B14" s="23" t="s">
        <v>67</v>
      </c>
      <c r="C14" s="23" t="s">
        <v>191</v>
      </c>
      <c r="D14" s="23" t="s">
        <v>192</v>
      </c>
      <c r="E14" s="23" t="s">
        <v>97</v>
      </c>
      <c r="F14" s="23" t="s">
        <v>98</v>
      </c>
      <c r="G14" s="23" t="s">
        <v>199</v>
      </c>
      <c r="H14" s="23" t="s">
        <v>200</v>
      </c>
      <c r="I14" s="61">
        <v>2074680</v>
      </c>
      <c r="J14" s="61">
        <v>2074680</v>
      </c>
      <c r="K14" s="70"/>
      <c r="L14" s="70"/>
      <c r="M14" s="63">
        <v>2074680</v>
      </c>
      <c r="N14" s="70"/>
      <c r="O14" s="61"/>
      <c r="P14" s="61"/>
      <c r="Q14" s="61"/>
      <c r="R14" s="61"/>
      <c r="S14" s="61"/>
      <c r="T14" s="61"/>
      <c r="U14" s="61"/>
      <c r="V14" s="61"/>
      <c r="W14" s="61"/>
      <c r="X14" s="61"/>
    </row>
    <row r="15" ht="20.25" customHeight="1" spans="1:24">
      <c r="A15" s="23" t="s">
        <v>190</v>
      </c>
      <c r="B15" s="23" t="s">
        <v>67</v>
      </c>
      <c r="C15" s="23" t="s">
        <v>191</v>
      </c>
      <c r="D15" s="23" t="s">
        <v>192</v>
      </c>
      <c r="E15" s="23" t="s">
        <v>97</v>
      </c>
      <c r="F15" s="23" t="s">
        <v>98</v>
      </c>
      <c r="G15" s="23" t="s">
        <v>199</v>
      </c>
      <c r="H15" s="23" t="s">
        <v>200</v>
      </c>
      <c r="I15" s="61">
        <v>2223912</v>
      </c>
      <c r="J15" s="61">
        <v>2223912</v>
      </c>
      <c r="K15" s="70"/>
      <c r="L15" s="70"/>
      <c r="M15" s="63">
        <v>2223912</v>
      </c>
      <c r="N15" s="70"/>
      <c r="O15" s="61"/>
      <c r="P15" s="61"/>
      <c r="Q15" s="61"/>
      <c r="R15" s="61"/>
      <c r="S15" s="61"/>
      <c r="T15" s="61"/>
      <c r="U15" s="61"/>
      <c r="V15" s="61"/>
      <c r="W15" s="61"/>
      <c r="X15" s="61"/>
    </row>
    <row r="16" ht="20.25" customHeight="1" spans="1:24">
      <c r="A16" s="23" t="s">
        <v>190</v>
      </c>
      <c r="B16" s="23" t="s">
        <v>67</v>
      </c>
      <c r="C16" s="23" t="s">
        <v>191</v>
      </c>
      <c r="D16" s="23" t="s">
        <v>192</v>
      </c>
      <c r="E16" s="23" t="s">
        <v>97</v>
      </c>
      <c r="F16" s="23" t="s">
        <v>98</v>
      </c>
      <c r="G16" s="23" t="s">
        <v>199</v>
      </c>
      <c r="H16" s="23" t="s">
        <v>200</v>
      </c>
      <c r="I16" s="61">
        <v>1173720</v>
      </c>
      <c r="J16" s="61">
        <v>1173720</v>
      </c>
      <c r="K16" s="70"/>
      <c r="L16" s="70"/>
      <c r="M16" s="63">
        <v>1173720</v>
      </c>
      <c r="N16" s="70"/>
      <c r="O16" s="61"/>
      <c r="P16" s="61"/>
      <c r="Q16" s="61"/>
      <c r="R16" s="61"/>
      <c r="S16" s="61"/>
      <c r="T16" s="61"/>
      <c r="U16" s="61"/>
      <c r="V16" s="61"/>
      <c r="W16" s="61"/>
      <c r="X16" s="61"/>
    </row>
    <row r="17" ht="20.25" customHeight="1" spans="1:24">
      <c r="A17" s="23" t="s">
        <v>190</v>
      </c>
      <c r="B17" s="23" t="s">
        <v>67</v>
      </c>
      <c r="C17" s="23" t="s">
        <v>201</v>
      </c>
      <c r="D17" s="23" t="s">
        <v>202</v>
      </c>
      <c r="E17" s="23" t="s">
        <v>105</v>
      </c>
      <c r="F17" s="23" t="s">
        <v>106</v>
      </c>
      <c r="G17" s="23" t="s">
        <v>203</v>
      </c>
      <c r="H17" s="23" t="s">
        <v>204</v>
      </c>
      <c r="I17" s="61">
        <v>2984824.32</v>
      </c>
      <c r="J17" s="61">
        <v>2984824.32</v>
      </c>
      <c r="K17" s="70"/>
      <c r="L17" s="70"/>
      <c r="M17" s="63">
        <v>2984824.32</v>
      </c>
      <c r="N17" s="70"/>
      <c r="O17" s="61"/>
      <c r="P17" s="61"/>
      <c r="Q17" s="61"/>
      <c r="R17" s="61"/>
      <c r="S17" s="61"/>
      <c r="T17" s="61"/>
      <c r="U17" s="61"/>
      <c r="V17" s="61"/>
      <c r="W17" s="61"/>
      <c r="X17" s="61"/>
    </row>
    <row r="18" ht="20.25" customHeight="1" spans="1:24">
      <c r="A18" s="23" t="s">
        <v>190</v>
      </c>
      <c r="B18" s="23" t="s">
        <v>67</v>
      </c>
      <c r="C18" s="23" t="s">
        <v>201</v>
      </c>
      <c r="D18" s="23" t="s">
        <v>202</v>
      </c>
      <c r="E18" s="23" t="s">
        <v>107</v>
      </c>
      <c r="F18" s="23" t="s">
        <v>108</v>
      </c>
      <c r="G18" s="23" t="s">
        <v>205</v>
      </c>
      <c r="H18" s="23" t="s">
        <v>206</v>
      </c>
      <c r="I18" s="61">
        <v>165799.91</v>
      </c>
      <c r="J18" s="61">
        <v>165799.91</v>
      </c>
      <c r="K18" s="70"/>
      <c r="L18" s="70"/>
      <c r="M18" s="63">
        <v>165799.91</v>
      </c>
      <c r="N18" s="70"/>
      <c r="O18" s="61"/>
      <c r="P18" s="61"/>
      <c r="Q18" s="61"/>
      <c r="R18" s="61"/>
      <c r="S18" s="61"/>
      <c r="T18" s="61"/>
      <c r="U18" s="61"/>
      <c r="V18" s="61"/>
      <c r="W18" s="61"/>
      <c r="X18" s="61"/>
    </row>
    <row r="19" ht="20.25" customHeight="1" spans="1:24">
      <c r="A19" s="23" t="s">
        <v>190</v>
      </c>
      <c r="B19" s="23" t="s">
        <v>67</v>
      </c>
      <c r="C19" s="23" t="s">
        <v>201</v>
      </c>
      <c r="D19" s="23" t="s">
        <v>202</v>
      </c>
      <c r="E19" s="23" t="s">
        <v>117</v>
      </c>
      <c r="F19" s="23" t="s">
        <v>118</v>
      </c>
      <c r="G19" s="23" t="s">
        <v>207</v>
      </c>
      <c r="H19" s="23" t="s">
        <v>208</v>
      </c>
      <c r="I19" s="61">
        <v>1319043.41</v>
      </c>
      <c r="J19" s="61">
        <v>1319043.41</v>
      </c>
      <c r="K19" s="70"/>
      <c r="L19" s="70"/>
      <c r="M19" s="63">
        <v>1319043.41</v>
      </c>
      <c r="N19" s="70"/>
      <c r="O19" s="61"/>
      <c r="P19" s="61"/>
      <c r="Q19" s="61"/>
      <c r="R19" s="61"/>
      <c r="S19" s="61"/>
      <c r="T19" s="61"/>
      <c r="U19" s="61"/>
      <c r="V19" s="61"/>
      <c r="W19" s="61"/>
      <c r="X19" s="61"/>
    </row>
    <row r="20" ht="20.25" customHeight="1" spans="1:24">
      <c r="A20" s="23" t="s">
        <v>190</v>
      </c>
      <c r="B20" s="23" t="s">
        <v>67</v>
      </c>
      <c r="C20" s="23" t="s">
        <v>201</v>
      </c>
      <c r="D20" s="23" t="s">
        <v>202</v>
      </c>
      <c r="E20" s="23" t="s">
        <v>119</v>
      </c>
      <c r="F20" s="23" t="s">
        <v>120</v>
      </c>
      <c r="G20" s="23" t="s">
        <v>209</v>
      </c>
      <c r="H20" s="23" t="s">
        <v>210</v>
      </c>
      <c r="I20" s="61">
        <v>320000</v>
      </c>
      <c r="J20" s="61">
        <v>320000</v>
      </c>
      <c r="K20" s="70"/>
      <c r="L20" s="70"/>
      <c r="M20" s="63">
        <v>320000</v>
      </c>
      <c r="N20" s="70"/>
      <c r="O20" s="61"/>
      <c r="P20" s="61"/>
      <c r="Q20" s="61"/>
      <c r="R20" s="61"/>
      <c r="S20" s="61"/>
      <c r="T20" s="61"/>
      <c r="U20" s="61"/>
      <c r="V20" s="61"/>
      <c r="W20" s="61"/>
      <c r="X20" s="61"/>
    </row>
    <row r="21" ht="20.25" customHeight="1" spans="1:24">
      <c r="A21" s="23" t="s">
        <v>190</v>
      </c>
      <c r="B21" s="23" t="s">
        <v>67</v>
      </c>
      <c r="C21" s="23" t="s">
        <v>201</v>
      </c>
      <c r="D21" s="23" t="s">
        <v>202</v>
      </c>
      <c r="E21" s="23" t="s">
        <v>119</v>
      </c>
      <c r="F21" s="23" t="s">
        <v>120</v>
      </c>
      <c r="G21" s="23" t="s">
        <v>209</v>
      </c>
      <c r="H21" s="23" t="s">
        <v>210</v>
      </c>
      <c r="I21" s="61">
        <v>834837.6</v>
      </c>
      <c r="J21" s="61">
        <v>834837.6</v>
      </c>
      <c r="K21" s="70"/>
      <c r="L21" s="70"/>
      <c r="M21" s="63">
        <v>834837.6</v>
      </c>
      <c r="N21" s="70"/>
      <c r="O21" s="61"/>
      <c r="P21" s="61"/>
      <c r="Q21" s="61"/>
      <c r="R21" s="61"/>
      <c r="S21" s="61"/>
      <c r="T21" s="61"/>
      <c r="U21" s="61"/>
      <c r="V21" s="61"/>
      <c r="W21" s="61"/>
      <c r="X21" s="61"/>
    </row>
    <row r="22" ht="20.25" customHeight="1" spans="1:24">
      <c r="A22" s="23" t="s">
        <v>190</v>
      </c>
      <c r="B22" s="23" t="s">
        <v>67</v>
      </c>
      <c r="C22" s="23" t="s">
        <v>201</v>
      </c>
      <c r="D22" s="23" t="s">
        <v>202</v>
      </c>
      <c r="E22" s="23" t="s">
        <v>97</v>
      </c>
      <c r="F22" s="23" t="s">
        <v>98</v>
      </c>
      <c r="G22" s="23" t="s">
        <v>211</v>
      </c>
      <c r="H22" s="23" t="s">
        <v>212</v>
      </c>
      <c r="I22" s="61">
        <v>116877.26</v>
      </c>
      <c r="J22" s="61">
        <v>116877.26</v>
      </c>
      <c r="K22" s="70"/>
      <c r="L22" s="70"/>
      <c r="M22" s="63">
        <v>116877.26</v>
      </c>
      <c r="N22" s="70"/>
      <c r="O22" s="61"/>
      <c r="P22" s="61"/>
      <c r="Q22" s="61"/>
      <c r="R22" s="61"/>
      <c r="S22" s="61"/>
      <c r="T22" s="61"/>
      <c r="U22" s="61"/>
      <c r="V22" s="61"/>
      <c r="W22" s="61"/>
      <c r="X22" s="61"/>
    </row>
    <row r="23" ht="20.25" customHeight="1" spans="1:24">
      <c r="A23" s="23" t="s">
        <v>190</v>
      </c>
      <c r="B23" s="23" t="s">
        <v>67</v>
      </c>
      <c r="C23" s="23" t="s">
        <v>201</v>
      </c>
      <c r="D23" s="23" t="s">
        <v>202</v>
      </c>
      <c r="E23" s="23" t="s">
        <v>121</v>
      </c>
      <c r="F23" s="23" t="s">
        <v>122</v>
      </c>
      <c r="G23" s="23" t="s">
        <v>211</v>
      </c>
      <c r="H23" s="23" t="s">
        <v>212</v>
      </c>
      <c r="I23" s="61">
        <v>52705.44</v>
      </c>
      <c r="J23" s="61">
        <v>52705.44</v>
      </c>
      <c r="K23" s="70"/>
      <c r="L23" s="70"/>
      <c r="M23" s="63">
        <v>52705.44</v>
      </c>
      <c r="N23" s="70"/>
      <c r="O23" s="61"/>
      <c r="P23" s="61"/>
      <c r="Q23" s="61"/>
      <c r="R23" s="61"/>
      <c r="S23" s="61"/>
      <c r="T23" s="61"/>
      <c r="U23" s="61"/>
      <c r="V23" s="61"/>
      <c r="W23" s="61"/>
      <c r="X23" s="61"/>
    </row>
    <row r="24" ht="20.25" customHeight="1" spans="1:24">
      <c r="A24" s="23" t="s">
        <v>190</v>
      </c>
      <c r="B24" s="23" t="s">
        <v>67</v>
      </c>
      <c r="C24" s="23" t="s">
        <v>201</v>
      </c>
      <c r="D24" s="23" t="s">
        <v>202</v>
      </c>
      <c r="E24" s="23" t="s">
        <v>121</v>
      </c>
      <c r="F24" s="23" t="s">
        <v>122</v>
      </c>
      <c r="G24" s="23" t="s">
        <v>211</v>
      </c>
      <c r="H24" s="23" t="s">
        <v>212</v>
      </c>
      <c r="I24" s="61">
        <v>41337.6</v>
      </c>
      <c r="J24" s="61">
        <v>41337.6</v>
      </c>
      <c r="K24" s="70"/>
      <c r="L24" s="70"/>
      <c r="M24" s="63">
        <v>41337.6</v>
      </c>
      <c r="N24" s="70"/>
      <c r="O24" s="61"/>
      <c r="P24" s="61"/>
      <c r="Q24" s="61"/>
      <c r="R24" s="61"/>
      <c r="S24" s="61"/>
      <c r="T24" s="61"/>
      <c r="U24" s="61"/>
      <c r="V24" s="61"/>
      <c r="W24" s="61"/>
      <c r="X24" s="61"/>
    </row>
    <row r="25" ht="20.25" customHeight="1" spans="1:24">
      <c r="A25" s="23" t="s">
        <v>190</v>
      </c>
      <c r="B25" s="23" t="s">
        <v>67</v>
      </c>
      <c r="C25" s="23" t="s">
        <v>201</v>
      </c>
      <c r="D25" s="23" t="s">
        <v>202</v>
      </c>
      <c r="E25" s="23" t="s">
        <v>121</v>
      </c>
      <c r="F25" s="23" t="s">
        <v>122</v>
      </c>
      <c r="G25" s="23" t="s">
        <v>211</v>
      </c>
      <c r="H25" s="23" t="s">
        <v>212</v>
      </c>
      <c r="I25" s="61">
        <v>53429.61</v>
      </c>
      <c r="J25" s="61">
        <v>53429.61</v>
      </c>
      <c r="K25" s="70"/>
      <c r="L25" s="70"/>
      <c r="M25" s="63">
        <v>53429.61</v>
      </c>
      <c r="N25" s="70"/>
      <c r="O25" s="61"/>
      <c r="P25" s="61"/>
      <c r="Q25" s="61"/>
      <c r="R25" s="61"/>
      <c r="S25" s="61"/>
      <c r="T25" s="61"/>
      <c r="U25" s="61"/>
      <c r="V25" s="61"/>
      <c r="W25" s="61"/>
      <c r="X25" s="61"/>
    </row>
    <row r="26" ht="20.25" customHeight="1" spans="1:24">
      <c r="A26" s="23" t="s">
        <v>190</v>
      </c>
      <c r="B26" s="23" t="s">
        <v>67</v>
      </c>
      <c r="C26" s="23" t="s">
        <v>213</v>
      </c>
      <c r="D26" s="23" t="s">
        <v>128</v>
      </c>
      <c r="E26" s="23" t="s">
        <v>127</v>
      </c>
      <c r="F26" s="23" t="s">
        <v>128</v>
      </c>
      <c r="G26" s="23" t="s">
        <v>214</v>
      </c>
      <c r="H26" s="23" t="s">
        <v>128</v>
      </c>
      <c r="I26" s="61">
        <v>2595018.24</v>
      </c>
      <c r="J26" s="61">
        <v>2595018.24</v>
      </c>
      <c r="K26" s="70"/>
      <c r="L26" s="70"/>
      <c r="M26" s="63">
        <v>2595018.24</v>
      </c>
      <c r="N26" s="70"/>
      <c r="O26" s="61"/>
      <c r="P26" s="61"/>
      <c r="Q26" s="61"/>
      <c r="R26" s="61"/>
      <c r="S26" s="61"/>
      <c r="T26" s="61"/>
      <c r="U26" s="61"/>
      <c r="V26" s="61"/>
      <c r="W26" s="61"/>
      <c r="X26" s="61"/>
    </row>
    <row r="27" ht="20.25" customHeight="1" spans="1:24">
      <c r="A27" s="23" t="s">
        <v>190</v>
      </c>
      <c r="B27" s="23" t="s">
        <v>67</v>
      </c>
      <c r="C27" s="23" t="s">
        <v>215</v>
      </c>
      <c r="D27" s="23" t="s">
        <v>169</v>
      </c>
      <c r="E27" s="23" t="s">
        <v>97</v>
      </c>
      <c r="F27" s="23" t="s">
        <v>98</v>
      </c>
      <c r="G27" s="23" t="s">
        <v>216</v>
      </c>
      <c r="H27" s="23" t="s">
        <v>169</v>
      </c>
      <c r="I27" s="61">
        <v>30000</v>
      </c>
      <c r="J27" s="61">
        <v>30000</v>
      </c>
      <c r="K27" s="70"/>
      <c r="L27" s="70"/>
      <c r="M27" s="63">
        <v>30000</v>
      </c>
      <c r="N27" s="70"/>
      <c r="O27" s="61"/>
      <c r="P27" s="61"/>
      <c r="Q27" s="61"/>
      <c r="R27" s="61"/>
      <c r="S27" s="61"/>
      <c r="T27" s="61"/>
      <c r="U27" s="61"/>
      <c r="V27" s="61"/>
      <c r="W27" s="61"/>
      <c r="X27" s="61"/>
    </row>
    <row r="28" ht="20.25" customHeight="1" spans="1:24">
      <c r="A28" s="23" t="s">
        <v>190</v>
      </c>
      <c r="B28" s="23" t="s">
        <v>67</v>
      </c>
      <c r="C28" s="23" t="s">
        <v>217</v>
      </c>
      <c r="D28" s="23" t="s">
        <v>218</v>
      </c>
      <c r="E28" s="23" t="s">
        <v>97</v>
      </c>
      <c r="F28" s="23" t="s">
        <v>98</v>
      </c>
      <c r="G28" s="23" t="s">
        <v>219</v>
      </c>
      <c r="H28" s="23" t="s">
        <v>218</v>
      </c>
      <c r="I28" s="61">
        <v>382727.04</v>
      </c>
      <c r="J28" s="61">
        <v>382727.04</v>
      </c>
      <c r="K28" s="70"/>
      <c r="L28" s="70"/>
      <c r="M28" s="63">
        <v>382727.04</v>
      </c>
      <c r="N28" s="70"/>
      <c r="O28" s="61"/>
      <c r="P28" s="61"/>
      <c r="Q28" s="61"/>
      <c r="R28" s="61"/>
      <c r="S28" s="61"/>
      <c r="T28" s="61"/>
      <c r="U28" s="61"/>
      <c r="V28" s="61"/>
      <c r="W28" s="61"/>
      <c r="X28" s="61"/>
    </row>
    <row r="29" ht="20.25" customHeight="1" spans="1:24">
      <c r="A29" s="23" t="s">
        <v>190</v>
      </c>
      <c r="B29" s="23" t="s">
        <v>67</v>
      </c>
      <c r="C29" s="23" t="s">
        <v>220</v>
      </c>
      <c r="D29" s="23" t="s">
        <v>221</v>
      </c>
      <c r="E29" s="23" t="s">
        <v>97</v>
      </c>
      <c r="F29" s="23" t="s">
        <v>98</v>
      </c>
      <c r="G29" s="23" t="s">
        <v>222</v>
      </c>
      <c r="H29" s="23" t="s">
        <v>223</v>
      </c>
      <c r="I29" s="61">
        <v>155493</v>
      </c>
      <c r="J29" s="61">
        <v>155493</v>
      </c>
      <c r="K29" s="70"/>
      <c r="L29" s="70"/>
      <c r="M29" s="63">
        <v>155493</v>
      </c>
      <c r="N29" s="70"/>
      <c r="O29" s="61"/>
      <c r="P29" s="61"/>
      <c r="Q29" s="61"/>
      <c r="R29" s="61"/>
      <c r="S29" s="61"/>
      <c r="T29" s="61"/>
      <c r="U29" s="61"/>
      <c r="V29" s="61"/>
      <c r="W29" s="61"/>
      <c r="X29" s="61"/>
    </row>
    <row r="30" ht="20.25" customHeight="1" spans="1:24">
      <c r="A30" s="23" t="s">
        <v>190</v>
      </c>
      <c r="B30" s="23" t="s">
        <v>67</v>
      </c>
      <c r="C30" s="23" t="s">
        <v>220</v>
      </c>
      <c r="D30" s="23" t="s">
        <v>221</v>
      </c>
      <c r="E30" s="23" t="s">
        <v>97</v>
      </c>
      <c r="F30" s="23" t="s">
        <v>98</v>
      </c>
      <c r="G30" s="23" t="s">
        <v>222</v>
      </c>
      <c r="H30" s="23" t="s">
        <v>223</v>
      </c>
      <c r="I30" s="61">
        <v>52520</v>
      </c>
      <c r="J30" s="61">
        <v>52520</v>
      </c>
      <c r="K30" s="70"/>
      <c r="L30" s="70"/>
      <c r="M30" s="63">
        <v>52520</v>
      </c>
      <c r="N30" s="70"/>
      <c r="O30" s="61"/>
      <c r="P30" s="61"/>
      <c r="Q30" s="61"/>
      <c r="R30" s="61"/>
      <c r="S30" s="61"/>
      <c r="T30" s="61"/>
      <c r="U30" s="61"/>
      <c r="V30" s="61"/>
      <c r="W30" s="61"/>
      <c r="X30" s="61"/>
    </row>
    <row r="31" ht="20.25" customHeight="1" spans="1:24">
      <c r="A31" s="23" t="s">
        <v>190</v>
      </c>
      <c r="B31" s="23" t="s">
        <v>67</v>
      </c>
      <c r="C31" s="23" t="s">
        <v>220</v>
      </c>
      <c r="D31" s="23" t="s">
        <v>221</v>
      </c>
      <c r="E31" s="23" t="s">
        <v>97</v>
      </c>
      <c r="F31" s="23" t="s">
        <v>98</v>
      </c>
      <c r="G31" s="23" t="s">
        <v>224</v>
      </c>
      <c r="H31" s="23" t="s">
        <v>225</v>
      </c>
      <c r="I31" s="61">
        <v>20400</v>
      </c>
      <c r="J31" s="61">
        <v>20400</v>
      </c>
      <c r="K31" s="70"/>
      <c r="L31" s="70"/>
      <c r="M31" s="63">
        <v>20400</v>
      </c>
      <c r="N31" s="70"/>
      <c r="O31" s="61"/>
      <c r="P31" s="61"/>
      <c r="Q31" s="61"/>
      <c r="R31" s="61"/>
      <c r="S31" s="61"/>
      <c r="T31" s="61"/>
      <c r="U31" s="61"/>
      <c r="V31" s="61"/>
      <c r="W31" s="61"/>
      <c r="X31" s="61"/>
    </row>
    <row r="32" ht="20.25" customHeight="1" spans="1:24">
      <c r="A32" s="23" t="s">
        <v>190</v>
      </c>
      <c r="B32" s="23" t="s">
        <v>67</v>
      </c>
      <c r="C32" s="23" t="s">
        <v>220</v>
      </c>
      <c r="D32" s="23" t="s">
        <v>221</v>
      </c>
      <c r="E32" s="23" t="s">
        <v>97</v>
      </c>
      <c r="F32" s="23" t="s">
        <v>98</v>
      </c>
      <c r="G32" s="23" t="s">
        <v>226</v>
      </c>
      <c r="H32" s="23" t="s">
        <v>227</v>
      </c>
      <c r="I32" s="61">
        <v>30600</v>
      </c>
      <c r="J32" s="61">
        <v>30600</v>
      </c>
      <c r="K32" s="70"/>
      <c r="L32" s="70"/>
      <c r="M32" s="63">
        <v>30600</v>
      </c>
      <c r="N32" s="70"/>
      <c r="O32" s="61"/>
      <c r="P32" s="61"/>
      <c r="Q32" s="61"/>
      <c r="R32" s="61"/>
      <c r="S32" s="61"/>
      <c r="T32" s="61"/>
      <c r="U32" s="61"/>
      <c r="V32" s="61"/>
      <c r="W32" s="61"/>
      <c r="X32" s="61"/>
    </row>
    <row r="33" ht="20.25" customHeight="1" spans="1:24">
      <c r="A33" s="23" t="s">
        <v>190</v>
      </c>
      <c r="B33" s="23" t="s">
        <v>67</v>
      </c>
      <c r="C33" s="23" t="s">
        <v>220</v>
      </c>
      <c r="D33" s="23" t="s">
        <v>221</v>
      </c>
      <c r="E33" s="23" t="s">
        <v>97</v>
      </c>
      <c r="F33" s="23" t="s">
        <v>98</v>
      </c>
      <c r="G33" s="23" t="s">
        <v>228</v>
      </c>
      <c r="H33" s="23" t="s">
        <v>229</v>
      </c>
      <c r="I33" s="61">
        <v>285600</v>
      </c>
      <c r="J33" s="61">
        <v>285600</v>
      </c>
      <c r="K33" s="70"/>
      <c r="L33" s="70"/>
      <c r="M33" s="63">
        <v>285600</v>
      </c>
      <c r="N33" s="70"/>
      <c r="O33" s="61"/>
      <c r="P33" s="61"/>
      <c r="Q33" s="61"/>
      <c r="R33" s="61"/>
      <c r="S33" s="61"/>
      <c r="T33" s="61"/>
      <c r="U33" s="61"/>
      <c r="V33" s="61"/>
      <c r="W33" s="61"/>
      <c r="X33" s="61"/>
    </row>
    <row r="34" ht="20.25" customHeight="1" spans="1:24">
      <c r="A34" s="23" t="s">
        <v>190</v>
      </c>
      <c r="B34" s="23" t="s">
        <v>67</v>
      </c>
      <c r="C34" s="23" t="s">
        <v>220</v>
      </c>
      <c r="D34" s="23" t="s">
        <v>221</v>
      </c>
      <c r="E34" s="23" t="s">
        <v>103</v>
      </c>
      <c r="F34" s="23" t="s">
        <v>104</v>
      </c>
      <c r="G34" s="23" t="s">
        <v>228</v>
      </c>
      <c r="H34" s="23" t="s">
        <v>229</v>
      </c>
      <c r="I34" s="61">
        <v>72000</v>
      </c>
      <c r="J34" s="61">
        <v>72000</v>
      </c>
      <c r="K34" s="70"/>
      <c r="L34" s="70"/>
      <c r="M34" s="63">
        <v>72000</v>
      </c>
      <c r="N34" s="70"/>
      <c r="O34" s="61"/>
      <c r="P34" s="61"/>
      <c r="Q34" s="61"/>
      <c r="R34" s="61"/>
      <c r="S34" s="61"/>
      <c r="T34" s="61"/>
      <c r="U34" s="61"/>
      <c r="V34" s="61"/>
      <c r="W34" s="61"/>
      <c r="X34" s="61"/>
    </row>
    <row r="35" ht="20.25" customHeight="1" spans="1:24">
      <c r="A35" s="23" t="s">
        <v>190</v>
      </c>
      <c r="B35" s="23" t="s">
        <v>67</v>
      </c>
      <c r="C35" s="23" t="s">
        <v>230</v>
      </c>
      <c r="D35" s="23" t="s">
        <v>231</v>
      </c>
      <c r="E35" s="23" t="s">
        <v>103</v>
      </c>
      <c r="F35" s="23" t="s">
        <v>104</v>
      </c>
      <c r="G35" s="23" t="s">
        <v>232</v>
      </c>
      <c r="H35" s="23" t="s">
        <v>233</v>
      </c>
      <c r="I35" s="61">
        <v>1152000</v>
      </c>
      <c r="J35" s="61">
        <v>1152000</v>
      </c>
      <c r="K35" s="70"/>
      <c r="L35" s="70"/>
      <c r="M35" s="63">
        <v>1152000</v>
      </c>
      <c r="N35" s="70"/>
      <c r="O35" s="61"/>
      <c r="P35" s="61"/>
      <c r="Q35" s="61"/>
      <c r="R35" s="61"/>
      <c r="S35" s="61"/>
      <c r="T35" s="61"/>
      <c r="U35" s="61"/>
      <c r="V35" s="61"/>
      <c r="W35" s="61"/>
      <c r="X35" s="61"/>
    </row>
    <row r="36" ht="20.25" customHeight="1" spans="1:24">
      <c r="A36" s="23" t="s">
        <v>190</v>
      </c>
      <c r="B36" s="23" t="s">
        <v>67</v>
      </c>
      <c r="C36" s="23" t="s">
        <v>234</v>
      </c>
      <c r="D36" s="23" t="s">
        <v>235</v>
      </c>
      <c r="E36" s="23" t="s">
        <v>97</v>
      </c>
      <c r="F36" s="23" t="s">
        <v>98</v>
      </c>
      <c r="G36" s="23" t="s">
        <v>197</v>
      </c>
      <c r="H36" s="23" t="s">
        <v>198</v>
      </c>
      <c r="I36" s="61">
        <v>918000</v>
      </c>
      <c r="J36" s="61">
        <v>918000</v>
      </c>
      <c r="K36" s="70"/>
      <c r="L36" s="70"/>
      <c r="M36" s="63">
        <v>918000</v>
      </c>
      <c r="N36" s="70"/>
      <c r="O36" s="61"/>
      <c r="P36" s="61"/>
      <c r="Q36" s="61"/>
      <c r="R36" s="61"/>
      <c r="S36" s="61"/>
      <c r="T36" s="61"/>
      <c r="U36" s="61"/>
      <c r="V36" s="61"/>
      <c r="W36" s="61"/>
      <c r="X36" s="61"/>
    </row>
    <row r="37" ht="20.25" customHeight="1" spans="1:24">
      <c r="A37" s="23" t="s">
        <v>190</v>
      </c>
      <c r="B37" s="23" t="s">
        <v>67</v>
      </c>
      <c r="C37" s="23" t="s">
        <v>234</v>
      </c>
      <c r="D37" s="23" t="s">
        <v>235</v>
      </c>
      <c r="E37" s="23" t="s">
        <v>97</v>
      </c>
      <c r="F37" s="23" t="s">
        <v>98</v>
      </c>
      <c r="G37" s="23" t="s">
        <v>199</v>
      </c>
      <c r="H37" s="23" t="s">
        <v>200</v>
      </c>
      <c r="I37" s="61">
        <v>979200</v>
      </c>
      <c r="J37" s="61">
        <v>979200</v>
      </c>
      <c r="K37" s="70"/>
      <c r="L37" s="70"/>
      <c r="M37" s="63">
        <v>979200</v>
      </c>
      <c r="N37" s="70"/>
      <c r="O37" s="61"/>
      <c r="P37" s="61"/>
      <c r="Q37" s="61"/>
      <c r="R37" s="61"/>
      <c r="S37" s="61"/>
      <c r="T37" s="61"/>
      <c r="U37" s="61"/>
      <c r="V37" s="61"/>
      <c r="W37" s="61"/>
      <c r="X37" s="61"/>
    </row>
    <row r="38" ht="20.25" customHeight="1" spans="1:24">
      <c r="A38" s="23" t="s">
        <v>190</v>
      </c>
      <c r="B38" s="23" t="s">
        <v>67</v>
      </c>
      <c r="C38" s="23" t="s">
        <v>234</v>
      </c>
      <c r="D38" s="23" t="s">
        <v>235</v>
      </c>
      <c r="E38" s="23" t="s">
        <v>97</v>
      </c>
      <c r="F38" s="23" t="s">
        <v>98</v>
      </c>
      <c r="G38" s="23" t="s">
        <v>199</v>
      </c>
      <c r="H38" s="23" t="s">
        <v>200</v>
      </c>
      <c r="I38" s="61">
        <v>848400</v>
      </c>
      <c r="J38" s="61">
        <v>848400</v>
      </c>
      <c r="K38" s="70"/>
      <c r="L38" s="70"/>
      <c r="M38" s="63">
        <v>848400</v>
      </c>
      <c r="N38" s="70"/>
      <c r="O38" s="61"/>
      <c r="P38" s="61"/>
      <c r="Q38" s="61"/>
      <c r="R38" s="61"/>
      <c r="S38" s="61"/>
      <c r="T38" s="61"/>
      <c r="U38" s="61"/>
      <c r="V38" s="61"/>
      <c r="W38" s="61"/>
      <c r="X38" s="61"/>
    </row>
    <row r="39" ht="20.25" customHeight="1" spans="1:24">
      <c r="A39" s="23" t="s">
        <v>190</v>
      </c>
      <c r="B39" s="23" t="s">
        <v>67</v>
      </c>
      <c r="C39" s="23" t="s">
        <v>236</v>
      </c>
      <c r="D39" s="23" t="s">
        <v>237</v>
      </c>
      <c r="E39" s="23" t="s">
        <v>97</v>
      </c>
      <c r="F39" s="23" t="s">
        <v>98</v>
      </c>
      <c r="G39" s="23" t="s">
        <v>195</v>
      </c>
      <c r="H39" s="23" t="s">
        <v>196</v>
      </c>
      <c r="I39" s="61">
        <v>180000</v>
      </c>
      <c r="J39" s="61">
        <v>180000</v>
      </c>
      <c r="K39" s="70"/>
      <c r="L39" s="70"/>
      <c r="M39" s="63">
        <v>180000</v>
      </c>
      <c r="N39" s="70"/>
      <c r="O39" s="61"/>
      <c r="P39" s="61"/>
      <c r="Q39" s="61"/>
      <c r="R39" s="61"/>
      <c r="S39" s="61"/>
      <c r="T39" s="61"/>
      <c r="U39" s="61"/>
      <c r="V39" s="61"/>
      <c r="W39" s="61"/>
      <c r="X39" s="61"/>
    </row>
    <row r="40" ht="20.25" customHeight="1" spans="1:24">
      <c r="A40" s="23" t="s">
        <v>190</v>
      </c>
      <c r="B40" s="23" t="s">
        <v>67</v>
      </c>
      <c r="C40" s="23" t="s">
        <v>238</v>
      </c>
      <c r="D40" s="23" t="s">
        <v>239</v>
      </c>
      <c r="E40" s="23" t="s">
        <v>97</v>
      </c>
      <c r="F40" s="23" t="s">
        <v>98</v>
      </c>
      <c r="G40" s="23" t="s">
        <v>240</v>
      </c>
      <c r="H40" s="23" t="s">
        <v>241</v>
      </c>
      <c r="I40" s="61">
        <v>38400</v>
      </c>
      <c r="J40" s="61">
        <v>38400</v>
      </c>
      <c r="K40" s="70"/>
      <c r="L40" s="70"/>
      <c r="M40" s="63">
        <v>38400</v>
      </c>
      <c r="N40" s="70"/>
      <c r="O40" s="61"/>
      <c r="P40" s="61"/>
      <c r="Q40" s="61"/>
      <c r="R40" s="61"/>
      <c r="S40" s="61"/>
      <c r="T40" s="61"/>
      <c r="U40" s="61"/>
      <c r="V40" s="61"/>
      <c r="W40" s="61"/>
      <c r="X40" s="61"/>
    </row>
    <row r="41" ht="20.25" customHeight="1" spans="1:24">
      <c r="A41" s="23" t="s">
        <v>190</v>
      </c>
      <c r="B41" s="23" t="s">
        <v>67</v>
      </c>
      <c r="C41" s="23" t="s">
        <v>238</v>
      </c>
      <c r="D41" s="23" t="s">
        <v>239</v>
      </c>
      <c r="E41" s="23" t="s">
        <v>97</v>
      </c>
      <c r="F41" s="23" t="s">
        <v>98</v>
      </c>
      <c r="G41" s="23" t="s">
        <v>240</v>
      </c>
      <c r="H41" s="23" t="s">
        <v>241</v>
      </c>
      <c r="I41" s="61">
        <v>996000</v>
      </c>
      <c r="J41" s="61">
        <v>996000</v>
      </c>
      <c r="K41" s="70"/>
      <c r="L41" s="70"/>
      <c r="M41" s="63">
        <v>996000</v>
      </c>
      <c r="N41" s="70"/>
      <c r="O41" s="61"/>
      <c r="P41" s="61"/>
      <c r="Q41" s="61"/>
      <c r="R41" s="61"/>
      <c r="S41" s="61"/>
      <c r="T41" s="61"/>
      <c r="U41" s="61"/>
      <c r="V41" s="61"/>
      <c r="W41" s="61"/>
      <c r="X41" s="61"/>
    </row>
    <row r="42" ht="17.25" customHeight="1" spans="1:24">
      <c r="A42" s="167" t="s">
        <v>165</v>
      </c>
      <c r="B42" s="168"/>
      <c r="C42" s="180"/>
      <c r="D42" s="180"/>
      <c r="E42" s="180"/>
      <c r="F42" s="180"/>
      <c r="G42" s="180"/>
      <c r="H42" s="181"/>
      <c r="I42" s="61">
        <v>32784649.43</v>
      </c>
      <c r="J42" s="61">
        <v>32784649.43</v>
      </c>
      <c r="K42" s="61"/>
      <c r="L42" s="61"/>
      <c r="M42" s="63">
        <v>32784649.43</v>
      </c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</row>
  </sheetData>
  <mergeCells count="31">
    <mergeCell ref="A2:X2"/>
    <mergeCell ref="A3:H3"/>
    <mergeCell ref="I4:X4"/>
    <mergeCell ref="J5:N5"/>
    <mergeCell ref="O5:Q5"/>
    <mergeCell ref="S5:X5"/>
    <mergeCell ref="A42:H4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workbookViewId="0">
      <selection activeCell="I13" sqref="I1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5"/>
      <c r="E1" s="44"/>
      <c r="F1" s="44"/>
      <c r="G1" s="44"/>
      <c r="H1" s="44"/>
      <c r="U1" s="165"/>
      <c r="W1" s="175"/>
    </row>
    <row r="2" ht="46.5" customHeight="1" spans="1:23">
      <c r="A2" s="46" t="str">
        <f>"2026"&amp;"年部门项目支出预算表"</f>
        <v>2026年部门项目支出预算表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ht="13.5" customHeight="1" spans="1:23">
      <c r="A3" s="47" t="str">
        <f>"单位名称："&amp;"昆明市晋宁区第四中学"</f>
        <v>单位名称：昆明市晋宁区第四中学</v>
      </c>
      <c r="B3" s="48"/>
      <c r="C3" s="48"/>
      <c r="D3" s="48"/>
      <c r="E3" s="48"/>
      <c r="F3" s="48"/>
      <c r="G3" s="48"/>
      <c r="H3" s="48"/>
      <c r="I3" s="49"/>
      <c r="J3" s="49"/>
      <c r="K3" s="49"/>
      <c r="L3" s="49"/>
      <c r="M3" s="49"/>
      <c r="N3" s="49"/>
      <c r="O3" s="49"/>
      <c r="P3" s="49"/>
      <c r="Q3" s="49"/>
      <c r="U3" s="165"/>
      <c r="W3" s="144" t="s">
        <v>0</v>
      </c>
    </row>
    <row r="4" ht="21.75" customHeight="1" spans="1:23">
      <c r="A4" s="51" t="s">
        <v>242</v>
      </c>
      <c r="B4" s="52" t="s">
        <v>174</v>
      </c>
      <c r="C4" s="51" t="s">
        <v>175</v>
      </c>
      <c r="D4" s="51" t="s">
        <v>243</v>
      </c>
      <c r="E4" s="52" t="s">
        <v>176</v>
      </c>
      <c r="F4" s="52" t="s">
        <v>177</v>
      </c>
      <c r="G4" s="52" t="s">
        <v>244</v>
      </c>
      <c r="H4" s="52" t="s">
        <v>245</v>
      </c>
      <c r="I4" s="170" t="s">
        <v>53</v>
      </c>
      <c r="J4" s="14" t="s">
        <v>246</v>
      </c>
      <c r="K4" s="15"/>
      <c r="L4" s="15"/>
      <c r="M4" s="39"/>
      <c r="N4" s="14" t="s">
        <v>182</v>
      </c>
      <c r="O4" s="15"/>
      <c r="P4" s="39"/>
      <c r="Q4" s="52" t="s">
        <v>59</v>
      </c>
      <c r="R4" s="14" t="s">
        <v>60</v>
      </c>
      <c r="S4" s="15"/>
      <c r="T4" s="15"/>
      <c r="U4" s="15"/>
      <c r="V4" s="15"/>
      <c r="W4" s="39"/>
    </row>
    <row r="5" ht="21.75" customHeight="1" spans="1:23">
      <c r="A5" s="53"/>
      <c r="B5" s="166"/>
      <c r="C5" s="53"/>
      <c r="D5" s="53"/>
      <c r="E5" s="54"/>
      <c r="F5" s="54"/>
      <c r="G5" s="54"/>
      <c r="H5" s="54"/>
      <c r="I5" s="166"/>
      <c r="J5" s="171" t="s">
        <v>56</v>
      </c>
      <c r="K5" s="172"/>
      <c r="L5" s="52" t="s">
        <v>57</v>
      </c>
      <c r="M5" s="52" t="s">
        <v>58</v>
      </c>
      <c r="N5" s="52" t="s">
        <v>56</v>
      </c>
      <c r="O5" s="52" t="s">
        <v>57</v>
      </c>
      <c r="P5" s="52" t="s">
        <v>58</v>
      </c>
      <c r="Q5" s="54"/>
      <c r="R5" s="52" t="s">
        <v>55</v>
      </c>
      <c r="S5" s="52" t="s">
        <v>61</v>
      </c>
      <c r="T5" s="52" t="s">
        <v>188</v>
      </c>
      <c r="U5" s="52" t="s">
        <v>63</v>
      </c>
      <c r="V5" s="52" t="s">
        <v>64</v>
      </c>
      <c r="W5" s="52" t="s">
        <v>65</v>
      </c>
    </row>
    <row r="6" ht="21" customHeight="1" spans="1:23">
      <c r="A6" s="166"/>
      <c r="B6" s="166"/>
      <c r="C6" s="166"/>
      <c r="D6" s="166"/>
      <c r="E6" s="166"/>
      <c r="F6" s="166"/>
      <c r="G6" s="166"/>
      <c r="H6" s="166"/>
      <c r="I6" s="166"/>
      <c r="J6" s="173" t="s">
        <v>55</v>
      </c>
      <c r="K6" s="174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</row>
    <row r="7" ht="39.75" customHeight="1" spans="1:23">
      <c r="A7" s="56"/>
      <c r="B7" s="58"/>
      <c r="C7" s="56"/>
      <c r="D7" s="56"/>
      <c r="E7" s="57"/>
      <c r="F7" s="57"/>
      <c r="G7" s="57"/>
      <c r="H7" s="57"/>
      <c r="I7" s="58"/>
      <c r="J7" s="19" t="s">
        <v>55</v>
      </c>
      <c r="K7" s="19" t="s">
        <v>247</v>
      </c>
      <c r="L7" s="57"/>
      <c r="M7" s="57"/>
      <c r="N7" s="57"/>
      <c r="O7" s="57"/>
      <c r="P7" s="57"/>
      <c r="Q7" s="57"/>
      <c r="R7" s="57"/>
      <c r="S7" s="57"/>
      <c r="T7" s="57"/>
      <c r="U7" s="58"/>
      <c r="V7" s="57"/>
      <c r="W7" s="57"/>
    </row>
    <row r="8" ht="15" customHeight="1" spans="1:23">
      <c r="A8" s="59">
        <v>1</v>
      </c>
      <c r="B8" s="59">
        <v>2</v>
      </c>
      <c r="C8" s="59">
        <v>3</v>
      </c>
      <c r="D8" s="59">
        <v>4</v>
      </c>
      <c r="E8" s="59">
        <v>5</v>
      </c>
      <c r="F8" s="59">
        <v>6</v>
      </c>
      <c r="G8" s="59">
        <v>7</v>
      </c>
      <c r="H8" s="59">
        <v>8</v>
      </c>
      <c r="I8" s="59">
        <v>9</v>
      </c>
      <c r="J8" s="59">
        <v>10</v>
      </c>
      <c r="K8" s="59">
        <v>11</v>
      </c>
      <c r="L8" s="74">
        <v>12</v>
      </c>
      <c r="M8" s="74">
        <v>13</v>
      </c>
      <c r="N8" s="74">
        <v>14</v>
      </c>
      <c r="O8" s="74">
        <v>15</v>
      </c>
      <c r="P8" s="74">
        <v>16</v>
      </c>
      <c r="Q8" s="74">
        <v>17</v>
      </c>
      <c r="R8" s="74">
        <v>18</v>
      </c>
      <c r="S8" s="74">
        <v>19</v>
      </c>
      <c r="T8" s="74">
        <v>20</v>
      </c>
      <c r="U8" s="59">
        <v>21</v>
      </c>
      <c r="V8" s="74">
        <v>22</v>
      </c>
      <c r="W8" s="59">
        <v>23</v>
      </c>
    </row>
    <row r="9" ht="21.75" customHeight="1" spans="1:23">
      <c r="A9" s="162" t="s">
        <v>248</v>
      </c>
      <c r="B9" s="162" t="s">
        <v>249</v>
      </c>
      <c r="C9" s="162" t="s">
        <v>250</v>
      </c>
      <c r="D9" s="162" t="s">
        <v>67</v>
      </c>
      <c r="E9" s="162" t="s">
        <v>111</v>
      </c>
      <c r="F9" s="162" t="s">
        <v>112</v>
      </c>
      <c r="G9" s="162" t="s">
        <v>232</v>
      </c>
      <c r="H9" s="162" t="s">
        <v>233</v>
      </c>
      <c r="I9" s="61">
        <v>52291.2</v>
      </c>
      <c r="J9" s="61">
        <v>52291.2</v>
      </c>
      <c r="K9" s="63">
        <v>52291.2</v>
      </c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ht="21.75" customHeight="1" spans="1:23">
      <c r="A10" s="162" t="s">
        <v>251</v>
      </c>
      <c r="B10" s="162" t="s">
        <v>252</v>
      </c>
      <c r="C10" s="162" t="s">
        <v>253</v>
      </c>
      <c r="D10" s="162" t="s">
        <v>67</v>
      </c>
      <c r="E10" s="162" t="s">
        <v>97</v>
      </c>
      <c r="F10" s="162" t="s">
        <v>98</v>
      </c>
      <c r="G10" s="162" t="s">
        <v>222</v>
      </c>
      <c r="H10" s="162" t="s">
        <v>223</v>
      </c>
      <c r="I10" s="61">
        <v>5600</v>
      </c>
      <c r="J10" s="61"/>
      <c r="K10" s="63"/>
      <c r="L10" s="61"/>
      <c r="M10" s="61"/>
      <c r="N10" s="61"/>
      <c r="O10" s="61"/>
      <c r="P10" s="61"/>
      <c r="Q10" s="61"/>
      <c r="R10" s="61">
        <v>5600</v>
      </c>
      <c r="S10" s="61"/>
      <c r="T10" s="61"/>
      <c r="U10" s="61"/>
      <c r="V10" s="61"/>
      <c r="W10" s="61">
        <v>5600</v>
      </c>
    </row>
    <row r="11" ht="21.75" customHeight="1" spans="1:23">
      <c r="A11" s="162" t="s">
        <v>251</v>
      </c>
      <c r="B11" s="162" t="s">
        <v>254</v>
      </c>
      <c r="C11" s="162" t="s">
        <v>255</v>
      </c>
      <c r="D11" s="162" t="s">
        <v>67</v>
      </c>
      <c r="E11" s="162" t="s">
        <v>97</v>
      </c>
      <c r="F11" s="162" t="s">
        <v>98</v>
      </c>
      <c r="G11" s="162" t="s">
        <v>256</v>
      </c>
      <c r="H11" s="162" t="s">
        <v>257</v>
      </c>
      <c r="I11" s="61">
        <v>580000</v>
      </c>
      <c r="J11" s="61"/>
      <c r="K11" s="63"/>
      <c r="L11" s="61"/>
      <c r="M11" s="61"/>
      <c r="N11" s="61"/>
      <c r="O11" s="61"/>
      <c r="P11" s="61"/>
      <c r="Q11" s="61"/>
      <c r="R11" s="61">
        <v>580000</v>
      </c>
      <c r="S11" s="61"/>
      <c r="T11" s="61"/>
      <c r="U11" s="61"/>
      <c r="V11" s="61"/>
      <c r="W11" s="61">
        <v>580000</v>
      </c>
    </row>
    <row r="12" ht="21.75" customHeight="1" spans="1:23">
      <c r="A12" s="162" t="s">
        <v>251</v>
      </c>
      <c r="B12" s="162" t="s">
        <v>258</v>
      </c>
      <c r="C12" s="162" t="s">
        <v>259</v>
      </c>
      <c r="D12" s="162" t="s">
        <v>67</v>
      </c>
      <c r="E12" s="162" t="s">
        <v>97</v>
      </c>
      <c r="F12" s="162" t="s">
        <v>98</v>
      </c>
      <c r="G12" s="162" t="s">
        <v>260</v>
      </c>
      <c r="H12" s="162" t="s">
        <v>261</v>
      </c>
      <c r="I12" s="61">
        <v>3610000</v>
      </c>
      <c r="J12" s="61"/>
      <c r="K12" s="63"/>
      <c r="L12" s="61"/>
      <c r="M12" s="61"/>
      <c r="N12" s="61"/>
      <c r="O12" s="61"/>
      <c r="P12" s="61"/>
      <c r="Q12" s="61"/>
      <c r="R12" s="61">
        <v>3610000</v>
      </c>
      <c r="S12" s="61"/>
      <c r="T12" s="61"/>
      <c r="U12" s="61"/>
      <c r="V12" s="61"/>
      <c r="W12" s="61">
        <v>3610000</v>
      </c>
    </row>
    <row r="13" ht="18.75" customHeight="1" spans="1:23">
      <c r="A13" s="167" t="s">
        <v>165</v>
      </c>
      <c r="B13" s="168"/>
      <c r="C13" s="168"/>
      <c r="D13" s="168"/>
      <c r="E13" s="168"/>
      <c r="F13" s="168"/>
      <c r="G13" s="168"/>
      <c r="H13" s="169"/>
      <c r="I13" s="61">
        <v>4247891.2</v>
      </c>
      <c r="J13" s="61">
        <v>52291.2</v>
      </c>
      <c r="K13" s="63">
        <v>52291.2</v>
      </c>
      <c r="L13" s="61"/>
      <c r="M13" s="61"/>
      <c r="N13" s="61"/>
      <c r="O13" s="61"/>
      <c r="P13" s="61"/>
      <c r="Q13" s="61"/>
      <c r="R13" s="61">
        <v>4195600</v>
      </c>
      <c r="S13" s="61"/>
      <c r="T13" s="61"/>
      <c r="U13" s="61"/>
      <c r="V13" s="61"/>
      <c r="W13" s="61">
        <v>4195600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8"/>
  <sheetViews>
    <sheetView showZeros="0" topLeftCell="D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6" width="23.575" customWidth="1"/>
    <col min="7" max="7" width="25.1416666666667" customWidth="1"/>
    <col min="8" max="9" width="23.575" customWidth="1"/>
    <col min="10" max="10" width="36.85" customWidth="1"/>
  </cols>
  <sheetData>
    <row r="1" ht="18" customHeight="1" spans="10:10">
      <c r="J1" s="142"/>
    </row>
    <row r="2" ht="39.75" customHeight="1" spans="1:10">
      <c r="A2" s="160" t="str">
        <f>"2026"&amp;"年部门项目支出绩效目标表（本级）"</f>
        <v>2026年部门项目支出绩效目标表（本级）</v>
      </c>
      <c r="B2" s="46"/>
      <c r="C2" s="46"/>
      <c r="D2" s="46"/>
      <c r="E2" s="46"/>
      <c r="F2" s="101"/>
      <c r="G2" s="46"/>
      <c r="H2" s="101"/>
      <c r="I2" s="101"/>
      <c r="J2" s="46"/>
    </row>
    <row r="3" ht="17.25" customHeight="1" spans="1:1">
      <c r="A3" s="47" t="str">
        <f>"单位名称："&amp;"昆明市晋宁区第四中学"</f>
        <v>单位名称：昆明市晋宁区第四中学</v>
      </c>
    </row>
    <row r="4" ht="44.25" customHeight="1" spans="1:10">
      <c r="A4" s="19" t="s">
        <v>175</v>
      </c>
      <c r="B4" s="19" t="s">
        <v>262</v>
      </c>
      <c r="C4" s="19" t="s">
        <v>263</v>
      </c>
      <c r="D4" s="19" t="s">
        <v>264</v>
      </c>
      <c r="E4" s="19" t="s">
        <v>265</v>
      </c>
      <c r="F4" s="155" t="s">
        <v>266</v>
      </c>
      <c r="G4" s="19" t="s">
        <v>267</v>
      </c>
      <c r="H4" s="155" t="s">
        <v>268</v>
      </c>
      <c r="I4" s="155" t="s">
        <v>269</v>
      </c>
      <c r="J4" s="19" t="s">
        <v>270</v>
      </c>
    </row>
    <row r="5" ht="18.75" customHeight="1" spans="1:10">
      <c r="A5" s="161">
        <v>1</v>
      </c>
      <c r="B5" s="161">
        <v>2</v>
      </c>
      <c r="C5" s="161">
        <v>3</v>
      </c>
      <c r="D5" s="161">
        <v>4</v>
      </c>
      <c r="E5" s="161">
        <v>5</v>
      </c>
      <c r="F5" s="74">
        <v>6</v>
      </c>
      <c r="G5" s="161">
        <v>7</v>
      </c>
      <c r="H5" s="74">
        <v>8</v>
      </c>
      <c r="I5" s="74">
        <v>9</v>
      </c>
      <c r="J5" s="161">
        <v>10</v>
      </c>
    </row>
    <row r="6" ht="27.75" customHeight="1" spans="1:10">
      <c r="A6" s="20" t="s">
        <v>67</v>
      </c>
      <c r="B6" s="162"/>
      <c r="C6" s="162"/>
      <c r="D6" s="162"/>
      <c r="E6" s="34"/>
      <c r="F6" s="163"/>
      <c r="G6" s="34"/>
      <c r="H6" s="163"/>
      <c r="I6" s="163"/>
      <c r="J6" s="34"/>
    </row>
    <row r="7" ht="30" customHeight="1" spans="1:10">
      <c r="A7" s="164" t="s">
        <v>259</v>
      </c>
      <c r="B7" s="70" t="s">
        <v>271</v>
      </c>
      <c r="C7" s="70" t="s">
        <v>272</v>
      </c>
      <c r="D7" s="70" t="s">
        <v>273</v>
      </c>
      <c r="E7" s="70" t="s">
        <v>274</v>
      </c>
      <c r="F7" s="70" t="s">
        <v>275</v>
      </c>
      <c r="G7" s="70" t="s">
        <v>79</v>
      </c>
      <c r="H7" s="70" t="s">
        <v>276</v>
      </c>
      <c r="I7" s="70" t="s">
        <v>277</v>
      </c>
      <c r="J7" s="70" t="s">
        <v>278</v>
      </c>
    </row>
    <row r="8" ht="30" customHeight="1" spans="1:10">
      <c r="A8" s="164" t="s">
        <v>259</v>
      </c>
      <c r="B8" s="70" t="s">
        <v>271</v>
      </c>
      <c r="C8" s="70" t="s">
        <v>279</v>
      </c>
      <c r="D8" s="70" t="s">
        <v>280</v>
      </c>
      <c r="E8" s="70" t="s">
        <v>281</v>
      </c>
      <c r="F8" s="70" t="s">
        <v>275</v>
      </c>
      <c r="G8" s="70" t="s">
        <v>282</v>
      </c>
      <c r="H8" s="70" t="s">
        <v>283</v>
      </c>
      <c r="I8" s="70" t="s">
        <v>277</v>
      </c>
      <c r="J8" s="70" t="s">
        <v>284</v>
      </c>
    </row>
    <row r="9" ht="30" customHeight="1" spans="1:10">
      <c r="A9" s="164" t="s">
        <v>259</v>
      </c>
      <c r="B9" s="70" t="s">
        <v>271</v>
      </c>
      <c r="C9" s="70" t="s">
        <v>285</v>
      </c>
      <c r="D9" s="70" t="s">
        <v>286</v>
      </c>
      <c r="E9" s="70" t="s">
        <v>287</v>
      </c>
      <c r="F9" s="70" t="s">
        <v>275</v>
      </c>
      <c r="G9" s="70" t="s">
        <v>282</v>
      </c>
      <c r="H9" s="70" t="s">
        <v>283</v>
      </c>
      <c r="I9" s="70" t="s">
        <v>277</v>
      </c>
      <c r="J9" s="70" t="s">
        <v>287</v>
      </c>
    </row>
    <row r="10" ht="30" customHeight="1" spans="1:10">
      <c r="A10" s="164" t="s">
        <v>250</v>
      </c>
      <c r="B10" s="70" t="s">
        <v>288</v>
      </c>
      <c r="C10" s="70" t="s">
        <v>272</v>
      </c>
      <c r="D10" s="70" t="s">
        <v>273</v>
      </c>
      <c r="E10" s="70" t="s">
        <v>289</v>
      </c>
      <c r="F10" s="70" t="s">
        <v>290</v>
      </c>
      <c r="G10" s="70" t="s">
        <v>291</v>
      </c>
      <c r="H10" s="70" t="s">
        <v>276</v>
      </c>
      <c r="I10" s="70" t="s">
        <v>277</v>
      </c>
      <c r="J10" s="70" t="s">
        <v>292</v>
      </c>
    </row>
    <row r="11" ht="30" customHeight="1" spans="1:10">
      <c r="A11" s="164" t="s">
        <v>250</v>
      </c>
      <c r="B11" s="70" t="s">
        <v>288</v>
      </c>
      <c r="C11" s="70" t="s">
        <v>279</v>
      </c>
      <c r="D11" s="70" t="s">
        <v>280</v>
      </c>
      <c r="E11" s="70" t="s">
        <v>293</v>
      </c>
      <c r="F11" s="70" t="s">
        <v>275</v>
      </c>
      <c r="G11" s="70" t="s">
        <v>282</v>
      </c>
      <c r="H11" s="70" t="s">
        <v>283</v>
      </c>
      <c r="I11" s="70" t="s">
        <v>277</v>
      </c>
      <c r="J11" s="70" t="s">
        <v>294</v>
      </c>
    </row>
    <row r="12" ht="30" customHeight="1" spans="1:10">
      <c r="A12" s="164" t="s">
        <v>250</v>
      </c>
      <c r="B12" s="70" t="s">
        <v>288</v>
      </c>
      <c r="C12" s="70" t="s">
        <v>285</v>
      </c>
      <c r="D12" s="70" t="s">
        <v>286</v>
      </c>
      <c r="E12" s="70" t="s">
        <v>295</v>
      </c>
      <c r="F12" s="70" t="s">
        <v>275</v>
      </c>
      <c r="G12" s="70" t="s">
        <v>282</v>
      </c>
      <c r="H12" s="70" t="s">
        <v>283</v>
      </c>
      <c r="I12" s="70" t="s">
        <v>277</v>
      </c>
      <c r="J12" s="70" t="s">
        <v>296</v>
      </c>
    </row>
    <row r="13" ht="30" customHeight="1" spans="1:10">
      <c r="A13" s="164" t="s">
        <v>255</v>
      </c>
      <c r="B13" s="70" t="s">
        <v>297</v>
      </c>
      <c r="C13" s="70" t="s">
        <v>272</v>
      </c>
      <c r="D13" s="70" t="s">
        <v>273</v>
      </c>
      <c r="E13" s="70" t="s">
        <v>298</v>
      </c>
      <c r="F13" s="70" t="s">
        <v>275</v>
      </c>
      <c r="G13" s="70" t="s">
        <v>291</v>
      </c>
      <c r="H13" s="70" t="s">
        <v>276</v>
      </c>
      <c r="I13" s="70" t="s">
        <v>277</v>
      </c>
      <c r="J13" s="70" t="s">
        <v>299</v>
      </c>
    </row>
    <row r="14" ht="30" customHeight="1" spans="1:10">
      <c r="A14" s="164" t="s">
        <v>255</v>
      </c>
      <c r="B14" s="70" t="s">
        <v>297</v>
      </c>
      <c r="C14" s="70" t="s">
        <v>279</v>
      </c>
      <c r="D14" s="70" t="s">
        <v>280</v>
      </c>
      <c r="E14" s="70" t="s">
        <v>300</v>
      </c>
      <c r="F14" s="70" t="s">
        <v>275</v>
      </c>
      <c r="G14" s="70" t="s">
        <v>301</v>
      </c>
      <c r="H14" s="70" t="s">
        <v>283</v>
      </c>
      <c r="I14" s="70" t="s">
        <v>277</v>
      </c>
      <c r="J14" s="70" t="s">
        <v>300</v>
      </c>
    </row>
    <row r="15" ht="30" customHeight="1" spans="1:10">
      <c r="A15" s="164" t="s">
        <v>255</v>
      </c>
      <c r="B15" s="70" t="s">
        <v>297</v>
      </c>
      <c r="C15" s="70" t="s">
        <v>285</v>
      </c>
      <c r="D15" s="70" t="s">
        <v>286</v>
      </c>
      <c r="E15" s="70" t="s">
        <v>302</v>
      </c>
      <c r="F15" s="70" t="s">
        <v>275</v>
      </c>
      <c r="G15" s="70" t="s">
        <v>282</v>
      </c>
      <c r="H15" s="70" t="s">
        <v>283</v>
      </c>
      <c r="I15" s="70" t="s">
        <v>277</v>
      </c>
      <c r="J15" s="70" t="s">
        <v>302</v>
      </c>
    </row>
    <row r="16" ht="30" customHeight="1" spans="1:10">
      <c r="A16" s="164" t="s">
        <v>253</v>
      </c>
      <c r="B16" s="70" t="s">
        <v>303</v>
      </c>
      <c r="C16" s="70" t="s">
        <v>272</v>
      </c>
      <c r="D16" s="70" t="s">
        <v>273</v>
      </c>
      <c r="E16" s="70" t="s">
        <v>304</v>
      </c>
      <c r="F16" s="70" t="s">
        <v>290</v>
      </c>
      <c r="G16" s="70" t="s">
        <v>291</v>
      </c>
      <c r="H16" s="70" t="s">
        <v>276</v>
      </c>
      <c r="I16" s="70" t="s">
        <v>277</v>
      </c>
      <c r="J16" s="70" t="s">
        <v>305</v>
      </c>
    </row>
    <row r="17" ht="30" customHeight="1" spans="1:10">
      <c r="A17" s="164" t="s">
        <v>253</v>
      </c>
      <c r="B17" s="70" t="s">
        <v>303</v>
      </c>
      <c r="C17" s="70" t="s">
        <v>279</v>
      </c>
      <c r="D17" s="70" t="s">
        <v>280</v>
      </c>
      <c r="E17" s="70" t="s">
        <v>306</v>
      </c>
      <c r="F17" s="70" t="s">
        <v>275</v>
      </c>
      <c r="G17" s="70" t="s">
        <v>282</v>
      </c>
      <c r="H17" s="70" t="s">
        <v>283</v>
      </c>
      <c r="I17" s="70" t="s">
        <v>277</v>
      </c>
      <c r="J17" s="70" t="s">
        <v>307</v>
      </c>
    </row>
    <row r="18" ht="30" customHeight="1" spans="1:10">
      <c r="A18" s="164" t="s">
        <v>253</v>
      </c>
      <c r="B18" s="70" t="s">
        <v>303</v>
      </c>
      <c r="C18" s="70" t="s">
        <v>285</v>
      </c>
      <c r="D18" s="70" t="s">
        <v>286</v>
      </c>
      <c r="E18" s="70" t="s">
        <v>308</v>
      </c>
      <c r="F18" s="70" t="s">
        <v>275</v>
      </c>
      <c r="G18" s="70" t="s">
        <v>282</v>
      </c>
      <c r="H18" s="70" t="s">
        <v>283</v>
      </c>
      <c r="I18" s="70" t="s">
        <v>277</v>
      </c>
      <c r="J18" s="70" t="s">
        <v>309</v>
      </c>
    </row>
  </sheetData>
  <mergeCells count="10">
    <mergeCell ref="A2:J2"/>
    <mergeCell ref="A3:H3"/>
    <mergeCell ref="A7:A9"/>
    <mergeCell ref="A10:A12"/>
    <mergeCell ref="A13:A15"/>
    <mergeCell ref="A16:A18"/>
    <mergeCell ref="B7:B9"/>
    <mergeCell ref="B10:B12"/>
    <mergeCell ref="B13:B15"/>
    <mergeCell ref="B16:B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一般公共预算支出预算表（按功能科目分类）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新增资产配置表</vt:lpstr>
      <vt:lpstr>上级转移支付补助项目支出预算表</vt:lpstr>
      <vt:lpstr>部门项目中期规划预算表</vt:lpstr>
      <vt:lpstr>部门整体支出绩效目标表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白雪</cp:lastModifiedBy>
  <dcterms:created xsi:type="dcterms:W3CDTF">2026-03-24T07:39:47Z</dcterms:created>
  <dcterms:modified xsi:type="dcterms:W3CDTF">2026-03-24T09:20:52Z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