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<sst xmlns="http://schemas.openxmlformats.org/spreadsheetml/2006/main" count="3457" uniqueCount="899">
  <si>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</si>
  <si>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</si>
  <si>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</si>
  <si>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</si>
  <si>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</si>
  <si>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</si>
  <si>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</si>
  <si>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</si>
  <si>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</si>
  <si>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</si>
  <si>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</si>
  <si>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</si>
  <si>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</si>
  <si>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</si>
  <si>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</si>
  <si>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</si>
  <si>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</si>
  <si>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</si>
  <si>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</si>
  <si>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</si>
  <si>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</si>
  <si>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</si>
  <si>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</si>
  <si>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</si>
  <si>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</si>
  <si>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</si>
  <si>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</si>
  <si>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</si>
  <si>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</si>
  <si>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</si>
  <si>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</si>
  <si>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</si>
  <si>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</si>
  <si>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</si>
  <si>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</si>
  <si>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</si>
  <si>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</si>
  <si>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</si>
  <si>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</si>
  <si>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</si>
  <si>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</si>
  <si>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</si>
  <si>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</si>
  <si>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</si>
  <si>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</si>
  <si>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</si>
  <si>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</si>
  <si>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</si>
  <si>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</si>
  <si>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</si>
  <si>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</si>
  <si>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</si>
  <si>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</si>
  <si>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</si>
  <si>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</si>
  <si>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</si>
  <si>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</si>
  <si>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</si>
  <si>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</si>
  <si>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</si>
  <si>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</si>
  <si>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</si>
  <si>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</si>
  <si>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</si>
  <si>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</si>
  <si>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</si>
  <si>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</si>
  <si>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</si>
  <si>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</si>
  <si>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573001</t>
  </si>
  <si>
    <t>昆明市晋宁区夕阳彝族乡人民政府</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</si>
  <si>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</si>
  <si>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</si>
  <si>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</si>
  <si>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</si>
  <si>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</si>
  <si>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</si>
  <si>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</si>
  <si>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</si>
  <si>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</si>
  <si>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</si>
  <si>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</si>
  <si>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</si>
  <si>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</si>
  <si>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</si>
  <si>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</si>
  <si>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</si>
  <si>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</si>
  <si>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</si>
  <si>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</si>
  <si>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</si>
  <si>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</si>
  <si>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</si>
  <si>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</si>
  <si>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</si>
  <si>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</si>
  <si>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</si>
  <si>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</si>
  <si>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</si>
  <si>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</si>
  <si>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</si>
  <si>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</si>
  <si>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</si>
  <si>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20103</t>
  </si>
  <si>
    <t>政府办公厅（室）及相关机构事务</t>
  </si>
  <si>
    <t>2010301</t>
  </si>
  <si>
    <t>2010302</t>
  </si>
  <si>
    <t>一般行政管理事务</t>
  </si>
  <si>
    <t>2010399</t>
  </si>
  <si>
    <t>其他政府办公厅（室）及相关机构事务支出</t>
  </si>
  <si>
    <t>20131</t>
  </si>
  <si>
    <t>党委办公厅（室）及相关机构事务</t>
  </si>
  <si>
    <t>2013150</t>
  </si>
  <si>
    <t>事业运行</t>
  </si>
  <si>
    <t>20132</t>
  </si>
  <si>
    <t>组织事务</t>
  </si>
  <si>
    <t>2013201</t>
  </si>
  <si>
    <t>20133</t>
  </si>
  <si>
    <t>宣传事务</t>
  </si>
  <si>
    <t>2013301</t>
  </si>
  <si>
    <t>20140</t>
  </si>
  <si>
    <t>信访事务</t>
  </si>
  <si>
    <t>2014002</t>
  </si>
  <si>
    <t>207</t>
  </si>
  <si>
    <t>文化旅游体育与传媒支出</t>
  </si>
  <si>
    <t>20701</t>
  </si>
  <si>
    <t>文化和旅游</t>
  </si>
  <si>
    <t>2070109</t>
  </si>
  <si>
    <t>群众文化</t>
  </si>
  <si>
    <t>208</t>
  </si>
  <si>
    <t>社会保障和就业支出</t>
  </si>
  <si>
    <t>20802</t>
  </si>
  <si>
    <t>民政管理事务</t>
  </si>
  <si>
    <t>2080202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</si>
  <si>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</si>
  <si>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</si>
  <si>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</si>
  <si>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</si>
  <si>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</si>
  <si>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</si>
  <si>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</si>
  <si>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</si>
  <si>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</si>
  <si>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</si>
  <si>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</si>
  <si>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</si>
  <si>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</si>
  <si>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</si>
  <si>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</si>
  <si>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</si>
  <si>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</si>
  <si>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</si>
  <si>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2100102</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</si>
  <si>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</si>
  <si>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</si>
  <si>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</si>
  <si>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</si>
  <si>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</si>
  <si>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</si>
  <si>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</si>
  <si>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</si>
  <si>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</si>
  <si>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</si>
  <si>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</si>
  <si>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</si>
  <si>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</si>
  <si>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</si>
  <si>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</si>
  <si>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</si>
  <si>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</si>
  <si>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21205</t>
  </si>
  <si>
    <t>城乡社区环境卫生</t>
  </si>
  <si>
    <t>2120501</t>
  </si>
  <si>
    <t>213</t>
  </si>
  <si>
    <t>农林水支出</t>
  </si>
  <si>
    <t>21301</t>
  </si>
  <si>
    <t>农业农村</t>
  </si>
  <si>
    <t>2130102</t>
  </si>
  <si>
    <t>2130104</t>
  </si>
  <si>
    <t>21302</t>
  </si>
  <si>
    <t>林业和草原</t>
  </si>
  <si>
    <t>2130207</t>
  </si>
  <si>
    <t>森林资源管理</t>
  </si>
  <si>
    <t>221</t>
  </si>
  <si>
    <t>住房保障支出</t>
  </si>
  <si>
    <t>22102</t>
  </si>
  <si>
    <t>住房改革支出</t>
  </si>
  <si>
    <t>2210201</t>
  </si>
  <si>
    <t>住房公积金</t>
  </si>
  <si>
    <t>224</t>
  </si>
  <si>
    <t>灾害防治及应急管理支出</t>
  </si>
  <si>
    <t>22401</t>
  </si>
  <si>
    <t>应急管理事务</t>
  </si>
  <si>
    <t>2240109</t>
  </si>
  <si>
    <t>应急管理</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</si>
  <si>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</si>
  <si>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</si>
  <si>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</si>
  <si>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</si>
  <si>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</si>
  <si>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</si>
  <si>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</si>
  <si>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</si>
  <si>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</si>
  <si>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</si>
  <si>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</si>
  <si>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</si>
  <si>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</si>
  <si>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</si>
  <si>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</si>
  <si>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</si>
  <si>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</si>
  <si>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</si>
  <si>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</si>
  <si>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</si>
  <si>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</si>
  <si>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</si>
  <si>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</si>
  <si>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</si>
  <si>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</si>
  <si>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</si>
  <si>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</si>
  <si>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</si>
  <si>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</si>
  <si>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</si>
  <si>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</si>
  <si>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</si>
  <si>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</si>
  <si>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</si>
  <si>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</si>
  <si>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</si>
  <si>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</si>
  <si>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</si>
  <si>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</si>
  <si>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</si>
  <si>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</si>
  <si>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</si>
  <si>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</si>
  <si>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</si>
  <si>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</si>
  <si>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</si>
  <si>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</si>
  <si>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</si>
  <si>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</si>
  <si>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</si>
  <si>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</si>
  <si>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</si>
  <si>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</si>
  <si>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</si>
  <si>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</si>
  <si>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</si>
  <si>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</si>
  <si>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</si>
  <si>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</si>
  <si>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</si>
  <si>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</si>
  <si>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</si>
  <si>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</si>
  <si>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</si>
  <si>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</si>
  <si>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</si>
  <si>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</si>
  <si>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</si>
  <si>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</si>
  <si>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530122210000000004372</t>
  </si>
  <si>
    <t>行政人员支出工资</t>
  </si>
  <si>
    <t>30101</t>
  </si>
  <si>
    <t>基本工资</t>
  </si>
  <si>
    <t>30102</t>
  </si>
  <si>
    <t>津贴补贴</t>
  </si>
  <si>
    <t>30103</t>
  </si>
  <si>
    <t>奖金</t>
  </si>
  <si>
    <t>530122210000000004373</t>
  </si>
  <si>
    <t>事业人员支出工资</t>
  </si>
  <si>
    <t>30107</t>
  </si>
  <si>
    <t>绩效工资</t>
  </si>
  <si>
    <t>530122210000000004374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</si>
  <si>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</si>
  <si>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</si>
  <si>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</si>
  <si>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</si>
  <si>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</si>
  <si>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</si>
  <si>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</si>
  <si>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</si>
  <si>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</si>
  <si>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</si>
  <si>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</si>
  <si>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530122210000000004375</t>
  </si>
  <si>
    <t>30113</t>
  </si>
  <si>
    <t>530122210000000004379</t>
  </si>
  <si>
    <t>30217</t>
  </si>
  <si>
    <t>530122210000000004380</t>
  </si>
  <si>
    <t>公务交通补贴</t>
  </si>
  <si>
    <t>30239</t>
  </si>
  <si>
    <t>其他交通费用</t>
  </si>
  <si>
    <t>530122210000000004381</t>
  </si>
  <si>
    <t>工会经费</t>
  </si>
  <si>
    <t>30228</t>
  </si>
  <si>
    <t>530122210000000004382</t>
  </si>
  <si>
    <t>一般公用经费</t>
  </si>
  <si>
    <t>30201</t>
  </si>
  <si>
    <t>办公费</t>
  </si>
  <si>
    <t>30211</t>
  </si>
  <si>
    <t>差旅费</t>
  </si>
  <si>
    <t>30214</t>
  </si>
  <si>
    <t>租赁费</t>
  </si>
  <si>
    <t>30215</t>
  </si>
  <si>
    <t>会议费</t>
  </si>
  <si>
    <t>30299</t>
  </si>
  <si>
    <t>其他商品和服务支出</t>
  </si>
  <si>
    <t>530122231100001435846</t>
  </si>
  <si>
    <t>行政人员绩效奖励</t>
  </si>
  <si>
    <t>530122231100001435871</t>
  </si>
  <si>
    <t>事业人员绩效奖励</t>
  </si>
  <si>
    <t>530122231100001435872</t>
  </si>
  <si>
    <t>离退休人员支出</t>
  </si>
  <si>
    <t>30305</t>
  </si>
  <si>
    <t>生活补助</t>
  </si>
  <si>
    <t>530122231100001435874</t>
  </si>
  <si>
    <t>其他财政补助人员生活补助</t>
  </si>
  <si>
    <t>530122241100002267421</t>
  </si>
  <si>
    <t>其他人员支出</t>
  </si>
  <si>
    <t>30199</t>
  </si>
  <si>
    <t>其他工资福利支出</t>
  </si>
  <si>
    <t>530122251100003692764</t>
  </si>
  <si>
    <t>公车购置及运维费</t>
  </si>
  <si>
    <t>30231</t>
  </si>
  <si>
    <t>公务用车运行维护费</t>
  </si>
  <si>
    <t>预算05-1表</t>
  </si>
  <si>
    <t>项目分类</t>
  </si>
  <si>
    <t>项目单位</t>
  </si>
  <si>
    <t>经济科目编码</t>
  </si>
  <si>
    <t>经济科目名称</t>
  </si>
  <si>
    <t>本年拨款</t>
  </si>
  <si>
    <t>其中：本次下达</t>
  </si>
  <si>
    <t>对个人和家庭的补助</t>
  </si>
  <si>
    <t>530122261100004963603</t>
  </si>
  <si>
    <t>村级大岗位人员工资经费</t>
  </si>
  <si>
    <t>530122261100004963736</t>
  </si>
  <si>
    <t>村小组干部补贴经费</t>
  </si>
  <si>
    <t>530122261100005033051</t>
  </si>
  <si>
    <t>职工遗属生活补助经费</t>
  </si>
  <si>
    <t>其他公用支出</t>
  </si>
  <si>
    <t>530122261100004963826</t>
  </si>
  <si>
    <t>村委会及村民小组运转经费</t>
  </si>
  <si>
    <t>专项业务类</t>
  </si>
  <si>
    <t>530122200000000000029</t>
  </si>
  <si>
    <t>行政机构运行经费</t>
  </si>
  <si>
    <t>530122200000000000252</t>
  </si>
  <si>
    <t>森林防火经费</t>
  </si>
  <si>
    <t>530122200000000000570</t>
  </si>
  <si>
    <t>乡人大代表工作经费</t>
  </si>
  <si>
    <t>530122200000000000770</t>
  </si>
  <si>
    <t>应急、安全、防汛抗旱工作经费</t>
  </si>
  <si>
    <t>530122210000000003197</t>
  </si>
  <si>
    <t>保安服务专项经费</t>
  </si>
  <si>
    <t>30227</t>
  </si>
  <si>
    <t>委托业务费</t>
  </si>
  <si>
    <t>530122210000000003501</t>
  </si>
  <si>
    <t>集镇环境保洁、垃圾清运、处置经费</t>
  </si>
  <si>
    <t>530122231100001634860</t>
  </si>
  <si>
    <t>政府工作经费</t>
  </si>
  <si>
    <t>530122241100002255767</t>
  </si>
  <si>
    <t>党建工作经费</t>
  </si>
  <si>
    <t>530122261100004996732</t>
  </si>
  <si>
    <t>武装工作经费</t>
  </si>
  <si>
    <t>530122261100005101579</t>
  </si>
  <si>
    <t>公务用车采购资金</t>
  </si>
  <si>
    <t>31013</t>
  </si>
  <si>
    <t>公务用车购置</t>
  </si>
  <si>
    <t>民生类</t>
  </si>
  <si>
    <t>530122221100000929066</t>
  </si>
  <si>
    <t>计生办各类补助及经费</t>
  </si>
  <si>
    <t>530122221100000929099</t>
  </si>
  <si>
    <t>社保所、民政办各类补助及经费</t>
  </si>
  <si>
    <t>530122221100000929113</t>
  </si>
  <si>
    <t>国土所各类补助及经费</t>
  </si>
  <si>
    <t>530122241100002263776</t>
  </si>
  <si>
    <t>文化、宣传工作经费</t>
  </si>
  <si>
    <t>事业发展类</t>
  </si>
  <si>
    <t>530122221100000928869</t>
  </si>
  <si>
    <t>党建办各类补助及经费</t>
  </si>
  <si>
    <t>530122221100000928950</t>
  </si>
  <si>
    <t>文化站各类补助及经费</t>
  </si>
  <si>
    <t>530122221100000928959</t>
  </si>
  <si>
    <t>村镇规划服务中心各类补助及经费</t>
  </si>
  <si>
    <t>530122221100000928976</t>
  </si>
  <si>
    <t>综治办各类补助及经费</t>
  </si>
  <si>
    <t>530122221100000929026</t>
  </si>
  <si>
    <t>农科站各类补助及经费</t>
  </si>
  <si>
    <t>530122221100000929087</t>
  </si>
  <si>
    <t>林业站各类补助及经费</t>
  </si>
  <si>
    <t>530122221100000929157</t>
  </si>
  <si>
    <t>经济发展办各类补助及经费</t>
  </si>
  <si>
    <t>预算05-2表</t>
  </si>
  <si>
    <t>项目年度绩效目标</t>
  </si>
  <si>
    <t>一级指标</t>
  </si>
  <si>
    <t>二级指标</t>
  </si>
  <si>
    <t>三级指标</t>
  </si>
  <si>
    <t>指标性质</t>
  </si>
  <si>
    <t>指标值</t>
  </si>
  <si>
    <t>度量单位</t>
  </si>
  <si>
    <t>指标属性</t>
  </si>
  <si>
    <t>指标内容</t>
  </si>
  <si>
    <t>强化重点防洪水库和病险水库的管理运行，减轻洪涝灾害，维护人民的生命和财产安全，保障水库下游公路、通讯、桥涵、村民等的安全，科学调度，辅助决策，面对险情时，能够按照预案给出的一些措施，合理、规范、严格地组织抢险救灾，尽最大努力把灾害损失降低到最低程度。</t>
  </si>
  <si>
    <t>产出指标</t>
  </si>
  <si>
    <t>数量指标</t>
  </si>
  <si>
    <t>水库数量</t>
  </si>
  <si>
    <t>=</t>
  </si>
  <si>
    <t>座</t>
  </si>
  <si>
    <t>定量指标</t>
  </si>
  <si>
    <t>全乡有小（二）型水库9座</t>
  </si>
  <si>
    <t>小坝塘数量</t>
  </si>
  <si>
    <t>全乡有小坝塘14座</t>
  </si>
  <si>
    <t>全乡水库蓄水容量</t>
  </si>
  <si>
    <t>306.49万</t>
  </si>
  <si>
    <t>立方米</t>
  </si>
  <si>
    <t>全乡蓄水工程总库容为306.49万立方米。</t>
  </si>
  <si>
    <t>质量指标</t>
  </si>
  <si>
    <t>是否纳入年度计划</t>
  </si>
  <si>
    <t>1.00</t>
  </si>
  <si>
    <t>年</t>
  </si>
  <si>
    <t>反映预算项目是否纳入部门的年度计划</t>
  </si>
  <si>
    <t>效益指标</t>
  </si>
  <si>
    <t>社会效益</t>
  </si>
  <si>
    <t>受益人群覆盖率</t>
  </si>
  <si>
    <t>&gt;=</t>
  </si>
  <si>
    <t>90</t>
  </si>
  <si>
    <t>%</t>
  </si>
  <si>
    <t>定性指标</t>
  </si>
  <si>
    <t>反映应急、安全、防汛抗旱工作受益人群覆盖率</t>
  </si>
  <si>
    <t>满意度指标</t>
  </si>
  <si>
    <t>服务对象满意度</t>
  </si>
  <si>
    <t>群众满意度</t>
  </si>
  <si>
    <t>群众满意度达90%以上</t>
  </si>
  <si>
    <t>为有效开展综治维稳工作提供有力保障。通过预防和化解社会矛盾，管理社会秩序，打击非法集资、传销、合同诈骗等破坏市场经济秩序的犯罪，常态化打击黑社会性质组织和恶势力团伙，铲除其经济基础和保护伞，确保社会大局的和谐稳定，创造一个“平安、稳定、和谐”的社会环境。</t>
  </si>
  <si>
    <t>平安法治工作经费</t>
  </si>
  <si>
    <t>2000</t>
  </si>
  <si>
    <t>元</t>
  </si>
  <si>
    <t>平安法治工作经费2000元</t>
  </si>
  <si>
    <t>时效指标</t>
  </si>
  <si>
    <t>工作完成时间</t>
  </si>
  <si>
    <t>2026</t>
  </si>
  <si>
    <t>2026年</t>
  </si>
  <si>
    <t>提高服务质量，维护社会和谐稳定</t>
  </si>
  <si>
    <t>服务对象满意度大于90%</t>
  </si>
  <si>
    <t>指导辖区10个村委会做好自然灾害防范化解工作，增强村民防范自然灾害意识，保护村民生命财产安全。</t>
  </si>
  <si>
    <t>辖区村委会自然灾害防范化解覆盖区域</t>
  </si>
  <si>
    <t>10个村委会</t>
  </si>
  <si>
    <t>个</t>
  </si>
  <si>
    <t>指导辖区10个村委会做好自然灾害防范化解工作</t>
  </si>
  <si>
    <t>2026年完成相关工作</t>
  </si>
  <si>
    <t>2026年12月30日前完成</t>
  </si>
  <si>
    <t>年-月-日</t>
  </si>
  <si>
    <t>完成相关工作</t>
  </si>
  <si>
    <t>增强预防自然灾害意识</t>
  </si>
  <si>
    <t>增强村民预防自然灾害意识</t>
  </si>
  <si>
    <t>保障2026年文化、宣传工作正常开展，传承中华优秀传统文化、促进文化事业与经济社会和谐发展。</t>
  </si>
  <si>
    <t>2026年12月30日前完成相关工作任务</t>
  </si>
  <si>
    <t>2026年12月30日前</t>
  </si>
  <si>
    <t>开展文化宣传活动3次</t>
  </si>
  <si>
    <t>次</t>
  </si>
  <si>
    <t>开展文化宣传活动3次以上</t>
  </si>
  <si>
    <t>及时开展文化宣传工作，大力弘扬中华优秀传统文化</t>
  </si>
  <si>
    <t>100</t>
  </si>
  <si>
    <t>保障2026年文化、宣传工作正常开展，促进文化事业与经济社会和谐发展。</t>
  </si>
  <si>
    <t>有效</t>
  </si>
  <si>
    <t>被服务对象满意度</t>
  </si>
  <si>
    <t>95</t>
  </si>
  <si>
    <t>被服务对象满意度高达95%以上</t>
  </si>
  <si>
    <t>落实好基层党建主体责任。乡党委组织召开党委会专题研究党建工作、全面从严治党工作。严格落实党组织生活制度，认真组织开展党组织书记抓基层党建工作述职评议，扎实推进民主生活会和各总支（支部）组织生活会，重视落实“三会一课”和党费收缴等制度，持续规范做好村制度建设，规范“三务”公开。指导基层群众自治，壮大集体经济。</t>
  </si>
  <si>
    <t>250000</t>
  </si>
  <si>
    <t>党建工作经费25万元</t>
  </si>
  <si>
    <t>辖区党组织覆盖区域</t>
  </si>
  <si>
    <t>10个村基层党组织</t>
  </si>
  <si>
    <t>做好全乡10个村基层党组织党建工作指导</t>
  </si>
  <si>
    <t>指导基层群众自治，壮大集体经济</t>
  </si>
  <si>
    <t>通过优化生育登记服务，宣传推动落实产假、育儿假、陪产假等，持续监测出生人口、生育水平、人口结构等变动趋势，开展健康知识普及，提升家庭生殖健康、慢性病预防、心理健康咨询等，更好地服务于国家的战略布局和人的全面发展。保障夕阳乡2026年卫生健康工作正常开展，提高医疗卫生服务水平，倡导健康生活方式。</t>
  </si>
  <si>
    <t>卫生健康工作经费</t>
  </si>
  <si>
    <t>15000</t>
  </si>
  <si>
    <t>保障民生支出，保障我乡卫生健康工作正常开展</t>
  </si>
  <si>
    <t>完成时间</t>
  </si>
  <si>
    <t>提高医疗卫生服务水平，倡导健康生活方式</t>
  </si>
  <si>
    <t>以党的二十大精神为指导，坚持“预防为主，积极消灭”的工作方针，进一步健全森林火灾“预防、扑救、保障”三大体系，基本实现火源管理法治化、队伍建设专业化、预警响应规范化、火灾扑救科学化、装备实施机械化、基础工作信息化，实现传统防火向科技防火和依法治火转变，直接扑火向间接灭火转变，风力灭火向以水灭火转变。切实做到火患早排除、火险早预报、火情早发现、火灾早处置，坚决防止重大森林火灾发生，坚决避免重大财产损失和人员伤亡，为保护森林资源、维护生态安全、加快推进生态文明建设做出积极贡献。</t>
  </si>
  <si>
    <t>森林防火通道修缮</t>
  </si>
  <si>
    <t>条</t>
  </si>
  <si>
    <t>改善森林防火通道的通达状况</t>
  </si>
  <si>
    <t>购买森林防火物资</t>
  </si>
  <si>
    <t>项</t>
  </si>
  <si>
    <t>购买对讲机、劳保用品、扑火设备</t>
  </si>
  <si>
    <t>发放卡点、瞭望台、死看死守人员工资</t>
  </si>
  <si>
    <t>177</t>
  </si>
  <si>
    <t>人</t>
  </si>
  <si>
    <t>保障卡点、瞭望台、死看死守人员工资及时发放</t>
  </si>
  <si>
    <t>各村委会森林防火工作经费</t>
  </si>
  <si>
    <t>确保各村委会森林防火工作经费及时到位。</t>
  </si>
  <si>
    <t>森林防火期间车辆运行费</t>
  </si>
  <si>
    <t>辆</t>
  </si>
  <si>
    <t>确保车辆到位。</t>
  </si>
  <si>
    <t>确保不发生森林火灾</t>
  </si>
  <si>
    <t>杜绝辖区内发生重大森林火情</t>
  </si>
  <si>
    <t>2026年森林防火工作</t>
  </si>
  <si>
    <t>考察森林防火期时限任务完成情况。</t>
  </si>
  <si>
    <t>反映项目设计受益人群或地区的实现情况。</t>
  </si>
  <si>
    <t>群众满意度达95%以上</t>
  </si>
  <si>
    <t>成本指标</t>
  </si>
  <si>
    <t>经济成本指标</t>
  </si>
  <si>
    <t>购买森林防火物资占森林防火资金比重</t>
  </si>
  <si>
    <t>&lt;=</t>
  </si>
  <si>
    <t>购买森林防火物资占森林防火资金比重小于15%</t>
  </si>
  <si>
    <t>基础设施建设占森林防火资金比重</t>
  </si>
  <si>
    <t>25</t>
  </si>
  <si>
    <t>基础设施建设占森林防火资金比重小于25%</t>
  </si>
  <si>
    <t>按照“产业兴旺、生态宜居、乡风文明、治理有效、生活富裕”的要求，认真落实国家和省、市改善农村人居环境的安排部署，以农村垃圾污水治理和供水设施及公厕建设为重点，全面抓好农村环境综合整治，着力改善农村生产生活条件，提升农民生活品质，建设“三清四美三宜”的美丽宜居乡村。</t>
  </si>
  <si>
    <t>辖区垃圾清运覆盖区域</t>
  </si>
  <si>
    <t>做好辖区10个村委会的垃圾清运工作</t>
  </si>
  <si>
    <t>垃圾清运率</t>
  </si>
  <si>
    <t>垃圾清运率大于90%</t>
  </si>
  <si>
    <t>垃圾清理、清运时限</t>
  </si>
  <si>
    <t>2025</t>
  </si>
  <si>
    <t>按时完成2026年垃圾清理、清运工作</t>
  </si>
  <si>
    <t>受益人群</t>
  </si>
  <si>
    <t>切实做好改善农村人居环境工作，着力改善城乡环境质量、居住条件，努力建设生态宜居幸福家园。</t>
  </si>
  <si>
    <t>生态效益</t>
  </si>
  <si>
    <t>环境整洁优美</t>
  </si>
  <si>
    <t>调产业结构、着力推进产业提质增效、促进经济平衡健康运行，抓好重点项目建设。完善功能配套，建设生态秀美宜居乡村。加强生态保护和环境治理，逐步实现人与自然和谐共生。发展社会事业，提高基本公共服务水平，进一步强化为民服务意识，着力推动民生福祉保障更细更全。着力推动社会环境更加和谐稳定，优化提升发展环境，保障政府工作正常开展。</t>
  </si>
  <si>
    <t>保障正常运转的机构数</t>
  </si>
  <si>
    <t>保障正常运转的机构数1个</t>
  </si>
  <si>
    <t>为民服务办事效率</t>
  </si>
  <si>
    <t>为民服务办事效率提高</t>
  </si>
  <si>
    <t>完成工作时间</t>
  </si>
  <si>
    <t>完成工作时间2026年</t>
  </si>
  <si>
    <t>提高服务质量，确保群众受益</t>
  </si>
  <si>
    <t>提高服务质量。确保群众满意。</t>
  </si>
  <si>
    <t>转变政府职能，提高为人民办事效率，促进地方各项事业的发展</t>
  </si>
  <si>
    <t xml:space="preserve">完成一年两次征兵的相关经费保障，民兵整组、民兵训练、战备物资的保障；确保武装工作正常开展。
</t>
  </si>
  <si>
    <t>年度征兵次数</t>
  </si>
  <si>
    <t xml:space="preserve">根据年度任务完成征兵工作
</t>
  </si>
  <si>
    <t>金额</t>
  </si>
  <si>
    <t>50000</t>
  </si>
  <si>
    <t>金额50000元</t>
  </si>
  <si>
    <t>征兵工作开展合格率</t>
  </si>
  <si>
    <t xml:space="preserve">解决征兵工作中的问题及咨询
</t>
  </si>
  <si>
    <t>参军军人的收益率</t>
  </si>
  <si>
    <t xml:space="preserve">反映参军军人受益率
</t>
  </si>
  <si>
    <t>服务对象满意度达95%以上。</t>
  </si>
  <si>
    <t>为深入贯彻落实新时代党的建设总要求和新时代党的组织路线，提高村基层组织建设质量，提升基层为民服务能力，构建村党组织领导下的村级组织大岗位分工负责运行机制，根据《关于全面推行村级组织“大岗位制”的通知》实施大岗位制。</t>
  </si>
  <si>
    <t>村级大岗位履职人数</t>
  </si>
  <si>
    <t>80</t>
  </si>
  <si>
    <t>村级大岗位履职资金</t>
  </si>
  <si>
    <t>3600000</t>
  </si>
  <si>
    <t>按月足额发放。</t>
  </si>
  <si>
    <t>按月足额发放</t>
  </si>
  <si>
    <t>保障村委会人员正常履职，提升服务质量</t>
  </si>
  <si>
    <t>保障村委会人员正常履职，提升服务质量。</t>
  </si>
  <si>
    <t>服务对象满意度达95%以上</t>
  </si>
  <si>
    <t>报酬资金</t>
  </si>
  <si>
    <t>报酬资金3600000元</t>
  </si>
  <si>
    <t>助力文化事业发展</t>
  </si>
  <si>
    <t>开展文化活动宣传3次以上</t>
  </si>
  <si>
    <t>80000</t>
  </si>
  <si>
    <t>金额80000</t>
  </si>
  <si>
    <t>提高服务质量，营造良好文化氛围</t>
  </si>
  <si>
    <t>可持续影响</t>
  </si>
  <si>
    <t>开展好文化活动，提升群众参与率</t>
  </si>
  <si>
    <t>成本投入</t>
  </si>
  <si>
    <t>成本投入资金。</t>
  </si>
  <si>
    <t>按照上级文件要求，结合政府职能，按照规定和要求采购办公用品，支付运行费用，政府零星修缮工程、机关饮用水等费用，统战事务、政协、老干相关工作经费，发放招聘人员生活补助，确保政府各项职能正常运行。</t>
  </si>
  <si>
    <t>乡政府下设机构正常运转</t>
  </si>
  <si>
    <t>5办3中心</t>
  </si>
  <si>
    <t>日常工作开展</t>
  </si>
  <si>
    <t>公务出行车辆保障</t>
  </si>
  <si>
    <t>车辆维修保养、过路费、燃油费支出</t>
  </si>
  <si>
    <t>办公用品采购</t>
  </si>
  <si>
    <t>5办7中心</t>
  </si>
  <si>
    <t>各部门日常办公用品采购</t>
  </si>
  <si>
    <t>机构运转工作</t>
  </si>
  <si>
    <t>认真完成机构日常运转工作</t>
  </si>
  <si>
    <t>年度内按质按量采购所需商品和服务，确保政府机关正常运转。</t>
  </si>
  <si>
    <t>统战工作</t>
  </si>
  <si>
    <t>组织开展统战的各种活动</t>
  </si>
  <si>
    <t>扎实履行统战职能，落实好全年统战工作各项任务目标。</t>
  </si>
  <si>
    <t>政协工作</t>
  </si>
  <si>
    <t>积极履行政协相关职能</t>
  </si>
  <si>
    <t>积极履行政治协商、民主监督、参政议政职能，确保各次协商会议、民主评议、调研视察活动的顺利进行。</t>
  </si>
  <si>
    <t>老干工作</t>
  </si>
  <si>
    <t>认真组织开展老干部各项活动</t>
  </si>
  <si>
    <t>为实现“老有所乐、老有所学、老有所为”提供更好的服务</t>
  </si>
  <si>
    <t>完成时限</t>
  </si>
  <si>
    <t>受益人群覆盖率达90%以上</t>
  </si>
  <si>
    <t>维持机构正常运转，保障民生</t>
  </si>
  <si>
    <t>维持机构正常运转，保障民生90%以上</t>
  </si>
  <si>
    <t>生态环境成本指标</t>
  </si>
  <si>
    <t>改善优化人居环境，保护生态</t>
  </si>
  <si>
    <t>改善优化人居环境，保护生态90%以上</t>
  </si>
  <si>
    <t>坚持以岗定酬、以劳付酬、以考核兑酬，由乡党委统筹安排，乡财政所具体负责，在执行《晋宁区村干部岗位补贴长效机制实施方案》（晋组通〔2019〕43号）的基础上，将各级财政保障的村干部岗位补贴与各级各部门按规定在行政村设定的各类岗位补助经费统一整合，按月发放。</t>
  </si>
  <si>
    <t>村小组干部人数</t>
  </si>
  <si>
    <t>78</t>
  </si>
  <si>
    <t>村小组干部报酬</t>
  </si>
  <si>
    <t>748800</t>
  </si>
  <si>
    <t>村小组干部报酬资金748800元</t>
  </si>
  <si>
    <t>按月足额发放村小组干部报酬</t>
  </si>
  <si>
    <t>保障小组干部报酬，提升小组干部服务能力。</t>
  </si>
  <si>
    <t>村组干部报酬</t>
  </si>
  <si>
    <t>村组干部报酬748800元</t>
  </si>
  <si>
    <t>按照晋宁区机关事业单位职工死亡后遗属生活困难补助标准对我相符合要求的职工家属进行补助</t>
  </si>
  <si>
    <t>遗属生活补助人数</t>
  </si>
  <si>
    <t>按照晋宁区机关事业单位职工死亡后遗属生活困难补助标准对我相符合要求的2名职工家属进行补助</t>
  </si>
  <si>
    <t>按时完成补助资金发放</t>
  </si>
  <si>
    <t>保障离退休人员家属生活</t>
  </si>
  <si>
    <t>补助经费</t>
  </si>
  <si>
    <t>23212.8</t>
  </si>
  <si>
    <t>补助经费23212.8元</t>
  </si>
  <si>
    <t>采购公务用车一辆，保障机构正常运转</t>
  </si>
  <si>
    <t>采购数量</t>
  </si>
  <si>
    <t>采购公务用车1辆</t>
  </si>
  <si>
    <t>85</t>
  </si>
  <si>
    <t>采购成本</t>
  </si>
  <si>
    <t>18</t>
  </si>
  <si>
    <t>万元</t>
  </si>
  <si>
    <t>采购成本小于18万元</t>
  </si>
  <si>
    <t>国有企业退休人员社会化管理中央补助资金</t>
  </si>
  <si>
    <t>根据《昆明市财政局 昆明市国资委关于提前下达2026年国有企业退休人员管理中骨补助资金预算的通知》（昆财资〔2025〕168号文件），确保资金使用规范，提高资金使用效率。认真开展工作，做好国有企业退休人员社会化管理工作。</t>
  </si>
  <si>
    <t>国有企业退休人员管理服务工作与原企业分离比例</t>
  </si>
  <si>
    <t>国有企业新办理退休人员管理服务工作与原企业分离的比例</t>
  </si>
  <si>
    <t>经济效益</t>
  </si>
  <si>
    <t>国有企业不承担移交后的退休人员社会化管理服务费用的比例</t>
  </si>
  <si>
    <t>服务对象满意度达80%以上</t>
  </si>
  <si>
    <t>为保障辖区各村委会及村小组正常运转，按照村委会每村4000元/年，村小组1000元/年的经费标准进行补助。</t>
  </si>
  <si>
    <t>村委会个数</t>
  </si>
  <si>
    <t>村小组个数</t>
  </si>
  <si>
    <t>39</t>
  </si>
  <si>
    <t>村委会运转经费</t>
  </si>
  <si>
    <t>40000</t>
  </si>
  <si>
    <t>村委会运转经费40000元</t>
  </si>
  <si>
    <t>村小组工作经费</t>
  </si>
  <si>
    <t>39000</t>
  </si>
  <si>
    <t>村小组工作经费39000元</t>
  </si>
  <si>
    <t>按时拨付村委运转经费</t>
  </si>
  <si>
    <t>按实际拨付村小组工作经费</t>
  </si>
  <si>
    <t>保障村委会、村小组工作正常开展，提升服务质量。</t>
  </si>
  <si>
    <t>79000</t>
  </si>
  <si>
    <t>村委会及村民小组运转经费。保障村委会、村小组工作正常开展</t>
  </si>
  <si>
    <t>加强基础设施建设工作，助力新型城镇化建设</t>
  </si>
  <si>
    <t>辖区经济社会建设工作覆盖区域</t>
  </si>
  <si>
    <t>全乡10个村委会</t>
  </si>
  <si>
    <t>做好辖区内城乡事务管理、社会治安综合管理、经济社会建设、生态建设工作</t>
  </si>
  <si>
    <t>2026年12月30日前完成。</t>
  </si>
  <si>
    <t>加强基础设施建设，改变村容村貌。</t>
  </si>
  <si>
    <t>8000000</t>
  </si>
  <si>
    <t>提高服务质量，促进城乡建设</t>
  </si>
  <si>
    <t>转变政府职能，提高为人民办事效率，最大限度地提高经济效益，促进地方经济事业的发展。</t>
  </si>
  <si>
    <t>经济发展办工作经费</t>
  </si>
  <si>
    <t>25000</t>
  </si>
  <si>
    <t>经费发展办工作经费2.5万元</t>
  </si>
  <si>
    <t>为民办事效率</t>
  </si>
  <si>
    <t>提高为民办事效率</t>
  </si>
  <si>
    <t>完成工作时间1年</t>
  </si>
  <si>
    <t>最大限度地提高经济效益</t>
  </si>
  <si>
    <t>是</t>
  </si>
  <si>
    <t>是/否</t>
  </si>
  <si>
    <t>持续做实领导联系服务企业制度，强化宣传服务工作</t>
  </si>
  <si>
    <t>考察年初设定的目标完成情况</t>
  </si>
  <si>
    <t>维持机构正常运转，保护生态</t>
  </si>
  <si>
    <t>筑牢粮食生产安全底线，产业发展不断优化，打好“夕阳三宝”特色招牌。积极求变，打造香糯米、葵花籽、红辣椒、黑皮花生等“明星产品”，拓宽产品销售渠道，村集体经济逐步发展壮大。因地制宜探索推广林下经济发展</t>
  </si>
  <si>
    <t>农业农村工作经费</t>
  </si>
  <si>
    <t>395000</t>
  </si>
  <si>
    <t>农产品质量达标</t>
  </si>
  <si>
    <t>达标</t>
  </si>
  <si>
    <t>提高服务质量促进乡村建设</t>
  </si>
  <si>
    <t>提高服务质量促进农村建设</t>
  </si>
  <si>
    <t>保护自然生态环境，为农业发展奠定基础</t>
  </si>
  <si>
    <t>改善、优化人居环境，保护生态</t>
  </si>
  <si>
    <t>根据区森林防火指挥部及晋宁区林业和草原局相关文件精神，做好2026年森林防火工作，减少森林火灾发生率，保护全乡森林资源安全</t>
  </si>
  <si>
    <t>森林保护面积</t>
  </si>
  <si>
    <t>144460</t>
  </si>
  <si>
    <t>亩</t>
  </si>
  <si>
    <t>夕阳乡森林面积约有144460亩，确保森林面积不减少</t>
  </si>
  <si>
    <t>保护森林资源，优化生态环境</t>
  </si>
  <si>
    <t>保护森林资源，优化生态环境。</t>
  </si>
  <si>
    <t>减少森林火灾发生率，保护全乡森林资源安全</t>
  </si>
  <si>
    <t>保护全乡森林资源安全</t>
  </si>
  <si>
    <t>扎实推进民生保障工作，积极推进“双保”缴费及服务工作。转变政府职能，提高为民办事效率，促进地方民生事业的发展，积极宣传民众养老、医疗政策，为特困人员提供供养，为受灾群众提供紧急救助，推动发展养老服务、残疾人福利、儿童福利，推动基层民主，加强社区服务等，提供最直接、最基础的生存保障和社会服务，为最困难的群体“兜底”，促进社会和谐。</t>
  </si>
  <si>
    <t>社会事务工作经费</t>
  </si>
  <si>
    <t>400000</t>
  </si>
  <si>
    <t>社会事务工作经费40万元</t>
  </si>
  <si>
    <t>转变政府职能，提高为人民办事效率，促进地方民生事业的发展</t>
  </si>
  <si>
    <t>确保机关安全，服务外来办事人员。</t>
  </si>
  <si>
    <t>保安人数</t>
  </si>
  <si>
    <t>保安人数2人</t>
  </si>
  <si>
    <t>工作完成情况</t>
  </si>
  <si>
    <t>工作职责</t>
  </si>
  <si>
    <t>做好门卫工作，对外来人员进行询问、登记；协助政府做好森林防火等工作。</t>
  </si>
  <si>
    <t>受益群众覆盖率</t>
  </si>
  <si>
    <t>确保政府机关安全</t>
  </si>
  <si>
    <t>机关职工满意度达95%以上</t>
  </si>
  <si>
    <t>确保机关安全，为外来办事人员服务</t>
  </si>
  <si>
    <t>保障人大代表履职活动的正常开展，充分发挥人大代表依法行使职权，履行义务，参与管理国家和社会事务的作用。</t>
  </si>
  <si>
    <t>开展检查、视察、调研</t>
  </si>
  <si>
    <t>开展检查、视察、调研不少于4次，检查、视察、调研活动有上级人大代表和5%以上的同级人大代表列席。</t>
  </si>
  <si>
    <t>召开乡人民代表大会</t>
  </si>
  <si>
    <t>召开人民代表大会</t>
  </si>
  <si>
    <t>乡人代会参加人数</t>
  </si>
  <si>
    <t>参加人代会人数</t>
  </si>
  <si>
    <t>组织区人大代表小组活动</t>
  </si>
  <si>
    <t>每季度开展一次区人大代表小组活动</t>
  </si>
  <si>
    <t>2026年人大代表工作开展情况</t>
  </si>
  <si>
    <t>人大代表履职活动的正常开展，充分发挥人大代表依法行使职权，履</t>
  </si>
  <si>
    <t>人大代表履职活动的正常开展，充分发挥人大代表依法行使职权，履行义务，参与管理国家和社会事务的作用。</t>
  </si>
  <si>
    <t>人民群众对政府的服务工作是否满意</t>
  </si>
  <si>
    <t>人民群众对政府的服务工作表示满意和支持</t>
  </si>
  <si>
    <t>保障2026年党建工作的正常开展，充分发挥党建引领作用，凝心聚力谋发展，促进我乡乡村振兴，提升群众幸福感和满意度。通过加强党组织建设，不断提升党的领导水平和执政水平，提高党科学执政、民主执政、依法执政的能力。</t>
  </si>
  <si>
    <t>管理村党总支数</t>
  </si>
  <si>
    <t>10.00</t>
  </si>
  <si>
    <t>下辖管理夕阳乡10个村党总支</t>
  </si>
  <si>
    <t>及时高效完成党建任务</t>
  </si>
  <si>
    <t>保障2026年党建工作的正常开展，充分发挥党建引领作用</t>
  </si>
  <si>
    <t>被服务群众满意度</t>
  </si>
  <si>
    <t>被服务群众满意度高达95%以上</t>
  </si>
  <si>
    <t>预算06表</t>
  </si>
  <si>
    <t>政府性基金预算支出预算表</t>
  </si>
  <si>
    <t>单位名称：昆明市发展和改革委员会</t>
  </si>
  <si>
    <t>政府性基金预算支出</t>
  </si>
  <si>
    <t>备注：本单位无此事项内容公开，故此表为空表。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</si>
  <si>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</si>
  <si>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</si>
  <si>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</si>
  <si>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</si>
  <si>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</si>
  <si>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</si>
  <si>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</si>
  <si>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</si>
  <si>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</si>
  <si>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</si>
  <si>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</si>
  <si>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购买复印纸</t>
  </si>
  <si>
    <t>复印纸</t>
  </si>
  <si>
    <t>森林防火车燃油费</t>
  </si>
  <si>
    <t>车辆加油、添加燃料服务</t>
  </si>
  <si>
    <t>物业管理服务</t>
  </si>
  <si>
    <t>公务用车燃油费</t>
  </si>
  <si>
    <t>公务用车维修保养费</t>
  </si>
  <si>
    <t>车辆维修和保养服务</t>
  </si>
  <si>
    <t>公务用车保险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</si>
  <si>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</si>
  <si>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</si>
  <si>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</si>
  <si>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</si>
  <si>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</si>
  <si>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</si>
  <si>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</si>
  <si>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</si>
  <si>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</si>
  <si>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保安服务</t>
  </si>
  <si>
    <t>B1102 物业管理服务</t>
  </si>
  <si>
    <t>B 政府履职辅助性服务</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</si>
  <si>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</si>
  <si>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</si>
  <si>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</si>
  <si>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</si>
  <si>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</si>
  <si>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</si>
  <si>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</si>
  <si>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</si>
  <si>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</si>
  <si>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</si>
  <si>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</si>
  <si>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</si>
  <si>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A02 设备</t>
  </si>
  <si>
    <t>A02030501 轿车</t>
  </si>
  <si>
    <t>公务用车</t>
  </si>
  <si>
    <t>预算11表</t>
  </si>
  <si>
    <t>上级补助</t>
  </si>
  <si>
    <t>2230105</t>
  </si>
  <si>
    <t>国有企业退休人员社会化管理补助支出</t>
  </si>
  <si>
    <t>预算12表</t>
  </si>
  <si>
    <t>项目级次</t>
  </si>
  <si>
    <t>114 对个人和家庭的补助</t>
  </si>
  <si>
    <t>本级</t>
  </si>
  <si>
    <t>216 其他公用支出</t>
  </si>
  <si>
    <t>311 专项业务类</t>
  </si>
  <si>
    <t>312 民生类</t>
  </si>
  <si>
    <t/>
  </si>
  <si>
    <t>预算13表</t>
  </si>
  <si>
    <t>2026年部门整体支出绩效目标</t>
  </si>
  <si>
    <t>部门名称</t>
  </si>
  <si>
    <t>内容</t>
  </si>
  <si>
    <t>说明</t>
  </si>
  <si>
    <t>部门总体目标</t>
  </si>
  <si>
    <t>部门职责</t>
  </si>
  <si>
    <t>夕阳彝族乡综合设置下列8个工作机构：
（一）党政综合办公室：承担机关日常运转工作，负责综合协调、文秘、信息、会务、保密、档案、政务公开等日常事务职责，以及后勤保障、内部财务、机关固定资产管理、督查考核等工作。管理协调综合应急指挥平台。
（二）基层党建办公室：承担党的组织建设、党风廉政建设、意识形态、党的社会工作、机构编制、干部人事、招才引智等职责。负责宣传、统战、民族宗教、人民武装、精神文明建设，以及工会、共青团、妇联、党校、纪委、人大、老干日常事务及政协联络等工作。
（三）经济发展办公室：编制并组织实施经济发展规划、年度计划。负责产业发展、项目促进、巩固拓展脱贫攻坚成果和乡村振兴、生态环境保护、自然资源管理和利用、城乡规划建设、市场监督、市场主体培育与管理、人居环境提升、农村土地承包管理、产权制度改革、农村经济经营管理、工业经济、科技管理、财政、国有资产监管、村级财务及“三资”管理审计、农民负担监督、调查统计分析等工作。
（四）社会事务办公室：负责教体文化、广播电视、科技人才、卫生健康、食品安全、社会保障、民政事务、退役军人相关服务等工作。维护老年人、未成年人、妇女、残疾人的合法权益。
（五）平安法治办公室：负责法治建设、人民调解、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禁毒、法制宣传、流动人口和出租屋服务管理等工作。
（六）党群服务中心：负责提供政策咨询、开展党群活动、组织志愿服务、进行社会动员、推进移风易俗、实施文明创建、集中办理行政审批和民政、社保医保、劳动就业、卫生健康等民生保障公共服务事项。设置财政惠农政策窗口为办事企业和群众提供办事指引、帮办代办服务。
（七）综合行政执法队：承担乡综合行政执法和安全生产工作，依法行使相关行政处罚及与行政处罚相关的行政强制措施权和监督检查权，健全和落实执法配合联动机制，负责管理综合性应急救援队伍，并组织开展重大灾害事故应急救援、城乡火灾和森林草原火灾扑救等应急管理工作。
（八）农业农村发展服务中心：负责农业、林草、水务、建筑风貌管控、传统村落建设管理、农业机械、畜牧兽医、农产品质量安全监测检测等工作。</t>
  </si>
  <si>
    <t>根据三定方案归纳</t>
  </si>
  <si>
    <t>总体绩效目标
（2026—2028年期间）</t>
  </si>
  <si>
    <t xml:space="preserve">    坚持以习近平新时代中国特色社会主义思想为指导，全面贯彻党的二十大及二十届四中全会精神，立足纯农业乡镇与少数民族聚居区的基本乡情，锚定“民族团结聚力交融共进，特色农业助力乡村振兴”的发展路径，紧扣高质量发展为主题，以乡村振兴为主线，以改革创新为动力，聚焦产业升级、城乡融合、生态保护、民生改善、基层治理五大重点，深耕烤烟支柱产业，全力建设烤烟提质增效示范区，稳固农业基本盘；依托优质生态资源，培育特色种养殖生态农业；传承少数民族优秀文化，加强传统村落保护利用，建设特色彰显、生态优良、民族团结、民生殷实的民族特色生态农业乡镇。
    圆满完成区级下达的各项指标任务，全乡经济社会发展实现质的有效提升和量的合理增长。烤烟产业提质增效成果显著，特色种植养殖规模持续扩大；城乡基础设施一体化水平大幅提升，全域美丽宜居乡村建设成效凸显，人居环境持续优化；生态环境质量保持领先；公共服务均等化水平显著提高，群众生产生活条件持续改善，获得感、幸福感、安全感全面增强；民族团结进步创建深入推进，基层治理体系和治理能力现代化水平全面提升。</t>
  </si>
  <si>
    <t>根据部门职责，中长期规划，区委，区政府要求归纳</t>
  </si>
  <si>
    <t>部门年度目标</t>
  </si>
  <si>
    <r>
      <rPr>
        <sz val="11"/>
        <rFont val="宋体"/>
        <charset val="134"/>
      </rPr>
      <t>预算年度（2026年）</t>
    </r>
    <r>
      <rPr>
        <sz val="11"/>
        <rFont val="Source Han Sans CN"/>
        <charset val="134"/>
      </rPr>
      <t xml:space="preserve">
</t>
    </r>
    <r>
      <rPr>
        <sz val="11"/>
        <rFont val="宋体"/>
        <charset val="134"/>
      </rPr>
      <t>绩效目标</t>
    </r>
  </si>
  <si>
    <t xml:space="preserve">    坚持以习近平新时代中国特色社会主义思想为指导，全面贯彻落实党的二十大和二十届历次全会精神，深化落实习近平总书记考察云南重要讲话精神，锚定省委“3815”战略发展目标、昆明市“六个春城”建设和晋宁区转型高质量发展的工作要求，坚持“民族团结聚力交融共进，特色农业助力乡村振兴”的发展路径，着力做好“强动能、促融合、优治理、惠民生”四篇文章，奋力推动产业提质、乡村全面振兴、民生持续改善、治理提质增效、民族团结进步、社会和谐稳定。同时，乡人民政府将持续聚焦群众急难愁盼，办好一批关系群众切身利益的民生实事，努力做好人民群众的“贴心人”，推动发展的“实干家”，着力为民办好七件实事：
    一是完成“夕阳三宝”高原特色全产业链发展示范项目；
    二是完成区域养老服务中心建设项目；
    三是完成法多坝溢洪道及其附属设施修缮项目；
    四是持续推进“彝格苑”农文旅综合体项目；
    五是持续推进农业配套基础设施建设；
    六是配合完成宝夕公路“四改三”项目；
    七是配合完成白法公路（夕阳段）提升改造项目。</t>
  </si>
  <si>
    <t>部门年度重点工作任务对应的目标或措施预计的产出和效果，每项工作任务都有明确的一项或几项目标。</t>
  </si>
  <si>
    <t>二、部门年度重点工作任务</t>
  </si>
  <si>
    <t>重点工作任务</t>
  </si>
  <si>
    <t>主要内容</t>
  </si>
  <si>
    <t>对应项目</t>
  </si>
  <si>
    <t>总额</t>
  </si>
  <si>
    <t>财政拨款</t>
  </si>
  <si>
    <t>其他资金</t>
  </si>
  <si>
    <t>民生社会保障</t>
  </si>
  <si>
    <t>发展教育、文化、体育等各项文化事业活动，提高全乡道德水平，保障辖区内综治维稳、社会稳定等工作。</t>
  </si>
  <si>
    <t>单击查看预算项目(3)</t>
  </si>
  <si>
    <t>基础设施建设</t>
  </si>
  <si>
    <t>加强基础设施建设，不断补齐短板</t>
  </si>
  <si>
    <t>单击查看预算项目(1)</t>
  </si>
  <si>
    <t>农林水事务</t>
  </si>
  <si>
    <t>深入实施城乡园林绿化工程，不断提高全乡森林覆盖率，依托生态创建平台，健全并落实环境综合整治长效机制，巩固和扩大生态创建成果，改善人居环境，建设美丽家园，促进社会事业全面发展。</t>
  </si>
  <si>
    <t>单击查看预算项目(6)</t>
  </si>
  <si>
    <t>机构正常运转经费</t>
  </si>
  <si>
    <t>按照区委、区政府的工作要求，认真履行夕阳彝族乡人民政府基本职能，完成区委、区政府交办的其他事项，支付机关事业单位人员及编外人员工资、发放村组干部各项补贴。</t>
  </si>
  <si>
    <t>单击查看预算项目(29)</t>
  </si>
  <si>
    <t>三、部门整体支出绩效指标</t>
  </si>
  <si>
    <t>绩效指标</t>
  </si>
  <si>
    <t>评（扣）分标准</t>
  </si>
  <si>
    <t>绩效指标设定依据及指标值数据来源</t>
  </si>
  <si>
    <t xml:space="preserve">二级指标 </t>
  </si>
  <si>
    <t>1820.9</t>
  </si>
  <si>
    <t>按年初绩效目标表进行测评</t>
  </si>
  <si>
    <t>坚持把保障民生支出摆在首位、压减非急需非刚性支出，保障基本民生支出及时足额，保障基层运转顺畅。</t>
  </si>
  <si>
    <t>按照年初预算</t>
  </si>
  <si>
    <t>按实际森林面积进行评分</t>
  </si>
  <si>
    <t>夕阳乡森林面积约有144460亩，确保森林面积不减少。</t>
  </si>
  <si>
    <t>根据夕阳乡森林覆盖面积为依据。</t>
  </si>
  <si>
    <t>经济社会建设区域</t>
  </si>
  <si>
    <t>是否做好全乡10个村委会40个村小组的经济社会建设及生态建设工作</t>
  </si>
  <si>
    <t>做好辖区内城乡事务管理、社会治安综合管理、经济社会建设</t>
  </si>
  <si>
    <t>夕阳乡政府工作报告</t>
  </si>
  <si>
    <t>生活垃圾清除率</t>
  </si>
  <si>
    <t>按实际清除情况进行评分</t>
  </si>
  <si>
    <t>生活垃圾清除率达90%以上</t>
  </si>
  <si>
    <t>根据实际清理垃圾数量为依据</t>
  </si>
  <si>
    <t>严控“三公”经费支出</t>
  </si>
  <si>
    <t>按“三公”经费超支和节支率</t>
  </si>
  <si>
    <t>按照厉行节约的原则，确保“三公”经费逐年递减</t>
  </si>
  <si>
    <t>按照年初预算金额及年末决算数与上年度支出情况进行对比</t>
  </si>
  <si>
    <t>信息公开及时完整</t>
  </si>
  <si>
    <t>根据财政局要求，按时按质进行公开</t>
  </si>
  <si>
    <t>严格按区财政局要求，在时限内按质按量公开完成</t>
  </si>
  <si>
    <t>根据云南省财政厅及区财政局要求，在批复后15日内进行公开</t>
  </si>
  <si>
    <t>认真核实单位信息</t>
  </si>
  <si>
    <t>98</t>
  </si>
  <si>
    <t>按照每月预算执行情况</t>
  </si>
  <si>
    <t>年初设定目标完成情况</t>
  </si>
  <si>
    <t>按照单位资产管理办法认真核实单位资产、人员等信息、确保信息真实、准确</t>
  </si>
  <si>
    <t>生活垃圾收集100%，集镇保洁率、公路、公厕清扫保洁100%</t>
  </si>
  <si>
    <t>根据垃圾清运率、收集率等为依据。</t>
  </si>
  <si>
    <t>森林覆盖率</t>
  </si>
  <si>
    <t>按实际保护面积进行评分</t>
  </si>
  <si>
    <t>森林保护率达95%以上</t>
  </si>
  <si>
    <t>根据夕阳乡森林覆盖面积为依据</t>
  </si>
  <si>
    <t>为人民服务办事效率</t>
  </si>
  <si>
    <t>按工作实际情况进行评分</t>
  </si>
  <si>
    <t>考核政府机构运行费投入所取得的办事效率</t>
  </si>
  <si>
    <t>年终政府工作报告</t>
  </si>
  <si>
    <t>严格按时间进行年度预算</t>
  </si>
  <si>
    <t>按每月预算数执行</t>
  </si>
  <si>
    <t>考察年初设定目标完成情况</t>
  </si>
  <si>
    <t>每月收支分析表</t>
  </si>
  <si>
    <t>完成工作目标时间</t>
  </si>
  <si>
    <t>2026年完成既定工作目标</t>
  </si>
  <si>
    <t>2026年工作计划</t>
  </si>
  <si>
    <t>经济效益提高</t>
  </si>
  <si>
    <t>2026年经济效益是否得到提高</t>
  </si>
  <si>
    <t>乡政府工作报告</t>
  </si>
  <si>
    <t>上年一般公共预算收入</t>
  </si>
  <si>
    <t>624.94</t>
  </si>
  <si>
    <t>2025年一般公共预算收入是否完成</t>
  </si>
  <si>
    <t>2025年一般公共预算收入完成624.94万元</t>
  </si>
  <si>
    <t>减少森林火灾发生率</t>
  </si>
  <si>
    <t>根据实际工作进行考核</t>
  </si>
  <si>
    <t>根据区森林防火指挥部及晋宁区林业和草原局相关工作要求</t>
  </si>
  <si>
    <t>改善农村居民生活环境</t>
  </si>
  <si>
    <t>按实际情况进行考核</t>
  </si>
  <si>
    <t>提升农村人居环境质量，村庄环境干净、整洁</t>
  </si>
  <si>
    <t>根据日常工作台账评估</t>
  </si>
  <si>
    <t>提高为人民办事效率</t>
  </si>
  <si>
    <t>按照年初绩效目标表</t>
  </si>
  <si>
    <t>改善优化人居环境</t>
  </si>
  <si>
    <t>乡政府工作报</t>
  </si>
  <si>
    <t>保护自然生态环境</t>
  </si>
  <si>
    <t>考核森林防火取得持续影响指标</t>
  </si>
  <si>
    <t>根据人民居住生活环境可持续影响程度</t>
  </si>
  <si>
    <t>维持机构正常运转</t>
  </si>
  <si>
    <t>全乡村组干部、干部职工的满意度</t>
  </si>
  <si>
    <t>按年初绩效目标表</t>
  </si>
  <si>
    <t>考察年度设定目标完成情况</t>
  </si>
  <si>
    <t>根据满意度调查表</t>
  </si>
  <si>
    <t>经济成本</t>
  </si>
  <si>
    <t>2893.5</t>
  </si>
  <si>
    <t>按照资金效益最大化，考核资金使用效益</t>
  </si>
  <si>
    <t>2026年预算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</si>
</sst>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name val="宋体"/>
      <charset val="134"/>
    </font>
    <font>
      <sz val="12"/>
      <name val="宋体"/>
      <charset val="134"/>
    </font>
    <font>
      <b/>
      <sz val="24"/>
      <name val="宋体"/>
      <charset val="134"/>
    </font>
    <font>
      <sz val="9"/>
      <color rgb="FF000000"/>
      <name val="宋体"/>
      <charset val="134"/>
    </font>
    <font>
      <sz val="11"/>
      <name val="Source Han Sans CN"/>
      <charset val="134"/>
    </font>
    <font>
      <b/>
      <sz val="11"/>
      <name val="宋体"/>
      <charset val="134"/>
    </font>
    <font>
      <b/>
      <sz val="11"/>
      <name val="Source Han Sans CN"/>
      <charset val="134"/>
    </font>
    <font>
      <sz val="12"/>
      <name val="Source Han Sans CN"/>
      <charset val="134"/>
    </font>
    <font>
      <sz val="10"/>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4" borderId="23" applyNumberFormat="0" applyAlignment="0" applyProtection="0">
      <alignment vertical="center"/>
    </xf>
    <xf numFmtId="0" fontId="31" fillId="5" borderId="24" applyNumberFormat="0" applyAlignment="0" applyProtection="0">
      <alignment vertical="center"/>
    </xf>
    <xf numFmtId="0" fontId="32" fillId="5" borderId="23" applyNumberFormat="0" applyAlignment="0" applyProtection="0">
      <alignment vertical="center"/>
    </xf>
    <xf numFmtId="0" fontId="33" fillId="6"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41" fillId="0" borderId="4">
      <alignment horizontal="right" vertical="center"/>
    </xf>
    <xf numFmtId="177" fontId="41" fillId="0" borderId="4">
      <alignment horizontal="right" vertical="center"/>
    </xf>
    <xf numFmtId="10" fontId="41" fillId="0" borderId="4">
      <alignment horizontal="right" vertical="center"/>
    </xf>
    <xf numFmtId="178" fontId="41" fillId="0" borderId="4">
      <alignment horizontal="right" vertical="center"/>
    </xf>
    <xf numFmtId="49" fontId="41" fillId="0" borderId="4">
      <alignment horizontal="left" vertical="center" wrapText="1"/>
    </xf>
    <xf numFmtId="178" fontId="41" fillId="0" borderId="4">
      <alignment horizontal="right" vertical="center"/>
    </xf>
    <xf numFmtId="179" fontId="41" fillId="0" borderId="4">
      <alignment horizontal="right" vertical="center"/>
    </xf>
    <xf numFmtId="180" fontId="41" fillId="0" borderId="4">
      <alignment horizontal="right" vertical="center"/>
    </xf>
    <xf numFmtId="0" fontId="1" fillId="0" borderId="0">
      <alignment vertical="center"/>
    </xf>
    <xf numFmtId="0" fontId="41" fillId="0" borderId="0">
      <alignment vertical="top"/>
      <protection locked="0"/>
    </xf>
    <xf numFmtId="0" fontId="42" fillId="0" borderId="0"/>
  </cellStyleXfs>
  <cellXfs count="228">
    <xf numFmtId="0" fontId="0" fillId="0" borderId="0" xfId="0" applyFont="1" applyBorder="1"/>
    <xf numFmtId="0" fontId="1" fillId="0" borderId="0" xfId="0" applyFont="1" applyFill="1" applyBorder="1" applyAlignment="1"/>
    <xf numFmtId="0" fontId="2" fillId="0" borderId="0" xfId="57" applyFont="1" applyAlignment="1" applyProtection="1">
      <alignment horizontal="center" vertical="center"/>
    </xf>
    <xf numFmtId="0" fontId="1" fillId="0" borderId="0" xfId="57" applyAlignment="1" applyProtection="1">
      <alignment vertical="center"/>
    </xf>
    <xf numFmtId="0" fontId="1" fillId="0" borderId="0" xfId="0" applyFont="1" applyFill="1" applyBorder="1" applyAlignment="1" applyProtection="1"/>
    <xf numFmtId="0" fontId="3" fillId="0" borderId="0" xfId="0" applyFont="1" applyFill="1" applyBorder="1" applyAlignment="1" applyProtection="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49" fontId="1" fillId="0" borderId="4"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49" fontId="5" fillId="0" borderId="4" xfId="0" applyNumberFormat="1" applyFont="1" applyFill="1" applyBorder="1" applyAlignment="1" applyProtection="1">
      <alignment horizontal="center" vertical="center" wrapText="1"/>
    </xf>
    <xf numFmtId="4" fontId="1" fillId="0" borderId="4" xfId="0" applyNumberFormat="1" applyFont="1" applyFill="1" applyBorder="1" applyAlignment="1" applyProtection="1">
      <alignment horizontal="right" vertical="center" wrapText="1"/>
    </xf>
    <xf numFmtId="0" fontId="1" fillId="0" borderId="5" xfId="0" applyNumberFormat="1" applyFont="1" applyFill="1" applyBorder="1" applyAlignment="1"/>
    <xf numFmtId="0" fontId="1" fillId="0" borderId="6" xfId="0" applyNumberFormat="1" applyFont="1" applyFill="1" applyBorder="1" applyAlignment="1"/>
    <xf numFmtId="0" fontId="7" fillId="0" borderId="4" xfId="0" applyFont="1" applyFill="1" applyBorder="1" applyAlignment="1" applyProtection="1">
      <alignment horizontal="center" vertical="center"/>
    </xf>
    <xf numFmtId="49" fontId="8" fillId="0" borderId="4" xfId="57" applyNumberFormat="1" applyFont="1" applyBorder="1" applyAlignment="1" applyProtection="1">
      <alignment horizontal="center" vertical="center" wrapText="1"/>
    </xf>
    <xf numFmtId="49" fontId="8" fillId="0" borderId="4" xfId="57" applyNumberFormat="1" applyFont="1" applyBorder="1" applyAlignment="1" applyProtection="1">
      <alignment horizontal="center" vertical="center"/>
    </xf>
    <xf numFmtId="49" fontId="8" fillId="0" borderId="4" xfId="57" applyNumberFormat="1" applyFont="1" applyBorder="1" applyAlignment="1" applyProtection="1">
      <alignment vertical="center" wrapText="1"/>
    </xf>
    <xf numFmtId="49" fontId="1" fillId="0" borderId="4" xfId="57" applyNumberFormat="1" applyBorder="1" applyAlignment="1" applyProtection="1">
      <alignment horizontal="left" vertical="center" wrapText="1"/>
    </xf>
    <xf numFmtId="49" fontId="1" fillId="0" borderId="4" xfId="57" applyNumberFormat="1" applyBorder="1" applyAlignment="1" applyProtection="1">
      <alignment vertical="center" wrapText="1"/>
    </xf>
    <xf numFmtId="0" fontId="1" fillId="0" borderId="0" xfId="0" applyFont="1" applyFill="1" applyBorder="1" applyAlignment="1" applyProtection="1">
      <alignment horizontal="right" vertical="center"/>
    </xf>
    <xf numFmtId="0" fontId="4" fillId="0" borderId="7" xfId="0" applyFont="1" applyBorder="1" applyAlignment="1" applyProtection="1">
      <alignment horizontal="right"/>
      <protection locked="0"/>
    </xf>
    <xf numFmtId="0" fontId="4" fillId="0" borderId="8" xfId="0" applyFont="1" applyFill="1" applyBorder="1" applyAlignment="1" applyProtection="1">
      <alignment horizontal="right"/>
      <protection locked="0"/>
    </xf>
    <xf numFmtId="0" fontId="5" fillId="0" borderId="4" xfId="0" applyFont="1" applyFill="1" applyBorder="1" applyAlignment="1" applyProtection="1">
      <alignment horizontal="center" vertical="center" wrapText="1"/>
    </xf>
    <xf numFmtId="49" fontId="9" fillId="0" borderId="0" xfId="0" applyNumberFormat="1" applyFont="1" applyBorder="1"/>
    <xf numFmtId="0" fontId="4"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11" fillId="0" borderId="0" xfId="0" applyFont="1" applyBorder="1" applyAlignment="1">
      <alignment horizontal="left" vertical="center"/>
    </xf>
    <xf numFmtId="0" fontId="11" fillId="0" borderId="0" xfId="0" applyFont="1" applyBorder="1"/>
    <xf numFmtId="0" fontId="4" fillId="0" borderId="0" xfId="0" applyFont="1" applyBorder="1" applyAlignment="1" applyProtection="1">
      <alignment horizontal="right"/>
      <protection locked="0"/>
    </xf>
    <xf numFmtId="0" fontId="11" fillId="0" borderId="9" xfId="0" applyFont="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9" xfId="0" applyFont="1" applyBorder="1" applyAlignment="1">
      <alignment horizontal="center" vertical="center"/>
    </xf>
    <xf numFmtId="0" fontId="11" fillId="2" borderId="3"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4" xfId="0" applyFont="1" applyBorder="1" applyAlignment="1">
      <alignment horizontal="center" vertical="center"/>
    </xf>
    <xf numFmtId="0" fontId="4" fillId="2"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protection locked="0"/>
    </xf>
    <xf numFmtId="4" fontId="4" fillId="0" borderId="4" xfId="0" applyNumberFormat="1" applyFont="1" applyBorder="1" applyAlignment="1" applyProtection="1">
      <alignment horizontal="right" vertical="center" wrapText="1"/>
      <protection locked="0"/>
    </xf>
    <xf numFmtId="49" fontId="12" fillId="0" borderId="4" xfId="53" applyNumberFormat="1" applyFont="1" applyBorder="1">
      <alignment horizontal="left"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11" fillId="2" borderId="9" xfId="0" applyFont="1" applyFill="1" applyBorder="1" applyAlignment="1">
      <alignment horizontal="center" vertical="center"/>
    </xf>
    <xf numFmtId="0" fontId="11" fillId="0" borderId="13" xfId="0" applyFont="1" applyBorder="1" applyAlignment="1">
      <alignment horizontal="center" vertical="center"/>
    </xf>
    <xf numFmtId="0" fontId="4" fillId="0" borderId="4" xfId="0" applyFont="1" applyBorder="1" applyAlignment="1">
      <alignment horizontal="left" vertical="center" wrapText="1"/>
    </xf>
    <xf numFmtId="4" fontId="4" fillId="0" borderId="4" xfId="0" applyNumberFormat="1" applyFont="1" applyBorder="1" applyAlignment="1">
      <alignment horizontal="right" vertical="center" wrapText="1"/>
    </xf>
    <xf numFmtId="0" fontId="4" fillId="0" borderId="4" xfId="0" applyFont="1" applyBorder="1" applyAlignment="1" applyProtection="1">
      <alignment horizontal="left" vertical="center" wrapText="1"/>
      <protection locked="0"/>
    </xf>
    <xf numFmtId="0" fontId="9" fillId="0" borderId="10" xfId="0" applyFont="1" applyBorder="1" applyAlignment="1" applyProtection="1">
      <alignment horizontal="center" vertical="center" wrapText="1"/>
      <protection locked="0"/>
    </xf>
    <xf numFmtId="0" fontId="4" fillId="0" borderId="11" xfId="0" applyFont="1" applyBorder="1" applyAlignment="1">
      <alignment horizontal="left" vertical="center"/>
    </xf>
    <xf numFmtId="0" fontId="4" fillId="2" borderId="12" xfId="0" applyFont="1" applyFill="1" applyBorder="1" applyAlignment="1">
      <alignment horizontal="left" vertical="center"/>
    </xf>
    <xf numFmtId="0" fontId="9" fillId="0" borderId="4" xfId="0" applyFont="1" applyBorder="1" applyAlignment="1" applyProtection="1">
      <alignment horizontal="center" vertical="center"/>
      <protection locked="0"/>
    </xf>
    <xf numFmtId="4" fontId="12" fillId="0" borderId="4" xfId="54" applyNumberFormat="1" applyFont="1" applyBorder="1">
      <alignment horizontal="right" vertical="center"/>
    </xf>
    <xf numFmtId="0" fontId="4" fillId="2"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4"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right" vertical="center"/>
      <protection locked="0"/>
    </xf>
    <xf numFmtId="0" fontId="9" fillId="2" borderId="0" xfId="0" applyFont="1" applyFill="1" applyBorder="1" applyAlignment="1" applyProtection="1">
      <alignment horizontal="right" vertical="center" wrapText="1"/>
      <protection locked="0"/>
    </xf>
    <xf numFmtId="0" fontId="9" fillId="0" borderId="4"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right" vertical="center"/>
      <protection locked="0"/>
    </xf>
    <xf numFmtId="0" fontId="9" fillId="2" borderId="4" xfId="0" applyFont="1" applyFill="1" applyBorder="1" applyAlignment="1" applyProtection="1">
      <alignment horizontal="right" vertical="center" wrapText="1"/>
      <protection locked="0"/>
    </xf>
    <xf numFmtId="0" fontId="4" fillId="2" borderId="4" xfId="0" applyFont="1" applyFill="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lignment horizontal="left" vertical="center" wrapText="1"/>
    </xf>
    <xf numFmtId="3" fontId="4" fillId="2" borderId="4" xfId="0" applyNumberFormat="1" applyFont="1" applyFill="1" applyBorder="1" applyAlignment="1" applyProtection="1">
      <alignment horizontal="right" vertical="center"/>
      <protection locked="0"/>
    </xf>
    <xf numFmtId="4" fontId="4" fillId="0" borderId="4" xfId="0" applyNumberFormat="1" applyFont="1" applyBorder="1" applyAlignment="1" applyProtection="1">
      <alignment horizontal="right" vertical="center"/>
      <protection locked="0"/>
    </xf>
    <xf numFmtId="0" fontId="4" fillId="0" borderId="4" xfId="0" applyFont="1" applyBorder="1" applyAlignment="1">
      <alignment horizontal="center" vertical="center"/>
    </xf>
    <xf numFmtId="0" fontId="4" fillId="0" borderId="4" xfId="0" applyFont="1" applyBorder="1" applyAlignment="1" applyProtection="1">
      <alignment horizontal="left"/>
      <protection locked="0"/>
    </xf>
    <xf numFmtId="0" fontId="4" fillId="0" borderId="4" xfId="0" applyFont="1" applyBorder="1" applyAlignment="1">
      <alignment horizontal="left"/>
    </xf>
    <xf numFmtId="0" fontId="4" fillId="2" borderId="4" xfId="0" applyFont="1" applyFill="1" applyBorder="1" applyAlignment="1">
      <alignment horizontal="right" vertical="center"/>
    </xf>
    <xf numFmtId="0" fontId="13" fillId="0" borderId="0" xfId="0" applyFont="1" applyBorder="1" applyAlignment="1">
      <alignment horizontal="right" vertical="center"/>
    </xf>
    <xf numFmtId="0" fontId="4" fillId="2" borderId="0" xfId="0" applyFont="1" applyFill="1" applyBorder="1" applyAlignment="1" applyProtection="1">
      <alignment horizontal="right" vertical="center" wrapText="1"/>
      <protection locked="0"/>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4" xfId="0" applyFont="1" applyBorder="1" applyAlignment="1" applyProtection="1">
      <alignment horizontal="center" vertical="center"/>
      <protection locked="0"/>
    </xf>
    <xf numFmtId="0" fontId="4" fillId="0" borderId="4" xfId="0" applyFont="1" applyBorder="1" applyAlignment="1">
      <alignment vertical="center" wrapText="1"/>
    </xf>
    <xf numFmtId="0" fontId="4" fillId="2" borderId="4" xfId="0" applyFont="1" applyFill="1" applyBorder="1" applyAlignment="1" applyProtection="1">
      <alignment horizontal="center" vertical="center"/>
      <protection locked="0"/>
    </xf>
    <xf numFmtId="0" fontId="2" fillId="0" borderId="0" xfId="59" applyFont="1" applyFill="1" applyAlignment="1">
      <alignment horizontal="left" vertical="center"/>
    </xf>
    <xf numFmtId="0" fontId="9" fillId="0" borderId="0" xfId="0" applyFont="1" applyBorder="1" applyAlignment="1">
      <alignment horizontal="right" vertical="center"/>
    </xf>
    <xf numFmtId="0" fontId="15" fillId="0" borderId="0" xfId="0" applyFont="1" applyBorder="1" applyAlignment="1">
      <alignment horizontal="center" vertical="center" wrapText="1"/>
    </xf>
    <xf numFmtId="0" fontId="4" fillId="0" borderId="0" xfId="0" applyFont="1" applyBorder="1" applyAlignment="1">
      <alignment horizontal="left" vertical="center" wrapText="1"/>
    </xf>
    <xf numFmtId="0" fontId="11" fillId="0" borderId="0" xfId="0" applyFont="1" applyBorder="1" applyAlignment="1">
      <alignment wrapText="1"/>
    </xf>
    <xf numFmtId="0" fontId="9" fillId="0" borderId="0" xfId="0" applyFont="1" applyBorder="1" applyAlignment="1">
      <alignment horizontal="right" wrapText="1"/>
    </xf>
    <xf numFmtId="0" fontId="11" fillId="0" borderId="14" xfId="0" applyFont="1" applyBorder="1" applyAlignment="1">
      <alignment horizontal="center" vertical="center" wrapText="1"/>
    </xf>
    <xf numFmtId="0" fontId="9" fillId="0" borderId="10" xfId="0" applyFont="1" applyBorder="1" applyAlignment="1">
      <alignment horizontal="center" vertical="center"/>
    </xf>
    <xf numFmtId="178" fontId="12" fillId="0" borderId="4" xfId="0" applyNumberFormat="1" applyFont="1" applyBorder="1" applyAlignment="1">
      <alignment horizontal="right" vertical="center"/>
    </xf>
    <xf numFmtId="0" fontId="2" fillId="0" borderId="0" xfId="59" applyFont="1" applyFill="1" applyAlignment="1">
      <alignment horizontal="center" vertical="center"/>
    </xf>
    <xf numFmtId="0" fontId="2" fillId="0" borderId="0" xfId="59" applyFont="1" applyFill="1" applyAlignment="1">
      <alignment vertical="center"/>
    </xf>
    <xf numFmtId="0" fontId="9" fillId="0" borderId="0" xfId="0" applyFont="1" applyBorder="1" applyAlignment="1">
      <alignment wrapText="1"/>
    </xf>
    <xf numFmtId="0" fontId="9" fillId="0" borderId="0" xfId="0" applyFont="1" applyBorder="1" applyProtection="1">
      <protection locked="0"/>
    </xf>
    <xf numFmtId="0" fontId="10" fillId="0" borderId="0" xfId="0" applyFont="1" applyBorder="1" applyAlignment="1">
      <alignment horizontal="center" vertical="center" wrapText="1"/>
    </xf>
    <xf numFmtId="0" fontId="11" fillId="0" borderId="0" xfId="0" applyFont="1" applyBorder="1" applyProtection="1">
      <protection locked="0"/>
    </xf>
    <xf numFmtId="0" fontId="11" fillId="0" borderId="15" xfId="0" applyFont="1" applyBorder="1" applyAlignment="1" applyProtection="1">
      <alignment horizontal="center" vertical="center"/>
      <protection locked="0"/>
    </xf>
    <xf numFmtId="0" fontId="11" fillId="0" borderId="15" xfId="0" applyFont="1" applyBorder="1" applyAlignment="1">
      <alignment horizontal="center" vertical="center" wrapText="1"/>
    </xf>
    <xf numFmtId="0" fontId="11" fillId="0" borderId="16" xfId="0" applyFont="1" applyBorder="1" applyAlignment="1" applyProtection="1">
      <alignment horizontal="center" vertical="center"/>
      <protection locked="0"/>
    </xf>
    <xf numFmtId="0" fontId="11" fillId="0" borderId="16" xfId="0" applyFont="1" applyBorder="1" applyAlignment="1">
      <alignment horizontal="center" vertical="center" wrapText="1"/>
    </xf>
    <xf numFmtId="0" fontId="11" fillId="0" borderId="17" xfId="0" applyFont="1" applyBorder="1" applyAlignment="1" applyProtection="1">
      <alignment horizontal="center" vertical="center"/>
      <protection locked="0"/>
    </xf>
    <xf numFmtId="0" fontId="11" fillId="0" borderId="17" xfId="0" applyFont="1" applyBorder="1" applyAlignment="1">
      <alignment horizontal="center" vertical="center" wrapText="1"/>
    </xf>
    <xf numFmtId="0" fontId="4" fillId="0" borderId="3" xfId="0" applyFont="1" applyBorder="1" applyAlignment="1">
      <alignment horizontal="left" vertical="center" wrapText="1"/>
    </xf>
    <xf numFmtId="0" fontId="4" fillId="0" borderId="17" xfId="0" applyFont="1" applyBorder="1" applyAlignment="1" applyProtection="1">
      <alignment horizontal="left" vertical="center"/>
      <protection locked="0"/>
    </xf>
    <xf numFmtId="0" fontId="4" fillId="0" borderId="17" xfId="0" applyFont="1" applyBorder="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pplyProtection="1">
      <alignment horizontal="left" vertical="center"/>
      <protection locked="0"/>
    </xf>
    <xf numFmtId="0" fontId="4" fillId="0" borderId="19" xfId="0" applyFont="1" applyBorder="1" applyAlignment="1">
      <alignment horizontal="left" vertical="center"/>
    </xf>
    <xf numFmtId="0" fontId="4"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1"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4" fillId="2" borderId="17" xfId="0" applyFont="1" applyFill="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wrapText="1"/>
      <protection locked="0"/>
    </xf>
    <xf numFmtId="0" fontId="4" fillId="0" borderId="0" xfId="0" applyFont="1" applyBorder="1" applyAlignment="1">
      <alignment horizontal="left" vertical="center"/>
    </xf>
    <xf numFmtId="180" fontId="12" fillId="0" borderId="4" xfId="56" applyNumberFormat="1" applyFont="1" applyBorder="1" applyAlignment="1">
      <alignment horizontal="center" vertical="center"/>
    </xf>
    <xf numFmtId="180" fontId="12" fillId="0" borderId="4" xfId="0" applyNumberFormat="1" applyFont="1" applyBorder="1" applyAlignment="1">
      <alignment horizontal="center" vertical="center"/>
    </xf>
    <xf numFmtId="3" fontId="4" fillId="0" borderId="17" xfId="0" applyNumberFormat="1" applyFont="1" applyBorder="1" applyAlignment="1">
      <alignment horizontal="right" vertical="center"/>
    </xf>
    <xf numFmtId="0" fontId="4" fillId="2" borderId="17" xfId="0" applyFont="1" applyFill="1" applyBorder="1" applyAlignment="1">
      <alignment horizontal="right" vertical="center"/>
    </xf>
    <xf numFmtId="0" fontId="4" fillId="2" borderId="0" xfId="0" applyFont="1" applyFill="1" applyBorder="1" applyAlignment="1">
      <alignment horizontal="left" vertical="center"/>
    </xf>
    <xf numFmtId="178" fontId="12" fillId="0" borderId="0" xfId="0" applyNumberFormat="1" applyFont="1" applyBorder="1" applyAlignment="1">
      <alignment horizontal="left" vertical="center"/>
    </xf>
    <xf numFmtId="0" fontId="4"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9"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11" fillId="0" borderId="9" xfId="0"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49" fontId="11" fillId="0" borderId="13"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4" fillId="0" borderId="4" xfId="0" applyFont="1" applyBorder="1" applyAlignment="1">
      <alignment horizontal="left" vertical="center" wrapText="1" indent="1"/>
    </xf>
    <xf numFmtId="0" fontId="9" fillId="0" borderId="0" xfId="0" applyFont="1" applyBorder="1" applyAlignment="1">
      <alignment vertical="top"/>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8" xfId="0" applyFont="1" applyBorder="1" applyAlignment="1" applyProtection="1">
      <alignment horizontal="center" vertical="center" wrapText="1"/>
      <protection locked="0"/>
    </xf>
    <xf numFmtId="0" fontId="11" fillId="0" borderId="17" xfId="0" applyFont="1" applyBorder="1" applyAlignment="1">
      <alignment horizontal="center" vertical="center"/>
    </xf>
    <xf numFmtId="0" fontId="4" fillId="0" borderId="0" xfId="0" applyFont="1" applyBorder="1" applyAlignment="1">
      <alignment horizontal="right" vertical="center"/>
    </xf>
    <xf numFmtId="0" fontId="9" fillId="0" borderId="0" xfId="0" applyFont="1" applyBorder="1" applyAlignment="1" applyProtection="1">
      <alignment vertical="top"/>
      <protection locked="0"/>
    </xf>
    <xf numFmtId="49" fontId="9" fillId="0" borderId="0" xfId="0" applyNumberFormat="1" applyFont="1" applyBorder="1" applyProtection="1">
      <protection locked="0"/>
    </xf>
    <xf numFmtId="0" fontId="11" fillId="0" borderId="0" xfId="0" applyFont="1" applyBorder="1" applyAlignment="1" applyProtection="1">
      <alignment horizontal="left" vertical="center"/>
      <protection locked="0"/>
    </xf>
    <xf numFmtId="0" fontId="11" fillId="0" borderId="3" xfId="0" applyFont="1" applyBorder="1" applyAlignment="1" applyProtection="1">
      <alignment horizontal="center" vertical="center"/>
      <protection locked="0"/>
    </xf>
    <xf numFmtId="0" fontId="4" fillId="0" borderId="4" xfId="0" applyFont="1" applyBorder="1" applyAlignment="1">
      <alignment horizontal="left" vertical="center"/>
    </xf>
    <xf numFmtId="0" fontId="11" fillId="0" borderId="10"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18" fillId="0" borderId="0" xfId="0" applyFont="1" applyBorder="1" applyAlignment="1">
      <alignment horizontal="center" vertical="center"/>
    </xf>
    <xf numFmtId="0" fontId="9" fillId="2" borderId="0" xfId="0" applyFont="1" applyFill="1" applyBorder="1" applyAlignment="1" applyProtection="1">
      <alignment horizontal="left" vertical="center" wrapText="1"/>
      <protection locked="0"/>
    </xf>
    <xf numFmtId="0" fontId="13" fillId="2" borderId="4" xfId="0" applyFont="1" applyFill="1" applyBorder="1" applyAlignment="1" applyProtection="1">
      <alignment vertical="top" wrapText="1"/>
      <protection locked="0"/>
    </xf>
    <xf numFmtId="49" fontId="11" fillId="0" borderId="10"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1" fillId="0" borderId="4" xfId="0" applyNumberFormat="1" applyFont="1" applyBorder="1" applyAlignment="1">
      <alignment horizontal="center" vertical="center"/>
    </xf>
    <xf numFmtId="0" fontId="4" fillId="0" borderId="4" xfId="0" applyFont="1" applyBorder="1" applyAlignment="1">
      <alignment horizontal="left" vertical="center" wrapText="1" indent="2"/>
    </xf>
    <xf numFmtId="0" fontId="9" fillId="0" borderId="12" xfId="0" applyFont="1" applyBorder="1" applyAlignment="1">
      <alignment horizontal="center" vertical="center"/>
    </xf>
    <xf numFmtId="0" fontId="13" fillId="2" borderId="0" xfId="0" applyFont="1" applyFill="1" applyBorder="1" applyAlignment="1">
      <alignment horizontal="left" vertical="center"/>
    </xf>
    <xf numFmtId="0" fontId="19" fillId="0" borderId="4" xfId="0" applyFont="1" applyBorder="1" applyAlignment="1" applyProtection="1">
      <alignment horizontal="center" vertical="center" wrapText="1"/>
      <protection locked="0"/>
    </xf>
    <xf numFmtId="0" fontId="19" fillId="0" borderId="4" xfId="0" applyFont="1" applyBorder="1" applyAlignment="1" applyProtection="1">
      <alignment vertical="top" wrapText="1"/>
      <protection locked="0"/>
    </xf>
    <xf numFmtId="0" fontId="4" fillId="0" borderId="4" xfId="0" applyFont="1" applyBorder="1" applyAlignment="1" applyProtection="1">
      <alignment vertical="center" wrapText="1"/>
      <protection locked="0"/>
    </xf>
    <xf numFmtId="0" fontId="20" fillId="0" borderId="4" xfId="0" applyFont="1" applyBorder="1" applyAlignment="1">
      <alignment horizontal="center" vertical="center"/>
    </xf>
    <xf numFmtId="0" fontId="20" fillId="0" borderId="4" xfId="0" applyFont="1" applyBorder="1" applyAlignment="1" applyProtection="1">
      <alignment horizontal="center" vertical="center" wrapText="1"/>
      <protection locked="0"/>
    </xf>
    <xf numFmtId="178" fontId="21" fillId="0" borderId="4" xfId="0" applyNumberFormat="1" applyFont="1" applyBorder="1" applyAlignment="1">
      <alignment horizontal="right" vertical="center"/>
    </xf>
    <xf numFmtId="0" fontId="19" fillId="2" borderId="9" xfId="0" applyFont="1" applyFill="1" applyBorder="1" applyAlignment="1">
      <alignment horizontal="center" vertical="center"/>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2" borderId="3" xfId="0" applyFont="1" applyFill="1" applyBorder="1" applyAlignment="1" applyProtection="1">
      <alignment horizontal="center" vertical="center" wrapText="1"/>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4" fillId="2" borderId="4" xfId="0" applyFont="1" applyFill="1" applyBorder="1" applyAlignment="1">
      <alignment horizontal="left" vertical="center" wrapText="1" indent="1"/>
    </xf>
    <xf numFmtId="0" fontId="4" fillId="2" borderId="4" xfId="0" applyFont="1" applyFill="1" applyBorder="1" applyAlignment="1">
      <alignment horizontal="left" vertical="center" wrapText="1" indent="2"/>
    </xf>
    <xf numFmtId="0" fontId="4" fillId="2" borderId="10" xfId="0" applyFont="1" applyFill="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4" fillId="2" borderId="3" xfId="0" applyFont="1" applyFill="1" applyBorder="1" applyAlignment="1">
      <alignment horizontal="left" vertical="center"/>
    </xf>
    <xf numFmtId="0" fontId="4" fillId="2" borderId="4" xfId="0" applyFont="1" applyFill="1" applyBorder="1" applyAlignment="1">
      <alignment horizontal="center" vertical="center"/>
    </xf>
    <xf numFmtId="0" fontId="13" fillId="0" borderId="4" xfId="0" applyFont="1" applyBorder="1" applyAlignment="1" applyProtection="1">
      <alignment vertical="top" wrapText="1"/>
      <protection locked="0"/>
    </xf>
    <xf numFmtId="0" fontId="9" fillId="0" borderId="12"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protection locked="0"/>
    </xf>
    <xf numFmtId="0" fontId="9" fillId="0" borderId="1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4" fillId="2" borderId="17" xfId="0" applyFont="1" applyFill="1" applyBorder="1" applyAlignment="1" applyProtection="1">
      <alignment horizontal="right" vertical="center"/>
      <protection locked="0"/>
    </xf>
    <xf numFmtId="0" fontId="4" fillId="0" borderId="4" xfId="0" applyFont="1" applyBorder="1" applyAlignment="1" applyProtection="1">
      <alignment vertical="center"/>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C17" sqref="C17"/>
    </sheetView>
  </sheetViews>
  <sheetFormatPr defaultColWidth="8.575" defaultRowHeight="12.75" customHeight="1" outlineLevelCol="3"/>
  <cols>
    <col min="1" max="4" width="41" customWidth="1"/>
  </cols>
  <sheetData>
    <row r="1" ht="15" customHeight="1" spans="1:4">
      <c r="A1" s="77"/>
      <c r="B1" s="77"/>
      <c r="C1" s="77"/>
      <c r="D1" s="95" t="s">
        <v>0</v>
      </c>
    </row>
    <row r="2" ht="41.25" customHeight="1" spans="1:1">
      <c r="A2" s="72" t="str">
        <f>"2026"&amp;"年部门财务收支预算总表"</f>
        <v>2026年部门财务收支预算总表</v>
      </c>
    </row>
    <row r="3" ht="17.25" customHeight="1" spans="1:4">
      <c r="A3" s="75" t="str">
        <f>"单位名称："&amp;"昆明市晋宁区夕阳彝族乡人民政府"</f>
        <v>单位名称：昆明市晋宁区夕阳彝族乡人民政府</v>
      </c>
      <c r="B3" s="193"/>
      <c r="D3" s="172"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0">
        <v>18397929.97</v>
      </c>
      <c r="C6" s="196" t="s">
        <v>8</v>
      </c>
      <c r="D6" s="110">
        <v>12895593.68</v>
      </c>
    </row>
    <row r="7" ht="17.25" customHeight="1" spans="1:4">
      <c r="A7" s="196" t="s">
        <v>9</v>
      </c>
      <c r="B7" s="110"/>
      <c r="C7" s="196" t="s">
        <v>10</v>
      </c>
      <c r="D7" s="110"/>
    </row>
    <row r="8" ht="17.25" customHeight="1" spans="1:4">
      <c r="A8" s="196" t="s">
        <v>11</v>
      </c>
      <c r="B8" s="110"/>
      <c r="C8" s="227" t="s">
        <v>12</v>
      </c>
      <c r="D8" s="110"/>
    </row>
    <row r="9" ht="17.25" customHeight="1" spans="1:4">
      <c r="A9" s="196" t="s">
        <v>13</v>
      </c>
      <c r="B9" s="110"/>
      <c r="C9" s="227" t="s">
        <v>14</v>
      </c>
      <c r="D9" s="110"/>
    </row>
    <row r="10" ht="17.25" customHeight="1" spans="1:4">
      <c r="A10" s="196" t="s">
        <v>15</v>
      </c>
      <c r="B10" s="110">
        <v>10537000</v>
      </c>
      <c r="C10" s="227" t="s">
        <v>16</v>
      </c>
      <c r="D10" s="110"/>
    </row>
    <row r="11" ht="17.25" customHeight="1" spans="1:4">
      <c r="A11" s="196" t="s">
        <v>17</v>
      </c>
      <c r="B11" s="110"/>
      <c r="C11" s="227" t="s">
        <v>18</v>
      </c>
      <c r="D11" s="110"/>
    </row>
    <row r="12" ht="17.25" customHeight="1" spans="1:4">
      <c r="A12" s="196" t="s">
        <v>19</v>
      </c>
      <c r="B12" s="110"/>
      <c r="C12" s="63" t="s">
        <v>20</v>
      </c>
      <c r="D12" s="110">
        <v>100000</v>
      </c>
    </row>
    <row r="13" ht="17.25" customHeight="1" spans="1:4">
      <c r="A13" s="196" t="s">
        <v>21</v>
      </c>
      <c r="B13" s="110"/>
      <c r="C13" s="63" t="s">
        <v>22</v>
      </c>
      <c r="D13" s="110">
        <v>1608729.92</v>
      </c>
    </row>
    <row r="14" ht="17.25" customHeight="1" spans="1:4">
      <c r="A14" s="196" t="s">
        <v>23</v>
      </c>
      <c r="B14" s="110"/>
      <c r="C14" s="63" t="s">
        <v>24</v>
      </c>
      <c r="D14" s="110">
        <v>767666.3</v>
      </c>
    </row>
    <row r="15" ht="17.25" customHeight="1" spans="1:4">
      <c r="A15" s="196" t="s">
        <v>25</v>
      </c>
      <c r="B15" s="110">
        <v>10537000</v>
      </c>
      <c r="C15" s="63" t="s">
        <v>26</v>
      </c>
      <c r="D15" s="110"/>
    </row>
    <row r="16" ht="17.25" customHeight="1" spans="1:4">
      <c r="A16" s="177"/>
      <c r="B16" s="110"/>
      <c r="C16" s="63" t="s">
        <v>27</v>
      </c>
      <c r="D16" s="110">
        <v>8442420.68</v>
      </c>
    </row>
    <row r="17" ht="17.25" customHeight="1" spans="1:4">
      <c r="A17" s="197"/>
      <c r="B17" s="110"/>
      <c r="C17" s="63" t="s">
        <v>28</v>
      </c>
      <c r="D17" s="110">
        <v>3346595.55</v>
      </c>
    </row>
    <row r="18" ht="17.25" customHeight="1" spans="1:4">
      <c r="A18" s="197"/>
      <c r="B18" s="110"/>
      <c r="C18" s="63" t="s">
        <v>29</v>
      </c>
      <c r="D18" s="110"/>
    </row>
    <row r="19" ht="17.25" customHeight="1" spans="1:4">
      <c r="A19" s="197"/>
      <c r="B19" s="110"/>
      <c r="C19" s="63" t="s">
        <v>30</v>
      </c>
      <c r="D19" s="110"/>
    </row>
    <row r="20" ht="17.25" customHeight="1" spans="1:4">
      <c r="A20" s="197"/>
      <c r="B20" s="110"/>
      <c r="C20" s="63" t="s">
        <v>31</v>
      </c>
      <c r="D20" s="110"/>
    </row>
    <row r="21" ht="17.25" customHeight="1" spans="1:4">
      <c r="A21" s="197"/>
      <c r="B21" s="110"/>
      <c r="C21" s="63" t="s">
        <v>32</v>
      </c>
      <c r="D21" s="110"/>
    </row>
    <row r="22" ht="17.25" customHeight="1" spans="1:4">
      <c r="A22" s="197"/>
      <c r="B22" s="110"/>
      <c r="C22" s="63" t="s">
        <v>33</v>
      </c>
      <c r="D22" s="110"/>
    </row>
    <row r="23" ht="17.25" customHeight="1" spans="1:4">
      <c r="A23" s="197"/>
      <c r="B23" s="110"/>
      <c r="C23" s="63" t="s">
        <v>34</v>
      </c>
      <c r="D23" s="110"/>
    </row>
    <row r="24" ht="17.25" customHeight="1" spans="1:4">
      <c r="A24" s="197"/>
      <c r="B24" s="110"/>
      <c r="C24" s="63" t="s">
        <v>35</v>
      </c>
      <c r="D24" s="110">
        <v>895323.84</v>
      </c>
    </row>
    <row r="25" ht="17.25" customHeight="1" spans="1:4">
      <c r="A25" s="197"/>
      <c r="B25" s="110"/>
      <c r="C25" s="63" t="s">
        <v>36</v>
      </c>
      <c r="D25" s="110"/>
    </row>
    <row r="26" ht="17.25" customHeight="1" spans="1:4">
      <c r="A26" s="197"/>
      <c r="B26" s="110"/>
      <c r="C26" s="177" t="s">
        <v>37</v>
      </c>
      <c r="D26" s="110"/>
    </row>
    <row r="27" ht="17.25" customHeight="1" spans="1:4">
      <c r="A27" s="197"/>
      <c r="B27" s="110"/>
      <c r="C27" s="63" t="s">
        <v>38</v>
      </c>
      <c r="D27" s="110">
        <v>878600</v>
      </c>
    </row>
    <row r="28" ht="16.5" customHeight="1" spans="1:4">
      <c r="A28" s="197"/>
      <c r="B28" s="110"/>
      <c r="C28" s="63" t="s">
        <v>39</v>
      </c>
      <c r="D28" s="110"/>
    </row>
    <row r="29" ht="16.5" customHeight="1" spans="1:4">
      <c r="A29" s="197"/>
      <c r="B29" s="110"/>
      <c r="C29" s="177" t="s">
        <v>40</v>
      </c>
      <c r="D29" s="110"/>
    </row>
    <row r="30" ht="17.25" customHeight="1" spans="1:4">
      <c r="A30" s="197"/>
      <c r="B30" s="110"/>
      <c r="C30" s="177" t="s">
        <v>41</v>
      </c>
      <c r="D30" s="110"/>
    </row>
    <row r="31" ht="17.25" customHeight="1" spans="1:4">
      <c r="A31" s="197"/>
      <c r="B31" s="110"/>
      <c r="C31" s="63" t="s">
        <v>42</v>
      </c>
      <c r="D31" s="110"/>
    </row>
    <row r="32" ht="16.5" customHeight="1" spans="1:4">
      <c r="A32" s="197" t="s">
        <v>43</v>
      </c>
      <c r="B32" s="110">
        <v>28934929.97</v>
      </c>
      <c r="C32" s="197" t="s">
        <v>44</v>
      </c>
      <c r="D32" s="110">
        <v>28934929.97</v>
      </c>
    </row>
    <row r="33" ht="16.5" customHeight="1" spans="1:4">
      <c r="A33" s="177" t="s">
        <v>45</v>
      </c>
      <c r="B33" s="110"/>
      <c r="C33" s="177" t="s">
        <v>46</v>
      </c>
      <c r="D33" s="110"/>
    </row>
    <row r="34" ht="16.5" customHeight="1" spans="1:4">
      <c r="A34" s="63" t="s">
        <v>47</v>
      </c>
      <c r="B34" s="110"/>
      <c r="C34" s="63" t="s">
        <v>47</v>
      </c>
      <c r="D34" s="110"/>
    </row>
    <row r="35" ht="16.5" customHeight="1" spans="1:4">
      <c r="A35" s="63" t="s">
        <v>48</v>
      </c>
      <c r="B35" s="110"/>
      <c r="C35" s="63" t="s">
        <v>49</v>
      </c>
      <c r="D35" s="110"/>
    </row>
    <row r="36" ht="16.5" customHeight="1" spans="1:4">
      <c r="A36" s="198" t="s">
        <v>50</v>
      </c>
      <c r="B36" s="110">
        <v>28934929.97</v>
      </c>
      <c r="C36" s="198" t="s">
        <v>51</v>
      </c>
      <c r="D36" s="110">
        <v>28934929.97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E28" sqref="E28"/>
    </sheetView>
  </sheetViews>
  <sheetFormatPr defaultColWidth="9.14166666666667" defaultRowHeight="14.25" customHeight="1" outlineLevelCol="7"/>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50" t="s">
        <v>720</v>
      </c>
    </row>
    <row r="2" ht="42" customHeight="1" spans="1:6">
      <c r="A2" s="154" t="str">
        <f>"2026"&amp;"年部门政府性基金预算支出预算表"</f>
        <v>2026年部门政府性基金预算支出预算表</v>
      </c>
      <c r="B2" s="154" t="s">
        <v>721</v>
      </c>
      <c r="C2" s="155"/>
      <c r="D2" s="156"/>
      <c r="E2" s="156"/>
      <c r="F2" s="156"/>
    </row>
    <row r="3" ht="13.5" customHeight="1" spans="1:6">
      <c r="A3" s="36" t="str">
        <f>"单位名称："&amp;"昆明市晋宁区夕阳彝族乡人民政府"</f>
        <v>单位名称：昆明市晋宁区夕阳彝族乡人民政府</v>
      </c>
      <c r="B3" s="36" t="s">
        <v>722</v>
      </c>
      <c r="C3" s="151"/>
      <c r="D3" s="153"/>
      <c r="E3" s="153"/>
      <c r="F3" s="150" t="s">
        <v>1</v>
      </c>
    </row>
    <row r="4" ht="19.5" customHeight="1" spans="1:6">
      <c r="A4" s="157" t="s">
        <v>247</v>
      </c>
      <c r="B4" s="158" t="s">
        <v>72</v>
      </c>
      <c r="C4" s="157" t="s">
        <v>73</v>
      </c>
      <c r="D4" s="42" t="s">
        <v>723</v>
      </c>
      <c r="E4" s="43"/>
      <c r="F4" s="44"/>
    </row>
    <row r="5" ht="18.75" customHeight="1" spans="1:6">
      <c r="A5" s="159"/>
      <c r="B5" s="160"/>
      <c r="C5" s="159"/>
      <c r="D5" s="47" t="s">
        <v>55</v>
      </c>
      <c r="E5" s="42" t="s">
        <v>75</v>
      </c>
      <c r="F5" s="47" t="s">
        <v>76</v>
      </c>
    </row>
    <row r="6" ht="18.75" customHeight="1" spans="1:6">
      <c r="A6" s="99">
        <v>1</v>
      </c>
      <c r="B6" s="161" t="s">
        <v>83</v>
      </c>
      <c r="C6" s="99">
        <v>3</v>
      </c>
      <c r="D6" s="162">
        <v>4</v>
      </c>
      <c r="E6" s="162">
        <v>5</v>
      </c>
      <c r="F6" s="162">
        <v>6</v>
      </c>
    </row>
    <row r="7" ht="21" customHeight="1" spans="1:6">
      <c r="A7" s="52"/>
      <c r="B7" s="52"/>
      <c r="C7" s="52"/>
      <c r="D7" s="110"/>
      <c r="E7" s="110"/>
      <c r="F7" s="110"/>
    </row>
    <row r="8" ht="21" customHeight="1" spans="1:6">
      <c r="A8" s="52"/>
      <c r="B8" s="52"/>
      <c r="C8" s="52"/>
      <c r="D8" s="110"/>
      <c r="E8" s="110"/>
      <c r="F8" s="110"/>
    </row>
    <row r="9" ht="18.75" customHeight="1" spans="1:6">
      <c r="A9" s="163" t="s">
        <v>237</v>
      </c>
      <c r="B9" s="163" t="s">
        <v>237</v>
      </c>
      <c r="C9" s="164" t="s">
        <v>237</v>
      </c>
      <c r="D9" s="110"/>
      <c r="E9" s="110"/>
      <c r="F9" s="110"/>
    </row>
    <row r="10" customHeight="1" spans="1:8">
      <c r="A10" s="102" t="s">
        <v>724</v>
      </c>
      <c r="B10" s="102"/>
      <c r="C10" s="102"/>
      <c r="D10" s="102"/>
      <c r="E10" s="102"/>
      <c r="F10" s="102"/>
      <c r="G10" s="112"/>
      <c r="H10" s="11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34"/>
      <c r="S1" s="34" t="s">
        <v>725</v>
      </c>
    </row>
    <row r="2" ht="41.25" customHeight="1" spans="1:19">
      <c r="A2" s="104" t="str">
        <f>"2026"&amp;"年部门政府采购预算表"</f>
        <v>2026年部门政府采购预算表</v>
      </c>
      <c r="B2" s="97"/>
      <c r="C2" s="97"/>
      <c r="D2" s="35"/>
      <c r="E2" s="35"/>
      <c r="F2" s="35"/>
      <c r="G2" s="35"/>
      <c r="H2" s="35"/>
      <c r="I2" s="35"/>
      <c r="J2" s="35"/>
      <c r="K2" s="35"/>
      <c r="L2" s="35"/>
      <c r="M2" s="97"/>
      <c r="N2" s="35"/>
      <c r="O2" s="35"/>
      <c r="P2" s="97"/>
      <c r="Q2" s="35"/>
      <c r="R2" s="97"/>
      <c r="S2" s="97"/>
    </row>
    <row r="3" ht="18.75" customHeight="1" spans="1:19">
      <c r="A3" s="143" t="str">
        <f>"单位名称："&amp;"昆明市晋宁区夕阳彝族乡人民政府"</f>
        <v>单位名称：昆明市晋宁区夕阳彝族乡人民政府</v>
      </c>
      <c r="B3" s="116"/>
      <c r="C3" s="116"/>
      <c r="D3" s="38"/>
      <c r="E3" s="38"/>
      <c r="F3" s="38"/>
      <c r="G3" s="38"/>
      <c r="H3" s="38"/>
      <c r="I3" s="38"/>
      <c r="J3" s="38"/>
      <c r="K3" s="38"/>
      <c r="L3" s="38"/>
      <c r="R3" s="39"/>
      <c r="S3" s="150" t="s">
        <v>1</v>
      </c>
    </row>
    <row r="4" ht="15.75" customHeight="1" spans="1:19">
      <c r="A4" s="41" t="s">
        <v>246</v>
      </c>
      <c r="B4" s="117" t="s">
        <v>247</v>
      </c>
      <c r="C4" s="117" t="s">
        <v>726</v>
      </c>
      <c r="D4" s="118" t="s">
        <v>727</v>
      </c>
      <c r="E4" s="118" t="s">
        <v>728</v>
      </c>
      <c r="F4" s="118" t="s">
        <v>729</v>
      </c>
      <c r="G4" s="118" t="s">
        <v>730</v>
      </c>
      <c r="H4" s="118" t="s">
        <v>731</v>
      </c>
      <c r="I4" s="131" t="s">
        <v>254</v>
      </c>
      <c r="J4" s="131"/>
      <c r="K4" s="131"/>
      <c r="L4" s="131"/>
      <c r="M4" s="132"/>
      <c r="N4" s="131"/>
      <c r="O4" s="131"/>
      <c r="P4" s="139"/>
      <c r="Q4" s="131"/>
      <c r="R4" s="132"/>
      <c r="S4" s="140"/>
    </row>
    <row r="5" ht="17.25" customHeight="1" spans="1:19">
      <c r="A5" s="46"/>
      <c r="B5" s="119"/>
      <c r="C5" s="119"/>
      <c r="D5" s="120"/>
      <c r="E5" s="120"/>
      <c r="F5" s="120"/>
      <c r="G5" s="120"/>
      <c r="H5" s="120"/>
      <c r="I5" s="120" t="s">
        <v>55</v>
      </c>
      <c r="J5" s="120" t="s">
        <v>58</v>
      </c>
      <c r="K5" s="120" t="s">
        <v>732</v>
      </c>
      <c r="L5" s="120" t="s">
        <v>733</v>
      </c>
      <c r="M5" s="133" t="s">
        <v>734</v>
      </c>
      <c r="N5" s="134" t="s">
        <v>735</v>
      </c>
      <c r="O5" s="134"/>
      <c r="P5" s="141"/>
      <c r="Q5" s="134"/>
      <c r="R5" s="142"/>
      <c r="S5" s="121"/>
    </row>
    <row r="6" ht="54" customHeight="1" spans="1:19">
      <c r="A6" s="49"/>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4">
        <v>1</v>
      </c>
      <c r="B7" s="144" t="s">
        <v>83</v>
      </c>
      <c r="C7" s="145">
        <v>3</v>
      </c>
      <c r="D7" s="145">
        <v>4</v>
      </c>
      <c r="E7" s="144">
        <v>5</v>
      </c>
      <c r="F7" s="144">
        <v>6</v>
      </c>
      <c r="G7" s="144">
        <v>7</v>
      </c>
      <c r="H7" s="144">
        <v>8</v>
      </c>
      <c r="I7" s="144">
        <v>9</v>
      </c>
      <c r="J7" s="144">
        <v>10</v>
      </c>
      <c r="K7" s="144">
        <v>11</v>
      </c>
      <c r="L7" s="144">
        <v>12</v>
      </c>
      <c r="M7" s="144">
        <v>13</v>
      </c>
      <c r="N7" s="144">
        <v>14</v>
      </c>
      <c r="O7" s="144">
        <v>15</v>
      </c>
      <c r="P7" s="144">
        <v>16</v>
      </c>
      <c r="Q7" s="144">
        <v>17</v>
      </c>
      <c r="R7" s="144">
        <v>18</v>
      </c>
      <c r="S7" s="144">
        <v>19</v>
      </c>
    </row>
    <row r="8" ht="21" customHeight="1" spans="1:19">
      <c r="A8" s="123" t="s">
        <v>70</v>
      </c>
      <c r="B8" s="124" t="s">
        <v>70</v>
      </c>
      <c r="C8" s="124" t="s">
        <v>348</v>
      </c>
      <c r="D8" s="125" t="s">
        <v>736</v>
      </c>
      <c r="E8" s="125" t="s">
        <v>737</v>
      </c>
      <c r="F8" s="125" t="s">
        <v>439</v>
      </c>
      <c r="G8" s="146">
        <v>1</v>
      </c>
      <c r="H8" s="110">
        <v>10000</v>
      </c>
      <c r="I8" s="110">
        <v>10000</v>
      </c>
      <c r="J8" s="110">
        <v>10000</v>
      </c>
      <c r="K8" s="110"/>
      <c r="L8" s="110"/>
      <c r="M8" s="110"/>
      <c r="N8" s="110"/>
      <c r="O8" s="110"/>
      <c r="P8" s="110"/>
      <c r="Q8" s="110"/>
      <c r="R8" s="110"/>
      <c r="S8" s="110"/>
    </row>
    <row r="9" ht="21" customHeight="1" spans="1:19">
      <c r="A9" s="123" t="s">
        <v>70</v>
      </c>
      <c r="B9" s="124" t="s">
        <v>70</v>
      </c>
      <c r="C9" s="124" t="s">
        <v>350</v>
      </c>
      <c r="D9" s="125" t="s">
        <v>738</v>
      </c>
      <c r="E9" s="125" t="s">
        <v>739</v>
      </c>
      <c r="F9" s="125" t="s">
        <v>439</v>
      </c>
      <c r="G9" s="146">
        <v>1</v>
      </c>
      <c r="H9" s="110">
        <v>30000</v>
      </c>
      <c r="I9" s="110">
        <v>30000</v>
      </c>
      <c r="J9" s="110">
        <v>30000</v>
      </c>
      <c r="K9" s="110"/>
      <c r="L9" s="110"/>
      <c r="M9" s="110"/>
      <c r="N9" s="110"/>
      <c r="O9" s="110"/>
      <c r="P9" s="110"/>
      <c r="Q9" s="110"/>
      <c r="R9" s="110"/>
      <c r="S9" s="110"/>
    </row>
    <row r="10" ht="21" customHeight="1" spans="1:19">
      <c r="A10" s="123" t="s">
        <v>70</v>
      </c>
      <c r="B10" s="124" t="s">
        <v>70</v>
      </c>
      <c r="C10" s="124" t="s">
        <v>356</v>
      </c>
      <c r="D10" s="125" t="s">
        <v>356</v>
      </c>
      <c r="E10" s="125" t="s">
        <v>740</v>
      </c>
      <c r="F10" s="125" t="s">
        <v>439</v>
      </c>
      <c r="G10" s="146">
        <v>1</v>
      </c>
      <c r="H10" s="110">
        <v>69600</v>
      </c>
      <c r="I10" s="110">
        <v>69600</v>
      </c>
      <c r="J10" s="110">
        <v>69600</v>
      </c>
      <c r="K10" s="110"/>
      <c r="L10" s="110"/>
      <c r="M10" s="110"/>
      <c r="N10" s="110"/>
      <c r="O10" s="110"/>
      <c r="P10" s="110"/>
      <c r="Q10" s="110"/>
      <c r="R10" s="110"/>
      <c r="S10" s="110"/>
    </row>
    <row r="11" ht="21" customHeight="1" spans="1:19">
      <c r="A11" s="123" t="s">
        <v>70</v>
      </c>
      <c r="B11" s="124" t="s">
        <v>70</v>
      </c>
      <c r="C11" s="124" t="s">
        <v>326</v>
      </c>
      <c r="D11" s="125" t="s">
        <v>741</v>
      </c>
      <c r="E11" s="125" t="s">
        <v>739</v>
      </c>
      <c r="F11" s="125" t="s">
        <v>439</v>
      </c>
      <c r="G11" s="146">
        <v>1</v>
      </c>
      <c r="H11" s="110">
        <v>85000</v>
      </c>
      <c r="I11" s="110">
        <v>85000</v>
      </c>
      <c r="J11" s="110">
        <v>85000</v>
      </c>
      <c r="K11" s="110"/>
      <c r="L11" s="110"/>
      <c r="M11" s="110"/>
      <c r="N11" s="110"/>
      <c r="O11" s="110"/>
      <c r="P11" s="110"/>
      <c r="Q11" s="110"/>
      <c r="R11" s="110"/>
      <c r="S11" s="110"/>
    </row>
    <row r="12" ht="21" customHeight="1" spans="1:19">
      <c r="A12" s="123" t="s">
        <v>70</v>
      </c>
      <c r="B12" s="124" t="s">
        <v>70</v>
      </c>
      <c r="C12" s="124" t="s">
        <v>326</v>
      </c>
      <c r="D12" s="125" t="s">
        <v>742</v>
      </c>
      <c r="E12" s="125" t="s">
        <v>743</v>
      </c>
      <c r="F12" s="125" t="s">
        <v>439</v>
      </c>
      <c r="G12" s="146">
        <v>1</v>
      </c>
      <c r="H12" s="110">
        <v>58000</v>
      </c>
      <c r="I12" s="110">
        <v>58000</v>
      </c>
      <c r="J12" s="110">
        <v>58000</v>
      </c>
      <c r="K12" s="110"/>
      <c r="L12" s="110"/>
      <c r="M12" s="110"/>
      <c r="N12" s="110"/>
      <c r="O12" s="110"/>
      <c r="P12" s="110"/>
      <c r="Q12" s="110"/>
      <c r="R12" s="110"/>
      <c r="S12" s="110"/>
    </row>
    <row r="13" ht="21" customHeight="1" spans="1:19">
      <c r="A13" s="123" t="s">
        <v>70</v>
      </c>
      <c r="B13" s="124" t="s">
        <v>70</v>
      </c>
      <c r="C13" s="124" t="s">
        <v>326</v>
      </c>
      <c r="D13" s="125" t="s">
        <v>744</v>
      </c>
      <c r="E13" s="125" t="s">
        <v>745</v>
      </c>
      <c r="F13" s="125" t="s">
        <v>439</v>
      </c>
      <c r="G13" s="146">
        <v>1</v>
      </c>
      <c r="H13" s="110">
        <v>20000</v>
      </c>
      <c r="I13" s="110">
        <v>20000</v>
      </c>
      <c r="J13" s="110">
        <v>20000</v>
      </c>
      <c r="K13" s="110"/>
      <c r="L13" s="110"/>
      <c r="M13" s="110"/>
      <c r="N13" s="110"/>
      <c r="O13" s="110"/>
      <c r="P13" s="110"/>
      <c r="Q13" s="110"/>
      <c r="R13" s="110"/>
      <c r="S13" s="110"/>
    </row>
    <row r="14" ht="21" customHeight="1" spans="1:19">
      <c r="A14" s="126" t="s">
        <v>237</v>
      </c>
      <c r="B14" s="127"/>
      <c r="C14" s="127"/>
      <c r="D14" s="128"/>
      <c r="E14" s="128"/>
      <c r="F14" s="128"/>
      <c r="G14" s="147"/>
      <c r="H14" s="110">
        <v>272600</v>
      </c>
      <c r="I14" s="110">
        <v>272600</v>
      </c>
      <c r="J14" s="110">
        <v>272600</v>
      </c>
      <c r="K14" s="110"/>
      <c r="L14" s="110"/>
      <c r="M14" s="110"/>
      <c r="N14" s="110"/>
      <c r="O14" s="110"/>
      <c r="P14" s="110"/>
      <c r="Q14" s="110"/>
      <c r="R14" s="110"/>
      <c r="S14" s="110"/>
    </row>
    <row r="15" ht="21" customHeight="1" spans="1:19">
      <c r="A15" s="143" t="s">
        <v>746</v>
      </c>
      <c r="B15" s="36"/>
      <c r="C15" s="36"/>
      <c r="D15" s="143"/>
      <c r="E15" s="143"/>
      <c r="F15" s="143"/>
      <c r="G15" s="148"/>
      <c r="H15" s="149"/>
      <c r="I15" s="149"/>
      <c r="J15" s="149"/>
      <c r="K15" s="149"/>
      <c r="L15" s="149"/>
      <c r="M15" s="149"/>
      <c r="N15" s="149"/>
      <c r="O15" s="149"/>
      <c r="P15" s="149"/>
      <c r="Q15" s="149"/>
      <c r="R15" s="149"/>
      <c r="S15" s="149"/>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3"/>
      <c r="B1" s="114"/>
      <c r="C1" s="114"/>
      <c r="D1" s="114"/>
      <c r="E1" s="114"/>
      <c r="F1" s="114"/>
      <c r="G1" s="114"/>
      <c r="H1" s="113"/>
      <c r="I1" s="113"/>
      <c r="J1" s="113"/>
      <c r="K1" s="113"/>
      <c r="L1" s="113"/>
      <c r="M1" s="113"/>
      <c r="N1" s="129"/>
      <c r="O1" s="113"/>
      <c r="P1" s="113"/>
      <c r="Q1" s="114"/>
      <c r="R1" s="113"/>
      <c r="S1" s="137"/>
      <c r="T1" s="137" t="s">
        <v>747</v>
      </c>
    </row>
    <row r="2" ht="41.25" customHeight="1" spans="1:20">
      <c r="A2" s="104" t="str">
        <f>"2026"&amp;"年部门政府购买服务预算表"</f>
        <v>2026年部门政府购买服务预算表</v>
      </c>
      <c r="B2" s="97"/>
      <c r="C2" s="97"/>
      <c r="D2" s="97"/>
      <c r="E2" s="97"/>
      <c r="F2" s="97"/>
      <c r="G2" s="97"/>
      <c r="H2" s="115"/>
      <c r="I2" s="115"/>
      <c r="J2" s="115"/>
      <c r="K2" s="115"/>
      <c r="L2" s="115"/>
      <c r="M2" s="115"/>
      <c r="N2" s="130"/>
      <c r="O2" s="115"/>
      <c r="P2" s="115"/>
      <c r="Q2" s="97"/>
      <c r="R2" s="115"/>
      <c r="S2" s="130"/>
      <c r="T2" s="97"/>
    </row>
    <row r="3" ht="22.5" customHeight="1" spans="1:20">
      <c r="A3" s="105" t="str">
        <f>"单位名称："&amp;"昆明市晋宁区夕阳彝族乡人民政府"</f>
        <v>单位名称：昆明市晋宁区夕阳彝族乡人民政府</v>
      </c>
      <c r="B3" s="116"/>
      <c r="C3" s="116"/>
      <c r="D3" s="116"/>
      <c r="E3" s="116"/>
      <c r="F3" s="116"/>
      <c r="G3" s="116"/>
      <c r="H3" s="106"/>
      <c r="I3" s="106"/>
      <c r="J3" s="106"/>
      <c r="K3" s="106"/>
      <c r="L3" s="106"/>
      <c r="M3" s="106"/>
      <c r="N3" s="129"/>
      <c r="O3" s="113"/>
      <c r="P3" s="113"/>
      <c r="Q3" s="114"/>
      <c r="R3" s="113"/>
      <c r="S3" s="138"/>
      <c r="T3" s="137" t="s">
        <v>1</v>
      </c>
    </row>
    <row r="4" ht="24" customHeight="1" spans="1:20">
      <c r="A4" s="41" t="s">
        <v>246</v>
      </c>
      <c r="B4" s="117" t="s">
        <v>247</v>
      </c>
      <c r="C4" s="117" t="s">
        <v>726</v>
      </c>
      <c r="D4" s="117" t="s">
        <v>748</v>
      </c>
      <c r="E4" s="117" t="s">
        <v>749</v>
      </c>
      <c r="F4" s="117" t="s">
        <v>750</v>
      </c>
      <c r="G4" s="117" t="s">
        <v>751</v>
      </c>
      <c r="H4" s="118" t="s">
        <v>752</v>
      </c>
      <c r="I4" s="118" t="s">
        <v>753</v>
      </c>
      <c r="J4" s="131" t="s">
        <v>254</v>
      </c>
      <c r="K4" s="131"/>
      <c r="L4" s="131"/>
      <c r="M4" s="131"/>
      <c r="N4" s="132"/>
      <c r="O4" s="131"/>
      <c r="P4" s="131"/>
      <c r="Q4" s="139"/>
      <c r="R4" s="131"/>
      <c r="S4" s="132"/>
      <c r="T4" s="140"/>
    </row>
    <row r="5" ht="24" customHeight="1" spans="1:20">
      <c r="A5" s="46"/>
      <c r="B5" s="119"/>
      <c r="C5" s="119"/>
      <c r="D5" s="119"/>
      <c r="E5" s="119"/>
      <c r="F5" s="119"/>
      <c r="G5" s="119"/>
      <c r="H5" s="120"/>
      <c r="I5" s="120"/>
      <c r="J5" s="120" t="s">
        <v>55</v>
      </c>
      <c r="K5" s="120" t="s">
        <v>58</v>
      </c>
      <c r="L5" s="120" t="s">
        <v>732</v>
      </c>
      <c r="M5" s="120" t="s">
        <v>733</v>
      </c>
      <c r="N5" s="133" t="s">
        <v>734</v>
      </c>
      <c r="O5" s="134" t="s">
        <v>735</v>
      </c>
      <c r="P5" s="134"/>
      <c r="Q5" s="141"/>
      <c r="R5" s="134"/>
      <c r="S5" s="142"/>
      <c r="T5" s="121"/>
    </row>
    <row r="6" ht="54" customHeight="1" spans="1:20">
      <c r="A6" s="49"/>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0">
        <v>1</v>
      </c>
      <c r="B7" s="121">
        <v>2</v>
      </c>
      <c r="C7" s="50">
        <v>3</v>
      </c>
      <c r="D7" s="50">
        <v>4</v>
      </c>
      <c r="E7" s="121">
        <v>5</v>
      </c>
      <c r="F7" s="50">
        <v>6</v>
      </c>
      <c r="G7" s="50">
        <v>7</v>
      </c>
      <c r="H7" s="121">
        <v>8</v>
      </c>
      <c r="I7" s="50">
        <v>9</v>
      </c>
      <c r="J7" s="50">
        <v>10</v>
      </c>
      <c r="K7" s="121">
        <v>11</v>
      </c>
      <c r="L7" s="50">
        <v>12</v>
      </c>
      <c r="M7" s="50">
        <v>13</v>
      </c>
      <c r="N7" s="121">
        <v>14</v>
      </c>
      <c r="O7" s="50">
        <v>15</v>
      </c>
      <c r="P7" s="50">
        <v>16</v>
      </c>
      <c r="Q7" s="121">
        <v>17</v>
      </c>
      <c r="R7" s="50">
        <v>18</v>
      </c>
      <c r="S7" s="50">
        <v>19</v>
      </c>
      <c r="T7" s="50">
        <v>20</v>
      </c>
    </row>
    <row r="8" ht="21" customHeight="1" spans="1:20">
      <c r="A8" s="123" t="s">
        <v>70</v>
      </c>
      <c r="B8" s="124" t="s">
        <v>70</v>
      </c>
      <c r="C8" s="124" t="s">
        <v>356</v>
      </c>
      <c r="D8" s="124" t="s">
        <v>754</v>
      </c>
      <c r="E8" s="124" t="s">
        <v>755</v>
      </c>
      <c r="F8" s="124" t="s">
        <v>76</v>
      </c>
      <c r="G8" s="124" t="s">
        <v>756</v>
      </c>
      <c r="H8" s="125" t="s">
        <v>98</v>
      </c>
      <c r="I8" s="125" t="s">
        <v>754</v>
      </c>
      <c r="J8" s="110">
        <v>69600</v>
      </c>
      <c r="K8" s="110">
        <v>69600</v>
      </c>
      <c r="L8" s="110"/>
      <c r="M8" s="110"/>
      <c r="N8" s="110"/>
      <c r="O8" s="110"/>
      <c r="P8" s="110"/>
      <c r="Q8" s="110"/>
      <c r="R8" s="110"/>
      <c r="S8" s="110"/>
      <c r="T8" s="110"/>
    </row>
    <row r="9" ht="21" customHeight="1" spans="1:20">
      <c r="A9" s="126" t="s">
        <v>237</v>
      </c>
      <c r="B9" s="127"/>
      <c r="C9" s="127"/>
      <c r="D9" s="127"/>
      <c r="E9" s="127"/>
      <c r="F9" s="127"/>
      <c r="G9" s="127"/>
      <c r="H9" s="128"/>
      <c r="I9" s="136"/>
      <c r="J9" s="110">
        <v>69600</v>
      </c>
      <c r="K9" s="110">
        <v>69600</v>
      </c>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E17" sqref="E17"/>
    </sheetView>
  </sheetViews>
  <sheetFormatPr defaultColWidth="9.14166666666667" defaultRowHeight="14.25" customHeight="1" outlineLevelCol="7"/>
  <cols>
    <col min="1" max="1" width="37.7083333333333" customWidth="1"/>
    <col min="2" max="5" width="20" customWidth="1"/>
  </cols>
  <sheetData>
    <row r="1" ht="17.25" customHeight="1" spans="4:5">
      <c r="D1" s="103"/>
      <c r="E1" s="34" t="s">
        <v>757</v>
      </c>
    </row>
    <row r="2" ht="41.25" customHeight="1" spans="1:5">
      <c r="A2" s="104" t="str">
        <f>"2026"&amp;"年对下转移支付预算表"</f>
        <v>2026年对下转移支付预算表</v>
      </c>
      <c r="B2" s="35"/>
      <c r="C2" s="35"/>
      <c r="D2" s="35"/>
      <c r="E2" s="97"/>
    </row>
    <row r="3" ht="18" customHeight="1" spans="1:5">
      <c r="A3" s="105" t="str">
        <f>"单位名称："&amp;"昆明市晋宁区夕阳彝族乡人民政府"</f>
        <v>单位名称：昆明市晋宁区夕阳彝族乡人民政府</v>
      </c>
      <c r="B3" s="106"/>
      <c r="C3" s="106"/>
      <c r="D3" s="107"/>
      <c r="E3" s="39" t="s">
        <v>1</v>
      </c>
    </row>
    <row r="4" ht="19.5" customHeight="1" spans="1:5">
      <c r="A4" s="59" t="s">
        <v>758</v>
      </c>
      <c r="B4" s="42" t="s">
        <v>254</v>
      </c>
      <c r="C4" s="43"/>
      <c r="D4" s="43"/>
      <c r="E4" s="99" t="s">
        <v>759</v>
      </c>
    </row>
    <row r="5" ht="40.5" customHeight="1" spans="1:5">
      <c r="A5" s="50"/>
      <c r="B5" s="60" t="s">
        <v>55</v>
      </c>
      <c r="C5" s="41" t="s">
        <v>58</v>
      </c>
      <c r="D5" s="108" t="s">
        <v>732</v>
      </c>
      <c r="E5" s="67" t="s">
        <v>760</v>
      </c>
    </row>
    <row r="6" ht="19.5" customHeight="1" spans="1:5">
      <c r="A6" s="51">
        <v>1</v>
      </c>
      <c r="B6" s="51">
        <v>2</v>
      </c>
      <c r="C6" s="51">
        <v>3</v>
      </c>
      <c r="D6" s="109">
        <v>4</v>
      </c>
      <c r="E6" s="67">
        <v>5</v>
      </c>
    </row>
    <row r="7" ht="19.5" customHeight="1" spans="1:5">
      <c r="A7" s="61"/>
      <c r="B7" s="110"/>
      <c r="C7" s="110"/>
      <c r="D7" s="110"/>
      <c r="E7" s="110"/>
    </row>
    <row r="8" ht="19.5" customHeight="1" spans="1:5">
      <c r="A8" s="100"/>
      <c r="B8" s="110"/>
      <c r="C8" s="110"/>
      <c r="D8" s="110"/>
      <c r="E8" s="110"/>
    </row>
    <row r="9" ht="24" customHeight="1" spans="1:8">
      <c r="A9" s="111" t="s">
        <v>724</v>
      </c>
      <c r="B9" s="111"/>
      <c r="C9" s="111"/>
      <c r="D9" s="111"/>
      <c r="E9" s="111"/>
      <c r="F9" s="112"/>
      <c r="G9" s="112"/>
      <c r="H9" s="112"/>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H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4" t="s">
        <v>761</v>
      </c>
    </row>
    <row r="2" ht="41.25" customHeight="1" spans="1:10">
      <c r="A2" s="96" t="str">
        <f>"2026"&amp;"年对下转移支付绩效目标表"</f>
        <v>2026年对下转移支付绩效目标表</v>
      </c>
      <c r="B2" s="35"/>
      <c r="C2" s="35"/>
      <c r="D2" s="35"/>
      <c r="E2" s="35"/>
      <c r="F2" s="97"/>
      <c r="G2" s="35"/>
      <c r="H2" s="97"/>
      <c r="I2" s="97"/>
      <c r="J2" s="35"/>
    </row>
    <row r="3" ht="17.25" customHeight="1" spans="1:1">
      <c r="A3" s="36" t="str">
        <f>"单位名称："&amp;"昆明市晋宁区夕阳彝族乡人民政府"</f>
        <v>单位名称：昆明市晋宁区夕阳彝族乡人民政府</v>
      </c>
    </row>
    <row r="4" ht="44.25" customHeight="1" spans="1:10">
      <c r="A4" s="98" t="s">
        <v>758</v>
      </c>
      <c r="B4" s="98" t="s">
        <v>396</v>
      </c>
      <c r="C4" s="98" t="s">
        <v>397</v>
      </c>
      <c r="D4" s="98" t="s">
        <v>398</v>
      </c>
      <c r="E4" s="98" t="s">
        <v>399</v>
      </c>
      <c r="F4" s="99" t="s">
        <v>400</v>
      </c>
      <c r="G4" s="98" t="s">
        <v>401</v>
      </c>
      <c r="H4" s="99" t="s">
        <v>402</v>
      </c>
      <c r="I4" s="99" t="s">
        <v>403</v>
      </c>
      <c r="J4" s="98" t="s">
        <v>404</v>
      </c>
    </row>
    <row r="5" ht="14.25" customHeight="1" spans="1:10">
      <c r="A5" s="98">
        <v>1</v>
      </c>
      <c r="B5" s="98">
        <v>2</v>
      </c>
      <c r="C5" s="98">
        <v>3</v>
      </c>
      <c r="D5" s="98">
        <v>4</v>
      </c>
      <c r="E5" s="98">
        <v>5</v>
      </c>
      <c r="F5" s="99">
        <v>6</v>
      </c>
      <c r="G5" s="98">
        <v>7</v>
      </c>
      <c r="H5" s="99">
        <v>8</v>
      </c>
      <c r="I5" s="99">
        <v>9</v>
      </c>
      <c r="J5" s="98">
        <v>10</v>
      </c>
    </row>
    <row r="6" ht="42" customHeight="1" spans="1:10">
      <c r="A6" s="61"/>
      <c r="B6" s="100"/>
      <c r="C6" s="100"/>
      <c r="D6" s="100"/>
      <c r="E6" s="85"/>
      <c r="F6" s="101"/>
      <c r="G6" s="85"/>
      <c r="H6" s="101"/>
      <c r="I6" s="101"/>
      <c r="J6" s="85"/>
    </row>
    <row r="7" ht="42" customHeight="1" spans="1:10">
      <c r="A7" s="61"/>
      <c r="B7" s="52"/>
      <c r="C7" s="52"/>
      <c r="D7" s="52"/>
      <c r="E7" s="61"/>
      <c r="F7" s="52"/>
      <c r="G7" s="61"/>
      <c r="H7" s="52"/>
      <c r="I7" s="52"/>
      <c r="J7" s="61"/>
    </row>
    <row r="8" ht="23" customHeight="1" spans="1:8">
      <c r="A8" s="102" t="s">
        <v>724</v>
      </c>
      <c r="B8" s="102"/>
      <c r="C8" s="102"/>
      <c r="D8" s="102"/>
      <c r="E8" s="102"/>
      <c r="F8" s="102"/>
      <c r="G8" s="102"/>
      <c r="H8" s="102"/>
    </row>
  </sheetData>
  <mergeCells count="3">
    <mergeCell ref="A2:J2"/>
    <mergeCell ref="A3:H3"/>
    <mergeCell ref="A8:H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D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69"/>
      <c r="B1" s="70"/>
      <c r="C1" s="70"/>
      <c r="D1" s="71"/>
      <c r="E1" s="71"/>
      <c r="F1" s="71"/>
      <c r="G1" s="70"/>
      <c r="H1" s="70"/>
      <c r="I1" s="94" t="s">
        <v>762</v>
      </c>
    </row>
    <row r="2" ht="41.25" customHeight="1" spans="1:9">
      <c r="A2" s="72" t="str">
        <f>"2026"&amp;"年新增资产配置预算表"</f>
        <v>2026年新增资产配置预算表</v>
      </c>
      <c r="B2" s="73"/>
      <c r="C2" s="73"/>
      <c r="D2" s="74"/>
      <c r="E2" s="74"/>
      <c r="F2" s="74"/>
      <c r="G2" s="73"/>
      <c r="H2" s="73"/>
      <c r="I2" s="74"/>
    </row>
    <row r="3" customHeight="1" spans="1:9">
      <c r="A3" s="75" t="str">
        <f>"单位名称："&amp;"昆明市晋宁区夕阳彝族乡人民政府"</f>
        <v>单位名称：昆明市晋宁区夕阳彝族乡人民政府</v>
      </c>
      <c r="B3" s="76"/>
      <c r="C3" s="76"/>
      <c r="D3" s="77"/>
      <c r="F3" s="74"/>
      <c r="G3" s="73"/>
      <c r="H3" s="73"/>
      <c r="I3" s="95" t="s">
        <v>1</v>
      </c>
    </row>
    <row r="4" ht="28.5" customHeight="1" spans="1:9">
      <c r="A4" s="78" t="s">
        <v>246</v>
      </c>
      <c r="B4" s="79" t="s">
        <v>247</v>
      </c>
      <c r="C4" s="80" t="s">
        <v>763</v>
      </c>
      <c r="D4" s="78" t="s">
        <v>764</v>
      </c>
      <c r="E4" s="78" t="s">
        <v>765</v>
      </c>
      <c r="F4" s="78" t="s">
        <v>766</v>
      </c>
      <c r="G4" s="79" t="s">
        <v>767</v>
      </c>
      <c r="H4" s="67"/>
      <c r="I4" s="78"/>
    </row>
    <row r="5" ht="21" customHeight="1" spans="1:9">
      <c r="A5" s="80"/>
      <c r="B5" s="81"/>
      <c r="C5" s="81"/>
      <c r="D5" s="82"/>
      <c r="E5" s="81"/>
      <c r="F5" s="81"/>
      <c r="G5" s="79" t="s">
        <v>730</v>
      </c>
      <c r="H5" s="79" t="s">
        <v>768</v>
      </c>
      <c r="I5" s="79" t="s">
        <v>539</v>
      </c>
    </row>
    <row r="6" ht="17.25" customHeight="1" spans="1:9">
      <c r="A6" s="83" t="s">
        <v>82</v>
      </c>
      <c r="B6" s="84" t="s">
        <v>83</v>
      </c>
      <c r="C6" s="83" t="s">
        <v>84</v>
      </c>
      <c r="D6" s="85" t="s">
        <v>85</v>
      </c>
      <c r="E6" s="83" t="s">
        <v>86</v>
      </c>
      <c r="F6" s="84" t="s">
        <v>87</v>
      </c>
      <c r="G6" s="86" t="s">
        <v>88</v>
      </c>
      <c r="H6" s="85" t="s">
        <v>89</v>
      </c>
      <c r="I6" s="85">
        <v>9</v>
      </c>
    </row>
    <row r="7" ht="19.5" customHeight="1" spans="1:9">
      <c r="A7" s="87" t="s">
        <v>70</v>
      </c>
      <c r="B7" s="63" t="s">
        <v>70</v>
      </c>
      <c r="C7" s="63" t="s">
        <v>769</v>
      </c>
      <c r="D7" s="61" t="s">
        <v>770</v>
      </c>
      <c r="E7" s="52" t="s">
        <v>771</v>
      </c>
      <c r="F7" s="86" t="s">
        <v>439</v>
      </c>
      <c r="G7" s="88">
        <v>1</v>
      </c>
      <c r="H7" s="89">
        <v>180000</v>
      </c>
      <c r="I7" s="89">
        <v>180000</v>
      </c>
    </row>
    <row r="8" ht="19.5" customHeight="1" spans="1:9">
      <c r="A8" s="90" t="s">
        <v>55</v>
      </c>
      <c r="B8" s="91"/>
      <c r="C8" s="91"/>
      <c r="D8" s="92"/>
      <c r="E8" s="93"/>
      <c r="F8" s="93"/>
      <c r="G8" s="88">
        <v>1</v>
      </c>
      <c r="H8" s="89">
        <v>180000</v>
      </c>
      <c r="I8" s="89">
        <v>180000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33"/>
      <c r="E1" s="33"/>
      <c r="F1" s="33"/>
      <c r="G1" s="33"/>
      <c r="K1" s="34" t="s">
        <v>772</v>
      </c>
    </row>
    <row r="2" ht="41.25" customHeight="1" spans="1:11">
      <c r="A2" s="35" t="str">
        <f>"2026"&amp;"年上级转移支付补助项目支出预算表"</f>
        <v>2026年上级转移支付补助项目支出预算表</v>
      </c>
      <c r="B2" s="35"/>
      <c r="C2" s="35"/>
      <c r="D2" s="35"/>
      <c r="E2" s="35"/>
      <c r="F2" s="35"/>
      <c r="G2" s="35"/>
      <c r="H2" s="35"/>
      <c r="I2" s="35"/>
      <c r="J2" s="35"/>
      <c r="K2" s="35"/>
    </row>
    <row r="3" ht="13.5" customHeight="1" spans="1:11">
      <c r="A3" s="36" t="str">
        <f>"单位名称："&amp;"昆明市晋宁区夕阳彝族乡人民政府"</f>
        <v>单位名称：昆明市晋宁区夕阳彝族乡人民政府</v>
      </c>
      <c r="B3" s="37"/>
      <c r="C3" s="37"/>
      <c r="D3" s="37"/>
      <c r="E3" s="37"/>
      <c r="F3" s="37"/>
      <c r="G3" s="37"/>
      <c r="H3" s="38"/>
      <c r="I3" s="38"/>
      <c r="J3" s="38"/>
      <c r="K3" s="39" t="s">
        <v>1</v>
      </c>
    </row>
    <row r="4" ht="21.75" customHeight="1" spans="1:11">
      <c r="A4" s="40" t="s">
        <v>330</v>
      </c>
      <c r="B4" s="40" t="s">
        <v>249</v>
      </c>
      <c r="C4" s="40" t="s">
        <v>331</v>
      </c>
      <c r="D4" s="41" t="s">
        <v>250</v>
      </c>
      <c r="E4" s="41" t="s">
        <v>251</v>
      </c>
      <c r="F4" s="41" t="s">
        <v>332</v>
      </c>
      <c r="G4" s="41" t="s">
        <v>333</v>
      </c>
      <c r="H4" s="59" t="s">
        <v>55</v>
      </c>
      <c r="I4" s="42" t="s">
        <v>773</v>
      </c>
      <c r="J4" s="43"/>
      <c r="K4" s="44"/>
    </row>
    <row r="5" ht="21.75" customHeight="1" spans="1:11">
      <c r="A5" s="45"/>
      <c r="B5" s="45"/>
      <c r="C5" s="45"/>
      <c r="D5" s="46"/>
      <c r="E5" s="46"/>
      <c r="F5" s="46"/>
      <c r="G5" s="46"/>
      <c r="H5" s="60"/>
      <c r="I5" s="41" t="s">
        <v>58</v>
      </c>
      <c r="J5" s="41" t="s">
        <v>59</v>
      </c>
      <c r="K5" s="41" t="s">
        <v>60</v>
      </c>
    </row>
    <row r="6" ht="40.5" customHeight="1" spans="1:11">
      <c r="A6" s="48"/>
      <c r="B6" s="48"/>
      <c r="C6" s="48"/>
      <c r="D6" s="49"/>
      <c r="E6" s="49"/>
      <c r="F6" s="49"/>
      <c r="G6" s="49"/>
      <c r="H6" s="50"/>
      <c r="I6" s="49" t="s">
        <v>57</v>
      </c>
      <c r="J6" s="49"/>
      <c r="K6" s="49"/>
    </row>
    <row r="7" ht="15" customHeight="1" spans="1:11">
      <c r="A7" s="51">
        <v>1</v>
      </c>
      <c r="B7" s="51">
        <v>2</v>
      </c>
      <c r="C7" s="51">
        <v>3</v>
      </c>
      <c r="D7" s="51">
        <v>4</v>
      </c>
      <c r="E7" s="51">
        <v>5</v>
      </c>
      <c r="F7" s="51">
        <v>6</v>
      </c>
      <c r="G7" s="51">
        <v>7</v>
      </c>
      <c r="H7" s="51">
        <v>8</v>
      </c>
      <c r="I7" s="51">
        <v>9</v>
      </c>
      <c r="J7" s="67">
        <v>10</v>
      </c>
      <c r="K7" s="67">
        <v>11</v>
      </c>
    </row>
    <row r="8" ht="18.75" customHeight="1" spans="1:11">
      <c r="A8" s="61"/>
      <c r="B8" s="52" t="s">
        <v>622</v>
      </c>
      <c r="C8" s="61"/>
      <c r="D8" s="61"/>
      <c r="E8" s="61"/>
      <c r="F8" s="61"/>
      <c r="G8" s="61"/>
      <c r="H8" s="62">
        <v>608</v>
      </c>
      <c r="I8" s="68"/>
      <c r="J8" s="68"/>
      <c r="K8" s="62">
        <v>608</v>
      </c>
    </row>
    <row r="9" ht="27" customHeight="1" spans="1:11">
      <c r="A9" s="63" t="s">
        <v>371</v>
      </c>
      <c r="B9" s="52" t="s">
        <v>622</v>
      </c>
      <c r="C9" s="52" t="s">
        <v>70</v>
      </c>
      <c r="D9" s="52" t="s">
        <v>774</v>
      </c>
      <c r="E9" s="52" t="s">
        <v>775</v>
      </c>
      <c r="F9" s="52" t="s">
        <v>301</v>
      </c>
      <c r="G9" s="52" t="s">
        <v>302</v>
      </c>
      <c r="H9" s="54">
        <v>608</v>
      </c>
      <c r="I9" s="54"/>
      <c r="J9" s="54"/>
      <c r="K9" s="62">
        <v>608</v>
      </c>
    </row>
    <row r="10" ht="18.75" customHeight="1" spans="1:11">
      <c r="A10" s="64" t="s">
        <v>237</v>
      </c>
      <c r="B10" s="65"/>
      <c r="C10" s="65"/>
      <c r="D10" s="65"/>
      <c r="E10" s="65"/>
      <c r="F10" s="65"/>
      <c r="G10" s="66"/>
      <c r="H10" s="54">
        <v>608</v>
      </c>
      <c r="I10" s="54"/>
      <c r="J10" s="54"/>
      <c r="K10" s="62">
        <v>608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F18" sqref="F1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33"/>
      <c r="G1" s="34" t="s">
        <v>776</v>
      </c>
    </row>
    <row r="2" ht="41.25" customHeight="1" spans="1:7">
      <c r="A2" s="35" t="str">
        <f>"2026"&amp;"年部门项目中期规划预算表"</f>
        <v>2026年部门项目中期规划预算表</v>
      </c>
      <c r="B2" s="35"/>
      <c r="C2" s="35"/>
      <c r="D2" s="35"/>
      <c r="E2" s="35"/>
      <c r="F2" s="35"/>
      <c r="G2" s="35"/>
    </row>
    <row r="3" ht="13.5" customHeight="1" spans="1:7">
      <c r="A3" s="36" t="str">
        <f>"单位名称："&amp;"昆明市晋宁区夕阳彝族乡人民政府"</f>
        <v>单位名称：昆明市晋宁区夕阳彝族乡人民政府</v>
      </c>
      <c r="B3" s="37"/>
      <c r="C3" s="37"/>
      <c r="D3" s="37"/>
      <c r="E3" s="38"/>
      <c r="F3" s="38"/>
      <c r="G3" s="39" t="s">
        <v>1</v>
      </c>
    </row>
    <row r="4" ht="21.75" customHeight="1" spans="1:7">
      <c r="A4" s="40" t="s">
        <v>331</v>
      </c>
      <c r="B4" s="40" t="s">
        <v>330</v>
      </c>
      <c r="C4" s="40" t="s">
        <v>249</v>
      </c>
      <c r="D4" s="41" t="s">
        <v>777</v>
      </c>
      <c r="E4" s="42" t="s">
        <v>58</v>
      </c>
      <c r="F4" s="43"/>
      <c r="G4" s="44"/>
    </row>
    <row r="5" ht="21.75" customHeight="1" spans="1:7">
      <c r="A5" s="45"/>
      <c r="B5" s="45"/>
      <c r="C5" s="45"/>
      <c r="D5" s="46"/>
      <c r="E5" s="47" t="str">
        <f>"2026"&amp;"年"</f>
        <v>2026年</v>
      </c>
      <c r="F5" s="41" t="str">
        <f>("2026"+1)&amp;"年"</f>
        <v>2027年</v>
      </c>
      <c r="G5" s="41" t="str">
        <f>("2026"+2)&amp;"年"</f>
        <v>2028年</v>
      </c>
    </row>
    <row r="6" ht="40.5" customHeight="1" spans="1:7">
      <c r="A6" s="48"/>
      <c r="B6" s="48"/>
      <c r="C6" s="48"/>
      <c r="D6" s="49"/>
      <c r="E6" s="50"/>
      <c r="F6" s="49" t="s">
        <v>57</v>
      </c>
      <c r="G6" s="49"/>
    </row>
    <row r="7" ht="15" customHeight="1" spans="1:7">
      <c r="A7" s="51">
        <v>1</v>
      </c>
      <c r="B7" s="51">
        <v>2</v>
      </c>
      <c r="C7" s="51">
        <v>3</v>
      </c>
      <c r="D7" s="51">
        <v>4</v>
      </c>
      <c r="E7" s="51">
        <v>5</v>
      </c>
      <c r="F7" s="51">
        <v>6</v>
      </c>
      <c r="G7" s="51">
        <v>7</v>
      </c>
    </row>
    <row r="8" ht="17.25" customHeight="1" spans="1:7">
      <c r="A8" s="52" t="s">
        <v>70</v>
      </c>
      <c r="B8" s="53"/>
      <c r="C8" s="53"/>
      <c r="D8" s="52"/>
      <c r="E8" s="54">
        <v>5333357.76</v>
      </c>
      <c r="F8" s="54"/>
      <c r="G8" s="54"/>
    </row>
    <row r="9" ht="18.75" customHeight="1" spans="1:7">
      <c r="A9" s="52"/>
      <c r="B9" s="52" t="s">
        <v>778</v>
      </c>
      <c r="C9" s="52" t="s">
        <v>338</v>
      </c>
      <c r="D9" s="52" t="s">
        <v>779</v>
      </c>
      <c r="E9" s="54">
        <v>3045264</v>
      </c>
      <c r="F9" s="54"/>
      <c r="G9" s="54"/>
    </row>
    <row r="10" ht="18.75" customHeight="1" spans="1:7">
      <c r="A10" s="55"/>
      <c r="B10" s="52" t="s">
        <v>778</v>
      </c>
      <c r="C10" s="52" t="s">
        <v>340</v>
      </c>
      <c r="D10" s="52" t="s">
        <v>779</v>
      </c>
      <c r="E10" s="54">
        <v>635880.96</v>
      </c>
      <c r="F10" s="54"/>
      <c r="G10" s="54"/>
    </row>
    <row r="11" ht="18.75" customHeight="1" spans="1:7">
      <c r="A11" s="55"/>
      <c r="B11" s="52" t="s">
        <v>778</v>
      </c>
      <c r="C11" s="52" t="s">
        <v>342</v>
      </c>
      <c r="D11" s="52" t="s">
        <v>779</v>
      </c>
      <c r="E11" s="54">
        <v>23212.8</v>
      </c>
      <c r="F11" s="54"/>
      <c r="G11" s="54"/>
    </row>
    <row r="12" ht="18.75" customHeight="1" spans="1:7">
      <c r="A12" s="55"/>
      <c r="B12" s="52" t="s">
        <v>780</v>
      </c>
      <c r="C12" s="52" t="s">
        <v>345</v>
      </c>
      <c r="D12" s="52" t="s">
        <v>779</v>
      </c>
      <c r="E12" s="54">
        <v>99000</v>
      </c>
      <c r="F12" s="54"/>
      <c r="G12" s="54"/>
    </row>
    <row r="13" ht="18.75" customHeight="1" spans="1:7">
      <c r="A13" s="55"/>
      <c r="B13" s="52" t="s">
        <v>781</v>
      </c>
      <c r="C13" s="52" t="s">
        <v>348</v>
      </c>
      <c r="D13" s="52" t="s">
        <v>779</v>
      </c>
      <c r="E13" s="54">
        <v>543528</v>
      </c>
      <c r="F13" s="54"/>
      <c r="G13" s="54"/>
    </row>
    <row r="14" ht="18.75" customHeight="1" spans="1:7">
      <c r="A14" s="55"/>
      <c r="B14" s="52" t="s">
        <v>781</v>
      </c>
      <c r="C14" s="52" t="s">
        <v>350</v>
      </c>
      <c r="D14" s="52" t="s">
        <v>779</v>
      </c>
      <c r="E14" s="54">
        <v>422072</v>
      </c>
      <c r="F14" s="54"/>
      <c r="G14" s="54"/>
    </row>
    <row r="15" ht="18.75" customHeight="1" spans="1:7">
      <c r="A15" s="55"/>
      <c r="B15" s="52" t="s">
        <v>781</v>
      </c>
      <c r="C15" s="52" t="s">
        <v>352</v>
      </c>
      <c r="D15" s="52" t="s">
        <v>779</v>
      </c>
      <c r="E15" s="54">
        <v>78200</v>
      </c>
      <c r="F15" s="54"/>
      <c r="G15" s="54"/>
    </row>
    <row r="16" ht="18.75" customHeight="1" spans="1:7">
      <c r="A16" s="55"/>
      <c r="B16" s="52" t="s">
        <v>781</v>
      </c>
      <c r="C16" s="52" t="s">
        <v>354</v>
      </c>
      <c r="D16" s="52" t="s">
        <v>779</v>
      </c>
      <c r="E16" s="54">
        <v>103600</v>
      </c>
      <c r="F16" s="54"/>
      <c r="G16" s="54"/>
    </row>
    <row r="17" ht="18.75" customHeight="1" spans="1:7">
      <c r="A17" s="55"/>
      <c r="B17" s="52" t="s">
        <v>781</v>
      </c>
      <c r="C17" s="52" t="s">
        <v>356</v>
      </c>
      <c r="D17" s="52" t="s">
        <v>779</v>
      </c>
      <c r="E17" s="54">
        <v>69600</v>
      </c>
      <c r="F17" s="54"/>
      <c r="G17" s="54"/>
    </row>
    <row r="18" ht="18.75" customHeight="1" spans="1:7">
      <c r="A18" s="55"/>
      <c r="B18" s="52" t="s">
        <v>781</v>
      </c>
      <c r="C18" s="52" t="s">
        <v>360</v>
      </c>
      <c r="D18" s="52" t="s">
        <v>779</v>
      </c>
      <c r="E18" s="54">
        <v>20000</v>
      </c>
      <c r="F18" s="54"/>
      <c r="G18" s="54"/>
    </row>
    <row r="19" ht="18.75" customHeight="1" spans="1:7">
      <c r="A19" s="55"/>
      <c r="B19" s="52" t="s">
        <v>781</v>
      </c>
      <c r="C19" s="52" t="s">
        <v>364</v>
      </c>
      <c r="D19" s="52" t="s">
        <v>779</v>
      </c>
      <c r="E19" s="54">
        <v>28000</v>
      </c>
      <c r="F19" s="54"/>
      <c r="G19" s="54"/>
    </row>
    <row r="20" ht="18.75" customHeight="1" spans="1:7">
      <c r="A20" s="55"/>
      <c r="B20" s="52" t="s">
        <v>781</v>
      </c>
      <c r="C20" s="52" t="s">
        <v>366</v>
      </c>
      <c r="D20" s="52" t="s">
        <v>779</v>
      </c>
      <c r="E20" s="54">
        <v>50000</v>
      </c>
      <c r="F20" s="54"/>
      <c r="G20" s="54"/>
    </row>
    <row r="21" ht="18.75" customHeight="1" spans="1:7">
      <c r="A21" s="55"/>
      <c r="B21" s="52" t="s">
        <v>781</v>
      </c>
      <c r="C21" s="52" t="s">
        <v>368</v>
      </c>
      <c r="D21" s="52" t="s">
        <v>779</v>
      </c>
      <c r="E21" s="54">
        <v>180000</v>
      </c>
      <c r="F21" s="54"/>
      <c r="G21" s="54"/>
    </row>
    <row r="22" ht="18.75" customHeight="1" spans="1:7">
      <c r="A22" s="55"/>
      <c r="B22" s="52" t="s">
        <v>782</v>
      </c>
      <c r="C22" s="52" t="s">
        <v>379</v>
      </c>
      <c r="D22" s="52" t="s">
        <v>779</v>
      </c>
      <c r="E22" s="54">
        <v>35000</v>
      </c>
      <c r="F22" s="54"/>
      <c r="G22" s="54"/>
    </row>
    <row r="23" ht="18.75" customHeight="1" spans="1:7">
      <c r="A23" s="56" t="s">
        <v>55</v>
      </c>
      <c r="B23" s="57" t="s">
        <v>783</v>
      </c>
      <c r="C23" s="57"/>
      <c r="D23" s="58"/>
      <c r="E23" s="54">
        <v>5333357.76</v>
      </c>
      <c r="F23" s="54"/>
      <c r="G23" s="54"/>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54"/>
  <sheetViews>
    <sheetView showZeros="0" zoomScale="60" zoomScaleNormal="60" workbookViewId="0">
      <selection activeCell="A17" sqref="A17:M17"/>
    </sheetView>
  </sheetViews>
  <sheetFormatPr defaultColWidth="8.9" defaultRowHeight="13.5"/>
  <cols>
    <col min="1" max="1" width="15.9" style="4" customWidth="1"/>
    <col min="2" max="2" width="20.4583333333333" style="4" customWidth="1"/>
    <col min="3" max="3" width="13.4333333333333" style="4" customWidth="1"/>
    <col min="4" max="4" width="12.2666666666667" style="4" customWidth="1"/>
    <col min="5" max="5" width="27.6333333333333" style="4" customWidth="1"/>
    <col min="6" max="6" width="12.0833333333333" style="4" customWidth="1"/>
    <col min="7" max="7" width="14.3666666666667" style="4" customWidth="1"/>
    <col min="8" max="9" width="18.7083333333333" style="4" customWidth="1"/>
    <col min="10" max="10" width="20.9" style="4" customWidth="1"/>
    <col min="11" max="11" width="15.4416666666667" style="4" customWidth="1"/>
    <col min="12" max="12" width="18.4333333333333" style="4" customWidth="1"/>
    <col min="13" max="13" width="19.525" style="4" customWidth="1"/>
    <col min="14" max="16384" width="8.9" style="1"/>
  </cols>
  <sheetData>
    <row r="1" ht="27" customHeight="1" spans="13:13">
      <c r="M1" s="29" t="s">
        <v>784</v>
      </c>
    </row>
    <row r="2" s="1" customFormat="1" ht="81" customHeight="1" spans="1:13">
      <c r="A2" s="5" t="s">
        <v>785</v>
      </c>
      <c r="B2" s="5"/>
      <c r="C2" s="5"/>
      <c r="D2" s="5"/>
      <c r="E2" s="5"/>
      <c r="F2" s="5"/>
      <c r="G2" s="5"/>
      <c r="H2" s="5"/>
      <c r="I2" s="5"/>
      <c r="J2" s="5"/>
      <c r="K2" s="5"/>
      <c r="L2" s="5"/>
      <c r="M2" s="5"/>
    </row>
    <row r="3" s="1" customFormat="1" ht="43" customHeight="1" spans="1:13">
      <c r="A3" s="6" t="str">
        <f>"单位名称："&amp;"昆明市晋宁区夕阳彝族乡人民政府"</f>
        <v>单位名称：昆明市晋宁区夕阳彝族乡人民政府</v>
      </c>
      <c r="B3" s="7"/>
      <c r="C3" s="7"/>
      <c r="D3" s="7"/>
      <c r="E3" s="7"/>
      <c r="F3" s="7"/>
      <c r="G3" s="7"/>
      <c r="H3" s="8"/>
      <c r="I3" s="8"/>
      <c r="J3" s="8"/>
      <c r="K3" s="30" t="s">
        <v>1</v>
      </c>
      <c r="L3" s="31"/>
      <c r="M3" s="31"/>
    </row>
    <row r="4" s="1" customFormat="1" ht="30" customHeight="1" spans="1:13">
      <c r="A4" s="9" t="s">
        <v>786</v>
      </c>
      <c r="B4" s="10" t="s">
        <v>70</v>
      </c>
      <c r="C4" s="10"/>
      <c r="D4" s="10"/>
      <c r="E4" s="10"/>
      <c r="F4" s="10"/>
      <c r="G4" s="10"/>
      <c r="H4" s="10"/>
      <c r="I4" s="10"/>
      <c r="J4" s="10"/>
      <c r="K4" s="10"/>
      <c r="L4" s="10"/>
      <c r="M4" s="10"/>
    </row>
    <row r="5" s="1" customFormat="1" ht="32.15" customHeight="1" spans="1:13">
      <c r="A5" s="11" t="s">
        <v>787</v>
      </c>
      <c r="B5" s="11"/>
      <c r="C5" s="11"/>
      <c r="D5" s="11"/>
      <c r="E5" s="11"/>
      <c r="F5" s="11"/>
      <c r="G5" s="11"/>
      <c r="H5" s="11"/>
      <c r="I5" s="11"/>
      <c r="J5" s="11" t="s">
        <v>788</v>
      </c>
      <c r="K5" s="11"/>
      <c r="L5" s="11"/>
      <c r="M5" s="11"/>
    </row>
    <row r="6" s="1" customFormat="1" ht="100" customHeight="1" spans="1:13">
      <c r="A6" s="12" t="s">
        <v>789</v>
      </c>
      <c r="B6" s="13" t="s">
        <v>790</v>
      </c>
      <c r="C6" s="14" t="s">
        <v>791</v>
      </c>
      <c r="D6" s="14"/>
      <c r="E6" s="14"/>
      <c r="F6" s="14"/>
      <c r="G6" s="14"/>
      <c r="H6" s="14"/>
      <c r="I6" s="14"/>
      <c r="J6" s="19" t="s">
        <v>792</v>
      </c>
      <c r="K6" s="19"/>
      <c r="L6" s="19"/>
      <c r="M6" s="19"/>
    </row>
    <row r="7" s="1" customFormat="1" ht="100" customHeight="1" spans="1:13">
      <c r="A7" s="11"/>
      <c r="B7" s="13" t="s">
        <v>793</v>
      </c>
      <c r="C7" s="14" t="s">
        <v>794</v>
      </c>
      <c r="D7" s="14"/>
      <c r="E7" s="14"/>
      <c r="F7" s="14"/>
      <c r="G7" s="14"/>
      <c r="H7" s="14"/>
      <c r="I7" s="14"/>
      <c r="J7" s="13" t="s">
        <v>795</v>
      </c>
      <c r="K7" s="19"/>
      <c r="L7" s="19"/>
      <c r="M7" s="19"/>
    </row>
    <row r="8" s="1" customFormat="1" ht="75" customHeight="1" spans="1:13">
      <c r="A8" s="13" t="s">
        <v>796</v>
      </c>
      <c r="B8" s="15" t="s">
        <v>797</v>
      </c>
      <c r="C8" s="16" t="s">
        <v>798</v>
      </c>
      <c r="D8" s="16"/>
      <c r="E8" s="16"/>
      <c r="F8" s="16"/>
      <c r="G8" s="16"/>
      <c r="H8" s="16"/>
      <c r="I8" s="16"/>
      <c r="J8" s="15" t="s">
        <v>799</v>
      </c>
      <c r="K8" s="32"/>
      <c r="L8" s="32"/>
      <c r="M8" s="32"/>
    </row>
    <row r="9" s="1" customFormat="1" ht="32.15" customHeight="1" spans="1:13">
      <c r="A9" s="17" t="s">
        <v>800</v>
      </c>
      <c r="B9" s="18"/>
      <c r="C9" s="18"/>
      <c r="D9" s="18"/>
      <c r="E9" s="18"/>
      <c r="F9" s="18"/>
      <c r="G9" s="18"/>
      <c r="H9" s="18"/>
      <c r="I9" s="18"/>
      <c r="J9" s="18"/>
      <c r="K9" s="18"/>
      <c r="L9" s="18"/>
      <c r="M9" s="18"/>
    </row>
    <row r="10" s="1" customFormat="1" ht="32.15" customHeight="1" spans="1:13">
      <c r="A10" s="19" t="s">
        <v>801</v>
      </c>
      <c r="B10" s="19"/>
      <c r="C10" s="11" t="s">
        <v>802</v>
      </c>
      <c r="D10" s="11"/>
      <c r="E10" s="11"/>
      <c r="F10" s="11" t="s">
        <v>803</v>
      </c>
      <c r="G10" s="11"/>
      <c r="H10" s="12" t="s">
        <v>783</v>
      </c>
      <c r="I10" s="12"/>
      <c r="J10" s="12"/>
      <c r="K10" s="12" t="s">
        <v>783</v>
      </c>
      <c r="L10" s="12"/>
      <c r="M10" s="12"/>
    </row>
    <row r="11" s="1" customFormat="1" ht="32.15" customHeight="1" spans="1:13">
      <c r="A11" s="19"/>
      <c r="B11" s="19"/>
      <c r="C11" s="11"/>
      <c r="D11" s="11"/>
      <c r="E11" s="11"/>
      <c r="F11" s="11"/>
      <c r="G11" s="11"/>
      <c r="H11" s="19" t="s">
        <v>804</v>
      </c>
      <c r="I11" s="19" t="s">
        <v>805</v>
      </c>
      <c r="J11" s="19" t="s">
        <v>806</v>
      </c>
      <c r="K11" s="19" t="s">
        <v>804</v>
      </c>
      <c r="L11" s="19" t="s">
        <v>805</v>
      </c>
      <c r="M11" s="19" t="s">
        <v>806</v>
      </c>
    </row>
    <row r="12" s="1" customFormat="1" ht="34.15" customHeight="1" spans="1:13">
      <c r="A12" s="14" t="s">
        <v>55</v>
      </c>
      <c r="B12" s="14"/>
      <c r="C12" s="14" t="s">
        <v>783</v>
      </c>
      <c r="D12" s="14"/>
      <c r="E12" s="14"/>
      <c r="F12" s="14" t="s">
        <v>783</v>
      </c>
      <c r="G12" s="14"/>
      <c r="H12" s="20">
        <v>28934929.97</v>
      </c>
      <c r="I12" s="20">
        <v>18397929.97</v>
      </c>
      <c r="J12" s="20">
        <v>10537000</v>
      </c>
      <c r="K12" s="20">
        <v>28934929.97</v>
      </c>
      <c r="L12" s="20">
        <v>18397929.97</v>
      </c>
      <c r="M12" s="20">
        <v>10537000</v>
      </c>
    </row>
    <row r="13" s="1" customFormat="1" ht="34.15" customHeight="1" spans="1:13">
      <c r="A13" s="14" t="s">
        <v>807</v>
      </c>
      <c r="B13" s="21"/>
      <c r="C13" s="14" t="s">
        <v>808</v>
      </c>
      <c r="D13" s="22"/>
      <c r="E13" s="21"/>
      <c r="F13" s="14" t="s">
        <v>809</v>
      </c>
      <c r="G13" s="21"/>
      <c r="H13" s="20">
        <v>535000</v>
      </c>
      <c r="I13" s="20">
        <v>35000</v>
      </c>
      <c r="J13" s="20">
        <v>500000</v>
      </c>
      <c r="K13" s="20">
        <v>535000</v>
      </c>
      <c r="L13" s="20">
        <v>35000</v>
      </c>
      <c r="M13" s="20">
        <v>500000</v>
      </c>
    </row>
    <row r="14" s="1" customFormat="1" ht="34.15" customHeight="1" spans="1:13">
      <c r="A14" s="14" t="s">
        <v>810</v>
      </c>
      <c r="B14" s="21"/>
      <c r="C14" s="14" t="s">
        <v>811</v>
      </c>
      <c r="D14" s="22"/>
      <c r="E14" s="21"/>
      <c r="F14" s="14" t="s">
        <v>812</v>
      </c>
      <c r="G14" s="21"/>
      <c r="H14" s="20">
        <v>8000000</v>
      </c>
      <c r="I14" s="20">
        <v>0</v>
      </c>
      <c r="J14" s="20">
        <v>8000000</v>
      </c>
      <c r="K14" s="20">
        <v>8000000</v>
      </c>
      <c r="L14" s="20">
        <v>0</v>
      </c>
      <c r="M14" s="20">
        <v>8000000</v>
      </c>
    </row>
    <row r="15" s="1" customFormat="1" ht="34.15" customHeight="1" spans="1:13">
      <c r="A15" s="14" t="s">
        <v>813</v>
      </c>
      <c r="B15" s="21"/>
      <c r="C15" s="14" t="s">
        <v>814</v>
      </c>
      <c r="D15" s="22"/>
      <c r="E15" s="21"/>
      <c r="F15" s="14" t="s">
        <v>815</v>
      </c>
      <c r="G15" s="21"/>
      <c r="H15" s="20">
        <v>2190672</v>
      </c>
      <c r="I15" s="20">
        <v>545672</v>
      </c>
      <c r="J15" s="20">
        <v>1645000</v>
      </c>
      <c r="K15" s="20">
        <v>2190672</v>
      </c>
      <c r="L15" s="20">
        <v>545672</v>
      </c>
      <c r="M15" s="20">
        <v>1645000</v>
      </c>
    </row>
    <row r="16" s="1" customFormat="1" ht="34.15" customHeight="1" spans="1:13">
      <c r="A16" s="14" t="s">
        <v>816</v>
      </c>
      <c r="B16" s="21"/>
      <c r="C16" s="14" t="s">
        <v>817</v>
      </c>
      <c r="D16" s="22"/>
      <c r="E16" s="21"/>
      <c r="F16" s="14" t="s">
        <v>818</v>
      </c>
      <c r="G16" s="21"/>
      <c r="H16" s="20">
        <v>18209257.97</v>
      </c>
      <c r="I16" s="20">
        <v>17817257.97</v>
      </c>
      <c r="J16" s="20">
        <v>392000</v>
      </c>
      <c r="K16" s="20">
        <v>18209257.97</v>
      </c>
      <c r="L16" s="20">
        <v>17817257.97</v>
      </c>
      <c r="M16" s="20">
        <v>392000</v>
      </c>
    </row>
    <row r="17" s="1" customFormat="1" ht="32.15" customHeight="1" spans="1:13">
      <c r="A17" s="17" t="s">
        <v>819</v>
      </c>
      <c r="B17" s="18"/>
      <c r="C17" s="18"/>
      <c r="D17" s="18"/>
      <c r="E17" s="18"/>
      <c r="F17" s="18"/>
      <c r="G17" s="18"/>
      <c r="H17" s="18"/>
      <c r="I17" s="18"/>
      <c r="J17" s="18"/>
      <c r="K17" s="18"/>
      <c r="L17" s="18"/>
      <c r="M17" s="18"/>
    </row>
    <row r="18" s="1" customFormat="1" ht="32.15" customHeight="1" spans="1:13">
      <c r="A18" s="23" t="s">
        <v>820</v>
      </c>
      <c r="B18" s="23"/>
      <c r="C18" s="23"/>
      <c r="D18" s="23"/>
      <c r="E18" s="23"/>
      <c r="F18" s="23"/>
      <c r="G18" s="23"/>
      <c r="H18" s="24" t="s">
        <v>821</v>
      </c>
      <c r="I18" s="25" t="s">
        <v>404</v>
      </c>
      <c r="J18" s="24" t="s">
        <v>822</v>
      </c>
      <c r="K18" s="24"/>
      <c r="L18" s="24"/>
      <c r="M18" s="24"/>
    </row>
    <row r="19" s="2" customFormat="1" ht="32.15" customHeight="1" spans="1:13">
      <c r="A19" s="25" t="s">
        <v>397</v>
      </c>
      <c r="B19" s="25" t="s">
        <v>823</v>
      </c>
      <c r="C19" s="24" t="s">
        <v>399</v>
      </c>
      <c r="D19" s="24" t="s">
        <v>400</v>
      </c>
      <c r="E19" s="24" t="s">
        <v>401</v>
      </c>
      <c r="F19" s="26" t="s">
        <v>402</v>
      </c>
      <c r="G19" s="26" t="s">
        <v>403</v>
      </c>
      <c r="H19" s="24"/>
      <c r="I19" s="25"/>
      <c r="J19" s="24"/>
      <c r="K19" s="24"/>
      <c r="L19" s="24"/>
      <c r="M19" s="24"/>
    </row>
    <row r="20" s="3" customFormat="1" ht="32.15" customHeight="1" spans="1:13">
      <c r="A20" s="27" t="s">
        <v>406</v>
      </c>
      <c r="B20" s="27" t="s">
        <v>783</v>
      </c>
      <c r="C20" s="27" t="s">
        <v>783</v>
      </c>
      <c r="D20" s="27" t="s">
        <v>783</v>
      </c>
      <c r="E20" s="27" t="s">
        <v>783</v>
      </c>
      <c r="F20" s="28" t="s">
        <v>783</v>
      </c>
      <c r="G20" s="28" t="s">
        <v>783</v>
      </c>
      <c r="H20" s="28" t="s">
        <v>783</v>
      </c>
      <c r="I20" s="28" t="s">
        <v>783</v>
      </c>
      <c r="J20" s="27" t="s">
        <v>783</v>
      </c>
      <c r="K20" s="27"/>
      <c r="L20" s="27"/>
      <c r="M20" s="27"/>
    </row>
    <row r="21" s="1" customFormat="1" ht="32.15" customHeight="1" spans="1:13">
      <c r="A21" s="27" t="s">
        <v>783</v>
      </c>
      <c r="B21" s="27" t="s">
        <v>407</v>
      </c>
      <c r="C21" s="27" t="s">
        <v>783</v>
      </c>
      <c r="D21" s="27" t="s">
        <v>783</v>
      </c>
      <c r="E21" s="27" t="s">
        <v>783</v>
      </c>
      <c r="F21" s="28" t="s">
        <v>783</v>
      </c>
      <c r="G21" s="28" t="s">
        <v>783</v>
      </c>
      <c r="H21" s="28" t="s">
        <v>783</v>
      </c>
      <c r="I21" s="28" t="s">
        <v>783</v>
      </c>
      <c r="J21" s="27" t="s">
        <v>783</v>
      </c>
      <c r="K21" s="22"/>
      <c r="L21" s="22"/>
      <c r="M21" s="21"/>
    </row>
    <row r="22" s="1" customFormat="1" ht="32.15" customHeight="1" spans="1:13">
      <c r="A22" s="27" t="s">
        <v>783</v>
      </c>
      <c r="B22" s="27" t="s">
        <v>783</v>
      </c>
      <c r="C22" s="27" t="s">
        <v>816</v>
      </c>
      <c r="D22" s="27" t="s">
        <v>409</v>
      </c>
      <c r="E22" s="27" t="s">
        <v>824</v>
      </c>
      <c r="F22" s="28" t="s">
        <v>620</v>
      </c>
      <c r="G22" s="28" t="s">
        <v>411</v>
      </c>
      <c r="H22" s="28" t="s">
        <v>825</v>
      </c>
      <c r="I22" s="28" t="s">
        <v>826</v>
      </c>
      <c r="J22" s="27" t="s">
        <v>827</v>
      </c>
      <c r="K22" s="22"/>
      <c r="L22" s="22"/>
      <c r="M22" s="21"/>
    </row>
    <row r="23" s="1" customFormat="1" ht="32.15" customHeight="1" spans="1:13">
      <c r="A23" s="27" t="s">
        <v>783</v>
      </c>
      <c r="B23" s="27" t="s">
        <v>783</v>
      </c>
      <c r="C23" s="27" t="s">
        <v>675</v>
      </c>
      <c r="D23" s="27" t="s">
        <v>409</v>
      </c>
      <c r="E23" s="27" t="s">
        <v>676</v>
      </c>
      <c r="F23" s="28" t="s">
        <v>677</v>
      </c>
      <c r="G23" s="28" t="s">
        <v>411</v>
      </c>
      <c r="H23" s="28" t="s">
        <v>828</v>
      </c>
      <c r="I23" s="28" t="s">
        <v>829</v>
      </c>
      <c r="J23" s="27" t="s">
        <v>830</v>
      </c>
      <c r="K23" s="22"/>
      <c r="L23" s="22"/>
      <c r="M23" s="21"/>
    </row>
    <row r="24" s="1" customFormat="1" ht="32.15" customHeight="1" spans="1:13">
      <c r="A24" s="27" t="s">
        <v>783</v>
      </c>
      <c r="B24" s="27" t="s">
        <v>783</v>
      </c>
      <c r="C24" s="27" t="s">
        <v>831</v>
      </c>
      <c r="D24" s="27" t="s">
        <v>409</v>
      </c>
      <c r="E24" s="27" t="s">
        <v>91</v>
      </c>
      <c r="F24" s="28" t="s">
        <v>450</v>
      </c>
      <c r="G24" s="28" t="s">
        <v>411</v>
      </c>
      <c r="H24" s="28" t="s">
        <v>832</v>
      </c>
      <c r="I24" s="28" t="s">
        <v>833</v>
      </c>
      <c r="J24" s="27" t="s">
        <v>834</v>
      </c>
      <c r="K24" s="22"/>
      <c r="L24" s="22"/>
      <c r="M24" s="21"/>
    </row>
    <row r="25" s="1" customFormat="1" ht="32.15" customHeight="1" spans="1:13">
      <c r="A25" s="27" t="s">
        <v>783</v>
      </c>
      <c r="B25" s="27" t="s">
        <v>783</v>
      </c>
      <c r="C25" s="27" t="s">
        <v>835</v>
      </c>
      <c r="D25" s="27" t="s">
        <v>427</v>
      </c>
      <c r="E25" s="27" t="s">
        <v>428</v>
      </c>
      <c r="F25" s="28" t="s">
        <v>429</v>
      </c>
      <c r="G25" s="28" t="s">
        <v>411</v>
      </c>
      <c r="H25" s="28" t="s">
        <v>836</v>
      </c>
      <c r="I25" s="28" t="s">
        <v>837</v>
      </c>
      <c r="J25" s="27" t="s">
        <v>838</v>
      </c>
      <c r="K25" s="22"/>
      <c r="L25" s="22"/>
      <c r="M25" s="21"/>
    </row>
    <row r="26" s="1" customFormat="1" ht="32.15" customHeight="1" spans="1:13">
      <c r="A26" s="27" t="s">
        <v>783</v>
      </c>
      <c r="B26" s="27" t="s">
        <v>419</v>
      </c>
      <c r="C26" s="27" t="s">
        <v>783</v>
      </c>
      <c r="D26" s="27" t="s">
        <v>783</v>
      </c>
      <c r="E26" s="27" t="s">
        <v>783</v>
      </c>
      <c r="F26" s="28" t="s">
        <v>783</v>
      </c>
      <c r="G26" s="28" t="s">
        <v>783</v>
      </c>
      <c r="H26" s="28" t="s">
        <v>783</v>
      </c>
      <c r="I26" s="28" t="s">
        <v>783</v>
      </c>
      <c r="J26" s="27" t="s">
        <v>783</v>
      </c>
      <c r="K26" s="22"/>
      <c r="L26" s="22"/>
      <c r="M26" s="21"/>
    </row>
    <row r="27" s="1" customFormat="1" ht="32.15" customHeight="1" spans="1:13">
      <c r="A27" s="27" t="s">
        <v>783</v>
      </c>
      <c r="B27" s="27" t="s">
        <v>783</v>
      </c>
      <c r="C27" s="27" t="s">
        <v>839</v>
      </c>
      <c r="D27" s="27" t="s">
        <v>409</v>
      </c>
      <c r="E27" s="27" t="s">
        <v>660</v>
      </c>
      <c r="F27" s="28" t="s">
        <v>783</v>
      </c>
      <c r="G27" s="28" t="s">
        <v>430</v>
      </c>
      <c r="H27" s="28" t="s">
        <v>840</v>
      </c>
      <c r="I27" s="28" t="s">
        <v>841</v>
      </c>
      <c r="J27" s="27" t="s">
        <v>842</v>
      </c>
      <c r="K27" s="22"/>
      <c r="L27" s="22"/>
      <c r="M27" s="21"/>
    </row>
    <row r="28" s="1" customFormat="1" ht="32.15" customHeight="1" spans="1:13">
      <c r="A28" s="27" t="s">
        <v>783</v>
      </c>
      <c r="B28" s="27" t="s">
        <v>783</v>
      </c>
      <c r="C28" s="27" t="s">
        <v>843</v>
      </c>
      <c r="D28" s="27" t="s">
        <v>409</v>
      </c>
      <c r="E28" s="27" t="s">
        <v>465</v>
      </c>
      <c r="F28" s="28" t="s">
        <v>429</v>
      </c>
      <c r="G28" s="28" t="s">
        <v>411</v>
      </c>
      <c r="H28" s="28" t="s">
        <v>844</v>
      </c>
      <c r="I28" s="28" t="s">
        <v>845</v>
      </c>
      <c r="J28" s="27" t="s">
        <v>846</v>
      </c>
      <c r="K28" s="22"/>
      <c r="L28" s="22"/>
      <c r="M28" s="21"/>
    </row>
    <row r="29" s="1" customFormat="1" ht="32.15" customHeight="1" spans="1:13">
      <c r="A29" s="27" t="s">
        <v>783</v>
      </c>
      <c r="B29" s="27" t="s">
        <v>783</v>
      </c>
      <c r="C29" s="27" t="s">
        <v>847</v>
      </c>
      <c r="D29" s="27" t="s">
        <v>427</v>
      </c>
      <c r="E29" s="27" t="s">
        <v>848</v>
      </c>
      <c r="F29" s="28" t="s">
        <v>429</v>
      </c>
      <c r="G29" s="28" t="s">
        <v>411</v>
      </c>
      <c r="H29" s="28" t="s">
        <v>849</v>
      </c>
      <c r="I29" s="28" t="s">
        <v>850</v>
      </c>
      <c r="J29" s="27" t="s">
        <v>851</v>
      </c>
      <c r="K29" s="22"/>
      <c r="L29" s="22"/>
      <c r="M29" s="21"/>
    </row>
    <row r="30" s="1" customFormat="1" ht="32.15" customHeight="1" spans="1:13">
      <c r="A30" s="27" t="s">
        <v>783</v>
      </c>
      <c r="B30" s="27" t="s">
        <v>783</v>
      </c>
      <c r="C30" s="27" t="s">
        <v>835</v>
      </c>
      <c r="D30" s="27" t="s">
        <v>409</v>
      </c>
      <c r="E30" s="27" t="s">
        <v>465</v>
      </c>
      <c r="F30" s="28" t="s">
        <v>429</v>
      </c>
      <c r="G30" s="28" t="s">
        <v>411</v>
      </c>
      <c r="H30" s="28" t="s">
        <v>836</v>
      </c>
      <c r="I30" s="28" t="s">
        <v>852</v>
      </c>
      <c r="J30" s="27" t="s">
        <v>853</v>
      </c>
      <c r="K30" s="22"/>
      <c r="L30" s="22"/>
      <c r="M30" s="21"/>
    </row>
    <row r="31" s="1" customFormat="1" ht="32.15" customHeight="1" spans="1:13">
      <c r="A31" s="27" t="s">
        <v>783</v>
      </c>
      <c r="B31" s="27" t="s">
        <v>783</v>
      </c>
      <c r="C31" s="27" t="s">
        <v>854</v>
      </c>
      <c r="D31" s="27" t="s">
        <v>427</v>
      </c>
      <c r="E31" s="27" t="s">
        <v>469</v>
      </c>
      <c r="F31" s="28" t="s">
        <v>429</v>
      </c>
      <c r="G31" s="28" t="s">
        <v>411</v>
      </c>
      <c r="H31" s="28" t="s">
        <v>855</v>
      </c>
      <c r="I31" s="28" t="s">
        <v>856</v>
      </c>
      <c r="J31" s="27" t="s">
        <v>857</v>
      </c>
      <c r="K31" s="22"/>
      <c r="L31" s="22"/>
      <c r="M31" s="21"/>
    </row>
    <row r="32" s="1" customFormat="1" ht="32.15" customHeight="1" spans="1:13">
      <c r="A32" s="27" t="s">
        <v>783</v>
      </c>
      <c r="B32" s="27" t="s">
        <v>783</v>
      </c>
      <c r="C32" s="27" t="s">
        <v>858</v>
      </c>
      <c r="D32" s="27" t="s">
        <v>427</v>
      </c>
      <c r="E32" s="27" t="s">
        <v>428</v>
      </c>
      <c r="F32" s="28" t="s">
        <v>429</v>
      </c>
      <c r="G32" s="28" t="s">
        <v>411</v>
      </c>
      <c r="H32" s="28" t="s">
        <v>859</v>
      </c>
      <c r="I32" s="28" t="s">
        <v>860</v>
      </c>
      <c r="J32" s="27" t="s">
        <v>861</v>
      </c>
      <c r="K32" s="22"/>
      <c r="L32" s="22"/>
      <c r="M32" s="21"/>
    </row>
    <row r="33" s="1" customFormat="1" ht="32.15" customHeight="1" spans="1:13">
      <c r="A33" s="27" t="s">
        <v>783</v>
      </c>
      <c r="B33" s="27" t="s">
        <v>441</v>
      </c>
      <c r="C33" s="27" t="s">
        <v>783</v>
      </c>
      <c r="D33" s="27" t="s">
        <v>783</v>
      </c>
      <c r="E33" s="27" t="s">
        <v>783</v>
      </c>
      <c r="F33" s="28" t="s">
        <v>783</v>
      </c>
      <c r="G33" s="28" t="s">
        <v>783</v>
      </c>
      <c r="H33" s="28" t="s">
        <v>783</v>
      </c>
      <c r="I33" s="28" t="s">
        <v>783</v>
      </c>
      <c r="J33" s="27" t="s">
        <v>783</v>
      </c>
      <c r="K33" s="22"/>
      <c r="L33" s="22"/>
      <c r="M33" s="21"/>
    </row>
    <row r="34" s="1" customFormat="1" ht="32.15" customHeight="1" spans="1:13">
      <c r="A34" s="27" t="s">
        <v>783</v>
      </c>
      <c r="B34" s="27" t="s">
        <v>783</v>
      </c>
      <c r="C34" s="27" t="s">
        <v>862</v>
      </c>
      <c r="D34" s="27" t="s">
        <v>427</v>
      </c>
      <c r="E34" s="27" t="s">
        <v>469</v>
      </c>
      <c r="F34" s="28" t="s">
        <v>429</v>
      </c>
      <c r="G34" s="28" t="s">
        <v>411</v>
      </c>
      <c r="H34" s="28" t="s">
        <v>863</v>
      </c>
      <c r="I34" s="28" t="s">
        <v>864</v>
      </c>
      <c r="J34" s="27" t="s">
        <v>865</v>
      </c>
      <c r="K34" s="22"/>
      <c r="L34" s="22"/>
      <c r="M34" s="21"/>
    </row>
    <row r="35" s="1" customFormat="1" ht="32.15" customHeight="1" spans="1:13">
      <c r="A35" s="27" t="s">
        <v>783</v>
      </c>
      <c r="B35" s="27" t="s">
        <v>783</v>
      </c>
      <c r="C35" s="27" t="s">
        <v>866</v>
      </c>
      <c r="D35" s="27" t="s">
        <v>409</v>
      </c>
      <c r="E35" s="27" t="s">
        <v>443</v>
      </c>
      <c r="F35" s="28" t="s">
        <v>422</v>
      </c>
      <c r="G35" s="28" t="s">
        <v>411</v>
      </c>
      <c r="H35" s="28" t="s">
        <v>859</v>
      </c>
      <c r="I35" s="28" t="s">
        <v>867</v>
      </c>
      <c r="J35" s="27" t="s">
        <v>868</v>
      </c>
      <c r="K35" s="22"/>
      <c r="L35" s="22"/>
      <c r="M35" s="21"/>
    </row>
    <row r="36" s="1" customFormat="1" ht="32.15" customHeight="1" spans="1:13">
      <c r="A36" s="27" t="s">
        <v>424</v>
      </c>
      <c r="B36" s="27" t="s">
        <v>783</v>
      </c>
      <c r="C36" s="27" t="s">
        <v>783</v>
      </c>
      <c r="D36" s="27" t="s">
        <v>783</v>
      </c>
      <c r="E36" s="27" t="s">
        <v>783</v>
      </c>
      <c r="F36" s="28" t="s">
        <v>783</v>
      </c>
      <c r="G36" s="28" t="s">
        <v>783</v>
      </c>
      <c r="H36" s="28" t="s">
        <v>783</v>
      </c>
      <c r="I36" s="28" t="s">
        <v>783</v>
      </c>
      <c r="J36" s="27" t="s">
        <v>783</v>
      </c>
      <c r="K36" s="22"/>
      <c r="L36" s="22"/>
      <c r="M36" s="21"/>
    </row>
    <row r="37" s="1" customFormat="1" ht="32.15" customHeight="1" spans="1:13">
      <c r="A37" s="27" t="s">
        <v>783</v>
      </c>
      <c r="B37" s="27" t="s">
        <v>626</v>
      </c>
      <c r="C37" s="27" t="s">
        <v>783</v>
      </c>
      <c r="D37" s="27" t="s">
        <v>783</v>
      </c>
      <c r="E37" s="27" t="s">
        <v>783</v>
      </c>
      <c r="F37" s="28" t="s">
        <v>783</v>
      </c>
      <c r="G37" s="28" t="s">
        <v>783</v>
      </c>
      <c r="H37" s="28" t="s">
        <v>783</v>
      </c>
      <c r="I37" s="28" t="s">
        <v>783</v>
      </c>
      <c r="J37" s="27" t="s">
        <v>783</v>
      </c>
      <c r="K37" s="22"/>
      <c r="L37" s="22"/>
      <c r="M37" s="21"/>
    </row>
    <row r="38" s="1" customFormat="1" ht="32.15" customHeight="1" spans="1:13">
      <c r="A38" s="27" t="s">
        <v>783</v>
      </c>
      <c r="B38" s="27" t="s">
        <v>783</v>
      </c>
      <c r="C38" s="27" t="s">
        <v>869</v>
      </c>
      <c r="D38" s="27" t="s">
        <v>409</v>
      </c>
      <c r="E38" s="27" t="s">
        <v>660</v>
      </c>
      <c r="F38" s="28" t="s">
        <v>783</v>
      </c>
      <c r="G38" s="28" t="s">
        <v>430</v>
      </c>
      <c r="H38" s="28" t="s">
        <v>870</v>
      </c>
      <c r="I38" s="28" t="s">
        <v>662</v>
      </c>
      <c r="J38" s="27" t="s">
        <v>871</v>
      </c>
      <c r="K38" s="22"/>
      <c r="L38" s="22"/>
      <c r="M38" s="21"/>
    </row>
    <row r="39" s="1" customFormat="1" ht="32.15" customHeight="1" spans="1:13">
      <c r="A39" s="27" t="s">
        <v>783</v>
      </c>
      <c r="B39" s="27" t="s">
        <v>783</v>
      </c>
      <c r="C39" s="27" t="s">
        <v>872</v>
      </c>
      <c r="D39" s="27" t="s">
        <v>409</v>
      </c>
      <c r="E39" s="27" t="s">
        <v>873</v>
      </c>
      <c r="F39" s="28" t="s">
        <v>620</v>
      </c>
      <c r="G39" s="28" t="s">
        <v>411</v>
      </c>
      <c r="H39" s="28" t="s">
        <v>874</v>
      </c>
      <c r="I39" s="28" t="s">
        <v>875</v>
      </c>
      <c r="J39" s="27" t="s">
        <v>662</v>
      </c>
      <c r="K39" s="22"/>
      <c r="L39" s="22"/>
      <c r="M39" s="21"/>
    </row>
    <row r="40" s="1" customFormat="1" ht="32.15" customHeight="1" spans="1:13">
      <c r="A40" s="27" t="s">
        <v>783</v>
      </c>
      <c r="B40" s="27" t="s">
        <v>425</v>
      </c>
      <c r="C40" s="27" t="s">
        <v>783</v>
      </c>
      <c r="D40" s="27" t="s">
        <v>783</v>
      </c>
      <c r="E40" s="27" t="s">
        <v>783</v>
      </c>
      <c r="F40" s="28" t="s">
        <v>783</v>
      </c>
      <c r="G40" s="28" t="s">
        <v>783</v>
      </c>
      <c r="H40" s="28" t="s">
        <v>783</v>
      </c>
      <c r="I40" s="28" t="s">
        <v>783</v>
      </c>
      <c r="J40" s="27" t="s">
        <v>783</v>
      </c>
      <c r="K40" s="22"/>
      <c r="L40" s="22"/>
      <c r="M40" s="21"/>
    </row>
    <row r="41" s="1" customFormat="1" ht="32.15" customHeight="1" spans="1:13">
      <c r="A41" s="27" t="s">
        <v>783</v>
      </c>
      <c r="B41" s="27" t="s">
        <v>783</v>
      </c>
      <c r="C41" s="27" t="s">
        <v>876</v>
      </c>
      <c r="D41" s="27" t="s">
        <v>427</v>
      </c>
      <c r="E41" s="27" t="s">
        <v>469</v>
      </c>
      <c r="F41" s="28" t="s">
        <v>429</v>
      </c>
      <c r="G41" s="28" t="s">
        <v>411</v>
      </c>
      <c r="H41" s="28" t="s">
        <v>877</v>
      </c>
      <c r="I41" s="28" t="s">
        <v>682</v>
      </c>
      <c r="J41" s="27" t="s">
        <v>878</v>
      </c>
      <c r="K41" s="22"/>
      <c r="L41" s="22"/>
      <c r="M41" s="21"/>
    </row>
    <row r="42" s="1" customFormat="1" ht="32.15" customHeight="1" spans="1:13">
      <c r="A42" s="27" t="s">
        <v>783</v>
      </c>
      <c r="B42" s="27" t="s">
        <v>783</v>
      </c>
      <c r="C42" s="27" t="s">
        <v>879</v>
      </c>
      <c r="D42" s="27" t="s">
        <v>427</v>
      </c>
      <c r="E42" s="27" t="s">
        <v>469</v>
      </c>
      <c r="F42" s="28" t="s">
        <v>429</v>
      </c>
      <c r="G42" s="28" t="s">
        <v>411</v>
      </c>
      <c r="H42" s="28" t="s">
        <v>880</v>
      </c>
      <c r="I42" s="28" t="s">
        <v>881</v>
      </c>
      <c r="J42" s="27" t="s">
        <v>882</v>
      </c>
      <c r="K42" s="22"/>
      <c r="L42" s="22"/>
      <c r="M42" s="21"/>
    </row>
    <row r="43" s="1" customFormat="1" ht="32.15" customHeight="1" spans="1:13">
      <c r="A43" s="27" t="s">
        <v>783</v>
      </c>
      <c r="B43" s="27" t="s">
        <v>783</v>
      </c>
      <c r="C43" s="27" t="s">
        <v>883</v>
      </c>
      <c r="D43" s="27" t="s">
        <v>427</v>
      </c>
      <c r="E43" s="27" t="s">
        <v>469</v>
      </c>
      <c r="F43" s="28" t="s">
        <v>429</v>
      </c>
      <c r="G43" s="28" t="s">
        <v>411</v>
      </c>
      <c r="H43" s="28" t="s">
        <v>884</v>
      </c>
      <c r="I43" s="28" t="s">
        <v>663</v>
      </c>
      <c r="J43" s="27" t="s">
        <v>871</v>
      </c>
      <c r="K43" s="22"/>
      <c r="L43" s="22"/>
      <c r="M43" s="21"/>
    </row>
    <row r="44" s="1" customFormat="1" ht="32.15" customHeight="1" spans="1:13">
      <c r="A44" s="27" t="s">
        <v>783</v>
      </c>
      <c r="B44" s="27" t="s">
        <v>524</v>
      </c>
      <c r="C44" s="27" t="s">
        <v>783</v>
      </c>
      <c r="D44" s="27" t="s">
        <v>783</v>
      </c>
      <c r="E44" s="27" t="s">
        <v>783</v>
      </c>
      <c r="F44" s="28" t="s">
        <v>783</v>
      </c>
      <c r="G44" s="28" t="s">
        <v>783</v>
      </c>
      <c r="H44" s="28" t="s">
        <v>783</v>
      </c>
      <c r="I44" s="28" t="s">
        <v>783</v>
      </c>
      <c r="J44" s="27" t="s">
        <v>783</v>
      </c>
      <c r="K44" s="22"/>
      <c r="L44" s="22"/>
      <c r="M44" s="21"/>
    </row>
    <row r="45" s="1" customFormat="1" ht="32.15" customHeight="1" spans="1:13">
      <c r="A45" s="27" t="s">
        <v>783</v>
      </c>
      <c r="B45" s="27" t="s">
        <v>783</v>
      </c>
      <c r="C45" s="27" t="s">
        <v>885</v>
      </c>
      <c r="D45" s="27" t="s">
        <v>427</v>
      </c>
      <c r="E45" s="27" t="s">
        <v>469</v>
      </c>
      <c r="F45" s="28" t="s">
        <v>429</v>
      </c>
      <c r="G45" s="28" t="s">
        <v>411</v>
      </c>
      <c r="H45" s="28" t="s">
        <v>884</v>
      </c>
      <c r="I45" s="28" t="s">
        <v>663</v>
      </c>
      <c r="J45" s="27" t="s">
        <v>886</v>
      </c>
      <c r="K45" s="22"/>
      <c r="L45" s="22"/>
      <c r="M45" s="21"/>
    </row>
    <row r="46" s="1" customFormat="1" ht="32.15" customHeight="1" spans="1:13">
      <c r="A46" s="27" t="s">
        <v>783</v>
      </c>
      <c r="B46" s="27" t="s">
        <v>783</v>
      </c>
      <c r="C46" s="27" t="s">
        <v>887</v>
      </c>
      <c r="D46" s="27" t="s">
        <v>427</v>
      </c>
      <c r="E46" s="27" t="s">
        <v>469</v>
      </c>
      <c r="F46" s="28" t="s">
        <v>429</v>
      </c>
      <c r="G46" s="28" t="s">
        <v>411</v>
      </c>
      <c r="H46" s="28" t="s">
        <v>859</v>
      </c>
      <c r="I46" s="28" t="s">
        <v>888</v>
      </c>
      <c r="J46" s="27" t="s">
        <v>889</v>
      </c>
      <c r="K46" s="22"/>
      <c r="L46" s="22"/>
      <c r="M46" s="21"/>
    </row>
    <row r="47" s="1" customFormat="1" ht="32.15" customHeight="1" spans="1:13">
      <c r="A47" s="27" t="s">
        <v>783</v>
      </c>
      <c r="B47" s="27" t="s">
        <v>564</v>
      </c>
      <c r="C47" s="27" t="s">
        <v>783</v>
      </c>
      <c r="D47" s="27" t="s">
        <v>783</v>
      </c>
      <c r="E47" s="27" t="s">
        <v>783</v>
      </c>
      <c r="F47" s="28" t="s">
        <v>783</v>
      </c>
      <c r="G47" s="28" t="s">
        <v>783</v>
      </c>
      <c r="H47" s="28" t="s">
        <v>783</v>
      </c>
      <c r="I47" s="28" t="s">
        <v>783</v>
      </c>
      <c r="J47" s="27" t="s">
        <v>783</v>
      </c>
      <c r="K47" s="22"/>
      <c r="L47" s="22"/>
      <c r="M47" s="21"/>
    </row>
    <row r="48" s="1" customFormat="1" ht="32.15" customHeight="1" spans="1:13">
      <c r="A48" s="27" t="s">
        <v>783</v>
      </c>
      <c r="B48" s="27" t="s">
        <v>783</v>
      </c>
      <c r="C48" s="27" t="s">
        <v>890</v>
      </c>
      <c r="D48" s="27" t="s">
        <v>409</v>
      </c>
      <c r="E48" s="27" t="s">
        <v>465</v>
      </c>
      <c r="F48" s="28" t="s">
        <v>429</v>
      </c>
      <c r="G48" s="28" t="s">
        <v>411</v>
      </c>
      <c r="H48" s="28" t="s">
        <v>884</v>
      </c>
      <c r="I48" s="28" t="s">
        <v>663</v>
      </c>
      <c r="J48" s="27" t="s">
        <v>871</v>
      </c>
      <c r="K48" s="22"/>
      <c r="L48" s="22"/>
      <c r="M48" s="21"/>
    </row>
    <row r="49" s="1" customFormat="1" ht="32.15" customHeight="1" spans="1:13">
      <c r="A49" s="27" t="s">
        <v>432</v>
      </c>
      <c r="B49" s="27" t="s">
        <v>783</v>
      </c>
      <c r="C49" s="27" t="s">
        <v>783</v>
      </c>
      <c r="D49" s="27" t="s">
        <v>783</v>
      </c>
      <c r="E49" s="27" t="s">
        <v>783</v>
      </c>
      <c r="F49" s="28" t="s">
        <v>783</v>
      </c>
      <c r="G49" s="28" t="s">
        <v>783</v>
      </c>
      <c r="H49" s="28" t="s">
        <v>783</v>
      </c>
      <c r="I49" s="28" t="s">
        <v>783</v>
      </c>
      <c r="J49" s="27" t="s">
        <v>783</v>
      </c>
      <c r="K49" s="22"/>
      <c r="L49" s="22"/>
      <c r="M49" s="21"/>
    </row>
    <row r="50" s="1" customFormat="1" ht="32.15" customHeight="1" spans="1:13">
      <c r="A50" s="27" t="s">
        <v>783</v>
      </c>
      <c r="B50" s="27" t="s">
        <v>433</v>
      </c>
      <c r="C50" s="27" t="s">
        <v>783</v>
      </c>
      <c r="D50" s="27" t="s">
        <v>783</v>
      </c>
      <c r="E50" s="27" t="s">
        <v>783</v>
      </c>
      <c r="F50" s="28" t="s">
        <v>783</v>
      </c>
      <c r="G50" s="28" t="s">
        <v>783</v>
      </c>
      <c r="H50" s="28" t="s">
        <v>783</v>
      </c>
      <c r="I50" s="28" t="s">
        <v>783</v>
      </c>
      <c r="J50" s="27" t="s">
        <v>783</v>
      </c>
      <c r="K50" s="22"/>
      <c r="L50" s="22"/>
      <c r="M50" s="21"/>
    </row>
    <row r="51" s="1" customFormat="1" ht="32.15" customHeight="1" spans="1:13">
      <c r="A51" s="27" t="s">
        <v>783</v>
      </c>
      <c r="B51" s="27" t="s">
        <v>783</v>
      </c>
      <c r="C51" s="27" t="s">
        <v>891</v>
      </c>
      <c r="D51" s="27" t="s">
        <v>427</v>
      </c>
      <c r="E51" s="27" t="s">
        <v>469</v>
      </c>
      <c r="F51" s="28" t="s">
        <v>429</v>
      </c>
      <c r="G51" s="28" t="s">
        <v>411</v>
      </c>
      <c r="H51" s="28" t="s">
        <v>892</v>
      </c>
      <c r="I51" s="28" t="s">
        <v>893</v>
      </c>
      <c r="J51" s="27" t="s">
        <v>894</v>
      </c>
      <c r="K51" s="22"/>
      <c r="L51" s="22"/>
      <c r="M51" s="21"/>
    </row>
    <row r="52" s="1" customFormat="1" ht="32.15" customHeight="1" spans="1:13">
      <c r="A52" s="27" t="s">
        <v>506</v>
      </c>
      <c r="B52" s="27" t="s">
        <v>783</v>
      </c>
      <c r="C52" s="27" t="s">
        <v>783</v>
      </c>
      <c r="D52" s="27" t="s">
        <v>783</v>
      </c>
      <c r="E52" s="27" t="s">
        <v>783</v>
      </c>
      <c r="F52" s="28" t="s">
        <v>783</v>
      </c>
      <c r="G52" s="28" t="s">
        <v>783</v>
      </c>
      <c r="H52" s="28" t="s">
        <v>783</v>
      </c>
      <c r="I52" s="28" t="s">
        <v>783</v>
      </c>
      <c r="J52" s="27" t="s">
        <v>783</v>
      </c>
      <c r="K52" s="22"/>
      <c r="L52" s="22"/>
      <c r="M52" s="21"/>
    </row>
    <row r="53" s="1" customFormat="1" ht="32.15" customHeight="1" spans="1:13">
      <c r="A53" s="27" t="s">
        <v>783</v>
      </c>
      <c r="B53" s="27" t="s">
        <v>507</v>
      </c>
      <c r="C53" s="27" t="s">
        <v>783</v>
      </c>
      <c r="D53" s="27" t="s">
        <v>783</v>
      </c>
      <c r="E53" s="27" t="s">
        <v>783</v>
      </c>
      <c r="F53" s="28" t="s">
        <v>783</v>
      </c>
      <c r="G53" s="28" t="s">
        <v>783</v>
      </c>
      <c r="H53" s="28" t="s">
        <v>783</v>
      </c>
      <c r="I53" s="28" t="s">
        <v>783</v>
      </c>
      <c r="J53" s="27" t="s">
        <v>783</v>
      </c>
      <c r="K53" s="22"/>
      <c r="L53" s="22"/>
      <c r="M53" s="21"/>
    </row>
    <row r="54" s="1" customFormat="1" ht="32.15" customHeight="1" spans="1:13">
      <c r="A54" s="27" t="s">
        <v>783</v>
      </c>
      <c r="B54" s="27" t="s">
        <v>783</v>
      </c>
      <c r="C54" s="27" t="s">
        <v>895</v>
      </c>
      <c r="D54" s="27" t="s">
        <v>509</v>
      </c>
      <c r="E54" s="27" t="s">
        <v>896</v>
      </c>
      <c r="F54" s="28" t="s">
        <v>620</v>
      </c>
      <c r="G54" s="28" t="s">
        <v>411</v>
      </c>
      <c r="H54" s="28" t="s">
        <v>897</v>
      </c>
      <c r="I54" s="28" t="s">
        <v>864</v>
      </c>
      <c r="J54" s="27" t="s">
        <v>898</v>
      </c>
      <c r="K54" s="22"/>
      <c r="L54" s="22"/>
      <c r="M54" s="21"/>
    </row>
  </sheetData>
  <mergeCells count="74">
    <mergeCell ref="A2:M2"/>
    <mergeCell ref="A3:J3"/>
    <mergeCell ref="K3:M3"/>
    <mergeCell ref="B4:M4"/>
    <mergeCell ref="A5:I5"/>
    <mergeCell ref="J5:M5"/>
    <mergeCell ref="C6:I6"/>
    <mergeCell ref="J6:M6"/>
    <mergeCell ref="C7:I7"/>
    <mergeCell ref="J7:M7"/>
    <mergeCell ref="C8:I8"/>
    <mergeCell ref="J8:M8"/>
    <mergeCell ref="A9:M9"/>
    <mergeCell ref="H10:J10"/>
    <mergeCell ref="K10:M10"/>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M17"/>
    <mergeCell ref="A18:G18"/>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A6:A7"/>
    <mergeCell ref="H18:H19"/>
    <mergeCell ref="I18:I19"/>
    <mergeCell ref="A10:B11"/>
    <mergeCell ref="C10:E11"/>
    <mergeCell ref="F10:G11"/>
    <mergeCell ref="J18:M19"/>
  </mergeCells>
  <pageMargins left="0.84" right="0.84" top="0.9" bottom="0.9" header="0.36" footer="0.36"/>
  <pageSetup paperSize="9" scale="3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5" t="s">
        <v>52</v>
      </c>
    </row>
    <row r="2" ht="41.25" customHeight="1" spans="1:1">
      <c r="A2" s="72" t="str">
        <f>"2026"&amp;"年部门收入预算表"</f>
        <v>2026年部门收入预算表</v>
      </c>
    </row>
    <row r="3" ht="17.25" customHeight="1" spans="1:19">
      <c r="A3" s="75" t="str">
        <f>"单位名称："&amp;"昆明市晋宁区夕阳彝族乡人民政府"</f>
        <v>单位名称：昆明市晋宁区夕阳彝族乡人民政府</v>
      </c>
      <c r="S3" s="77" t="s">
        <v>1</v>
      </c>
    </row>
    <row r="4" ht="21.75" customHeight="1" spans="1:19">
      <c r="A4" s="214" t="s">
        <v>53</v>
      </c>
      <c r="B4" s="215" t="s">
        <v>54</v>
      </c>
      <c r="C4" s="215" t="s">
        <v>55</v>
      </c>
      <c r="D4" s="216" t="s">
        <v>56</v>
      </c>
      <c r="E4" s="216"/>
      <c r="F4" s="216"/>
      <c r="G4" s="216"/>
      <c r="H4" s="216"/>
      <c r="I4" s="163"/>
      <c r="J4" s="216"/>
      <c r="K4" s="216"/>
      <c r="L4" s="216"/>
      <c r="M4" s="216"/>
      <c r="N4" s="222"/>
      <c r="O4" s="216" t="s">
        <v>45</v>
      </c>
      <c r="P4" s="216"/>
      <c r="Q4" s="216"/>
      <c r="R4" s="216"/>
      <c r="S4" s="222"/>
    </row>
    <row r="5" ht="27" customHeight="1" spans="1:19">
      <c r="A5" s="217"/>
      <c r="B5" s="218"/>
      <c r="C5" s="218"/>
      <c r="D5" s="218" t="s">
        <v>57</v>
      </c>
      <c r="E5" s="218" t="s">
        <v>58</v>
      </c>
      <c r="F5" s="218" t="s">
        <v>59</v>
      </c>
      <c r="G5" s="218" t="s">
        <v>60</v>
      </c>
      <c r="H5" s="218" t="s">
        <v>61</v>
      </c>
      <c r="I5" s="223" t="s">
        <v>62</v>
      </c>
      <c r="J5" s="224"/>
      <c r="K5" s="224"/>
      <c r="L5" s="224"/>
      <c r="M5" s="224"/>
      <c r="N5" s="225"/>
      <c r="O5" s="218" t="s">
        <v>57</v>
      </c>
      <c r="P5" s="218" t="s">
        <v>58</v>
      </c>
      <c r="Q5" s="218" t="s">
        <v>59</v>
      </c>
      <c r="R5" s="218" t="s">
        <v>60</v>
      </c>
      <c r="S5" s="218" t="s">
        <v>63</v>
      </c>
    </row>
    <row r="6" ht="30" customHeight="1" spans="1:19">
      <c r="A6" s="219"/>
      <c r="B6" s="136"/>
      <c r="C6" s="147"/>
      <c r="D6" s="147"/>
      <c r="E6" s="147"/>
      <c r="F6" s="147"/>
      <c r="G6" s="147"/>
      <c r="H6" s="147"/>
      <c r="I6" s="101" t="s">
        <v>57</v>
      </c>
      <c r="J6" s="225" t="s">
        <v>64</v>
      </c>
      <c r="K6" s="225" t="s">
        <v>65</v>
      </c>
      <c r="L6" s="225" t="s">
        <v>66</v>
      </c>
      <c r="M6" s="225" t="s">
        <v>67</v>
      </c>
      <c r="N6" s="225" t="s">
        <v>68</v>
      </c>
      <c r="O6" s="226"/>
      <c r="P6" s="226"/>
      <c r="Q6" s="226"/>
      <c r="R6" s="226"/>
      <c r="S6" s="147"/>
    </row>
    <row r="7" ht="15" customHeight="1" spans="1:19">
      <c r="A7" s="220">
        <v>1</v>
      </c>
      <c r="B7" s="220">
        <v>2</v>
      </c>
      <c r="C7" s="220">
        <v>3</v>
      </c>
      <c r="D7" s="220">
        <v>4</v>
      </c>
      <c r="E7" s="220">
        <v>5</v>
      </c>
      <c r="F7" s="220">
        <v>6</v>
      </c>
      <c r="G7" s="220">
        <v>7</v>
      </c>
      <c r="H7" s="220">
        <v>8</v>
      </c>
      <c r="I7" s="101">
        <v>9</v>
      </c>
      <c r="J7" s="220">
        <v>10</v>
      </c>
      <c r="K7" s="220">
        <v>11</v>
      </c>
      <c r="L7" s="220">
        <v>12</v>
      </c>
      <c r="M7" s="220">
        <v>13</v>
      </c>
      <c r="N7" s="220">
        <v>14</v>
      </c>
      <c r="O7" s="220">
        <v>15</v>
      </c>
      <c r="P7" s="220">
        <v>16</v>
      </c>
      <c r="Q7" s="220">
        <v>17</v>
      </c>
      <c r="R7" s="220">
        <v>18</v>
      </c>
      <c r="S7" s="220">
        <v>19</v>
      </c>
    </row>
    <row r="8" ht="18" customHeight="1" spans="1:19">
      <c r="A8" s="52" t="s">
        <v>69</v>
      </c>
      <c r="B8" s="52" t="s">
        <v>70</v>
      </c>
      <c r="C8" s="110">
        <v>28934929.97</v>
      </c>
      <c r="D8" s="110">
        <v>28934929.97</v>
      </c>
      <c r="E8" s="110">
        <v>18397929.97</v>
      </c>
      <c r="F8" s="110"/>
      <c r="G8" s="110"/>
      <c r="H8" s="110"/>
      <c r="I8" s="110">
        <v>10537000</v>
      </c>
      <c r="J8" s="110"/>
      <c r="K8" s="110"/>
      <c r="L8" s="110"/>
      <c r="M8" s="110"/>
      <c r="N8" s="110">
        <v>10537000</v>
      </c>
      <c r="O8" s="110"/>
      <c r="P8" s="110"/>
      <c r="Q8" s="110"/>
      <c r="R8" s="110"/>
      <c r="S8" s="110"/>
    </row>
    <row r="9" ht="18" customHeight="1" spans="1:19">
      <c r="A9" s="80" t="s">
        <v>55</v>
      </c>
      <c r="B9" s="221"/>
      <c r="C9" s="110">
        <v>28934929.97</v>
      </c>
      <c r="D9" s="110">
        <v>28934929.97</v>
      </c>
      <c r="E9" s="110">
        <v>18397929.97</v>
      </c>
      <c r="F9" s="110"/>
      <c r="G9" s="110"/>
      <c r="H9" s="110"/>
      <c r="I9" s="110">
        <v>10537000</v>
      </c>
      <c r="J9" s="110"/>
      <c r="K9" s="110"/>
      <c r="L9" s="110"/>
      <c r="M9" s="110"/>
      <c r="N9" s="110">
        <v>10537000</v>
      </c>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7" t="s">
        <v>71</v>
      </c>
    </row>
    <row r="2" ht="41.25" customHeight="1" spans="1:1">
      <c r="A2" s="72" t="str">
        <f>"2026"&amp;"年部门支出预算表"</f>
        <v>2026年部门支出预算表</v>
      </c>
    </row>
    <row r="3" ht="17.25" customHeight="1" spans="1:15">
      <c r="A3" s="75" t="str">
        <f>"单位名称："&amp;"昆明市晋宁区夕阳彝族乡人民政府"</f>
        <v>单位名称：昆明市晋宁区夕阳彝族乡人民政府</v>
      </c>
      <c r="O3" s="77" t="s">
        <v>1</v>
      </c>
    </row>
    <row r="4" ht="27" customHeight="1" spans="1:15">
      <c r="A4" s="200" t="s">
        <v>72</v>
      </c>
      <c r="B4" s="200" t="s">
        <v>73</v>
      </c>
      <c r="C4" s="200" t="s">
        <v>55</v>
      </c>
      <c r="D4" s="201" t="s">
        <v>58</v>
      </c>
      <c r="E4" s="202"/>
      <c r="F4" s="203"/>
      <c r="G4" s="204" t="s">
        <v>59</v>
      </c>
      <c r="H4" s="204" t="s">
        <v>60</v>
      </c>
      <c r="I4" s="204" t="s">
        <v>74</v>
      </c>
      <c r="J4" s="201" t="s">
        <v>62</v>
      </c>
      <c r="K4" s="202"/>
      <c r="L4" s="202"/>
      <c r="M4" s="202"/>
      <c r="N4" s="211"/>
      <c r="O4" s="212"/>
    </row>
    <row r="5" ht="42" customHeight="1" spans="1:15">
      <c r="A5" s="205"/>
      <c r="B5" s="205"/>
      <c r="C5" s="206"/>
      <c r="D5" s="207" t="s">
        <v>57</v>
      </c>
      <c r="E5" s="207" t="s">
        <v>75</v>
      </c>
      <c r="F5" s="207" t="s">
        <v>76</v>
      </c>
      <c r="G5" s="206"/>
      <c r="H5" s="206"/>
      <c r="I5" s="213"/>
      <c r="J5" s="207" t="s">
        <v>57</v>
      </c>
      <c r="K5" s="194" t="s">
        <v>77</v>
      </c>
      <c r="L5" s="194" t="s">
        <v>78</v>
      </c>
      <c r="M5" s="194" t="s">
        <v>79</v>
      </c>
      <c r="N5" s="194" t="s">
        <v>80</v>
      </c>
      <c r="O5" s="194" t="s">
        <v>81</v>
      </c>
    </row>
    <row r="6" ht="18" customHeight="1" spans="1:15">
      <c r="A6" s="83" t="s">
        <v>82</v>
      </c>
      <c r="B6" s="83" t="s">
        <v>83</v>
      </c>
      <c r="C6" s="83" t="s">
        <v>84</v>
      </c>
      <c r="D6" s="86" t="s">
        <v>85</v>
      </c>
      <c r="E6" s="86" t="s">
        <v>86</v>
      </c>
      <c r="F6" s="86" t="s">
        <v>87</v>
      </c>
      <c r="G6" s="86" t="s">
        <v>88</v>
      </c>
      <c r="H6" s="86" t="s">
        <v>89</v>
      </c>
      <c r="I6" s="86" t="s">
        <v>90</v>
      </c>
      <c r="J6" s="86" t="s">
        <v>91</v>
      </c>
      <c r="K6" s="86" t="s">
        <v>92</v>
      </c>
      <c r="L6" s="86" t="s">
        <v>93</v>
      </c>
      <c r="M6" s="86" t="s">
        <v>94</v>
      </c>
      <c r="N6" s="83" t="s">
        <v>95</v>
      </c>
      <c r="O6" s="86" t="s">
        <v>96</v>
      </c>
    </row>
    <row r="7" ht="21" customHeight="1" spans="1:15">
      <c r="A7" s="87" t="s">
        <v>97</v>
      </c>
      <c r="B7" s="87" t="s">
        <v>98</v>
      </c>
      <c r="C7" s="110">
        <v>12895593.68</v>
      </c>
      <c r="D7" s="110">
        <v>12543593.68</v>
      </c>
      <c r="E7" s="110">
        <v>7779120.72</v>
      </c>
      <c r="F7" s="110">
        <v>4764472.96</v>
      </c>
      <c r="G7" s="110"/>
      <c r="H7" s="110"/>
      <c r="I7" s="110"/>
      <c r="J7" s="110">
        <v>352000</v>
      </c>
      <c r="K7" s="110"/>
      <c r="L7" s="110"/>
      <c r="M7" s="110"/>
      <c r="N7" s="110"/>
      <c r="O7" s="110">
        <v>352000</v>
      </c>
    </row>
    <row r="8" ht="21" customHeight="1" spans="1:15">
      <c r="A8" s="208" t="s">
        <v>99</v>
      </c>
      <c r="B8" s="208" t="s">
        <v>100</v>
      </c>
      <c r="C8" s="110">
        <v>78200</v>
      </c>
      <c r="D8" s="110">
        <v>78200</v>
      </c>
      <c r="E8" s="110"/>
      <c r="F8" s="110">
        <v>78200</v>
      </c>
      <c r="G8" s="110"/>
      <c r="H8" s="110"/>
      <c r="I8" s="110"/>
      <c r="J8" s="110"/>
      <c r="K8" s="110"/>
      <c r="L8" s="110"/>
      <c r="M8" s="110"/>
      <c r="N8" s="110"/>
      <c r="O8" s="110"/>
    </row>
    <row r="9" ht="21" customHeight="1" spans="1:15">
      <c r="A9" s="209" t="s">
        <v>101</v>
      </c>
      <c r="B9" s="209" t="s">
        <v>102</v>
      </c>
      <c r="C9" s="110">
        <v>78200</v>
      </c>
      <c r="D9" s="110">
        <v>78200</v>
      </c>
      <c r="E9" s="110"/>
      <c r="F9" s="110">
        <v>78200</v>
      </c>
      <c r="G9" s="110"/>
      <c r="H9" s="110"/>
      <c r="I9" s="110"/>
      <c r="J9" s="110"/>
      <c r="K9" s="110"/>
      <c r="L9" s="110"/>
      <c r="M9" s="110"/>
      <c r="N9" s="110"/>
      <c r="O9" s="110"/>
    </row>
    <row r="10" ht="21" customHeight="1" spans="1:15">
      <c r="A10" s="208" t="s">
        <v>103</v>
      </c>
      <c r="B10" s="208" t="s">
        <v>104</v>
      </c>
      <c r="C10" s="110">
        <v>11309794.68</v>
      </c>
      <c r="D10" s="110">
        <v>11209794.68</v>
      </c>
      <c r="E10" s="110">
        <v>6586521.72</v>
      </c>
      <c r="F10" s="110">
        <v>4623272.96</v>
      </c>
      <c r="G10" s="110"/>
      <c r="H10" s="110"/>
      <c r="I10" s="110"/>
      <c r="J10" s="110">
        <v>100000</v>
      </c>
      <c r="K10" s="110"/>
      <c r="L10" s="110"/>
      <c r="M10" s="110"/>
      <c r="N10" s="110"/>
      <c r="O10" s="110">
        <v>100000</v>
      </c>
    </row>
    <row r="11" ht="21" customHeight="1" spans="1:15">
      <c r="A11" s="209" t="s">
        <v>105</v>
      </c>
      <c r="B11" s="209" t="s">
        <v>102</v>
      </c>
      <c r="C11" s="110">
        <v>9020794.68</v>
      </c>
      <c r="D11" s="110">
        <v>8920794.68</v>
      </c>
      <c r="E11" s="110">
        <v>4336521.72</v>
      </c>
      <c r="F11" s="110">
        <v>4584272.96</v>
      </c>
      <c r="G11" s="110"/>
      <c r="H11" s="110"/>
      <c r="I11" s="110"/>
      <c r="J11" s="110">
        <v>100000</v>
      </c>
      <c r="K11" s="110"/>
      <c r="L11" s="110"/>
      <c r="M11" s="110"/>
      <c r="N11" s="110"/>
      <c r="O11" s="110">
        <v>100000</v>
      </c>
    </row>
    <row r="12" ht="21" customHeight="1" spans="1:15">
      <c r="A12" s="209" t="s">
        <v>106</v>
      </c>
      <c r="B12" s="209" t="s">
        <v>107</v>
      </c>
      <c r="C12" s="110">
        <v>30000</v>
      </c>
      <c r="D12" s="110">
        <v>30000</v>
      </c>
      <c r="E12" s="110">
        <v>30000</v>
      </c>
      <c r="F12" s="110"/>
      <c r="G12" s="110"/>
      <c r="H12" s="110"/>
      <c r="I12" s="110"/>
      <c r="J12" s="110"/>
      <c r="K12" s="110"/>
      <c r="L12" s="110"/>
      <c r="M12" s="110"/>
      <c r="N12" s="110"/>
      <c r="O12" s="110"/>
    </row>
    <row r="13" ht="21" customHeight="1" spans="1:15">
      <c r="A13" s="209" t="s">
        <v>108</v>
      </c>
      <c r="B13" s="209" t="s">
        <v>109</v>
      </c>
      <c r="C13" s="110">
        <v>2259000</v>
      </c>
      <c r="D13" s="110">
        <v>2259000</v>
      </c>
      <c r="E13" s="110">
        <v>2220000</v>
      </c>
      <c r="F13" s="110">
        <v>39000</v>
      </c>
      <c r="G13" s="110"/>
      <c r="H13" s="110"/>
      <c r="I13" s="110"/>
      <c r="J13" s="110"/>
      <c r="K13" s="110"/>
      <c r="L13" s="110"/>
      <c r="M13" s="110"/>
      <c r="N13" s="110"/>
      <c r="O13" s="110"/>
    </row>
    <row r="14" ht="21" customHeight="1" spans="1:15">
      <c r="A14" s="208" t="s">
        <v>110</v>
      </c>
      <c r="B14" s="208" t="s">
        <v>111</v>
      </c>
      <c r="C14" s="110">
        <v>1192599</v>
      </c>
      <c r="D14" s="110">
        <v>1192599</v>
      </c>
      <c r="E14" s="110">
        <v>1192599</v>
      </c>
      <c r="F14" s="110"/>
      <c r="G14" s="110"/>
      <c r="H14" s="110"/>
      <c r="I14" s="110"/>
      <c r="J14" s="110"/>
      <c r="K14" s="110"/>
      <c r="L14" s="110"/>
      <c r="M14" s="110"/>
      <c r="N14" s="110"/>
      <c r="O14" s="110"/>
    </row>
    <row r="15" ht="21" customHeight="1" spans="1:15">
      <c r="A15" s="209" t="s">
        <v>112</v>
      </c>
      <c r="B15" s="209" t="s">
        <v>113</v>
      </c>
      <c r="C15" s="110">
        <v>1192599</v>
      </c>
      <c r="D15" s="110">
        <v>1192599</v>
      </c>
      <c r="E15" s="110">
        <v>1192599</v>
      </c>
      <c r="F15" s="110"/>
      <c r="G15" s="110"/>
      <c r="H15" s="110"/>
      <c r="I15" s="110"/>
      <c r="J15" s="110"/>
      <c r="K15" s="110"/>
      <c r="L15" s="110"/>
      <c r="M15" s="110"/>
      <c r="N15" s="110"/>
      <c r="O15" s="110"/>
    </row>
    <row r="16" ht="21" customHeight="1" spans="1:15">
      <c r="A16" s="208" t="s">
        <v>114</v>
      </c>
      <c r="B16" s="208" t="s">
        <v>115</v>
      </c>
      <c r="C16" s="110">
        <v>278000</v>
      </c>
      <c r="D16" s="110">
        <v>28000</v>
      </c>
      <c r="E16" s="110"/>
      <c r="F16" s="110">
        <v>28000</v>
      </c>
      <c r="G16" s="110"/>
      <c r="H16" s="110"/>
      <c r="I16" s="110"/>
      <c r="J16" s="110">
        <v>250000</v>
      </c>
      <c r="K16" s="110"/>
      <c r="L16" s="110"/>
      <c r="M16" s="110"/>
      <c r="N16" s="110"/>
      <c r="O16" s="110">
        <v>250000</v>
      </c>
    </row>
    <row r="17" ht="21" customHeight="1" spans="1:15">
      <c r="A17" s="209" t="s">
        <v>116</v>
      </c>
      <c r="B17" s="209" t="s">
        <v>102</v>
      </c>
      <c r="C17" s="110">
        <v>278000</v>
      </c>
      <c r="D17" s="110">
        <v>28000</v>
      </c>
      <c r="E17" s="110"/>
      <c r="F17" s="110">
        <v>28000</v>
      </c>
      <c r="G17" s="110"/>
      <c r="H17" s="110"/>
      <c r="I17" s="110"/>
      <c r="J17" s="110">
        <v>250000</v>
      </c>
      <c r="K17" s="110"/>
      <c r="L17" s="110"/>
      <c r="M17" s="110"/>
      <c r="N17" s="110"/>
      <c r="O17" s="110">
        <v>250000</v>
      </c>
    </row>
    <row r="18" ht="21" customHeight="1" spans="1:15">
      <c r="A18" s="208" t="s">
        <v>117</v>
      </c>
      <c r="B18" s="208" t="s">
        <v>118</v>
      </c>
      <c r="C18" s="110">
        <v>35000</v>
      </c>
      <c r="D18" s="110">
        <v>35000</v>
      </c>
      <c r="E18" s="110"/>
      <c r="F18" s="110">
        <v>35000</v>
      </c>
      <c r="G18" s="110"/>
      <c r="H18" s="110"/>
      <c r="I18" s="110"/>
      <c r="J18" s="110"/>
      <c r="K18" s="110"/>
      <c r="L18" s="110"/>
      <c r="M18" s="110"/>
      <c r="N18" s="110"/>
      <c r="O18" s="110"/>
    </row>
    <row r="19" ht="21" customHeight="1" spans="1:15">
      <c r="A19" s="209" t="s">
        <v>119</v>
      </c>
      <c r="B19" s="209" t="s">
        <v>102</v>
      </c>
      <c r="C19" s="110">
        <v>35000</v>
      </c>
      <c r="D19" s="110">
        <v>35000</v>
      </c>
      <c r="E19" s="110"/>
      <c r="F19" s="110">
        <v>35000</v>
      </c>
      <c r="G19" s="110"/>
      <c r="H19" s="110"/>
      <c r="I19" s="110"/>
      <c r="J19" s="110"/>
      <c r="K19" s="110"/>
      <c r="L19" s="110"/>
      <c r="M19" s="110"/>
      <c r="N19" s="110"/>
      <c r="O19" s="110"/>
    </row>
    <row r="20" ht="21" customHeight="1" spans="1:15">
      <c r="A20" s="208" t="s">
        <v>120</v>
      </c>
      <c r="B20" s="208" t="s">
        <v>121</v>
      </c>
      <c r="C20" s="110">
        <v>2000</v>
      </c>
      <c r="D20" s="110"/>
      <c r="E20" s="110"/>
      <c r="F20" s="110"/>
      <c r="G20" s="110"/>
      <c r="H20" s="110"/>
      <c r="I20" s="110"/>
      <c r="J20" s="110">
        <v>2000</v>
      </c>
      <c r="K20" s="110"/>
      <c r="L20" s="110"/>
      <c r="M20" s="110"/>
      <c r="N20" s="110"/>
      <c r="O20" s="110">
        <v>2000</v>
      </c>
    </row>
    <row r="21" ht="21" customHeight="1" spans="1:15">
      <c r="A21" s="209" t="s">
        <v>122</v>
      </c>
      <c r="B21" s="209" t="s">
        <v>107</v>
      </c>
      <c r="C21" s="110">
        <v>2000</v>
      </c>
      <c r="D21" s="110"/>
      <c r="E21" s="110"/>
      <c r="F21" s="110"/>
      <c r="G21" s="110"/>
      <c r="H21" s="110"/>
      <c r="I21" s="110"/>
      <c r="J21" s="110">
        <v>2000</v>
      </c>
      <c r="K21" s="110"/>
      <c r="L21" s="110"/>
      <c r="M21" s="110"/>
      <c r="N21" s="110"/>
      <c r="O21" s="110">
        <v>2000</v>
      </c>
    </row>
    <row r="22" ht="21" customHeight="1" spans="1:15">
      <c r="A22" s="87" t="s">
        <v>123</v>
      </c>
      <c r="B22" s="87" t="s">
        <v>124</v>
      </c>
      <c r="C22" s="110">
        <v>100000</v>
      </c>
      <c r="D22" s="110"/>
      <c r="E22" s="110"/>
      <c r="F22" s="110"/>
      <c r="G22" s="110"/>
      <c r="H22" s="110"/>
      <c r="I22" s="110"/>
      <c r="J22" s="110">
        <v>100000</v>
      </c>
      <c r="K22" s="110"/>
      <c r="L22" s="110"/>
      <c r="M22" s="110"/>
      <c r="N22" s="110"/>
      <c r="O22" s="110">
        <v>100000</v>
      </c>
    </row>
    <row r="23" ht="21" customHeight="1" spans="1:15">
      <c r="A23" s="208" t="s">
        <v>125</v>
      </c>
      <c r="B23" s="208" t="s">
        <v>126</v>
      </c>
      <c r="C23" s="110">
        <v>100000</v>
      </c>
      <c r="D23" s="110"/>
      <c r="E23" s="110"/>
      <c r="F23" s="110"/>
      <c r="G23" s="110"/>
      <c r="H23" s="110"/>
      <c r="I23" s="110"/>
      <c r="J23" s="110">
        <v>100000</v>
      </c>
      <c r="K23" s="110"/>
      <c r="L23" s="110"/>
      <c r="M23" s="110"/>
      <c r="N23" s="110"/>
      <c r="O23" s="110">
        <v>100000</v>
      </c>
    </row>
    <row r="24" ht="21" customHeight="1" spans="1:15">
      <c r="A24" s="209" t="s">
        <v>127</v>
      </c>
      <c r="B24" s="209" t="s">
        <v>128</v>
      </c>
      <c r="C24" s="110">
        <v>100000</v>
      </c>
      <c r="D24" s="110"/>
      <c r="E24" s="110"/>
      <c r="F24" s="110"/>
      <c r="G24" s="110"/>
      <c r="H24" s="110"/>
      <c r="I24" s="110"/>
      <c r="J24" s="110">
        <v>100000</v>
      </c>
      <c r="K24" s="110"/>
      <c r="L24" s="110"/>
      <c r="M24" s="110"/>
      <c r="N24" s="110"/>
      <c r="O24" s="110">
        <v>100000</v>
      </c>
    </row>
    <row r="25" ht="21" customHeight="1" spans="1:15">
      <c r="A25" s="87" t="s">
        <v>129</v>
      </c>
      <c r="B25" s="87" t="s">
        <v>130</v>
      </c>
      <c r="C25" s="110">
        <v>1608729.92</v>
      </c>
      <c r="D25" s="110">
        <v>1208729.92</v>
      </c>
      <c r="E25" s="110">
        <v>1185517.12</v>
      </c>
      <c r="F25" s="110">
        <v>23212.8</v>
      </c>
      <c r="G25" s="110"/>
      <c r="H25" s="110"/>
      <c r="I25" s="110"/>
      <c r="J25" s="110">
        <v>400000</v>
      </c>
      <c r="K25" s="110"/>
      <c r="L25" s="110"/>
      <c r="M25" s="110"/>
      <c r="N25" s="110"/>
      <c r="O25" s="110">
        <v>400000</v>
      </c>
    </row>
    <row r="26" ht="21" customHeight="1" spans="1:15">
      <c r="A26" s="208" t="s">
        <v>131</v>
      </c>
      <c r="B26" s="208" t="s">
        <v>132</v>
      </c>
      <c r="C26" s="110">
        <v>400000</v>
      </c>
      <c r="D26" s="110"/>
      <c r="E26" s="110"/>
      <c r="F26" s="110"/>
      <c r="G26" s="110"/>
      <c r="H26" s="110"/>
      <c r="I26" s="110"/>
      <c r="J26" s="110">
        <v>400000</v>
      </c>
      <c r="K26" s="110"/>
      <c r="L26" s="110"/>
      <c r="M26" s="110"/>
      <c r="N26" s="110"/>
      <c r="O26" s="110">
        <v>400000</v>
      </c>
    </row>
    <row r="27" ht="21" customHeight="1" spans="1:15">
      <c r="A27" s="209" t="s">
        <v>133</v>
      </c>
      <c r="B27" s="209" t="s">
        <v>107</v>
      </c>
      <c r="C27" s="110">
        <v>400000</v>
      </c>
      <c r="D27" s="110"/>
      <c r="E27" s="110"/>
      <c r="F27" s="110"/>
      <c r="G27" s="110"/>
      <c r="H27" s="110"/>
      <c r="I27" s="110"/>
      <c r="J27" s="110">
        <v>400000</v>
      </c>
      <c r="K27" s="110"/>
      <c r="L27" s="110"/>
      <c r="M27" s="110"/>
      <c r="N27" s="110"/>
      <c r="O27" s="110">
        <v>400000</v>
      </c>
    </row>
    <row r="28" ht="21" customHeight="1" spans="1:15">
      <c r="A28" s="208" t="s">
        <v>134</v>
      </c>
      <c r="B28" s="208" t="s">
        <v>135</v>
      </c>
      <c r="C28" s="110">
        <v>1185517.12</v>
      </c>
      <c r="D28" s="110">
        <v>1185517.12</v>
      </c>
      <c r="E28" s="110">
        <v>1185517.12</v>
      </c>
      <c r="F28" s="110"/>
      <c r="G28" s="110"/>
      <c r="H28" s="110"/>
      <c r="I28" s="110"/>
      <c r="J28" s="110"/>
      <c r="K28" s="110"/>
      <c r="L28" s="110"/>
      <c r="M28" s="110"/>
      <c r="N28" s="110"/>
      <c r="O28" s="110"/>
    </row>
    <row r="29" ht="21" customHeight="1" spans="1:15">
      <c r="A29" s="209" t="s">
        <v>136</v>
      </c>
      <c r="B29" s="209" t="s">
        <v>137</v>
      </c>
      <c r="C29" s="110">
        <v>45900</v>
      </c>
      <c r="D29" s="110">
        <v>45900</v>
      </c>
      <c r="E29" s="110">
        <v>45900</v>
      </c>
      <c r="F29" s="110"/>
      <c r="G29" s="110"/>
      <c r="H29" s="110"/>
      <c r="I29" s="110"/>
      <c r="J29" s="110"/>
      <c r="K29" s="110"/>
      <c r="L29" s="110"/>
      <c r="M29" s="110"/>
      <c r="N29" s="110"/>
      <c r="O29" s="110"/>
    </row>
    <row r="30" ht="21" customHeight="1" spans="1:15">
      <c r="A30" s="209" t="s">
        <v>138</v>
      </c>
      <c r="B30" s="209" t="s">
        <v>139</v>
      </c>
      <c r="C30" s="110">
        <v>198900</v>
      </c>
      <c r="D30" s="110">
        <v>198900</v>
      </c>
      <c r="E30" s="110">
        <v>198900</v>
      </c>
      <c r="F30" s="110"/>
      <c r="G30" s="110"/>
      <c r="H30" s="110"/>
      <c r="I30" s="110"/>
      <c r="J30" s="110"/>
      <c r="K30" s="110"/>
      <c r="L30" s="110"/>
      <c r="M30" s="110"/>
      <c r="N30" s="110"/>
      <c r="O30" s="110"/>
    </row>
    <row r="31" ht="21" customHeight="1" spans="1:15">
      <c r="A31" s="209" t="s">
        <v>140</v>
      </c>
      <c r="B31" s="209" t="s">
        <v>141</v>
      </c>
      <c r="C31" s="110">
        <v>873717.12</v>
      </c>
      <c r="D31" s="110">
        <v>873717.12</v>
      </c>
      <c r="E31" s="110">
        <v>873717.12</v>
      </c>
      <c r="F31" s="110"/>
      <c r="G31" s="110"/>
      <c r="H31" s="110"/>
      <c r="I31" s="110"/>
      <c r="J31" s="110"/>
      <c r="K31" s="110"/>
      <c r="L31" s="110"/>
      <c r="M31" s="110"/>
      <c r="N31" s="110"/>
      <c r="O31" s="110"/>
    </row>
    <row r="32" ht="21" customHeight="1" spans="1:15">
      <c r="A32" s="209" t="s">
        <v>142</v>
      </c>
      <c r="B32" s="209" t="s">
        <v>143</v>
      </c>
      <c r="C32" s="110">
        <v>67000</v>
      </c>
      <c r="D32" s="110">
        <v>67000</v>
      </c>
      <c r="E32" s="110">
        <v>67000</v>
      </c>
      <c r="F32" s="110"/>
      <c r="G32" s="110"/>
      <c r="H32" s="110"/>
      <c r="I32" s="110"/>
      <c r="J32" s="110"/>
      <c r="K32" s="110"/>
      <c r="L32" s="110"/>
      <c r="M32" s="110"/>
      <c r="N32" s="110"/>
      <c r="O32" s="110"/>
    </row>
    <row r="33" ht="21" customHeight="1" spans="1:15">
      <c r="A33" s="208" t="s">
        <v>144</v>
      </c>
      <c r="B33" s="208" t="s">
        <v>145</v>
      </c>
      <c r="C33" s="110">
        <v>23212.8</v>
      </c>
      <c r="D33" s="110">
        <v>23212.8</v>
      </c>
      <c r="E33" s="110"/>
      <c r="F33" s="110">
        <v>23212.8</v>
      </c>
      <c r="G33" s="110"/>
      <c r="H33" s="110"/>
      <c r="I33" s="110"/>
      <c r="J33" s="110"/>
      <c r="K33" s="110"/>
      <c r="L33" s="110"/>
      <c r="M33" s="110"/>
      <c r="N33" s="110"/>
      <c r="O33" s="110"/>
    </row>
    <row r="34" ht="21" customHeight="1" spans="1:15">
      <c r="A34" s="209" t="s">
        <v>146</v>
      </c>
      <c r="B34" s="209" t="s">
        <v>147</v>
      </c>
      <c r="C34" s="110">
        <v>23212.8</v>
      </c>
      <c r="D34" s="110">
        <v>23212.8</v>
      </c>
      <c r="E34" s="110"/>
      <c r="F34" s="110">
        <v>23212.8</v>
      </c>
      <c r="G34" s="110"/>
      <c r="H34" s="110"/>
      <c r="I34" s="110"/>
      <c r="J34" s="110"/>
      <c r="K34" s="110"/>
      <c r="L34" s="110"/>
      <c r="M34" s="110"/>
      <c r="N34" s="110"/>
      <c r="O34" s="110"/>
    </row>
    <row r="35" ht="21" customHeight="1" spans="1:15">
      <c r="A35" s="87" t="s">
        <v>148</v>
      </c>
      <c r="B35" s="87" t="s">
        <v>149</v>
      </c>
      <c r="C35" s="110">
        <v>767666.3</v>
      </c>
      <c r="D35" s="110">
        <v>752666.3</v>
      </c>
      <c r="E35" s="110">
        <v>752666.3</v>
      </c>
      <c r="F35" s="110"/>
      <c r="G35" s="110"/>
      <c r="H35" s="110"/>
      <c r="I35" s="110"/>
      <c r="J35" s="110">
        <v>15000</v>
      </c>
      <c r="K35" s="110"/>
      <c r="L35" s="110"/>
      <c r="M35" s="110"/>
      <c r="N35" s="110"/>
      <c r="O35" s="110">
        <v>15000</v>
      </c>
    </row>
    <row r="36" ht="21" customHeight="1" spans="1:15">
      <c r="A36" s="208" t="s">
        <v>150</v>
      </c>
      <c r="B36" s="208" t="s">
        <v>151</v>
      </c>
      <c r="C36" s="110">
        <v>15000</v>
      </c>
      <c r="D36" s="110"/>
      <c r="E36" s="110"/>
      <c r="F36" s="110"/>
      <c r="G36" s="110"/>
      <c r="H36" s="110"/>
      <c r="I36" s="110"/>
      <c r="J36" s="110">
        <v>15000</v>
      </c>
      <c r="K36" s="110"/>
      <c r="L36" s="110"/>
      <c r="M36" s="110"/>
      <c r="N36" s="110"/>
      <c r="O36" s="110">
        <v>15000</v>
      </c>
    </row>
    <row r="37" ht="21" customHeight="1" spans="1:15">
      <c r="A37" s="209" t="s">
        <v>152</v>
      </c>
      <c r="B37" s="209" t="s">
        <v>107</v>
      </c>
      <c r="C37" s="110">
        <v>15000</v>
      </c>
      <c r="D37" s="110"/>
      <c r="E37" s="110"/>
      <c r="F37" s="110"/>
      <c r="G37" s="110"/>
      <c r="H37" s="110"/>
      <c r="I37" s="110"/>
      <c r="J37" s="110">
        <v>15000</v>
      </c>
      <c r="K37" s="110"/>
      <c r="L37" s="110"/>
      <c r="M37" s="110"/>
      <c r="N37" s="110"/>
      <c r="O37" s="110">
        <v>15000</v>
      </c>
    </row>
    <row r="38" ht="21" customHeight="1" spans="1:15">
      <c r="A38" s="208" t="s">
        <v>153</v>
      </c>
      <c r="B38" s="208" t="s">
        <v>154</v>
      </c>
      <c r="C38" s="110">
        <v>752666.3</v>
      </c>
      <c r="D38" s="110">
        <v>752666.3</v>
      </c>
      <c r="E38" s="110">
        <v>752666.3</v>
      </c>
      <c r="F38" s="110"/>
      <c r="G38" s="110"/>
      <c r="H38" s="110"/>
      <c r="I38" s="110"/>
      <c r="J38" s="110"/>
      <c r="K38" s="110"/>
      <c r="L38" s="110"/>
      <c r="M38" s="110"/>
      <c r="N38" s="110"/>
      <c r="O38" s="110"/>
    </row>
    <row r="39" ht="21" customHeight="1" spans="1:15">
      <c r="A39" s="209" t="s">
        <v>155</v>
      </c>
      <c r="B39" s="209" t="s">
        <v>156</v>
      </c>
      <c r="C39" s="110">
        <v>210571.66</v>
      </c>
      <c r="D39" s="110">
        <v>210571.66</v>
      </c>
      <c r="E39" s="110">
        <v>210571.66</v>
      </c>
      <c r="F39" s="110"/>
      <c r="G39" s="110"/>
      <c r="H39" s="110"/>
      <c r="I39" s="110"/>
      <c r="J39" s="110"/>
      <c r="K39" s="110"/>
      <c r="L39" s="110"/>
      <c r="M39" s="110"/>
      <c r="N39" s="110"/>
      <c r="O39" s="110"/>
    </row>
    <row r="40" ht="21" customHeight="1" spans="1:15">
      <c r="A40" s="209" t="s">
        <v>157</v>
      </c>
      <c r="B40" s="209" t="s">
        <v>158</v>
      </c>
      <c r="C40" s="110">
        <v>182906.17</v>
      </c>
      <c r="D40" s="110">
        <v>182906.17</v>
      </c>
      <c r="E40" s="110">
        <v>182906.17</v>
      </c>
      <c r="F40" s="110"/>
      <c r="G40" s="110"/>
      <c r="H40" s="110"/>
      <c r="I40" s="110"/>
      <c r="J40" s="110"/>
      <c r="K40" s="110"/>
      <c r="L40" s="110"/>
      <c r="M40" s="110"/>
      <c r="N40" s="110"/>
      <c r="O40" s="110"/>
    </row>
    <row r="41" ht="21" customHeight="1" spans="1:15">
      <c r="A41" s="209" t="s">
        <v>159</v>
      </c>
      <c r="B41" s="209" t="s">
        <v>160</v>
      </c>
      <c r="C41" s="110">
        <v>313036.6</v>
      </c>
      <c r="D41" s="110">
        <v>313036.6</v>
      </c>
      <c r="E41" s="110">
        <v>313036.6</v>
      </c>
      <c r="F41" s="110"/>
      <c r="G41" s="110"/>
      <c r="H41" s="110"/>
      <c r="I41" s="110"/>
      <c r="J41" s="110"/>
      <c r="K41" s="110"/>
      <c r="L41" s="110"/>
      <c r="M41" s="110"/>
      <c r="N41" s="110"/>
      <c r="O41" s="110"/>
    </row>
    <row r="42" ht="21" customHeight="1" spans="1:15">
      <c r="A42" s="209" t="s">
        <v>161</v>
      </c>
      <c r="B42" s="209" t="s">
        <v>162</v>
      </c>
      <c r="C42" s="110">
        <v>46151.87</v>
      </c>
      <c r="D42" s="110">
        <v>46151.87</v>
      </c>
      <c r="E42" s="110">
        <v>46151.87</v>
      </c>
      <c r="F42" s="110"/>
      <c r="G42" s="110"/>
      <c r="H42" s="110"/>
      <c r="I42" s="110"/>
      <c r="J42" s="110"/>
      <c r="K42" s="110"/>
      <c r="L42" s="110"/>
      <c r="M42" s="110"/>
      <c r="N42" s="110"/>
      <c r="O42" s="110"/>
    </row>
    <row r="43" ht="21" customHeight="1" spans="1:15">
      <c r="A43" s="87" t="s">
        <v>163</v>
      </c>
      <c r="B43" s="87" t="s">
        <v>164</v>
      </c>
      <c r="C43" s="110">
        <v>8442420.68</v>
      </c>
      <c r="D43" s="110">
        <v>442420.68</v>
      </c>
      <c r="E43" s="110">
        <v>422420.68</v>
      </c>
      <c r="F43" s="110">
        <v>20000</v>
      </c>
      <c r="G43" s="110"/>
      <c r="H43" s="110"/>
      <c r="I43" s="110"/>
      <c r="J43" s="110">
        <v>8000000</v>
      </c>
      <c r="K43" s="110"/>
      <c r="L43" s="110"/>
      <c r="M43" s="110"/>
      <c r="N43" s="110"/>
      <c r="O43" s="110">
        <v>8000000</v>
      </c>
    </row>
    <row r="44" ht="21" customHeight="1" spans="1:15">
      <c r="A44" s="208" t="s">
        <v>165</v>
      </c>
      <c r="B44" s="208" t="s">
        <v>166</v>
      </c>
      <c r="C44" s="110">
        <v>8422420.68</v>
      </c>
      <c r="D44" s="110">
        <v>422420.68</v>
      </c>
      <c r="E44" s="110">
        <v>422420.68</v>
      </c>
      <c r="F44" s="110"/>
      <c r="G44" s="110"/>
      <c r="H44" s="110"/>
      <c r="I44" s="110"/>
      <c r="J44" s="110">
        <v>8000000</v>
      </c>
      <c r="K44" s="110"/>
      <c r="L44" s="110"/>
      <c r="M44" s="110"/>
      <c r="N44" s="110"/>
      <c r="O44" s="110">
        <v>8000000</v>
      </c>
    </row>
    <row r="45" ht="21" customHeight="1" spans="1:15">
      <c r="A45" s="209" t="s">
        <v>167</v>
      </c>
      <c r="B45" s="209" t="s">
        <v>107</v>
      </c>
      <c r="C45" s="110">
        <v>8000000</v>
      </c>
      <c r="D45" s="110"/>
      <c r="E45" s="110"/>
      <c r="F45" s="110"/>
      <c r="G45" s="110"/>
      <c r="H45" s="110"/>
      <c r="I45" s="110"/>
      <c r="J45" s="110">
        <v>8000000</v>
      </c>
      <c r="K45" s="110"/>
      <c r="L45" s="110"/>
      <c r="M45" s="110"/>
      <c r="N45" s="110"/>
      <c r="O45" s="110">
        <v>8000000</v>
      </c>
    </row>
    <row r="46" ht="21" customHeight="1" spans="1:15">
      <c r="A46" s="209" t="s">
        <v>168</v>
      </c>
      <c r="B46" s="209" t="s">
        <v>169</v>
      </c>
      <c r="C46" s="110">
        <v>422420.68</v>
      </c>
      <c r="D46" s="110">
        <v>422420.68</v>
      </c>
      <c r="E46" s="110">
        <v>422420.68</v>
      </c>
      <c r="F46" s="110"/>
      <c r="G46" s="110"/>
      <c r="H46" s="110"/>
      <c r="I46" s="110"/>
      <c r="J46" s="110"/>
      <c r="K46" s="110"/>
      <c r="L46" s="110"/>
      <c r="M46" s="110"/>
      <c r="N46" s="110"/>
      <c r="O46" s="110"/>
    </row>
    <row r="47" ht="21" customHeight="1" spans="1:15">
      <c r="A47" s="208" t="s">
        <v>170</v>
      </c>
      <c r="B47" s="208" t="s">
        <v>171</v>
      </c>
      <c r="C47" s="110">
        <v>20000</v>
      </c>
      <c r="D47" s="110">
        <v>20000</v>
      </c>
      <c r="E47" s="110"/>
      <c r="F47" s="110">
        <v>20000</v>
      </c>
      <c r="G47" s="110"/>
      <c r="H47" s="110"/>
      <c r="I47" s="110"/>
      <c r="J47" s="110"/>
      <c r="K47" s="110"/>
      <c r="L47" s="110"/>
      <c r="M47" s="110"/>
      <c r="N47" s="110"/>
      <c r="O47" s="110"/>
    </row>
    <row r="48" ht="21" customHeight="1" spans="1:15">
      <c r="A48" s="209" t="s">
        <v>172</v>
      </c>
      <c r="B48" s="209" t="s">
        <v>171</v>
      </c>
      <c r="C48" s="110">
        <v>20000</v>
      </c>
      <c r="D48" s="110">
        <v>20000</v>
      </c>
      <c r="E48" s="110"/>
      <c r="F48" s="110">
        <v>20000</v>
      </c>
      <c r="G48" s="110"/>
      <c r="H48" s="110"/>
      <c r="I48" s="110"/>
      <c r="J48" s="110"/>
      <c r="K48" s="110"/>
      <c r="L48" s="110"/>
      <c r="M48" s="110"/>
      <c r="N48" s="110"/>
      <c r="O48" s="110"/>
    </row>
    <row r="49" ht="21" customHeight="1" spans="1:15">
      <c r="A49" s="87" t="s">
        <v>173</v>
      </c>
      <c r="B49" s="87" t="s">
        <v>174</v>
      </c>
      <c r="C49" s="110">
        <v>3346595.55</v>
      </c>
      <c r="D49" s="110">
        <v>2451595.55</v>
      </c>
      <c r="E49" s="110">
        <v>2029523.55</v>
      </c>
      <c r="F49" s="110">
        <v>422072</v>
      </c>
      <c r="G49" s="110"/>
      <c r="H49" s="110"/>
      <c r="I49" s="110"/>
      <c r="J49" s="110">
        <v>895000</v>
      </c>
      <c r="K49" s="110"/>
      <c r="L49" s="110"/>
      <c r="M49" s="110"/>
      <c r="N49" s="110"/>
      <c r="O49" s="110">
        <v>895000</v>
      </c>
    </row>
    <row r="50" ht="21" customHeight="1" spans="1:15">
      <c r="A50" s="208" t="s">
        <v>175</v>
      </c>
      <c r="B50" s="208" t="s">
        <v>176</v>
      </c>
      <c r="C50" s="110">
        <v>2424523.55</v>
      </c>
      <c r="D50" s="110">
        <v>2029523.55</v>
      </c>
      <c r="E50" s="110">
        <v>2029523.55</v>
      </c>
      <c r="F50" s="110"/>
      <c r="G50" s="110"/>
      <c r="H50" s="110"/>
      <c r="I50" s="110"/>
      <c r="J50" s="110">
        <v>395000</v>
      </c>
      <c r="K50" s="110"/>
      <c r="L50" s="110"/>
      <c r="M50" s="110"/>
      <c r="N50" s="110"/>
      <c r="O50" s="110">
        <v>395000</v>
      </c>
    </row>
    <row r="51" ht="21" customHeight="1" spans="1:15">
      <c r="A51" s="209" t="s">
        <v>177</v>
      </c>
      <c r="B51" s="209" t="s">
        <v>107</v>
      </c>
      <c r="C51" s="110">
        <v>395000</v>
      </c>
      <c r="D51" s="110"/>
      <c r="E51" s="110"/>
      <c r="F51" s="110"/>
      <c r="G51" s="110"/>
      <c r="H51" s="110"/>
      <c r="I51" s="110"/>
      <c r="J51" s="110">
        <v>395000</v>
      </c>
      <c r="K51" s="110"/>
      <c r="L51" s="110"/>
      <c r="M51" s="110"/>
      <c r="N51" s="110"/>
      <c r="O51" s="110">
        <v>395000</v>
      </c>
    </row>
    <row r="52" ht="21" customHeight="1" spans="1:15">
      <c r="A52" s="209" t="s">
        <v>178</v>
      </c>
      <c r="B52" s="209" t="s">
        <v>113</v>
      </c>
      <c r="C52" s="110">
        <v>2029523.55</v>
      </c>
      <c r="D52" s="110">
        <v>2029523.55</v>
      </c>
      <c r="E52" s="110">
        <v>2029523.55</v>
      </c>
      <c r="F52" s="110"/>
      <c r="G52" s="110"/>
      <c r="H52" s="110"/>
      <c r="I52" s="110"/>
      <c r="J52" s="110"/>
      <c r="K52" s="110"/>
      <c r="L52" s="110"/>
      <c r="M52" s="110"/>
      <c r="N52" s="110"/>
      <c r="O52" s="110"/>
    </row>
    <row r="53" ht="21" customHeight="1" spans="1:15">
      <c r="A53" s="208" t="s">
        <v>179</v>
      </c>
      <c r="B53" s="208" t="s">
        <v>180</v>
      </c>
      <c r="C53" s="110">
        <v>922072</v>
      </c>
      <c r="D53" s="110">
        <v>422072</v>
      </c>
      <c r="E53" s="110"/>
      <c r="F53" s="110">
        <v>422072</v>
      </c>
      <c r="G53" s="110"/>
      <c r="H53" s="110"/>
      <c r="I53" s="110"/>
      <c r="J53" s="110">
        <v>500000</v>
      </c>
      <c r="K53" s="110"/>
      <c r="L53" s="110"/>
      <c r="M53" s="110"/>
      <c r="N53" s="110"/>
      <c r="O53" s="110">
        <v>500000</v>
      </c>
    </row>
    <row r="54" ht="21" customHeight="1" spans="1:15">
      <c r="A54" s="209" t="s">
        <v>181</v>
      </c>
      <c r="B54" s="209" t="s">
        <v>182</v>
      </c>
      <c r="C54" s="110">
        <v>922072</v>
      </c>
      <c r="D54" s="110">
        <v>422072</v>
      </c>
      <c r="E54" s="110"/>
      <c r="F54" s="110">
        <v>422072</v>
      </c>
      <c r="G54" s="110"/>
      <c r="H54" s="110"/>
      <c r="I54" s="110"/>
      <c r="J54" s="110">
        <v>500000</v>
      </c>
      <c r="K54" s="110"/>
      <c r="L54" s="110"/>
      <c r="M54" s="110"/>
      <c r="N54" s="110"/>
      <c r="O54" s="110">
        <v>500000</v>
      </c>
    </row>
    <row r="55" ht="21" customHeight="1" spans="1:15">
      <c r="A55" s="87" t="s">
        <v>183</v>
      </c>
      <c r="B55" s="87" t="s">
        <v>184</v>
      </c>
      <c r="C55" s="110">
        <v>895323.84</v>
      </c>
      <c r="D55" s="110">
        <v>895323.84</v>
      </c>
      <c r="E55" s="110">
        <v>895323.84</v>
      </c>
      <c r="F55" s="110"/>
      <c r="G55" s="110"/>
      <c r="H55" s="110"/>
      <c r="I55" s="110"/>
      <c r="J55" s="110"/>
      <c r="K55" s="110"/>
      <c r="L55" s="110"/>
      <c r="M55" s="110"/>
      <c r="N55" s="110"/>
      <c r="O55" s="110"/>
    </row>
    <row r="56" ht="21" customHeight="1" spans="1:15">
      <c r="A56" s="208" t="s">
        <v>185</v>
      </c>
      <c r="B56" s="208" t="s">
        <v>186</v>
      </c>
      <c r="C56" s="110">
        <v>895323.84</v>
      </c>
      <c r="D56" s="110">
        <v>895323.84</v>
      </c>
      <c r="E56" s="110">
        <v>895323.84</v>
      </c>
      <c r="F56" s="110"/>
      <c r="G56" s="110"/>
      <c r="H56" s="110"/>
      <c r="I56" s="110"/>
      <c r="J56" s="110"/>
      <c r="K56" s="110"/>
      <c r="L56" s="110"/>
      <c r="M56" s="110"/>
      <c r="N56" s="110"/>
      <c r="O56" s="110"/>
    </row>
    <row r="57" ht="21" customHeight="1" spans="1:15">
      <c r="A57" s="209" t="s">
        <v>187</v>
      </c>
      <c r="B57" s="209" t="s">
        <v>188</v>
      </c>
      <c r="C57" s="110">
        <v>895323.84</v>
      </c>
      <c r="D57" s="110">
        <v>895323.84</v>
      </c>
      <c r="E57" s="110">
        <v>895323.84</v>
      </c>
      <c r="F57" s="110"/>
      <c r="G57" s="110"/>
      <c r="H57" s="110"/>
      <c r="I57" s="110"/>
      <c r="J57" s="110"/>
      <c r="K57" s="110"/>
      <c r="L57" s="110"/>
      <c r="M57" s="110"/>
      <c r="N57" s="110"/>
      <c r="O57" s="110"/>
    </row>
    <row r="58" ht="21" customHeight="1" spans="1:15">
      <c r="A58" s="87" t="s">
        <v>189</v>
      </c>
      <c r="B58" s="87" t="s">
        <v>190</v>
      </c>
      <c r="C58" s="110">
        <v>878600</v>
      </c>
      <c r="D58" s="110">
        <v>103600</v>
      </c>
      <c r="E58" s="110"/>
      <c r="F58" s="110">
        <v>103600</v>
      </c>
      <c r="G58" s="110"/>
      <c r="H58" s="110"/>
      <c r="I58" s="110"/>
      <c r="J58" s="110">
        <v>775000</v>
      </c>
      <c r="K58" s="110"/>
      <c r="L58" s="110"/>
      <c r="M58" s="110"/>
      <c r="N58" s="110"/>
      <c r="O58" s="110">
        <v>775000</v>
      </c>
    </row>
    <row r="59" ht="21" customHeight="1" spans="1:15">
      <c r="A59" s="208" t="s">
        <v>191</v>
      </c>
      <c r="B59" s="208" t="s">
        <v>192</v>
      </c>
      <c r="C59" s="110">
        <v>128600</v>
      </c>
      <c r="D59" s="110">
        <v>103600</v>
      </c>
      <c r="E59" s="110"/>
      <c r="F59" s="110">
        <v>103600</v>
      </c>
      <c r="G59" s="110"/>
      <c r="H59" s="110"/>
      <c r="I59" s="110"/>
      <c r="J59" s="110">
        <v>25000</v>
      </c>
      <c r="K59" s="110"/>
      <c r="L59" s="110"/>
      <c r="M59" s="110"/>
      <c r="N59" s="110"/>
      <c r="O59" s="110">
        <v>25000</v>
      </c>
    </row>
    <row r="60" ht="21" customHeight="1" spans="1:15">
      <c r="A60" s="209" t="s">
        <v>193</v>
      </c>
      <c r="B60" s="209" t="s">
        <v>194</v>
      </c>
      <c r="C60" s="110">
        <v>128600</v>
      </c>
      <c r="D60" s="110">
        <v>103600</v>
      </c>
      <c r="E60" s="110"/>
      <c r="F60" s="110">
        <v>103600</v>
      </c>
      <c r="G60" s="110"/>
      <c r="H60" s="110"/>
      <c r="I60" s="110"/>
      <c r="J60" s="110">
        <v>25000</v>
      </c>
      <c r="K60" s="110"/>
      <c r="L60" s="110"/>
      <c r="M60" s="110"/>
      <c r="N60" s="110"/>
      <c r="O60" s="110">
        <v>25000</v>
      </c>
    </row>
    <row r="61" ht="21" customHeight="1" spans="1:15">
      <c r="A61" s="208" t="s">
        <v>195</v>
      </c>
      <c r="B61" s="208" t="s">
        <v>196</v>
      </c>
      <c r="C61" s="110">
        <v>750000</v>
      </c>
      <c r="D61" s="110"/>
      <c r="E61" s="110"/>
      <c r="F61" s="110"/>
      <c r="G61" s="110"/>
      <c r="H61" s="110"/>
      <c r="I61" s="110"/>
      <c r="J61" s="110">
        <v>750000</v>
      </c>
      <c r="K61" s="110"/>
      <c r="L61" s="110"/>
      <c r="M61" s="110"/>
      <c r="N61" s="110"/>
      <c r="O61" s="110">
        <v>750000</v>
      </c>
    </row>
    <row r="62" ht="21" customHeight="1" spans="1:15">
      <c r="A62" s="209" t="s">
        <v>197</v>
      </c>
      <c r="B62" s="209" t="s">
        <v>198</v>
      </c>
      <c r="C62" s="110">
        <v>750000</v>
      </c>
      <c r="D62" s="110"/>
      <c r="E62" s="110"/>
      <c r="F62" s="110"/>
      <c r="G62" s="110"/>
      <c r="H62" s="110"/>
      <c r="I62" s="110"/>
      <c r="J62" s="110">
        <v>750000</v>
      </c>
      <c r="K62" s="110"/>
      <c r="L62" s="110"/>
      <c r="M62" s="110"/>
      <c r="N62" s="110"/>
      <c r="O62" s="110">
        <v>750000</v>
      </c>
    </row>
    <row r="63" ht="21" customHeight="1" spans="1:15">
      <c r="A63" s="210" t="s">
        <v>55</v>
      </c>
      <c r="B63" s="66"/>
      <c r="C63" s="110">
        <v>28934929.97</v>
      </c>
      <c r="D63" s="110">
        <v>18397929.97</v>
      </c>
      <c r="E63" s="110">
        <v>13064572.21</v>
      </c>
      <c r="F63" s="110">
        <v>5333357.76</v>
      </c>
      <c r="G63" s="110"/>
      <c r="H63" s="110"/>
      <c r="I63" s="110"/>
      <c r="J63" s="110">
        <v>10537000</v>
      </c>
      <c r="K63" s="110"/>
      <c r="L63" s="110"/>
      <c r="M63" s="110"/>
      <c r="N63" s="110"/>
      <c r="O63" s="110">
        <v>10537000</v>
      </c>
    </row>
  </sheetData>
  <mergeCells count="12">
    <mergeCell ref="A1:O1"/>
    <mergeCell ref="A2:O2"/>
    <mergeCell ref="A3:B3"/>
    <mergeCell ref="D4:F4"/>
    <mergeCell ref="J4:O4"/>
    <mergeCell ref="A63:B6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73"/>
      <c r="B1" s="77"/>
      <c r="C1" s="77"/>
      <c r="D1" s="77" t="s">
        <v>199</v>
      </c>
    </row>
    <row r="2" ht="41.25" customHeight="1" spans="1:1">
      <c r="A2" s="72" t="str">
        <f>"2026"&amp;"年部门财政拨款收支预算总表"</f>
        <v>2026年部门财政拨款收支预算总表</v>
      </c>
    </row>
    <row r="3" ht="17.25" customHeight="1" spans="1:4">
      <c r="A3" s="75" t="str">
        <f>"单位名称："&amp;"昆明市晋宁区夕阳彝族乡人民政府"</f>
        <v>单位名称：昆明市晋宁区夕阳彝族乡人民政府</v>
      </c>
      <c r="B3" s="193"/>
      <c r="D3" s="77"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200</v>
      </c>
      <c r="B6" s="110">
        <v>18397929.97</v>
      </c>
      <c r="C6" s="196" t="s">
        <v>201</v>
      </c>
      <c r="D6" s="110">
        <v>18397929.97</v>
      </c>
    </row>
    <row r="7" ht="16.5" customHeight="1" spans="1:4">
      <c r="A7" s="196" t="s">
        <v>202</v>
      </c>
      <c r="B7" s="110">
        <v>18397929.97</v>
      </c>
      <c r="C7" s="196" t="s">
        <v>203</v>
      </c>
      <c r="D7" s="110">
        <v>12543593.68</v>
      </c>
    </row>
    <row r="8" ht="16.5" customHeight="1" spans="1:4">
      <c r="A8" s="196" t="s">
        <v>204</v>
      </c>
      <c r="B8" s="110"/>
      <c r="C8" s="196" t="s">
        <v>205</v>
      </c>
      <c r="D8" s="110"/>
    </row>
    <row r="9" ht="16.5" customHeight="1" spans="1:4">
      <c r="A9" s="196" t="s">
        <v>206</v>
      </c>
      <c r="B9" s="110"/>
      <c r="C9" s="196" t="s">
        <v>207</v>
      </c>
      <c r="D9" s="110"/>
    </row>
    <row r="10" ht="16.5" customHeight="1" spans="1:4">
      <c r="A10" s="196" t="s">
        <v>208</v>
      </c>
      <c r="B10" s="110"/>
      <c r="C10" s="196" t="s">
        <v>209</v>
      </c>
      <c r="D10" s="110"/>
    </row>
    <row r="11" ht="16.5" customHeight="1" spans="1:4">
      <c r="A11" s="196" t="s">
        <v>202</v>
      </c>
      <c r="B11" s="110"/>
      <c r="C11" s="196" t="s">
        <v>210</v>
      </c>
      <c r="D11" s="110"/>
    </row>
    <row r="12" ht="16.5" customHeight="1" spans="1:4">
      <c r="A12" s="177" t="s">
        <v>204</v>
      </c>
      <c r="B12" s="110"/>
      <c r="C12" s="100" t="s">
        <v>211</v>
      </c>
      <c r="D12" s="110"/>
    </row>
    <row r="13" ht="16.5" customHeight="1" spans="1:4">
      <c r="A13" s="177" t="s">
        <v>206</v>
      </c>
      <c r="B13" s="110"/>
      <c r="C13" s="100" t="s">
        <v>212</v>
      </c>
      <c r="D13" s="110"/>
    </row>
    <row r="14" ht="16.5" customHeight="1" spans="1:4">
      <c r="A14" s="197"/>
      <c r="B14" s="110"/>
      <c r="C14" s="100" t="s">
        <v>213</v>
      </c>
      <c r="D14" s="110">
        <v>1208729.92</v>
      </c>
    </row>
    <row r="15" ht="16.5" customHeight="1" spans="1:4">
      <c r="A15" s="197"/>
      <c r="B15" s="110"/>
      <c r="C15" s="100" t="s">
        <v>214</v>
      </c>
      <c r="D15" s="110">
        <v>752666.3</v>
      </c>
    </row>
    <row r="16" ht="16.5" customHeight="1" spans="1:4">
      <c r="A16" s="197"/>
      <c r="B16" s="110"/>
      <c r="C16" s="100" t="s">
        <v>215</v>
      </c>
      <c r="D16" s="110"/>
    </row>
    <row r="17" ht="16.5" customHeight="1" spans="1:4">
      <c r="A17" s="197"/>
      <c r="B17" s="110"/>
      <c r="C17" s="100" t="s">
        <v>216</v>
      </c>
      <c r="D17" s="110">
        <v>442420.68</v>
      </c>
    </row>
    <row r="18" ht="16.5" customHeight="1" spans="1:4">
      <c r="A18" s="197"/>
      <c r="B18" s="110"/>
      <c r="C18" s="100" t="s">
        <v>217</v>
      </c>
      <c r="D18" s="110">
        <v>2451595.55</v>
      </c>
    </row>
    <row r="19" ht="16.5" customHeight="1" spans="1:4">
      <c r="A19" s="197"/>
      <c r="B19" s="110"/>
      <c r="C19" s="100" t="s">
        <v>218</v>
      </c>
      <c r="D19" s="110"/>
    </row>
    <row r="20" ht="16.5" customHeight="1" spans="1:4">
      <c r="A20" s="197"/>
      <c r="B20" s="110"/>
      <c r="C20" s="100" t="s">
        <v>219</v>
      </c>
      <c r="D20" s="110"/>
    </row>
    <row r="21" ht="16.5" customHeight="1" spans="1:4">
      <c r="A21" s="197"/>
      <c r="B21" s="110"/>
      <c r="C21" s="100" t="s">
        <v>220</v>
      </c>
      <c r="D21" s="110"/>
    </row>
    <row r="22" ht="16.5" customHeight="1" spans="1:4">
      <c r="A22" s="197"/>
      <c r="B22" s="110"/>
      <c r="C22" s="100" t="s">
        <v>221</v>
      </c>
      <c r="D22" s="110"/>
    </row>
    <row r="23" ht="16.5" customHeight="1" spans="1:4">
      <c r="A23" s="197"/>
      <c r="B23" s="110"/>
      <c r="C23" s="100" t="s">
        <v>222</v>
      </c>
      <c r="D23" s="110"/>
    </row>
    <row r="24" ht="16.5" customHeight="1" spans="1:4">
      <c r="A24" s="197"/>
      <c r="B24" s="110"/>
      <c r="C24" s="100" t="s">
        <v>223</v>
      </c>
      <c r="D24" s="110"/>
    </row>
    <row r="25" ht="16.5" customHeight="1" spans="1:4">
      <c r="A25" s="197"/>
      <c r="B25" s="110"/>
      <c r="C25" s="100" t="s">
        <v>224</v>
      </c>
      <c r="D25" s="110">
        <v>895323.84</v>
      </c>
    </row>
    <row r="26" ht="16.5" customHeight="1" spans="1:4">
      <c r="A26" s="197"/>
      <c r="B26" s="110"/>
      <c r="C26" s="100" t="s">
        <v>225</v>
      </c>
      <c r="D26" s="110"/>
    </row>
    <row r="27" ht="16.5" customHeight="1" spans="1:4">
      <c r="A27" s="197"/>
      <c r="B27" s="110"/>
      <c r="C27" s="100" t="s">
        <v>226</v>
      </c>
      <c r="D27" s="110"/>
    </row>
    <row r="28" ht="16.5" customHeight="1" spans="1:4">
      <c r="A28" s="197"/>
      <c r="B28" s="110"/>
      <c r="C28" s="100" t="s">
        <v>227</v>
      </c>
      <c r="D28" s="110">
        <v>103600</v>
      </c>
    </row>
    <row r="29" ht="16.5" customHeight="1" spans="1:4">
      <c r="A29" s="197"/>
      <c r="B29" s="110"/>
      <c r="C29" s="100" t="s">
        <v>228</v>
      </c>
      <c r="D29" s="110"/>
    </row>
    <row r="30" ht="16.5" customHeight="1" spans="1:4">
      <c r="A30" s="197"/>
      <c r="B30" s="110"/>
      <c r="C30" s="100" t="s">
        <v>229</v>
      </c>
      <c r="D30" s="110"/>
    </row>
    <row r="31" ht="16.5" customHeight="1" spans="1:4">
      <c r="A31" s="197"/>
      <c r="B31" s="110"/>
      <c r="C31" s="177" t="s">
        <v>230</v>
      </c>
      <c r="D31" s="110"/>
    </row>
    <row r="32" ht="16.5" customHeight="1" spans="1:4">
      <c r="A32" s="197"/>
      <c r="B32" s="110"/>
      <c r="C32" s="177" t="s">
        <v>231</v>
      </c>
      <c r="D32" s="110"/>
    </row>
    <row r="33" ht="16.5" customHeight="1" spans="1:4">
      <c r="A33" s="197"/>
      <c r="B33" s="110"/>
      <c r="C33" s="61" t="s">
        <v>232</v>
      </c>
      <c r="D33" s="110"/>
    </row>
    <row r="34" ht="15" customHeight="1" spans="1:4">
      <c r="A34" s="198" t="s">
        <v>50</v>
      </c>
      <c r="B34" s="199">
        <v>18397929.97</v>
      </c>
      <c r="C34" s="198" t="s">
        <v>51</v>
      </c>
      <c r="D34" s="199">
        <v>18397929.97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7"/>
      <c r="F1" s="103"/>
      <c r="G1" s="172" t="s">
        <v>233</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36" t="str">
        <f>"单位名称："&amp;"昆明市晋宁区夕阳彝族乡人民政府"</f>
        <v>单位名称：昆明市晋宁区夕阳彝族乡人民政府</v>
      </c>
      <c r="F3" s="153"/>
      <c r="G3" s="172" t="s">
        <v>1</v>
      </c>
    </row>
    <row r="4" ht="20.25" customHeight="1" spans="1:7">
      <c r="A4" s="188" t="s">
        <v>234</v>
      </c>
      <c r="B4" s="189"/>
      <c r="C4" s="157" t="s">
        <v>55</v>
      </c>
      <c r="D4" s="178" t="s">
        <v>75</v>
      </c>
      <c r="E4" s="43"/>
      <c r="F4" s="44"/>
      <c r="G4" s="169" t="s">
        <v>76</v>
      </c>
    </row>
    <row r="5" ht="20.25" customHeight="1" spans="1:7">
      <c r="A5" s="190" t="s">
        <v>72</v>
      </c>
      <c r="B5" s="190" t="s">
        <v>73</v>
      </c>
      <c r="C5" s="50"/>
      <c r="D5" s="162" t="s">
        <v>57</v>
      </c>
      <c r="E5" s="162" t="s">
        <v>235</v>
      </c>
      <c r="F5" s="162" t="s">
        <v>236</v>
      </c>
      <c r="G5" s="171"/>
    </row>
    <row r="6" ht="15" customHeight="1" spans="1:7">
      <c r="A6" s="90" t="s">
        <v>82</v>
      </c>
      <c r="B6" s="90" t="s">
        <v>83</v>
      </c>
      <c r="C6" s="90" t="s">
        <v>84</v>
      </c>
      <c r="D6" s="90" t="s">
        <v>85</v>
      </c>
      <c r="E6" s="90" t="s">
        <v>86</v>
      </c>
      <c r="F6" s="90" t="s">
        <v>87</v>
      </c>
      <c r="G6" s="90" t="s">
        <v>88</v>
      </c>
    </row>
    <row r="7" ht="18" customHeight="1" spans="1:7">
      <c r="A7" s="61" t="s">
        <v>97</v>
      </c>
      <c r="B7" s="61" t="s">
        <v>98</v>
      </c>
      <c r="C7" s="110">
        <v>12543593.68</v>
      </c>
      <c r="D7" s="110">
        <v>7779120.72</v>
      </c>
      <c r="E7" s="110">
        <v>6744976.4</v>
      </c>
      <c r="F7" s="110">
        <v>1034144.32</v>
      </c>
      <c r="G7" s="110">
        <v>4764472.96</v>
      </c>
    </row>
    <row r="8" ht="18" customHeight="1" spans="1:7">
      <c r="A8" s="166" t="s">
        <v>99</v>
      </c>
      <c r="B8" s="166" t="s">
        <v>100</v>
      </c>
      <c r="C8" s="110">
        <v>78200</v>
      </c>
      <c r="D8" s="110"/>
      <c r="E8" s="110"/>
      <c r="F8" s="110"/>
      <c r="G8" s="110">
        <v>78200</v>
      </c>
    </row>
    <row r="9" ht="18" customHeight="1" spans="1:7">
      <c r="A9" s="191" t="s">
        <v>101</v>
      </c>
      <c r="B9" s="191" t="s">
        <v>102</v>
      </c>
      <c r="C9" s="110">
        <v>78200</v>
      </c>
      <c r="D9" s="110"/>
      <c r="E9" s="110"/>
      <c r="F9" s="110"/>
      <c r="G9" s="110">
        <v>78200</v>
      </c>
    </row>
    <row r="10" ht="18" customHeight="1" spans="1:7">
      <c r="A10" s="166" t="s">
        <v>103</v>
      </c>
      <c r="B10" s="166" t="s">
        <v>104</v>
      </c>
      <c r="C10" s="110">
        <v>11209794.68</v>
      </c>
      <c r="D10" s="110">
        <v>6586521.72</v>
      </c>
      <c r="E10" s="110">
        <v>5643306.44</v>
      </c>
      <c r="F10" s="110">
        <v>943215.28</v>
      </c>
      <c r="G10" s="110">
        <v>4623272.96</v>
      </c>
    </row>
    <row r="11" ht="18" customHeight="1" spans="1:7">
      <c r="A11" s="191" t="s">
        <v>105</v>
      </c>
      <c r="B11" s="191" t="s">
        <v>102</v>
      </c>
      <c r="C11" s="110">
        <v>8920794.68</v>
      </c>
      <c r="D11" s="110">
        <v>4336521.72</v>
      </c>
      <c r="E11" s="110">
        <v>3423306.44</v>
      </c>
      <c r="F11" s="110">
        <v>913215.28</v>
      </c>
      <c r="G11" s="110">
        <v>4584272.96</v>
      </c>
    </row>
    <row r="12" ht="18" customHeight="1" spans="1:7">
      <c r="A12" s="191" t="s">
        <v>106</v>
      </c>
      <c r="B12" s="191" t="s">
        <v>107</v>
      </c>
      <c r="C12" s="110">
        <v>30000</v>
      </c>
      <c r="D12" s="110">
        <v>30000</v>
      </c>
      <c r="E12" s="110"/>
      <c r="F12" s="110">
        <v>30000</v>
      </c>
      <c r="G12" s="110"/>
    </row>
    <row r="13" ht="18" customHeight="1" spans="1:7">
      <c r="A13" s="191" t="s">
        <v>108</v>
      </c>
      <c r="B13" s="191" t="s">
        <v>109</v>
      </c>
      <c r="C13" s="110">
        <v>2259000</v>
      </c>
      <c r="D13" s="110">
        <v>2220000</v>
      </c>
      <c r="E13" s="110">
        <v>2220000</v>
      </c>
      <c r="F13" s="110"/>
      <c r="G13" s="110">
        <v>39000</v>
      </c>
    </row>
    <row r="14" ht="18" customHeight="1" spans="1:7">
      <c r="A14" s="166" t="s">
        <v>110</v>
      </c>
      <c r="B14" s="166" t="s">
        <v>111</v>
      </c>
      <c r="C14" s="110">
        <v>1192599</v>
      </c>
      <c r="D14" s="110">
        <v>1192599</v>
      </c>
      <c r="E14" s="110">
        <v>1101669.96</v>
      </c>
      <c r="F14" s="110">
        <v>90929.04</v>
      </c>
      <c r="G14" s="110"/>
    </row>
    <row r="15" ht="18" customHeight="1" spans="1:7">
      <c r="A15" s="191" t="s">
        <v>112</v>
      </c>
      <c r="B15" s="191" t="s">
        <v>113</v>
      </c>
      <c r="C15" s="110">
        <v>1192599</v>
      </c>
      <c r="D15" s="110">
        <v>1192599</v>
      </c>
      <c r="E15" s="110">
        <v>1101669.96</v>
      </c>
      <c r="F15" s="110">
        <v>90929.04</v>
      </c>
      <c r="G15" s="110"/>
    </row>
    <row r="16" ht="18" customHeight="1" spans="1:7">
      <c r="A16" s="166" t="s">
        <v>114</v>
      </c>
      <c r="B16" s="166" t="s">
        <v>115</v>
      </c>
      <c r="C16" s="110">
        <v>28000</v>
      </c>
      <c r="D16" s="110"/>
      <c r="E16" s="110"/>
      <c r="F16" s="110"/>
      <c r="G16" s="110">
        <v>28000</v>
      </c>
    </row>
    <row r="17" ht="18" customHeight="1" spans="1:7">
      <c r="A17" s="191" t="s">
        <v>116</v>
      </c>
      <c r="B17" s="191" t="s">
        <v>102</v>
      </c>
      <c r="C17" s="110">
        <v>28000</v>
      </c>
      <c r="D17" s="110"/>
      <c r="E17" s="110"/>
      <c r="F17" s="110"/>
      <c r="G17" s="110">
        <v>28000</v>
      </c>
    </row>
    <row r="18" ht="18" customHeight="1" spans="1:7">
      <c r="A18" s="166" t="s">
        <v>117</v>
      </c>
      <c r="B18" s="166" t="s">
        <v>118</v>
      </c>
      <c r="C18" s="110">
        <v>35000</v>
      </c>
      <c r="D18" s="110"/>
      <c r="E18" s="110"/>
      <c r="F18" s="110"/>
      <c r="G18" s="110">
        <v>35000</v>
      </c>
    </row>
    <row r="19" ht="18" customHeight="1" spans="1:7">
      <c r="A19" s="191" t="s">
        <v>119</v>
      </c>
      <c r="B19" s="191" t="s">
        <v>102</v>
      </c>
      <c r="C19" s="110">
        <v>35000</v>
      </c>
      <c r="D19" s="110"/>
      <c r="E19" s="110"/>
      <c r="F19" s="110"/>
      <c r="G19" s="110">
        <v>35000</v>
      </c>
    </row>
    <row r="20" ht="18" customHeight="1" spans="1:7">
      <c r="A20" s="61" t="s">
        <v>129</v>
      </c>
      <c r="B20" s="61" t="s">
        <v>130</v>
      </c>
      <c r="C20" s="110">
        <v>1208729.92</v>
      </c>
      <c r="D20" s="110">
        <v>1185517.12</v>
      </c>
      <c r="E20" s="110">
        <v>1171117.12</v>
      </c>
      <c r="F20" s="110">
        <v>14400</v>
      </c>
      <c r="G20" s="110">
        <v>23212.8</v>
      </c>
    </row>
    <row r="21" ht="18" customHeight="1" spans="1:7">
      <c r="A21" s="166" t="s">
        <v>134</v>
      </c>
      <c r="B21" s="166" t="s">
        <v>135</v>
      </c>
      <c r="C21" s="110">
        <v>1185517.12</v>
      </c>
      <c r="D21" s="110">
        <v>1185517.12</v>
      </c>
      <c r="E21" s="110">
        <v>1171117.12</v>
      </c>
      <c r="F21" s="110">
        <v>14400</v>
      </c>
      <c r="G21" s="110"/>
    </row>
    <row r="22" ht="18" customHeight="1" spans="1:7">
      <c r="A22" s="191" t="s">
        <v>136</v>
      </c>
      <c r="B22" s="191" t="s">
        <v>137</v>
      </c>
      <c r="C22" s="110">
        <v>45900</v>
      </c>
      <c r="D22" s="110">
        <v>45900</v>
      </c>
      <c r="E22" s="110">
        <v>43200</v>
      </c>
      <c r="F22" s="110">
        <v>2700</v>
      </c>
      <c r="G22" s="110"/>
    </row>
    <row r="23" ht="18" customHeight="1" spans="1:7">
      <c r="A23" s="191" t="s">
        <v>138</v>
      </c>
      <c r="B23" s="191" t="s">
        <v>139</v>
      </c>
      <c r="C23" s="110">
        <v>198900</v>
      </c>
      <c r="D23" s="110">
        <v>198900</v>
      </c>
      <c r="E23" s="110">
        <v>187200</v>
      </c>
      <c r="F23" s="110">
        <v>11700</v>
      </c>
      <c r="G23" s="110"/>
    </row>
    <row r="24" ht="18" customHeight="1" spans="1:7">
      <c r="A24" s="191" t="s">
        <v>140</v>
      </c>
      <c r="B24" s="191" t="s">
        <v>141</v>
      </c>
      <c r="C24" s="110">
        <v>873717.12</v>
      </c>
      <c r="D24" s="110">
        <v>873717.12</v>
      </c>
      <c r="E24" s="110">
        <v>873717.12</v>
      </c>
      <c r="F24" s="110"/>
      <c r="G24" s="110"/>
    </row>
    <row r="25" ht="18" customHeight="1" spans="1:7">
      <c r="A25" s="191" t="s">
        <v>142</v>
      </c>
      <c r="B25" s="191" t="s">
        <v>143</v>
      </c>
      <c r="C25" s="110">
        <v>67000</v>
      </c>
      <c r="D25" s="110">
        <v>67000</v>
      </c>
      <c r="E25" s="110">
        <v>67000</v>
      </c>
      <c r="F25" s="110"/>
      <c r="G25" s="110"/>
    </row>
    <row r="26" ht="18" customHeight="1" spans="1:7">
      <c r="A26" s="166" t="s">
        <v>144</v>
      </c>
      <c r="B26" s="166" t="s">
        <v>145</v>
      </c>
      <c r="C26" s="110">
        <v>23212.8</v>
      </c>
      <c r="D26" s="110"/>
      <c r="E26" s="110"/>
      <c r="F26" s="110"/>
      <c r="G26" s="110">
        <v>23212.8</v>
      </c>
    </row>
    <row r="27" ht="18" customHeight="1" spans="1:7">
      <c r="A27" s="191" t="s">
        <v>146</v>
      </c>
      <c r="B27" s="191" t="s">
        <v>147</v>
      </c>
      <c r="C27" s="110">
        <v>23212.8</v>
      </c>
      <c r="D27" s="110"/>
      <c r="E27" s="110"/>
      <c r="F27" s="110"/>
      <c r="G27" s="110">
        <v>23212.8</v>
      </c>
    </row>
    <row r="28" ht="18" customHeight="1" spans="1:7">
      <c r="A28" s="61" t="s">
        <v>148</v>
      </c>
      <c r="B28" s="61" t="s">
        <v>149</v>
      </c>
      <c r="C28" s="110">
        <v>752666.3</v>
      </c>
      <c r="D28" s="110">
        <v>752666.3</v>
      </c>
      <c r="E28" s="110">
        <v>752666.3</v>
      </c>
      <c r="F28" s="110"/>
      <c r="G28" s="110"/>
    </row>
    <row r="29" ht="18" customHeight="1" spans="1:7">
      <c r="A29" s="166" t="s">
        <v>153</v>
      </c>
      <c r="B29" s="166" t="s">
        <v>154</v>
      </c>
      <c r="C29" s="110">
        <v>752666.3</v>
      </c>
      <c r="D29" s="110">
        <v>752666.3</v>
      </c>
      <c r="E29" s="110">
        <v>752666.3</v>
      </c>
      <c r="F29" s="110"/>
      <c r="G29" s="110"/>
    </row>
    <row r="30" ht="18" customHeight="1" spans="1:7">
      <c r="A30" s="191" t="s">
        <v>155</v>
      </c>
      <c r="B30" s="191" t="s">
        <v>156</v>
      </c>
      <c r="C30" s="110">
        <v>210571.66</v>
      </c>
      <c r="D30" s="110">
        <v>210571.66</v>
      </c>
      <c r="E30" s="110">
        <v>210571.66</v>
      </c>
      <c r="F30" s="110"/>
      <c r="G30" s="110"/>
    </row>
    <row r="31" ht="18" customHeight="1" spans="1:7">
      <c r="A31" s="191" t="s">
        <v>157</v>
      </c>
      <c r="B31" s="191" t="s">
        <v>158</v>
      </c>
      <c r="C31" s="110">
        <v>182906.17</v>
      </c>
      <c r="D31" s="110">
        <v>182906.17</v>
      </c>
      <c r="E31" s="110">
        <v>182906.17</v>
      </c>
      <c r="F31" s="110"/>
      <c r="G31" s="110"/>
    </row>
    <row r="32" ht="18" customHeight="1" spans="1:7">
      <c r="A32" s="191" t="s">
        <v>159</v>
      </c>
      <c r="B32" s="191" t="s">
        <v>160</v>
      </c>
      <c r="C32" s="110">
        <v>313036.6</v>
      </c>
      <c r="D32" s="110">
        <v>313036.6</v>
      </c>
      <c r="E32" s="110">
        <v>313036.6</v>
      </c>
      <c r="F32" s="110"/>
      <c r="G32" s="110"/>
    </row>
    <row r="33" ht="18" customHeight="1" spans="1:7">
      <c r="A33" s="191" t="s">
        <v>161</v>
      </c>
      <c r="B33" s="191" t="s">
        <v>162</v>
      </c>
      <c r="C33" s="110">
        <v>46151.87</v>
      </c>
      <c r="D33" s="110">
        <v>46151.87</v>
      </c>
      <c r="E33" s="110">
        <v>46151.87</v>
      </c>
      <c r="F33" s="110"/>
      <c r="G33" s="110"/>
    </row>
    <row r="34" ht="18" customHeight="1" spans="1:7">
      <c r="A34" s="61" t="s">
        <v>163</v>
      </c>
      <c r="B34" s="61" t="s">
        <v>164</v>
      </c>
      <c r="C34" s="110">
        <v>442420.68</v>
      </c>
      <c r="D34" s="110">
        <v>422420.68</v>
      </c>
      <c r="E34" s="110">
        <v>391659.88</v>
      </c>
      <c r="F34" s="110">
        <v>30760.8</v>
      </c>
      <c r="G34" s="110">
        <v>20000</v>
      </c>
    </row>
    <row r="35" ht="18" customHeight="1" spans="1:7">
      <c r="A35" s="166" t="s">
        <v>165</v>
      </c>
      <c r="B35" s="166" t="s">
        <v>166</v>
      </c>
      <c r="C35" s="110">
        <v>422420.68</v>
      </c>
      <c r="D35" s="110">
        <v>422420.68</v>
      </c>
      <c r="E35" s="110">
        <v>391659.88</v>
      </c>
      <c r="F35" s="110">
        <v>30760.8</v>
      </c>
      <c r="G35" s="110"/>
    </row>
    <row r="36" ht="18" customHeight="1" spans="1:7">
      <c r="A36" s="191" t="s">
        <v>168</v>
      </c>
      <c r="B36" s="191" t="s">
        <v>169</v>
      </c>
      <c r="C36" s="110">
        <v>422420.68</v>
      </c>
      <c r="D36" s="110">
        <v>422420.68</v>
      </c>
      <c r="E36" s="110">
        <v>391659.88</v>
      </c>
      <c r="F36" s="110">
        <v>30760.8</v>
      </c>
      <c r="G36" s="110"/>
    </row>
    <row r="37" ht="18" customHeight="1" spans="1:7">
      <c r="A37" s="166" t="s">
        <v>170</v>
      </c>
      <c r="B37" s="166" t="s">
        <v>171</v>
      </c>
      <c r="C37" s="110">
        <v>20000</v>
      </c>
      <c r="D37" s="110"/>
      <c r="E37" s="110"/>
      <c r="F37" s="110"/>
      <c r="G37" s="110">
        <v>20000</v>
      </c>
    </row>
    <row r="38" ht="18" customHeight="1" spans="1:7">
      <c r="A38" s="191" t="s">
        <v>172</v>
      </c>
      <c r="B38" s="191" t="s">
        <v>171</v>
      </c>
      <c r="C38" s="110">
        <v>20000</v>
      </c>
      <c r="D38" s="110"/>
      <c r="E38" s="110"/>
      <c r="F38" s="110"/>
      <c r="G38" s="110">
        <v>20000</v>
      </c>
    </row>
    <row r="39" ht="18" customHeight="1" spans="1:7">
      <c r="A39" s="61" t="s">
        <v>173</v>
      </c>
      <c r="B39" s="61" t="s">
        <v>174</v>
      </c>
      <c r="C39" s="110">
        <v>2451595.55</v>
      </c>
      <c r="D39" s="110">
        <v>2029523.55</v>
      </c>
      <c r="E39" s="110">
        <v>1895208.03</v>
      </c>
      <c r="F39" s="110">
        <v>134315.52</v>
      </c>
      <c r="G39" s="110">
        <v>422072</v>
      </c>
    </row>
    <row r="40" ht="18" customHeight="1" spans="1:7">
      <c r="A40" s="166" t="s">
        <v>175</v>
      </c>
      <c r="B40" s="166" t="s">
        <v>176</v>
      </c>
      <c r="C40" s="110">
        <v>2029523.55</v>
      </c>
      <c r="D40" s="110">
        <v>2029523.55</v>
      </c>
      <c r="E40" s="110">
        <v>1895208.03</v>
      </c>
      <c r="F40" s="110">
        <v>134315.52</v>
      </c>
      <c r="G40" s="110"/>
    </row>
    <row r="41" ht="18" customHeight="1" spans="1:7">
      <c r="A41" s="191" t="s">
        <v>178</v>
      </c>
      <c r="B41" s="191" t="s">
        <v>113</v>
      </c>
      <c r="C41" s="110">
        <v>2029523.55</v>
      </c>
      <c r="D41" s="110">
        <v>2029523.55</v>
      </c>
      <c r="E41" s="110">
        <v>1895208.03</v>
      </c>
      <c r="F41" s="110">
        <v>134315.52</v>
      </c>
      <c r="G41" s="110"/>
    </row>
    <row r="42" ht="18" customHeight="1" spans="1:7">
      <c r="A42" s="166" t="s">
        <v>179</v>
      </c>
      <c r="B42" s="166" t="s">
        <v>180</v>
      </c>
      <c r="C42" s="110">
        <v>422072</v>
      </c>
      <c r="D42" s="110"/>
      <c r="E42" s="110"/>
      <c r="F42" s="110"/>
      <c r="G42" s="110">
        <v>422072</v>
      </c>
    </row>
    <row r="43" ht="18" customHeight="1" spans="1:7">
      <c r="A43" s="191" t="s">
        <v>181</v>
      </c>
      <c r="B43" s="191" t="s">
        <v>182</v>
      </c>
      <c r="C43" s="110">
        <v>422072</v>
      </c>
      <c r="D43" s="110"/>
      <c r="E43" s="110"/>
      <c r="F43" s="110"/>
      <c r="G43" s="110">
        <v>422072</v>
      </c>
    </row>
    <row r="44" ht="18" customHeight="1" spans="1:7">
      <c r="A44" s="61" t="s">
        <v>183</v>
      </c>
      <c r="B44" s="61" t="s">
        <v>184</v>
      </c>
      <c r="C44" s="110">
        <v>895323.84</v>
      </c>
      <c r="D44" s="110">
        <v>895323.84</v>
      </c>
      <c r="E44" s="110">
        <v>895323.84</v>
      </c>
      <c r="F44" s="110"/>
      <c r="G44" s="110"/>
    </row>
    <row r="45" ht="18" customHeight="1" spans="1:7">
      <c r="A45" s="166" t="s">
        <v>185</v>
      </c>
      <c r="B45" s="166" t="s">
        <v>186</v>
      </c>
      <c r="C45" s="110">
        <v>895323.84</v>
      </c>
      <c r="D45" s="110">
        <v>895323.84</v>
      </c>
      <c r="E45" s="110">
        <v>895323.84</v>
      </c>
      <c r="F45" s="110"/>
      <c r="G45" s="110"/>
    </row>
    <row r="46" ht="18" customHeight="1" spans="1:7">
      <c r="A46" s="191" t="s">
        <v>187</v>
      </c>
      <c r="B46" s="191" t="s">
        <v>188</v>
      </c>
      <c r="C46" s="110">
        <v>895323.84</v>
      </c>
      <c r="D46" s="110">
        <v>895323.84</v>
      </c>
      <c r="E46" s="110">
        <v>895323.84</v>
      </c>
      <c r="F46" s="110"/>
      <c r="G46" s="110"/>
    </row>
    <row r="47" ht="18" customHeight="1" spans="1:7">
      <c r="A47" s="61" t="s">
        <v>189</v>
      </c>
      <c r="B47" s="61" t="s">
        <v>190</v>
      </c>
      <c r="C47" s="110">
        <v>103600</v>
      </c>
      <c r="D47" s="110"/>
      <c r="E47" s="110"/>
      <c r="F47" s="110"/>
      <c r="G47" s="110">
        <v>103600</v>
      </c>
    </row>
    <row r="48" ht="18" customHeight="1" spans="1:7">
      <c r="A48" s="166" t="s">
        <v>191</v>
      </c>
      <c r="B48" s="166" t="s">
        <v>192</v>
      </c>
      <c r="C48" s="110">
        <v>103600</v>
      </c>
      <c r="D48" s="110"/>
      <c r="E48" s="110"/>
      <c r="F48" s="110"/>
      <c r="G48" s="110">
        <v>103600</v>
      </c>
    </row>
    <row r="49" ht="18" customHeight="1" spans="1:7">
      <c r="A49" s="191" t="s">
        <v>193</v>
      </c>
      <c r="B49" s="191" t="s">
        <v>194</v>
      </c>
      <c r="C49" s="110">
        <v>103600</v>
      </c>
      <c r="D49" s="110"/>
      <c r="E49" s="110"/>
      <c r="F49" s="110"/>
      <c r="G49" s="110">
        <v>103600</v>
      </c>
    </row>
    <row r="50" ht="18" customHeight="1" spans="1:7">
      <c r="A50" s="109" t="s">
        <v>237</v>
      </c>
      <c r="B50" s="192" t="s">
        <v>237</v>
      </c>
      <c r="C50" s="110">
        <v>18397929.97</v>
      </c>
      <c r="D50" s="110">
        <v>13064572.21</v>
      </c>
      <c r="E50" s="110">
        <v>11850951.57</v>
      </c>
      <c r="F50" s="110">
        <v>1213620.64</v>
      </c>
      <c r="G50" s="110">
        <v>5333357.76</v>
      </c>
    </row>
  </sheetData>
  <mergeCells count="6">
    <mergeCell ref="A2:G2"/>
    <mergeCell ref="A4:B4"/>
    <mergeCell ref="D4:F4"/>
    <mergeCell ref="A50:B5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4"/>
      <c r="B1" s="74"/>
      <c r="C1" s="74"/>
      <c r="D1" s="74"/>
      <c r="E1" s="73"/>
      <c r="F1" s="184" t="s">
        <v>238</v>
      </c>
    </row>
    <row r="2" ht="41.25" customHeight="1" spans="1:6">
      <c r="A2" s="185" t="str">
        <f>"2026"&amp;"年一般公共预算“三公”经费支出预算表"</f>
        <v>2026年一般公共预算“三公”经费支出预算表</v>
      </c>
      <c r="B2" s="74"/>
      <c r="C2" s="74"/>
      <c r="D2" s="74"/>
      <c r="E2" s="73"/>
      <c r="F2" s="74"/>
    </row>
    <row r="3" customHeight="1" spans="1:6">
      <c r="A3" s="143" t="str">
        <f>"单位名称："&amp;"昆明市晋宁区夕阳彝族乡人民政府"</f>
        <v>单位名称：昆明市晋宁区夕阳彝族乡人民政府</v>
      </c>
      <c r="B3" s="186"/>
      <c r="D3" s="74"/>
      <c r="E3" s="73"/>
      <c r="F3" s="95" t="s">
        <v>1</v>
      </c>
    </row>
    <row r="4" ht="27" customHeight="1" spans="1:6">
      <c r="A4" s="78" t="s">
        <v>239</v>
      </c>
      <c r="B4" s="78" t="s">
        <v>240</v>
      </c>
      <c r="C4" s="80" t="s">
        <v>241</v>
      </c>
      <c r="D4" s="78"/>
      <c r="E4" s="79"/>
      <c r="F4" s="78" t="s">
        <v>242</v>
      </c>
    </row>
    <row r="5" ht="28.5" customHeight="1" spans="1:6">
      <c r="A5" s="187"/>
      <c r="B5" s="82"/>
      <c r="C5" s="79" t="s">
        <v>57</v>
      </c>
      <c r="D5" s="79" t="s">
        <v>243</v>
      </c>
      <c r="E5" s="79" t="s">
        <v>244</v>
      </c>
      <c r="F5" s="81"/>
    </row>
    <row r="6" ht="17.25" customHeight="1" spans="1:6">
      <c r="A6" s="86" t="s">
        <v>82</v>
      </c>
      <c r="B6" s="86" t="s">
        <v>83</v>
      </c>
      <c r="C6" s="86" t="s">
        <v>84</v>
      </c>
      <c r="D6" s="86" t="s">
        <v>85</v>
      </c>
      <c r="E6" s="86" t="s">
        <v>86</v>
      </c>
      <c r="F6" s="86" t="s">
        <v>87</v>
      </c>
    </row>
    <row r="7" ht="17.25" customHeight="1" spans="1:6">
      <c r="A7" s="110">
        <v>610000</v>
      </c>
      <c r="B7" s="110"/>
      <c r="C7" s="110">
        <v>360000</v>
      </c>
      <c r="D7" s="110">
        <v>180000</v>
      </c>
      <c r="E7" s="110">
        <v>180000</v>
      </c>
      <c r="F7" s="110">
        <v>250000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2"/>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67"/>
      <c r="C1" s="173"/>
      <c r="E1" s="174"/>
      <c r="F1" s="174"/>
      <c r="G1" s="174"/>
      <c r="H1" s="174"/>
      <c r="I1" s="114"/>
      <c r="J1" s="114"/>
      <c r="K1" s="114"/>
      <c r="L1" s="114"/>
      <c r="M1" s="114"/>
      <c r="N1" s="114"/>
      <c r="R1" s="114"/>
      <c r="V1" s="173"/>
      <c r="X1" s="34" t="s">
        <v>245</v>
      </c>
    </row>
    <row r="2" ht="45.75" customHeight="1" spans="1:24">
      <c r="A2" s="97" t="str">
        <f>"2026"&amp;"年部门基本支出预算表"</f>
        <v>2026年部门基本支出预算表</v>
      </c>
      <c r="B2" s="35"/>
      <c r="C2" s="97"/>
      <c r="D2" s="97"/>
      <c r="E2" s="97"/>
      <c r="F2" s="97"/>
      <c r="G2" s="97"/>
      <c r="H2" s="97"/>
      <c r="I2" s="97"/>
      <c r="J2" s="97"/>
      <c r="K2" s="97"/>
      <c r="L2" s="97"/>
      <c r="M2" s="97"/>
      <c r="N2" s="97"/>
      <c r="O2" s="35"/>
      <c r="P2" s="35"/>
      <c r="Q2" s="35"/>
      <c r="R2" s="97"/>
      <c r="S2" s="97"/>
      <c r="T2" s="97"/>
      <c r="U2" s="97"/>
      <c r="V2" s="97"/>
      <c r="W2" s="97"/>
      <c r="X2" s="97"/>
    </row>
    <row r="3" ht="18.75" customHeight="1" spans="1:24">
      <c r="A3" s="36" t="str">
        <f>"单位名称："&amp;"昆明市晋宁区夕阳彝族乡人民政府"</f>
        <v>单位名称：昆明市晋宁区夕阳彝族乡人民政府</v>
      </c>
      <c r="B3" s="37"/>
      <c r="C3" s="175"/>
      <c r="D3" s="175"/>
      <c r="E3" s="175"/>
      <c r="F3" s="175"/>
      <c r="G3" s="175"/>
      <c r="H3" s="175"/>
      <c r="I3" s="116"/>
      <c r="J3" s="116"/>
      <c r="K3" s="116"/>
      <c r="L3" s="116"/>
      <c r="M3" s="116"/>
      <c r="N3" s="116"/>
      <c r="O3" s="38"/>
      <c r="P3" s="38"/>
      <c r="Q3" s="38"/>
      <c r="R3" s="116"/>
      <c r="V3" s="173"/>
      <c r="X3" s="34" t="s">
        <v>1</v>
      </c>
    </row>
    <row r="4" ht="18" customHeight="1" spans="1:24">
      <c r="A4" s="40" t="s">
        <v>246</v>
      </c>
      <c r="B4" s="40" t="s">
        <v>247</v>
      </c>
      <c r="C4" s="40" t="s">
        <v>248</v>
      </c>
      <c r="D4" s="40" t="s">
        <v>249</v>
      </c>
      <c r="E4" s="40" t="s">
        <v>250</v>
      </c>
      <c r="F4" s="40" t="s">
        <v>251</v>
      </c>
      <c r="G4" s="40" t="s">
        <v>252</v>
      </c>
      <c r="H4" s="40" t="s">
        <v>253</v>
      </c>
      <c r="I4" s="178" t="s">
        <v>254</v>
      </c>
      <c r="J4" s="139" t="s">
        <v>254</v>
      </c>
      <c r="K4" s="139"/>
      <c r="L4" s="139"/>
      <c r="M4" s="139"/>
      <c r="N4" s="139"/>
      <c r="O4" s="43"/>
      <c r="P4" s="43"/>
      <c r="Q4" s="43"/>
      <c r="R4" s="132" t="s">
        <v>61</v>
      </c>
      <c r="S4" s="139" t="s">
        <v>62</v>
      </c>
      <c r="T4" s="139"/>
      <c r="U4" s="139"/>
      <c r="V4" s="139"/>
      <c r="W4" s="139"/>
      <c r="X4" s="140"/>
    </row>
    <row r="5" ht="18" customHeight="1" spans="1:24">
      <c r="A5" s="45"/>
      <c r="B5" s="60"/>
      <c r="C5" s="159"/>
      <c r="D5" s="45"/>
      <c r="E5" s="45"/>
      <c r="F5" s="45"/>
      <c r="G5" s="45"/>
      <c r="H5" s="45"/>
      <c r="I5" s="157" t="s">
        <v>255</v>
      </c>
      <c r="J5" s="178" t="s">
        <v>58</v>
      </c>
      <c r="K5" s="139"/>
      <c r="L5" s="139"/>
      <c r="M5" s="139"/>
      <c r="N5" s="140"/>
      <c r="O5" s="42" t="s">
        <v>256</v>
      </c>
      <c r="P5" s="43"/>
      <c r="Q5" s="44"/>
      <c r="R5" s="40" t="s">
        <v>61</v>
      </c>
      <c r="S5" s="178" t="s">
        <v>62</v>
      </c>
      <c r="T5" s="132" t="s">
        <v>64</v>
      </c>
      <c r="U5" s="139" t="s">
        <v>62</v>
      </c>
      <c r="V5" s="132" t="s">
        <v>66</v>
      </c>
      <c r="W5" s="132" t="s">
        <v>67</v>
      </c>
      <c r="X5" s="181" t="s">
        <v>68</v>
      </c>
    </row>
    <row r="6" ht="19.5" customHeight="1" spans="1:24">
      <c r="A6" s="60"/>
      <c r="B6" s="60"/>
      <c r="C6" s="60"/>
      <c r="D6" s="60"/>
      <c r="E6" s="60"/>
      <c r="F6" s="60"/>
      <c r="G6" s="60"/>
      <c r="H6" s="60"/>
      <c r="I6" s="60"/>
      <c r="J6" s="179" t="s">
        <v>257</v>
      </c>
      <c r="K6" s="40" t="s">
        <v>258</v>
      </c>
      <c r="L6" s="40" t="s">
        <v>259</v>
      </c>
      <c r="M6" s="40" t="s">
        <v>260</v>
      </c>
      <c r="N6" s="40" t="s">
        <v>261</v>
      </c>
      <c r="O6" s="40" t="s">
        <v>58</v>
      </c>
      <c r="P6" s="40" t="s">
        <v>59</v>
      </c>
      <c r="Q6" s="40" t="s">
        <v>60</v>
      </c>
      <c r="R6" s="60"/>
      <c r="S6" s="40" t="s">
        <v>57</v>
      </c>
      <c r="T6" s="40" t="s">
        <v>64</v>
      </c>
      <c r="U6" s="40" t="s">
        <v>262</v>
      </c>
      <c r="V6" s="40" t="s">
        <v>66</v>
      </c>
      <c r="W6" s="40" t="s">
        <v>67</v>
      </c>
      <c r="X6" s="40" t="s">
        <v>68</v>
      </c>
    </row>
    <row r="7" ht="37.5" customHeight="1" spans="1:24">
      <c r="A7" s="176"/>
      <c r="B7" s="50"/>
      <c r="C7" s="176"/>
      <c r="D7" s="176"/>
      <c r="E7" s="176"/>
      <c r="F7" s="176"/>
      <c r="G7" s="176"/>
      <c r="H7" s="176"/>
      <c r="I7" s="176"/>
      <c r="J7" s="180" t="s">
        <v>57</v>
      </c>
      <c r="K7" s="48" t="s">
        <v>263</v>
      </c>
      <c r="L7" s="48" t="s">
        <v>259</v>
      </c>
      <c r="M7" s="48" t="s">
        <v>260</v>
      </c>
      <c r="N7" s="48" t="s">
        <v>261</v>
      </c>
      <c r="O7" s="48" t="s">
        <v>259</v>
      </c>
      <c r="P7" s="48" t="s">
        <v>260</v>
      </c>
      <c r="Q7" s="48" t="s">
        <v>261</v>
      </c>
      <c r="R7" s="48" t="s">
        <v>61</v>
      </c>
      <c r="S7" s="48" t="s">
        <v>57</v>
      </c>
      <c r="T7" s="48" t="s">
        <v>64</v>
      </c>
      <c r="U7" s="48" t="s">
        <v>262</v>
      </c>
      <c r="V7" s="48" t="s">
        <v>66</v>
      </c>
      <c r="W7" s="48" t="s">
        <v>67</v>
      </c>
      <c r="X7" s="48" t="s">
        <v>68</v>
      </c>
    </row>
    <row r="8" customHeight="1" spans="1:24">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row>
    <row r="9" ht="20.25" customHeight="1" spans="1:24">
      <c r="A9" s="177" t="s">
        <v>70</v>
      </c>
      <c r="B9" s="177" t="s">
        <v>70</v>
      </c>
      <c r="C9" s="177" t="s">
        <v>264</v>
      </c>
      <c r="D9" s="177" t="s">
        <v>265</v>
      </c>
      <c r="E9" s="177" t="s">
        <v>105</v>
      </c>
      <c r="F9" s="177" t="s">
        <v>102</v>
      </c>
      <c r="G9" s="177" t="s">
        <v>266</v>
      </c>
      <c r="H9" s="177" t="s">
        <v>267</v>
      </c>
      <c r="I9" s="110">
        <v>1042668</v>
      </c>
      <c r="J9" s="110">
        <v>1042668</v>
      </c>
      <c r="K9" s="110"/>
      <c r="L9" s="110"/>
      <c r="M9" s="110">
        <v>1042668</v>
      </c>
      <c r="N9" s="110"/>
      <c r="O9" s="110"/>
      <c r="P9" s="110"/>
      <c r="Q9" s="110"/>
      <c r="R9" s="110"/>
      <c r="S9" s="110"/>
      <c r="T9" s="110"/>
      <c r="U9" s="110"/>
      <c r="V9" s="110"/>
      <c r="W9" s="110"/>
      <c r="X9" s="110"/>
    </row>
    <row r="10" ht="20.25" customHeight="1" spans="1:24">
      <c r="A10" s="177" t="s">
        <v>70</v>
      </c>
      <c r="B10" s="177" t="s">
        <v>70</v>
      </c>
      <c r="C10" s="177" t="s">
        <v>264</v>
      </c>
      <c r="D10" s="177" t="s">
        <v>265</v>
      </c>
      <c r="E10" s="177" t="s">
        <v>105</v>
      </c>
      <c r="F10" s="177" t="s">
        <v>102</v>
      </c>
      <c r="G10" s="177" t="s">
        <v>268</v>
      </c>
      <c r="H10" s="177" t="s">
        <v>269</v>
      </c>
      <c r="I10" s="110">
        <v>1547376</v>
      </c>
      <c r="J10" s="110">
        <v>1547376</v>
      </c>
      <c r="K10" s="55"/>
      <c r="L10" s="55"/>
      <c r="M10" s="110">
        <v>1547376</v>
      </c>
      <c r="N10" s="55"/>
      <c r="O10" s="110"/>
      <c r="P10" s="110"/>
      <c r="Q10" s="110"/>
      <c r="R10" s="110"/>
      <c r="S10" s="110"/>
      <c r="T10" s="110"/>
      <c r="U10" s="110"/>
      <c r="V10" s="110"/>
      <c r="W10" s="110"/>
      <c r="X10" s="110"/>
    </row>
    <row r="11" ht="20.25" customHeight="1" spans="1:24">
      <c r="A11" s="177" t="s">
        <v>70</v>
      </c>
      <c r="B11" s="177" t="s">
        <v>70</v>
      </c>
      <c r="C11" s="177" t="s">
        <v>264</v>
      </c>
      <c r="D11" s="177" t="s">
        <v>265</v>
      </c>
      <c r="E11" s="177" t="s">
        <v>105</v>
      </c>
      <c r="F11" s="177" t="s">
        <v>102</v>
      </c>
      <c r="G11" s="177" t="s">
        <v>268</v>
      </c>
      <c r="H11" s="177" t="s">
        <v>269</v>
      </c>
      <c r="I11" s="110">
        <v>150000</v>
      </c>
      <c r="J11" s="110">
        <v>150000</v>
      </c>
      <c r="K11" s="55"/>
      <c r="L11" s="55"/>
      <c r="M11" s="110">
        <v>150000</v>
      </c>
      <c r="N11" s="55"/>
      <c r="O11" s="110"/>
      <c r="P11" s="110"/>
      <c r="Q11" s="110"/>
      <c r="R11" s="110"/>
      <c r="S11" s="110"/>
      <c r="T11" s="110"/>
      <c r="U11" s="110"/>
      <c r="V11" s="110"/>
      <c r="W11" s="110"/>
      <c r="X11" s="110"/>
    </row>
    <row r="12" ht="20.25" customHeight="1" spans="1:24">
      <c r="A12" s="177" t="s">
        <v>70</v>
      </c>
      <c r="B12" s="177" t="s">
        <v>70</v>
      </c>
      <c r="C12" s="177" t="s">
        <v>264</v>
      </c>
      <c r="D12" s="177" t="s">
        <v>265</v>
      </c>
      <c r="E12" s="177" t="s">
        <v>105</v>
      </c>
      <c r="F12" s="177" t="s">
        <v>102</v>
      </c>
      <c r="G12" s="177" t="s">
        <v>270</v>
      </c>
      <c r="H12" s="177" t="s">
        <v>271</v>
      </c>
      <c r="I12" s="110">
        <v>86889</v>
      </c>
      <c r="J12" s="110">
        <v>86889</v>
      </c>
      <c r="K12" s="55"/>
      <c r="L12" s="55"/>
      <c r="M12" s="110">
        <v>86889</v>
      </c>
      <c r="N12" s="55"/>
      <c r="O12" s="110"/>
      <c r="P12" s="110"/>
      <c r="Q12" s="110"/>
      <c r="R12" s="110"/>
      <c r="S12" s="110"/>
      <c r="T12" s="110"/>
      <c r="U12" s="110"/>
      <c r="V12" s="110"/>
      <c r="W12" s="110"/>
      <c r="X12" s="110"/>
    </row>
    <row r="13" ht="20.25" customHeight="1" spans="1:24">
      <c r="A13" s="177" t="s">
        <v>70</v>
      </c>
      <c r="B13" s="177" t="s">
        <v>70</v>
      </c>
      <c r="C13" s="177" t="s">
        <v>272</v>
      </c>
      <c r="D13" s="177" t="s">
        <v>273</v>
      </c>
      <c r="E13" s="177" t="s">
        <v>112</v>
      </c>
      <c r="F13" s="177" t="s">
        <v>113</v>
      </c>
      <c r="G13" s="177" t="s">
        <v>266</v>
      </c>
      <c r="H13" s="177" t="s">
        <v>267</v>
      </c>
      <c r="I13" s="110">
        <v>328980</v>
      </c>
      <c r="J13" s="110">
        <v>328980</v>
      </c>
      <c r="K13" s="55"/>
      <c r="L13" s="55"/>
      <c r="M13" s="110">
        <v>328980</v>
      </c>
      <c r="N13" s="55"/>
      <c r="O13" s="110"/>
      <c r="P13" s="110"/>
      <c r="Q13" s="110"/>
      <c r="R13" s="110"/>
      <c r="S13" s="110"/>
      <c r="T13" s="110"/>
      <c r="U13" s="110"/>
      <c r="V13" s="110"/>
      <c r="W13" s="110"/>
      <c r="X13" s="110"/>
    </row>
    <row r="14" ht="20.25" customHeight="1" spans="1:24">
      <c r="A14" s="177" t="s">
        <v>70</v>
      </c>
      <c r="B14" s="177" t="s">
        <v>70</v>
      </c>
      <c r="C14" s="177" t="s">
        <v>272</v>
      </c>
      <c r="D14" s="177" t="s">
        <v>273</v>
      </c>
      <c r="E14" s="177" t="s">
        <v>168</v>
      </c>
      <c r="F14" s="177" t="s">
        <v>169</v>
      </c>
      <c r="G14" s="177" t="s">
        <v>266</v>
      </c>
      <c r="H14" s="177" t="s">
        <v>267</v>
      </c>
      <c r="I14" s="110">
        <v>130332</v>
      </c>
      <c r="J14" s="110">
        <v>130332</v>
      </c>
      <c r="K14" s="55"/>
      <c r="L14" s="55"/>
      <c r="M14" s="110">
        <v>130332</v>
      </c>
      <c r="N14" s="55"/>
      <c r="O14" s="110"/>
      <c r="P14" s="110"/>
      <c r="Q14" s="110"/>
      <c r="R14" s="110"/>
      <c r="S14" s="110"/>
      <c r="T14" s="110"/>
      <c r="U14" s="110"/>
      <c r="V14" s="110"/>
      <c r="W14" s="110"/>
      <c r="X14" s="110"/>
    </row>
    <row r="15" ht="20.25" customHeight="1" spans="1:24">
      <c r="A15" s="177" t="s">
        <v>70</v>
      </c>
      <c r="B15" s="177" t="s">
        <v>70</v>
      </c>
      <c r="C15" s="177" t="s">
        <v>272</v>
      </c>
      <c r="D15" s="177" t="s">
        <v>273</v>
      </c>
      <c r="E15" s="177" t="s">
        <v>178</v>
      </c>
      <c r="F15" s="177" t="s">
        <v>113</v>
      </c>
      <c r="G15" s="177" t="s">
        <v>266</v>
      </c>
      <c r="H15" s="177" t="s">
        <v>267</v>
      </c>
      <c r="I15" s="110">
        <v>597444</v>
      </c>
      <c r="J15" s="110">
        <v>597444</v>
      </c>
      <c r="K15" s="55"/>
      <c r="L15" s="55"/>
      <c r="M15" s="110">
        <v>597444</v>
      </c>
      <c r="N15" s="55"/>
      <c r="O15" s="110"/>
      <c r="P15" s="110"/>
      <c r="Q15" s="110"/>
      <c r="R15" s="110"/>
      <c r="S15" s="110"/>
      <c r="T15" s="110"/>
      <c r="U15" s="110"/>
      <c r="V15" s="110"/>
      <c r="W15" s="110"/>
      <c r="X15" s="110"/>
    </row>
    <row r="16" ht="20.25" customHeight="1" spans="1:24">
      <c r="A16" s="177" t="s">
        <v>70</v>
      </c>
      <c r="B16" s="177" t="s">
        <v>70</v>
      </c>
      <c r="C16" s="177" t="s">
        <v>272</v>
      </c>
      <c r="D16" s="177" t="s">
        <v>273</v>
      </c>
      <c r="E16" s="177" t="s">
        <v>112</v>
      </c>
      <c r="F16" s="177" t="s">
        <v>113</v>
      </c>
      <c r="G16" s="177" t="s">
        <v>268</v>
      </c>
      <c r="H16" s="177" t="s">
        <v>269</v>
      </c>
      <c r="I16" s="110">
        <v>54000</v>
      </c>
      <c r="J16" s="110">
        <v>54000</v>
      </c>
      <c r="K16" s="55"/>
      <c r="L16" s="55"/>
      <c r="M16" s="110">
        <v>54000</v>
      </c>
      <c r="N16" s="55"/>
      <c r="O16" s="110"/>
      <c r="P16" s="110"/>
      <c r="Q16" s="110"/>
      <c r="R16" s="110"/>
      <c r="S16" s="110"/>
      <c r="T16" s="110"/>
      <c r="U16" s="110"/>
      <c r="V16" s="110"/>
      <c r="W16" s="110"/>
      <c r="X16" s="110"/>
    </row>
    <row r="17" ht="20.25" customHeight="1" spans="1:24">
      <c r="A17" s="177" t="s">
        <v>70</v>
      </c>
      <c r="B17" s="177" t="s">
        <v>70</v>
      </c>
      <c r="C17" s="177" t="s">
        <v>272</v>
      </c>
      <c r="D17" s="177" t="s">
        <v>273</v>
      </c>
      <c r="E17" s="177" t="s">
        <v>112</v>
      </c>
      <c r="F17" s="177" t="s">
        <v>113</v>
      </c>
      <c r="G17" s="177" t="s">
        <v>268</v>
      </c>
      <c r="H17" s="177" t="s">
        <v>269</v>
      </c>
      <c r="I17" s="110">
        <v>24420</v>
      </c>
      <c r="J17" s="110">
        <v>24420</v>
      </c>
      <c r="K17" s="55"/>
      <c r="L17" s="55"/>
      <c r="M17" s="110">
        <v>24420</v>
      </c>
      <c r="N17" s="55"/>
      <c r="O17" s="110"/>
      <c r="P17" s="110"/>
      <c r="Q17" s="110"/>
      <c r="R17" s="110"/>
      <c r="S17" s="110"/>
      <c r="T17" s="110"/>
      <c r="U17" s="110"/>
      <c r="V17" s="110"/>
      <c r="W17" s="110"/>
      <c r="X17" s="110"/>
    </row>
    <row r="18" ht="20.25" customHeight="1" spans="1:24">
      <c r="A18" s="177" t="s">
        <v>70</v>
      </c>
      <c r="B18" s="177" t="s">
        <v>70</v>
      </c>
      <c r="C18" s="177" t="s">
        <v>272</v>
      </c>
      <c r="D18" s="177" t="s">
        <v>273</v>
      </c>
      <c r="E18" s="177" t="s">
        <v>168</v>
      </c>
      <c r="F18" s="177" t="s">
        <v>169</v>
      </c>
      <c r="G18" s="177" t="s">
        <v>268</v>
      </c>
      <c r="H18" s="177" t="s">
        <v>269</v>
      </c>
      <c r="I18" s="110">
        <v>8580</v>
      </c>
      <c r="J18" s="110">
        <v>8580</v>
      </c>
      <c r="K18" s="55"/>
      <c r="L18" s="55"/>
      <c r="M18" s="110">
        <v>8580</v>
      </c>
      <c r="N18" s="55"/>
      <c r="O18" s="110"/>
      <c r="P18" s="110"/>
      <c r="Q18" s="110"/>
      <c r="R18" s="110"/>
      <c r="S18" s="110"/>
      <c r="T18" s="110"/>
      <c r="U18" s="110"/>
      <c r="V18" s="110"/>
      <c r="W18" s="110"/>
      <c r="X18" s="110"/>
    </row>
    <row r="19" ht="20.25" customHeight="1" spans="1:24">
      <c r="A19" s="177" t="s">
        <v>70</v>
      </c>
      <c r="B19" s="177" t="s">
        <v>70</v>
      </c>
      <c r="C19" s="177" t="s">
        <v>272</v>
      </c>
      <c r="D19" s="177" t="s">
        <v>273</v>
      </c>
      <c r="E19" s="177" t="s">
        <v>168</v>
      </c>
      <c r="F19" s="177" t="s">
        <v>169</v>
      </c>
      <c r="G19" s="177" t="s">
        <v>268</v>
      </c>
      <c r="H19" s="177" t="s">
        <v>269</v>
      </c>
      <c r="I19" s="110">
        <v>18000</v>
      </c>
      <c r="J19" s="110">
        <v>18000</v>
      </c>
      <c r="K19" s="55"/>
      <c r="L19" s="55"/>
      <c r="M19" s="110">
        <v>18000</v>
      </c>
      <c r="N19" s="55"/>
      <c r="O19" s="110"/>
      <c r="P19" s="110"/>
      <c r="Q19" s="110"/>
      <c r="R19" s="110"/>
      <c r="S19" s="110"/>
      <c r="T19" s="110"/>
      <c r="U19" s="110"/>
      <c r="V19" s="110"/>
      <c r="W19" s="110"/>
      <c r="X19" s="110"/>
    </row>
    <row r="20" ht="20.25" customHeight="1" spans="1:24">
      <c r="A20" s="177" t="s">
        <v>70</v>
      </c>
      <c r="B20" s="177" t="s">
        <v>70</v>
      </c>
      <c r="C20" s="177" t="s">
        <v>272</v>
      </c>
      <c r="D20" s="177" t="s">
        <v>273</v>
      </c>
      <c r="E20" s="177" t="s">
        <v>178</v>
      </c>
      <c r="F20" s="177" t="s">
        <v>113</v>
      </c>
      <c r="G20" s="177" t="s">
        <v>268</v>
      </c>
      <c r="H20" s="177" t="s">
        <v>269</v>
      </c>
      <c r="I20" s="110">
        <v>38160</v>
      </c>
      <c r="J20" s="110">
        <v>38160</v>
      </c>
      <c r="K20" s="55"/>
      <c r="L20" s="55"/>
      <c r="M20" s="110">
        <v>38160</v>
      </c>
      <c r="N20" s="55"/>
      <c r="O20" s="110"/>
      <c r="P20" s="110"/>
      <c r="Q20" s="110"/>
      <c r="R20" s="110"/>
      <c r="S20" s="110"/>
      <c r="T20" s="110"/>
      <c r="U20" s="110"/>
      <c r="V20" s="110"/>
      <c r="W20" s="110"/>
      <c r="X20" s="110"/>
    </row>
    <row r="21" ht="20.25" customHeight="1" spans="1:24">
      <c r="A21" s="177" t="s">
        <v>70</v>
      </c>
      <c r="B21" s="177" t="s">
        <v>70</v>
      </c>
      <c r="C21" s="177" t="s">
        <v>272</v>
      </c>
      <c r="D21" s="177" t="s">
        <v>273</v>
      </c>
      <c r="E21" s="177" t="s">
        <v>178</v>
      </c>
      <c r="F21" s="177" t="s">
        <v>113</v>
      </c>
      <c r="G21" s="177" t="s">
        <v>268</v>
      </c>
      <c r="H21" s="177" t="s">
        <v>269</v>
      </c>
      <c r="I21" s="110">
        <v>78000</v>
      </c>
      <c r="J21" s="110">
        <v>78000</v>
      </c>
      <c r="K21" s="55"/>
      <c r="L21" s="55"/>
      <c r="M21" s="110">
        <v>78000</v>
      </c>
      <c r="N21" s="55"/>
      <c r="O21" s="110"/>
      <c r="P21" s="110"/>
      <c r="Q21" s="110"/>
      <c r="R21" s="110"/>
      <c r="S21" s="110"/>
      <c r="T21" s="110"/>
      <c r="U21" s="110"/>
      <c r="V21" s="110"/>
      <c r="W21" s="110"/>
      <c r="X21" s="110"/>
    </row>
    <row r="22" ht="20.25" customHeight="1" spans="1:24">
      <c r="A22" s="177" t="s">
        <v>70</v>
      </c>
      <c r="B22" s="177" t="s">
        <v>70</v>
      </c>
      <c r="C22" s="177" t="s">
        <v>272</v>
      </c>
      <c r="D22" s="177" t="s">
        <v>273</v>
      </c>
      <c r="E22" s="177" t="s">
        <v>112</v>
      </c>
      <c r="F22" s="177" t="s">
        <v>113</v>
      </c>
      <c r="G22" s="177" t="s">
        <v>270</v>
      </c>
      <c r="H22" s="177" t="s">
        <v>271</v>
      </c>
      <c r="I22" s="110">
        <v>27415</v>
      </c>
      <c r="J22" s="110">
        <v>27415</v>
      </c>
      <c r="K22" s="55"/>
      <c r="L22" s="55"/>
      <c r="M22" s="110">
        <v>27415</v>
      </c>
      <c r="N22" s="55"/>
      <c r="O22" s="110"/>
      <c r="P22" s="110"/>
      <c r="Q22" s="110"/>
      <c r="R22" s="110"/>
      <c r="S22" s="110"/>
      <c r="T22" s="110"/>
      <c r="U22" s="110"/>
      <c r="V22" s="110"/>
      <c r="W22" s="110"/>
      <c r="X22" s="110"/>
    </row>
    <row r="23" ht="20.25" customHeight="1" spans="1:24">
      <c r="A23" s="177" t="s">
        <v>70</v>
      </c>
      <c r="B23" s="177" t="s">
        <v>70</v>
      </c>
      <c r="C23" s="177" t="s">
        <v>272</v>
      </c>
      <c r="D23" s="177" t="s">
        <v>273</v>
      </c>
      <c r="E23" s="177" t="s">
        <v>168</v>
      </c>
      <c r="F23" s="177" t="s">
        <v>169</v>
      </c>
      <c r="G23" s="177" t="s">
        <v>270</v>
      </c>
      <c r="H23" s="177" t="s">
        <v>271</v>
      </c>
      <c r="I23" s="110">
        <v>10861</v>
      </c>
      <c r="J23" s="110">
        <v>10861</v>
      </c>
      <c r="K23" s="55"/>
      <c r="L23" s="55"/>
      <c r="M23" s="110">
        <v>10861</v>
      </c>
      <c r="N23" s="55"/>
      <c r="O23" s="110"/>
      <c r="P23" s="110"/>
      <c r="Q23" s="110"/>
      <c r="R23" s="110"/>
      <c r="S23" s="110"/>
      <c r="T23" s="110"/>
      <c r="U23" s="110"/>
      <c r="V23" s="110"/>
      <c r="W23" s="110"/>
      <c r="X23" s="110"/>
    </row>
    <row r="24" ht="20.25" customHeight="1" spans="1:24">
      <c r="A24" s="177" t="s">
        <v>70</v>
      </c>
      <c r="B24" s="177" t="s">
        <v>70</v>
      </c>
      <c r="C24" s="177" t="s">
        <v>272</v>
      </c>
      <c r="D24" s="177" t="s">
        <v>273</v>
      </c>
      <c r="E24" s="177" t="s">
        <v>178</v>
      </c>
      <c r="F24" s="177" t="s">
        <v>113</v>
      </c>
      <c r="G24" s="177" t="s">
        <v>270</v>
      </c>
      <c r="H24" s="177" t="s">
        <v>271</v>
      </c>
      <c r="I24" s="110">
        <v>49787</v>
      </c>
      <c r="J24" s="110">
        <v>49787</v>
      </c>
      <c r="K24" s="55"/>
      <c r="L24" s="55"/>
      <c r="M24" s="110">
        <v>49787</v>
      </c>
      <c r="N24" s="55"/>
      <c r="O24" s="110"/>
      <c r="P24" s="110"/>
      <c r="Q24" s="110"/>
      <c r="R24" s="110"/>
      <c r="S24" s="110"/>
      <c r="T24" s="110"/>
      <c r="U24" s="110"/>
      <c r="V24" s="110"/>
      <c r="W24" s="110"/>
      <c r="X24" s="110"/>
    </row>
    <row r="25" ht="20.25" customHeight="1" spans="1:24">
      <c r="A25" s="177" t="s">
        <v>70</v>
      </c>
      <c r="B25" s="177" t="s">
        <v>70</v>
      </c>
      <c r="C25" s="177" t="s">
        <v>272</v>
      </c>
      <c r="D25" s="177" t="s">
        <v>273</v>
      </c>
      <c r="E25" s="177" t="s">
        <v>112</v>
      </c>
      <c r="F25" s="177" t="s">
        <v>113</v>
      </c>
      <c r="G25" s="177" t="s">
        <v>274</v>
      </c>
      <c r="H25" s="177" t="s">
        <v>275</v>
      </c>
      <c r="I25" s="110">
        <v>336972</v>
      </c>
      <c r="J25" s="110">
        <v>336972</v>
      </c>
      <c r="K25" s="55"/>
      <c r="L25" s="55"/>
      <c r="M25" s="110">
        <v>336972</v>
      </c>
      <c r="N25" s="55"/>
      <c r="O25" s="110"/>
      <c r="P25" s="110"/>
      <c r="Q25" s="110"/>
      <c r="R25" s="110"/>
      <c r="S25" s="110"/>
      <c r="T25" s="110"/>
      <c r="U25" s="110"/>
      <c r="V25" s="110"/>
      <c r="W25" s="110"/>
      <c r="X25" s="110"/>
    </row>
    <row r="26" ht="20.25" customHeight="1" spans="1:24">
      <c r="A26" s="177" t="s">
        <v>70</v>
      </c>
      <c r="B26" s="177" t="s">
        <v>70</v>
      </c>
      <c r="C26" s="177" t="s">
        <v>272</v>
      </c>
      <c r="D26" s="177" t="s">
        <v>273</v>
      </c>
      <c r="E26" s="177" t="s">
        <v>112</v>
      </c>
      <c r="F26" s="177" t="s">
        <v>113</v>
      </c>
      <c r="G26" s="177" t="s">
        <v>274</v>
      </c>
      <c r="H26" s="177" t="s">
        <v>275</v>
      </c>
      <c r="I26" s="110">
        <v>81480</v>
      </c>
      <c r="J26" s="110">
        <v>81480</v>
      </c>
      <c r="K26" s="55"/>
      <c r="L26" s="55"/>
      <c r="M26" s="110">
        <v>81480</v>
      </c>
      <c r="N26" s="55"/>
      <c r="O26" s="110"/>
      <c r="P26" s="110"/>
      <c r="Q26" s="110"/>
      <c r="R26" s="110"/>
      <c r="S26" s="110"/>
      <c r="T26" s="110"/>
      <c r="U26" s="110"/>
      <c r="V26" s="110"/>
      <c r="W26" s="110"/>
      <c r="X26" s="110"/>
    </row>
    <row r="27" ht="20.25" customHeight="1" spans="1:24">
      <c r="A27" s="177" t="s">
        <v>70</v>
      </c>
      <c r="B27" s="177" t="s">
        <v>70</v>
      </c>
      <c r="C27" s="177" t="s">
        <v>272</v>
      </c>
      <c r="D27" s="177" t="s">
        <v>273</v>
      </c>
      <c r="E27" s="177" t="s">
        <v>168</v>
      </c>
      <c r="F27" s="177" t="s">
        <v>169</v>
      </c>
      <c r="G27" s="177" t="s">
        <v>274</v>
      </c>
      <c r="H27" s="177" t="s">
        <v>275</v>
      </c>
      <c r="I27" s="110">
        <v>113208</v>
      </c>
      <c r="J27" s="110">
        <v>113208</v>
      </c>
      <c r="K27" s="55"/>
      <c r="L27" s="55"/>
      <c r="M27" s="110">
        <v>113208</v>
      </c>
      <c r="N27" s="55"/>
      <c r="O27" s="110"/>
      <c r="P27" s="110"/>
      <c r="Q27" s="110"/>
      <c r="R27" s="110"/>
      <c r="S27" s="110"/>
      <c r="T27" s="110"/>
      <c r="U27" s="110"/>
      <c r="V27" s="110"/>
      <c r="W27" s="110"/>
      <c r="X27" s="110"/>
    </row>
    <row r="28" ht="20.25" customHeight="1" spans="1:24">
      <c r="A28" s="177" t="s">
        <v>70</v>
      </c>
      <c r="B28" s="177" t="s">
        <v>70</v>
      </c>
      <c r="C28" s="177" t="s">
        <v>272</v>
      </c>
      <c r="D28" s="177" t="s">
        <v>273</v>
      </c>
      <c r="E28" s="177" t="s">
        <v>168</v>
      </c>
      <c r="F28" s="177" t="s">
        <v>169</v>
      </c>
      <c r="G28" s="177" t="s">
        <v>274</v>
      </c>
      <c r="H28" s="177" t="s">
        <v>275</v>
      </c>
      <c r="I28" s="110">
        <v>27720</v>
      </c>
      <c r="J28" s="110">
        <v>27720</v>
      </c>
      <c r="K28" s="55"/>
      <c r="L28" s="55"/>
      <c r="M28" s="110">
        <v>27720</v>
      </c>
      <c r="N28" s="55"/>
      <c r="O28" s="110"/>
      <c r="P28" s="110"/>
      <c r="Q28" s="110"/>
      <c r="R28" s="110"/>
      <c r="S28" s="110"/>
      <c r="T28" s="110"/>
      <c r="U28" s="110"/>
      <c r="V28" s="110"/>
      <c r="W28" s="110"/>
      <c r="X28" s="110"/>
    </row>
    <row r="29" ht="20.25" customHeight="1" spans="1:24">
      <c r="A29" s="177" t="s">
        <v>70</v>
      </c>
      <c r="B29" s="177" t="s">
        <v>70</v>
      </c>
      <c r="C29" s="177" t="s">
        <v>272</v>
      </c>
      <c r="D29" s="177" t="s">
        <v>273</v>
      </c>
      <c r="E29" s="177" t="s">
        <v>178</v>
      </c>
      <c r="F29" s="177" t="s">
        <v>113</v>
      </c>
      <c r="G29" s="177" t="s">
        <v>274</v>
      </c>
      <c r="H29" s="177" t="s">
        <v>275</v>
      </c>
      <c r="I29" s="110">
        <v>124560</v>
      </c>
      <c r="J29" s="110">
        <v>124560</v>
      </c>
      <c r="K29" s="55"/>
      <c r="L29" s="55"/>
      <c r="M29" s="110">
        <v>124560</v>
      </c>
      <c r="N29" s="55"/>
      <c r="O29" s="110"/>
      <c r="P29" s="110"/>
      <c r="Q29" s="110"/>
      <c r="R29" s="110"/>
      <c r="S29" s="110"/>
      <c r="T29" s="110"/>
      <c r="U29" s="110"/>
      <c r="V29" s="110"/>
      <c r="W29" s="110"/>
      <c r="X29" s="110"/>
    </row>
    <row r="30" ht="20.25" customHeight="1" spans="1:24">
      <c r="A30" s="177" t="s">
        <v>70</v>
      </c>
      <c r="B30" s="177" t="s">
        <v>70</v>
      </c>
      <c r="C30" s="177" t="s">
        <v>272</v>
      </c>
      <c r="D30" s="177" t="s">
        <v>273</v>
      </c>
      <c r="E30" s="177" t="s">
        <v>178</v>
      </c>
      <c r="F30" s="177" t="s">
        <v>113</v>
      </c>
      <c r="G30" s="177" t="s">
        <v>274</v>
      </c>
      <c r="H30" s="177" t="s">
        <v>275</v>
      </c>
      <c r="I30" s="110">
        <v>503412</v>
      </c>
      <c r="J30" s="110">
        <v>503412</v>
      </c>
      <c r="K30" s="55"/>
      <c r="L30" s="55"/>
      <c r="M30" s="110">
        <v>503412</v>
      </c>
      <c r="N30" s="55"/>
      <c r="O30" s="110"/>
      <c r="P30" s="110"/>
      <c r="Q30" s="110"/>
      <c r="R30" s="110"/>
      <c r="S30" s="110"/>
      <c r="T30" s="110"/>
      <c r="U30" s="110"/>
      <c r="V30" s="110"/>
      <c r="W30" s="110"/>
      <c r="X30" s="110"/>
    </row>
    <row r="31" ht="20.25" customHeight="1" spans="1:24">
      <c r="A31" s="177" t="s">
        <v>70</v>
      </c>
      <c r="B31" s="177" t="s">
        <v>70</v>
      </c>
      <c r="C31" s="177" t="s">
        <v>276</v>
      </c>
      <c r="D31" s="177" t="s">
        <v>277</v>
      </c>
      <c r="E31" s="177" t="s">
        <v>140</v>
      </c>
      <c r="F31" s="177" t="s">
        <v>141</v>
      </c>
      <c r="G31" s="177" t="s">
        <v>278</v>
      </c>
      <c r="H31" s="177" t="s">
        <v>279</v>
      </c>
      <c r="I31" s="110">
        <v>447242.88</v>
      </c>
      <c r="J31" s="110">
        <v>447242.88</v>
      </c>
      <c r="K31" s="55"/>
      <c r="L31" s="55"/>
      <c r="M31" s="110">
        <v>447242.88</v>
      </c>
      <c r="N31" s="55"/>
      <c r="O31" s="110"/>
      <c r="P31" s="110"/>
      <c r="Q31" s="110"/>
      <c r="R31" s="110"/>
      <c r="S31" s="110"/>
      <c r="T31" s="110"/>
      <c r="U31" s="110"/>
      <c r="V31" s="110"/>
      <c r="W31" s="110"/>
      <c r="X31" s="110"/>
    </row>
    <row r="32" ht="20.25" customHeight="1" spans="1:24">
      <c r="A32" s="177" t="s">
        <v>70</v>
      </c>
      <c r="B32" s="177" t="s">
        <v>70</v>
      </c>
      <c r="C32" s="177" t="s">
        <v>276</v>
      </c>
      <c r="D32" s="177" t="s">
        <v>277</v>
      </c>
      <c r="E32" s="177" t="s">
        <v>140</v>
      </c>
      <c r="F32" s="177" t="s">
        <v>141</v>
      </c>
      <c r="G32" s="177" t="s">
        <v>278</v>
      </c>
      <c r="H32" s="177" t="s">
        <v>279</v>
      </c>
      <c r="I32" s="110">
        <v>426474.24</v>
      </c>
      <c r="J32" s="110">
        <v>426474.24</v>
      </c>
      <c r="K32" s="55"/>
      <c r="L32" s="55"/>
      <c r="M32" s="110">
        <v>426474.24</v>
      </c>
      <c r="N32" s="55"/>
      <c r="O32" s="110"/>
      <c r="P32" s="110"/>
      <c r="Q32" s="110"/>
      <c r="R32" s="110"/>
      <c r="S32" s="110"/>
      <c r="T32" s="110"/>
      <c r="U32" s="110"/>
      <c r="V32" s="110"/>
      <c r="W32" s="110"/>
      <c r="X32" s="110"/>
    </row>
    <row r="33" ht="20.25" customHeight="1" spans="1:24">
      <c r="A33" s="177" t="s">
        <v>70</v>
      </c>
      <c r="B33" s="177" t="s">
        <v>70</v>
      </c>
      <c r="C33" s="177" t="s">
        <v>276</v>
      </c>
      <c r="D33" s="177" t="s">
        <v>277</v>
      </c>
      <c r="E33" s="177" t="s">
        <v>142</v>
      </c>
      <c r="F33" s="177" t="s">
        <v>143</v>
      </c>
      <c r="G33" s="177" t="s">
        <v>280</v>
      </c>
      <c r="H33" s="177" t="s">
        <v>281</v>
      </c>
      <c r="I33" s="110">
        <v>67000</v>
      </c>
      <c r="J33" s="110">
        <v>67000</v>
      </c>
      <c r="K33" s="55"/>
      <c r="L33" s="55"/>
      <c r="M33" s="110">
        <v>67000</v>
      </c>
      <c r="N33" s="55"/>
      <c r="O33" s="110"/>
      <c r="P33" s="110"/>
      <c r="Q33" s="110"/>
      <c r="R33" s="110"/>
      <c r="S33" s="110"/>
      <c r="T33" s="110"/>
      <c r="U33" s="110"/>
      <c r="V33" s="110"/>
      <c r="W33" s="110"/>
      <c r="X33" s="110"/>
    </row>
    <row r="34" ht="20.25" customHeight="1" spans="1:24">
      <c r="A34" s="177" t="s">
        <v>70</v>
      </c>
      <c r="B34" s="177" t="s">
        <v>70</v>
      </c>
      <c r="C34" s="177" t="s">
        <v>276</v>
      </c>
      <c r="D34" s="177" t="s">
        <v>277</v>
      </c>
      <c r="E34" s="177" t="s">
        <v>155</v>
      </c>
      <c r="F34" s="177" t="s">
        <v>156</v>
      </c>
      <c r="G34" s="177" t="s">
        <v>282</v>
      </c>
      <c r="H34" s="177" t="s">
        <v>283</v>
      </c>
      <c r="I34" s="110">
        <v>210571.66</v>
      </c>
      <c r="J34" s="110">
        <v>210571.66</v>
      </c>
      <c r="K34" s="55"/>
      <c r="L34" s="55"/>
      <c r="M34" s="110">
        <v>210571.66</v>
      </c>
      <c r="N34" s="55"/>
      <c r="O34" s="110"/>
      <c r="P34" s="110"/>
      <c r="Q34" s="110"/>
      <c r="R34" s="110"/>
      <c r="S34" s="110"/>
      <c r="T34" s="110"/>
      <c r="U34" s="110"/>
      <c r="V34" s="110"/>
      <c r="W34" s="110"/>
      <c r="X34" s="110"/>
    </row>
    <row r="35" ht="20.25" customHeight="1" spans="1:24">
      <c r="A35" s="177" t="s">
        <v>70</v>
      </c>
      <c r="B35" s="177" t="s">
        <v>70</v>
      </c>
      <c r="C35" s="177" t="s">
        <v>276</v>
      </c>
      <c r="D35" s="177" t="s">
        <v>277</v>
      </c>
      <c r="E35" s="177" t="s">
        <v>157</v>
      </c>
      <c r="F35" s="177" t="s">
        <v>158</v>
      </c>
      <c r="G35" s="177" t="s">
        <v>282</v>
      </c>
      <c r="H35" s="177" t="s">
        <v>283</v>
      </c>
      <c r="I35" s="110">
        <v>182906.17</v>
      </c>
      <c r="J35" s="110">
        <v>182906.17</v>
      </c>
      <c r="K35" s="55"/>
      <c r="L35" s="55"/>
      <c r="M35" s="110">
        <v>182906.17</v>
      </c>
      <c r="N35" s="55"/>
      <c r="O35" s="110"/>
      <c r="P35" s="110"/>
      <c r="Q35" s="110"/>
      <c r="R35" s="110"/>
      <c r="S35" s="110"/>
      <c r="T35" s="110"/>
      <c r="U35" s="110"/>
      <c r="V35" s="110"/>
      <c r="W35" s="110"/>
      <c r="X35" s="110"/>
    </row>
    <row r="36" ht="20.25" customHeight="1" spans="1:24">
      <c r="A36" s="177" t="s">
        <v>70</v>
      </c>
      <c r="B36" s="177" t="s">
        <v>70</v>
      </c>
      <c r="C36" s="177" t="s">
        <v>276</v>
      </c>
      <c r="D36" s="177" t="s">
        <v>277</v>
      </c>
      <c r="E36" s="177" t="s">
        <v>159</v>
      </c>
      <c r="F36" s="177" t="s">
        <v>160</v>
      </c>
      <c r="G36" s="177" t="s">
        <v>284</v>
      </c>
      <c r="H36" s="177" t="s">
        <v>285</v>
      </c>
      <c r="I36" s="110">
        <v>64000</v>
      </c>
      <c r="J36" s="110">
        <v>64000</v>
      </c>
      <c r="K36" s="55"/>
      <c r="L36" s="55"/>
      <c r="M36" s="110">
        <v>64000</v>
      </c>
      <c r="N36" s="55"/>
      <c r="O36" s="110"/>
      <c r="P36" s="110"/>
      <c r="Q36" s="110"/>
      <c r="R36" s="110"/>
      <c r="S36" s="110"/>
      <c r="T36" s="110"/>
      <c r="U36" s="110"/>
      <c r="V36" s="110"/>
      <c r="W36" s="110"/>
      <c r="X36" s="110"/>
    </row>
    <row r="37" ht="20.25" customHeight="1" spans="1:24">
      <c r="A37" s="177" t="s">
        <v>70</v>
      </c>
      <c r="B37" s="177" t="s">
        <v>70</v>
      </c>
      <c r="C37" s="177" t="s">
        <v>276</v>
      </c>
      <c r="D37" s="177" t="s">
        <v>277</v>
      </c>
      <c r="E37" s="177" t="s">
        <v>159</v>
      </c>
      <c r="F37" s="177" t="s">
        <v>160</v>
      </c>
      <c r="G37" s="177" t="s">
        <v>284</v>
      </c>
      <c r="H37" s="177" t="s">
        <v>285</v>
      </c>
      <c r="I37" s="110">
        <v>133273.2</v>
      </c>
      <c r="J37" s="110">
        <v>133273.2</v>
      </c>
      <c r="K37" s="55"/>
      <c r="L37" s="55"/>
      <c r="M37" s="110">
        <v>133273.2</v>
      </c>
      <c r="N37" s="55"/>
      <c r="O37" s="110"/>
      <c r="P37" s="110"/>
      <c r="Q37" s="110"/>
      <c r="R37" s="110"/>
      <c r="S37" s="110"/>
      <c r="T37" s="110"/>
      <c r="U37" s="110"/>
      <c r="V37" s="110"/>
      <c r="W37" s="110"/>
      <c r="X37" s="110"/>
    </row>
    <row r="38" ht="20.25" customHeight="1" spans="1:24">
      <c r="A38" s="177" t="s">
        <v>70</v>
      </c>
      <c r="B38" s="177" t="s">
        <v>70</v>
      </c>
      <c r="C38" s="177" t="s">
        <v>276</v>
      </c>
      <c r="D38" s="177" t="s">
        <v>277</v>
      </c>
      <c r="E38" s="177" t="s">
        <v>159</v>
      </c>
      <c r="F38" s="177" t="s">
        <v>160</v>
      </c>
      <c r="G38" s="177" t="s">
        <v>284</v>
      </c>
      <c r="H38" s="177" t="s">
        <v>285</v>
      </c>
      <c r="I38" s="110">
        <v>115763.4</v>
      </c>
      <c r="J38" s="110">
        <v>115763.4</v>
      </c>
      <c r="K38" s="55"/>
      <c r="L38" s="55"/>
      <c r="M38" s="110">
        <v>115763.4</v>
      </c>
      <c r="N38" s="55"/>
      <c r="O38" s="110"/>
      <c r="P38" s="110"/>
      <c r="Q38" s="110"/>
      <c r="R38" s="110"/>
      <c r="S38" s="110"/>
      <c r="T38" s="110"/>
      <c r="U38" s="110"/>
      <c r="V38" s="110"/>
      <c r="W38" s="110"/>
      <c r="X38" s="110"/>
    </row>
    <row r="39" ht="20.25" customHeight="1" spans="1:24">
      <c r="A39" s="177" t="s">
        <v>70</v>
      </c>
      <c r="B39" s="177" t="s">
        <v>70</v>
      </c>
      <c r="C39" s="177" t="s">
        <v>276</v>
      </c>
      <c r="D39" s="177" t="s">
        <v>277</v>
      </c>
      <c r="E39" s="177" t="s">
        <v>105</v>
      </c>
      <c r="F39" s="177" t="s">
        <v>102</v>
      </c>
      <c r="G39" s="177" t="s">
        <v>286</v>
      </c>
      <c r="H39" s="177" t="s">
        <v>287</v>
      </c>
      <c r="I39" s="110">
        <v>653.44</v>
      </c>
      <c r="J39" s="110">
        <v>653.44</v>
      </c>
      <c r="K39" s="55"/>
      <c r="L39" s="55"/>
      <c r="M39" s="110">
        <v>653.44</v>
      </c>
      <c r="N39" s="55"/>
      <c r="O39" s="110"/>
      <c r="P39" s="110"/>
      <c r="Q39" s="110"/>
      <c r="R39" s="110"/>
      <c r="S39" s="110"/>
      <c r="T39" s="110"/>
      <c r="U39" s="110"/>
      <c r="V39" s="110"/>
      <c r="W39" s="110"/>
      <c r="X39" s="110"/>
    </row>
    <row r="40" ht="20.25" customHeight="1" spans="1:24">
      <c r="A40" s="177" t="s">
        <v>70</v>
      </c>
      <c r="B40" s="177" t="s">
        <v>70</v>
      </c>
      <c r="C40" s="177" t="s">
        <v>276</v>
      </c>
      <c r="D40" s="177" t="s">
        <v>277</v>
      </c>
      <c r="E40" s="177" t="s">
        <v>112</v>
      </c>
      <c r="F40" s="177" t="s">
        <v>113</v>
      </c>
      <c r="G40" s="177" t="s">
        <v>286</v>
      </c>
      <c r="H40" s="177" t="s">
        <v>287</v>
      </c>
      <c r="I40" s="110">
        <v>5402.96</v>
      </c>
      <c r="J40" s="110">
        <v>5402.96</v>
      </c>
      <c r="K40" s="55"/>
      <c r="L40" s="55"/>
      <c r="M40" s="110">
        <v>5402.96</v>
      </c>
      <c r="N40" s="55"/>
      <c r="O40" s="110"/>
      <c r="P40" s="110"/>
      <c r="Q40" s="110"/>
      <c r="R40" s="110"/>
      <c r="S40" s="110"/>
      <c r="T40" s="110"/>
      <c r="U40" s="110"/>
      <c r="V40" s="110"/>
      <c r="W40" s="110"/>
      <c r="X40" s="110"/>
    </row>
    <row r="41" ht="20.25" customHeight="1" spans="1:24">
      <c r="A41" s="177" t="s">
        <v>70</v>
      </c>
      <c r="B41" s="177" t="s">
        <v>70</v>
      </c>
      <c r="C41" s="177" t="s">
        <v>276</v>
      </c>
      <c r="D41" s="177" t="s">
        <v>277</v>
      </c>
      <c r="E41" s="177" t="s">
        <v>161</v>
      </c>
      <c r="F41" s="177" t="s">
        <v>162</v>
      </c>
      <c r="G41" s="177" t="s">
        <v>286</v>
      </c>
      <c r="H41" s="177" t="s">
        <v>287</v>
      </c>
      <c r="I41" s="110">
        <v>7408.86</v>
      </c>
      <c r="J41" s="110">
        <v>7408.86</v>
      </c>
      <c r="K41" s="55"/>
      <c r="L41" s="55"/>
      <c r="M41" s="110">
        <v>7408.86</v>
      </c>
      <c r="N41" s="55"/>
      <c r="O41" s="110"/>
      <c r="P41" s="110"/>
      <c r="Q41" s="110"/>
      <c r="R41" s="110"/>
      <c r="S41" s="110"/>
      <c r="T41" s="110"/>
      <c r="U41" s="110"/>
      <c r="V41" s="110"/>
      <c r="W41" s="110"/>
      <c r="X41" s="110"/>
    </row>
    <row r="42" ht="20.25" customHeight="1" spans="1:24">
      <c r="A42" s="177" t="s">
        <v>70</v>
      </c>
      <c r="B42" s="177" t="s">
        <v>70</v>
      </c>
      <c r="C42" s="177" t="s">
        <v>276</v>
      </c>
      <c r="D42" s="177" t="s">
        <v>277</v>
      </c>
      <c r="E42" s="177" t="s">
        <v>161</v>
      </c>
      <c r="F42" s="177" t="s">
        <v>162</v>
      </c>
      <c r="G42" s="177" t="s">
        <v>286</v>
      </c>
      <c r="H42" s="177" t="s">
        <v>287</v>
      </c>
      <c r="I42" s="110">
        <v>12918</v>
      </c>
      <c r="J42" s="110">
        <v>12918</v>
      </c>
      <c r="K42" s="55"/>
      <c r="L42" s="55"/>
      <c r="M42" s="110">
        <v>12918</v>
      </c>
      <c r="N42" s="55"/>
      <c r="O42" s="110"/>
      <c r="P42" s="110"/>
      <c r="Q42" s="110"/>
      <c r="R42" s="110"/>
      <c r="S42" s="110"/>
      <c r="T42" s="110"/>
      <c r="U42" s="110"/>
      <c r="V42" s="110"/>
      <c r="W42" s="110"/>
      <c r="X42" s="110"/>
    </row>
    <row r="43" ht="20.25" customHeight="1" spans="1:24">
      <c r="A43" s="177" t="s">
        <v>70</v>
      </c>
      <c r="B43" s="177" t="s">
        <v>70</v>
      </c>
      <c r="C43" s="177" t="s">
        <v>276</v>
      </c>
      <c r="D43" s="177" t="s">
        <v>277</v>
      </c>
      <c r="E43" s="177" t="s">
        <v>161</v>
      </c>
      <c r="F43" s="177" t="s">
        <v>162</v>
      </c>
      <c r="G43" s="177" t="s">
        <v>286</v>
      </c>
      <c r="H43" s="177" t="s">
        <v>287</v>
      </c>
      <c r="I43" s="110">
        <v>8267.52</v>
      </c>
      <c r="J43" s="110">
        <v>8267.52</v>
      </c>
      <c r="K43" s="55"/>
      <c r="L43" s="55"/>
      <c r="M43" s="110">
        <v>8267.52</v>
      </c>
      <c r="N43" s="55"/>
      <c r="O43" s="110"/>
      <c r="P43" s="110"/>
      <c r="Q43" s="110"/>
      <c r="R43" s="110"/>
      <c r="S43" s="110"/>
      <c r="T43" s="110"/>
      <c r="U43" s="110"/>
      <c r="V43" s="110"/>
      <c r="W43" s="110"/>
      <c r="X43" s="110"/>
    </row>
    <row r="44" ht="20.25" customHeight="1" spans="1:24">
      <c r="A44" s="177" t="s">
        <v>70</v>
      </c>
      <c r="B44" s="177" t="s">
        <v>70</v>
      </c>
      <c r="C44" s="177" t="s">
        <v>276</v>
      </c>
      <c r="D44" s="177" t="s">
        <v>277</v>
      </c>
      <c r="E44" s="177" t="s">
        <v>161</v>
      </c>
      <c r="F44" s="177" t="s">
        <v>162</v>
      </c>
      <c r="G44" s="177" t="s">
        <v>286</v>
      </c>
      <c r="H44" s="177" t="s">
        <v>287</v>
      </c>
      <c r="I44" s="110">
        <v>12918</v>
      </c>
      <c r="J44" s="110">
        <v>12918</v>
      </c>
      <c r="K44" s="55"/>
      <c r="L44" s="55"/>
      <c r="M44" s="110">
        <v>12918</v>
      </c>
      <c r="N44" s="55"/>
      <c r="O44" s="110"/>
      <c r="P44" s="110"/>
      <c r="Q44" s="110"/>
      <c r="R44" s="110"/>
      <c r="S44" s="110"/>
      <c r="T44" s="110"/>
      <c r="U44" s="110"/>
      <c r="V44" s="110"/>
      <c r="W44" s="110"/>
      <c r="X44" s="110"/>
    </row>
    <row r="45" ht="20.25" customHeight="1" spans="1:24">
      <c r="A45" s="177" t="s">
        <v>70</v>
      </c>
      <c r="B45" s="177" t="s">
        <v>70</v>
      </c>
      <c r="C45" s="177" t="s">
        <v>276</v>
      </c>
      <c r="D45" s="177" t="s">
        <v>277</v>
      </c>
      <c r="E45" s="177" t="s">
        <v>161</v>
      </c>
      <c r="F45" s="177" t="s">
        <v>162</v>
      </c>
      <c r="G45" s="177" t="s">
        <v>286</v>
      </c>
      <c r="H45" s="177" t="s">
        <v>287</v>
      </c>
      <c r="I45" s="110">
        <v>4639.49</v>
      </c>
      <c r="J45" s="110">
        <v>4639.49</v>
      </c>
      <c r="K45" s="55"/>
      <c r="L45" s="55"/>
      <c r="M45" s="110">
        <v>4639.49</v>
      </c>
      <c r="N45" s="55"/>
      <c r="O45" s="110"/>
      <c r="P45" s="110"/>
      <c r="Q45" s="110"/>
      <c r="R45" s="110"/>
      <c r="S45" s="110"/>
      <c r="T45" s="110"/>
      <c r="U45" s="110"/>
      <c r="V45" s="110"/>
      <c r="W45" s="110"/>
      <c r="X45" s="110"/>
    </row>
    <row r="46" ht="20.25" customHeight="1" spans="1:24">
      <c r="A46" s="177" t="s">
        <v>70</v>
      </c>
      <c r="B46" s="177" t="s">
        <v>70</v>
      </c>
      <c r="C46" s="177" t="s">
        <v>276</v>
      </c>
      <c r="D46" s="177" t="s">
        <v>277</v>
      </c>
      <c r="E46" s="177" t="s">
        <v>168</v>
      </c>
      <c r="F46" s="177" t="s">
        <v>169</v>
      </c>
      <c r="G46" s="177" t="s">
        <v>286</v>
      </c>
      <c r="H46" s="177" t="s">
        <v>287</v>
      </c>
      <c r="I46" s="110">
        <v>1958.88</v>
      </c>
      <c r="J46" s="110">
        <v>1958.88</v>
      </c>
      <c r="K46" s="55"/>
      <c r="L46" s="55"/>
      <c r="M46" s="110">
        <v>1958.88</v>
      </c>
      <c r="N46" s="55"/>
      <c r="O46" s="110"/>
      <c r="P46" s="110"/>
      <c r="Q46" s="110"/>
      <c r="R46" s="110"/>
      <c r="S46" s="110"/>
      <c r="T46" s="110"/>
      <c r="U46" s="110"/>
      <c r="V46" s="110"/>
      <c r="W46" s="110"/>
      <c r="X46" s="110"/>
    </row>
    <row r="47" ht="20.25" customHeight="1" spans="1:24">
      <c r="A47" s="177" t="s">
        <v>70</v>
      </c>
      <c r="B47" s="177" t="s">
        <v>70</v>
      </c>
      <c r="C47" s="177" t="s">
        <v>276</v>
      </c>
      <c r="D47" s="177" t="s">
        <v>277</v>
      </c>
      <c r="E47" s="177" t="s">
        <v>178</v>
      </c>
      <c r="F47" s="177" t="s">
        <v>113</v>
      </c>
      <c r="G47" s="177" t="s">
        <v>286</v>
      </c>
      <c r="H47" s="177" t="s">
        <v>287</v>
      </c>
      <c r="I47" s="110">
        <v>8845.03</v>
      </c>
      <c r="J47" s="110">
        <v>8845.03</v>
      </c>
      <c r="K47" s="55"/>
      <c r="L47" s="55"/>
      <c r="M47" s="110">
        <v>8845.03</v>
      </c>
      <c r="N47" s="55"/>
      <c r="O47" s="110"/>
      <c r="P47" s="110"/>
      <c r="Q47" s="110"/>
      <c r="R47" s="110"/>
      <c r="S47" s="110"/>
      <c r="T47" s="110"/>
      <c r="U47" s="110"/>
      <c r="V47" s="110"/>
      <c r="W47" s="110"/>
      <c r="X47" s="110"/>
    </row>
    <row r="48" ht="20.25" customHeight="1" spans="1:24">
      <c r="A48" s="177" t="s">
        <v>70</v>
      </c>
      <c r="B48" s="177" t="s">
        <v>70</v>
      </c>
      <c r="C48" s="177" t="s">
        <v>288</v>
      </c>
      <c r="D48" s="177" t="s">
        <v>188</v>
      </c>
      <c r="E48" s="177" t="s">
        <v>187</v>
      </c>
      <c r="F48" s="177" t="s">
        <v>188</v>
      </c>
      <c r="G48" s="177" t="s">
        <v>289</v>
      </c>
      <c r="H48" s="177" t="s">
        <v>188</v>
      </c>
      <c r="I48" s="110">
        <v>423032.16</v>
      </c>
      <c r="J48" s="110">
        <v>423032.16</v>
      </c>
      <c r="K48" s="55"/>
      <c r="L48" s="55"/>
      <c r="M48" s="110">
        <v>423032.16</v>
      </c>
      <c r="N48" s="55"/>
      <c r="O48" s="110"/>
      <c r="P48" s="110"/>
      <c r="Q48" s="110"/>
      <c r="R48" s="110"/>
      <c r="S48" s="110"/>
      <c r="T48" s="110"/>
      <c r="U48" s="110"/>
      <c r="V48" s="110"/>
      <c r="W48" s="110"/>
      <c r="X48" s="110"/>
    </row>
    <row r="49" ht="20.25" customHeight="1" spans="1:24">
      <c r="A49" s="177" t="s">
        <v>70</v>
      </c>
      <c r="B49" s="177" t="s">
        <v>70</v>
      </c>
      <c r="C49" s="177" t="s">
        <v>288</v>
      </c>
      <c r="D49" s="177" t="s">
        <v>188</v>
      </c>
      <c r="E49" s="177" t="s">
        <v>187</v>
      </c>
      <c r="F49" s="177" t="s">
        <v>188</v>
      </c>
      <c r="G49" s="177" t="s">
        <v>289</v>
      </c>
      <c r="H49" s="177" t="s">
        <v>188</v>
      </c>
      <c r="I49" s="110">
        <v>472291.68</v>
      </c>
      <c r="J49" s="110">
        <v>472291.68</v>
      </c>
      <c r="K49" s="55"/>
      <c r="L49" s="55"/>
      <c r="M49" s="110">
        <v>472291.68</v>
      </c>
      <c r="N49" s="55"/>
      <c r="O49" s="110"/>
      <c r="P49" s="110"/>
      <c r="Q49" s="110"/>
      <c r="R49" s="110"/>
      <c r="S49" s="110"/>
      <c r="T49" s="110"/>
      <c r="U49" s="110"/>
      <c r="V49" s="110"/>
      <c r="W49" s="110"/>
      <c r="X49" s="110"/>
    </row>
    <row r="50" ht="20.25" customHeight="1" spans="1:24">
      <c r="A50" s="177" t="s">
        <v>70</v>
      </c>
      <c r="B50" s="177" t="s">
        <v>70</v>
      </c>
      <c r="C50" s="177" t="s">
        <v>290</v>
      </c>
      <c r="D50" s="177" t="s">
        <v>242</v>
      </c>
      <c r="E50" s="177" t="s">
        <v>105</v>
      </c>
      <c r="F50" s="177" t="s">
        <v>102</v>
      </c>
      <c r="G50" s="177" t="s">
        <v>291</v>
      </c>
      <c r="H50" s="177" t="s">
        <v>242</v>
      </c>
      <c r="I50" s="110">
        <v>250000</v>
      </c>
      <c r="J50" s="110">
        <v>250000</v>
      </c>
      <c r="K50" s="55"/>
      <c r="L50" s="55"/>
      <c r="M50" s="110">
        <v>250000</v>
      </c>
      <c r="N50" s="55"/>
      <c r="O50" s="110"/>
      <c r="P50" s="110"/>
      <c r="Q50" s="110"/>
      <c r="R50" s="110"/>
      <c r="S50" s="110"/>
      <c r="T50" s="110"/>
      <c r="U50" s="110"/>
      <c r="V50" s="110"/>
      <c r="W50" s="110"/>
      <c r="X50" s="110"/>
    </row>
    <row r="51" ht="20.25" customHeight="1" spans="1:24">
      <c r="A51" s="177" t="s">
        <v>70</v>
      </c>
      <c r="B51" s="177" t="s">
        <v>70</v>
      </c>
      <c r="C51" s="177" t="s">
        <v>292</v>
      </c>
      <c r="D51" s="177" t="s">
        <v>293</v>
      </c>
      <c r="E51" s="177" t="s">
        <v>105</v>
      </c>
      <c r="F51" s="177" t="s">
        <v>102</v>
      </c>
      <c r="G51" s="177" t="s">
        <v>294</v>
      </c>
      <c r="H51" s="177" t="s">
        <v>295</v>
      </c>
      <c r="I51" s="110">
        <v>223800</v>
      </c>
      <c r="J51" s="110">
        <v>223800</v>
      </c>
      <c r="K51" s="55"/>
      <c r="L51" s="55"/>
      <c r="M51" s="110">
        <v>223800</v>
      </c>
      <c r="N51" s="55"/>
      <c r="O51" s="110"/>
      <c r="P51" s="110"/>
      <c r="Q51" s="110"/>
      <c r="R51" s="110"/>
      <c r="S51" s="110"/>
      <c r="T51" s="110"/>
      <c r="U51" s="110"/>
      <c r="V51" s="110"/>
      <c r="W51" s="110"/>
      <c r="X51" s="110"/>
    </row>
    <row r="52" ht="20.25" customHeight="1" spans="1:24">
      <c r="A52" s="177" t="s">
        <v>70</v>
      </c>
      <c r="B52" s="177" t="s">
        <v>70</v>
      </c>
      <c r="C52" s="177" t="s">
        <v>296</v>
      </c>
      <c r="D52" s="177" t="s">
        <v>297</v>
      </c>
      <c r="E52" s="177" t="s">
        <v>105</v>
      </c>
      <c r="F52" s="177" t="s">
        <v>102</v>
      </c>
      <c r="G52" s="177" t="s">
        <v>298</v>
      </c>
      <c r="H52" s="177" t="s">
        <v>297</v>
      </c>
      <c r="I52" s="110">
        <v>61715.28</v>
      </c>
      <c r="J52" s="110">
        <v>61715.28</v>
      </c>
      <c r="K52" s="55"/>
      <c r="L52" s="55"/>
      <c r="M52" s="110">
        <v>61715.28</v>
      </c>
      <c r="N52" s="55"/>
      <c r="O52" s="110"/>
      <c r="P52" s="110"/>
      <c r="Q52" s="110"/>
      <c r="R52" s="110"/>
      <c r="S52" s="110"/>
      <c r="T52" s="110"/>
      <c r="U52" s="110"/>
      <c r="V52" s="110"/>
      <c r="W52" s="110"/>
      <c r="X52" s="110"/>
    </row>
    <row r="53" ht="20.25" customHeight="1" spans="1:24">
      <c r="A53" s="177" t="s">
        <v>70</v>
      </c>
      <c r="B53" s="177" t="s">
        <v>70</v>
      </c>
      <c r="C53" s="177" t="s">
        <v>296</v>
      </c>
      <c r="D53" s="177" t="s">
        <v>297</v>
      </c>
      <c r="E53" s="177" t="s">
        <v>112</v>
      </c>
      <c r="F53" s="177" t="s">
        <v>113</v>
      </c>
      <c r="G53" s="177" t="s">
        <v>298</v>
      </c>
      <c r="H53" s="177" t="s">
        <v>297</v>
      </c>
      <c r="I53" s="110">
        <v>19757.04</v>
      </c>
      <c r="J53" s="110">
        <v>19757.04</v>
      </c>
      <c r="K53" s="55"/>
      <c r="L53" s="55"/>
      <c r="M53" s="110">
        <v>19757.04</v>
      </c>
      <c r="N53" s="55"/>
      <c r="O53" s="110"/>
      <c r="P53" s="110"/>
      <c r="Q53" s="110"/>
      <c r="R53" s="110"/>
      <c r="S53" s="110"/>
      <c r="T53" s="110"/>
      <c r="U53" s="110"/>
      <c r="V53" s="110"/>
      <c r="W53" s="110"/>
      <c r="X53" s="110"/>
    </row>
    <row r="54" ht="20.25" customHeight="1" spans="1:24">
      <c r="A54" s="177" t="s">
        <v>70</v>
      </c>
      <c r="B54" s="177" t="s">
        <v>70</v>
      </c>
      <c r="C54" s="177" t="s">
        <v>296</v>
      </c>
      <c r="D54" s="177" t="s">
        <v>297</v>
      </c>
      <c r="E54" s="177" t="s">
        <v>168</v>
      </c>
      <c r="F54" s="177" t="s">
        <v>169</v>
      </c>
      <c r="G54" s="177" t="s">
        <v>298</v>
      </c>
      <c r="H54" s="177" t="s">
        <v>297</v>
      </c>
      <c r="I54" s="110">
        <v>7036.8</v>
      </c>
      <c r="J54" s="110">
        <v>7036.8</v>
      </c>
      <c r="K54" s="55"/>
      <c r="L54" s="55"/>
      <c r="M54" s="110">
        <v>7036.8</v>
      </c>
      <c r="N54" s="55"/>
      <c r="O54" s="110"/>
      <c r="P54" s="110"/>
      <c r="Q54" s="110"/>
      <c r="R54" s="110"/>
      <c r="S54" s="110"/>
      <c r="T54" s="110"/>
      <c r="U54" s="110"/>
      <c r="V54" s="110"/>
      <c r="W54" s="110"/>
      <c r="X54" s="110"/>
    </row>
    <row r="55" ht="20.25" customHeight="1" spans="1:24">
      <c r="A55" s="177" t="s">
        <v>70</v>
      </c>
      <c r="B55" s="177" t="s">
        <v>70</v>
      </c>
      <c r="C55" s="177" t="s">
        <v>296</v>
      </c>
      <c r="D55" s="177" t="s">
        <v>297</v>
      </c>
      <c r="E55" s="177" t="s">
        <v>178</v>
      </c>
      <c r="F55" s="177" t="s">
        <v>113</v>
      </c>
      <c r="G55" s="177" t="s">
        <v>298</v>
      </c>
      <c r="H55" s="177" t="s">
        <v>297</v>
      </c>
      <c r="I55" s="110">
        <v>31511.52</v>
      </c>
      <c r="J55" s="110">
        <v>31511.52</v>
      </c>
      <c r="K55" s="55"/>
      <c r="L55" s="55"/>
      <c r="M55" s="110">
        <v>31511.52</v>
      </c>
      <c r="N55" s="55"/>
      <c r="O55" s="110"/>
      <c r="P55" s="110"/>
      <c r="Q55" s="110"/>
      <c r="R55" s="110"/>
      <c r="S55" s="110"/>
      <c r="T55" s="110"/>
      <c r="U55" s="110"/>
      <c r="V55" s="110"/>
      <c r="W55" s="110"/>
      <c r="X55" s="110"/>
    </row>
    <row r="56" ht="20.25" customHeight="1" spans="1:24">
      <c r="A56" s="177" t="s">
        <v>70</v>
      </c>
      <c r="B56" s="177" t="s">
        <v>70</v>
      </c>
      <c r="C56" s="177" t="s">
        <v>299</v>
      </c>
      <c r="D56" s="177" t="s">
        <v>300</v>
      </c>
      <c r="E56" s="177" t="s">
        <v>105</v>
      </c>
      <c r="F56" s="177" t="s">
        <v>102</v>
      </c>
      <c r="G56" s="177" t="s">
        <v>301</v>
      </c>
      <c r="H56" s="177" t="s">
        <v>302</v>
      </c>
      <c r="I56" s="110">
        <v>17700</v>
      </c>
      <c r="J56" s="110">
        <v>17700</v>
      </c>
      <c r="K56" s="55"/>
      <c r="L56" s="55"/>
      <c r="M56" s="110">
        <v>17700</v>
      </c>
      <c r="N56" s="55"/>
      <c r="O56" s="110"/>
      <c r="P56" s="110"/>
      <c r="Q56" s="110"/>
      <c r="R56" s="110"/>
      <c r="S56" s="110"/>
      <c r="T56" s="110"/>
      <c r="U56" s="110"/>
      <c r="V56" s="110"/>
      <c r="W56" s="110"/>
      <c r="X56" s="110"/>
    </row>
    <row r="57" ht="20.25" customHeight="1" spans="1:24">
      <c r="A57" s="177" t="s">
        <v>70</v>
      </c>
      <c r="B57" s="177" t="s">
        <v>70</v>
      </c>
      <c r="C57" s="177" t="s">
        <v>299</v>
      </c>
      <c r="D57" s="177" t="s">
        <v>300</v>
      </c>
      <c r="E57" s="177" t="s">
        <v>112</v>
      </c>
      <c r="F57" s="177" t="s">
        <v>113</v>
      </c>
      <c r="G57" s="177" t="s">
        <v>301</v>
      </c>
      <c r="H57" s="177" t="s">
        <v>302</v>
      </c>
      <c r="I57" s="110">
        <v>27972</v>
      </c>
      <c r="J57" s="110">
        <v>27972</v>
      </c>
      <c r="K57" s="55"/>
      <c r="L57" s="55"/>
      <c r="M57" s="110">
        <v>27972</v>
      </c>
      <c r="N57" s="55"/>
      <c r="O57" s="110"/>
      <c r="P57" s="110"/>
      <c r="Q57" s="110"/>
      <c r="R57" s="110"/>
      <c r="S57" s="110"/>
      <c r="T57" s="110"/>
      <c r="U57" s="110"/>
      <c r="V57" s="110"/>
      <c r="W57" s="110"/>
      <c r="X57" s="110"/>
    </row>
    <row r="58" ht="20.25" customHeight="1" spans="1:24">
      <c r="A58" s="177" t="s">
        <v>70</v>
      </c>
      <c r="B58" s="177" t="s">
        <v>70</v>
      </c>
      <c r="C58" s="177" t="s">
        <v>299</v>
      </c>
      <c r="D58" s="177" t="s">
        <v>300</v>
      </c>
      <c r="E58" s="177" t="s">
        <v>168</v>
      </c>
      <c r="F58" s="177" t="s">
        <v>169</v>
      </c>
      <c r="G58" s="177" t="s">
        <v>301</v>
      </c>
      <c r="H58" s="177" t="s">
        <v>302</v>
      </c>
      <c r="I58" s="110">
        <v>9324</v>
      </c>
      <c r="J58" s="110">
        <v>9324</v>
      </c>
      <c r="K58" s="55"/>
      <c r="L58" s="55"/>
      <c r="M58" s="110">
        <v>9324</v>
      </c>
      <c r="N58" s="55"/>
      <c r="O58" s="110"/>
      <c r="P58" s="110"/>
      <c r="Q58" s="110"/>
      <c r="R58" s="110"/>
      <c r="S58" s="110"/>
      <c r="T58" s="110"/>
      <c r="U58" s="110"/>
      <c r="V58" s="110"/>
      <c r="W58" s="110"/>
      <c r="X58" s="110"/>
    </row>
    <row r="59" ht="20.25" customHeight="1" spans="1:24">
      <c r="A59" s="177" t="s">
        <v>70</v>
      </c>
      <c r="B59" s="177" t="s">
        <v>70</v>
      </c>
      <c r="C59" s="177" t="s">
        <v>299</v>
      </c>
      <c r="D59" s="177" t="s">
        <v>300</v>
      </c>
      <c r="E59" s="177" t="s">
        <v>178</v>
      </c>
      <c r="F59" s="177" t="s">
        <v>113</v>
      </c>
      <c r="G59" s="177" t="s">
        <v>301</v>
      </c>
      <c r="H59" s="177" t="s">
        <v>302</v>
      </c>
      <c r="I59" s="110">
        <v>20404</v>
      </c>
      <c r="J59" s="110">
        <v>20404</v>
      </c>
      <c r="K59" s="55"/>
      <c r="L59" s="55"/>
      <c r="M59" s="110">
        <v>20404</v>
      </c>
      <c r="N59" s="55"/>
      <c r="O59" s="110"/>
      <c r="P59" s="110"/>
      <c r="Q59" s="110"/>
      <c r="R59" s="110"/>
      <c r="S59" s="110"/>
      <c r="T59" s="110"/>
      <c r="U59" s="110"/>
      <c r="V59" s="110"/>
      <c r="W59" s="110"/>
      <c r="X59" s="110"/>
    </row>
    <row r="60" ht="20.25" customHeight="1" spans="1:24">
      <c r="A60" s="177" t="s">
        <v>70</v>
      </c>
      <c r="B60" s="177" t="s">
        <v>70</v>
      </c>
      <c r="C60" s="177" t="s">
        <v>299</v>
      </c>
      <c r="D60" s="177" t="s">
        <v>300</v>
      </c>
      <c r="E60" s="177" t="s">
        <v>105</v>
      </c>
      <c r="F60" s="177" t="s">
        <v>102</v>
      </c>
      <c r="G60" s="177" t="s">
        <v>303</v>
      </c>
      <c r="H60" s="177" t="s">
        <v>304</v>
      </c>
      <c r="I60" s="110">
        <v>50000</v>
      </c>
      <c r="J60" s="110">
        <v>50000</v>
      </c>
      <c r="K60" s="55"/>
      <c r="L60" s="55"/>
      <c r="M60" s="110">
        <v>50000</v>
      </c>
      <c r="N60" s="55"/>
      <c r="O60" s="110"/>
      <c r="P60" s="110"/>
      <c r="Q60" s="110"/>
      <c r="R60" s="110"/>
      <c r="S60" s="110"/>
      <c r="T60" s="110"/>
      <c r="U60" s="110"/>
      <c r="V60" s="110"/>
      <c r="W60" s="110"/>
      <c r="X60" s="110"/>
    </row>
    <row r="61" ht="20.25" customHeight="1" spans="1:24">
      <c r="A61" s="177" t="s">
        <v>70</v>
      </c>
      <c r="B61" s="177" t="s">
        <v>70</v>
      </c>
      <c r="C61" s="177" t="s">
        <v>299</v>
      </c>
      <c r="D61" s="177" t="s">
        <v>300</v>
      </c>
      <c r="E61" s="177" t="s">
        <v>112</v>
      </c>
      <c r="F61" s="177" t="s">
        <v>113</v>
      </c>
      <c r="G61" s="177" t="s">
        <v>303</v>
      </c>
      <c r="H61" s="177" t="s">
        <v>304</v>
      </c>
      <c r="I61" s="110">
        <v>18000</v>
      </c>
      <c r="J61" s="110">
        <v>18000</v>
      </c>
      <c r="K61" s="55"/>
      <c r="L61" s="55"/>
      <c r="M61" s="110">
        <v>18000</v>
      </c>
      <c r="N61" s="55"/>
      <c r="O61" s="110"/>
      <c r="P61" s="110"/>
      <c r="Q61" s="110"/>
      <c r="R61" s="110"/>
      <c r="S61" s="110"/>
      <c r="T61" s="110"/>
      <c r="U61" s="110"/>
      <c r="V61" s="110"/>
      <c r="W61" s="110"/>
      <c r="X61" s="110"/>
    </row>
    <row r="62" ht="20.25" customHeight="1" spans="1:24">
      <c r="A62" s="177" t="s">
        <v>70</v>
      </c>
      <c r="B62" s="177" t="s">
        <v>70</v>
      </c>
      <c r="C62" s="177" t="s">
        <v>299</v>
      </c>
      <c r="D62" s="177" t="s">
        <v>300</v>
      </c>
      <c r="E62" s="177" t="s">
        <v>168</v>
      </c>
      <c r="F62" s="177" t="s">
        <v>169</v>
      </c>
      <c r="G62" s="177" t="s">
        <v>303</v>
      </c>
      <c r="H62" s="177" t="s">
        <v>304</v>
      </c>
      <c r="I62" s="110">
        <v>6000</v>
      </c>
      <c r="J62" s="110">
        <v>6000</v>
      </c>
      <c r="K62" s="55"/>
      <c r="L62" s="55"/>
      <c r="M62" s="110">
        <v>6000</v>
      </c>
      <c r="N62" s="55"/>
      <c r="O62" s="110"/>
      <c r="P62" s="110"/>
      <c r="Q62" s="110"/>
      <c r="R62" s="110"/>
      <c r="S62" s="110"/>
      <c r="T62" s="110"/>
      <c r="U62" s="110"/>
      <c r="V62" s="110"/>
      <c r="W62" s="110"/>
      <c r="X62" s="110"/>
    </row>
    <row r="63" ht="20.25" customHeight="1" spans="1:24">
      <c r="A63" s="177" t="s">
        <v>70</v>
      </c>
      <c r="B63" s="177" t="s">
        <v>70</v>
      </c>
      <c r="C63" s="177" t="s">
        <v>299</v>
      </c>
      <c r="D63" s="177" t="s">
        <v>300</v>
      </c>
      <c r="E63" s="177" t="s">
        <v>178</v>
      </c>
      <c r="F63" s="177" t="s">
        <v>113</v>
      </c>
      <c r="G63" s="177" t="s">
        <v>303</v>
      </c>
      <c r="H63" s="177" t="s">
        <v>304</v>
      </c>
      <c r="I63" s="110">
        <v>26000</v>
      </c>
      <c r="J63" s="110">
        <v>26000</v>
      </c>
      <c r="K63" s="55"/>
      <c r="L63" s="55"/>
      <c r="M63" s="110">
        <v>26000</v>
      </c>
      <c r="N63" s="55"/>
      <c r="O63" s="110"/>
      <c r="P63" s="110"/>
      <c r="Q63" s="110"/>
      <c r="R63" s="110"/>
      <c r="S63" s="110"/>
      <c r="T63" s="110"/>
      <c r="U63" s="110"/>
      <c r="V63" s="110"/>
      <c r="W63" s="110"/>
      <c r="X63" s="110"/>
    </row>
    <row r="64" ht="20.25" customHeight="1" spans="1:24">
      <c r="A64" s="177" t="s">
        <v>70</v>
      </c>
      <c r="B64" s="177" t="s">
        <v>70</v>
      </c>
      <c r="C64" s="177" t="s">
        <v>299</v>
      </c>
      <c r="D64" s="177" t="s">
        <v>300</v>
      </c>
      <c r="E64" s="177" t="s">
        <v>105</v>
      </c>
      <c r="F64" s="177" t="s">
        <v>102</v>
      </c>
      <c r="G64" s="177" t="s">
        <v>305</v>
      </c>
      <c r="H64" s="177" t="s">
        <v>306</v>
      </c>
      <c r="I64" s="110">
        <v>60000</v>
      </c>
      <c r="J64" s="110">
        <v>60000</v>
      </c>
      <c r="K64" s="55"/>
      <c r="L64" s="55"/>
      <c r="M64" s="110">
        <v>60000</v>
      </c>
      <c r="N64" s="55"/>
      <c r="O64" s="110"/>
      <c r="P64" s="110"/>
      <c r="Q64" s="110"/>
      <c r="R64" s="110"/>
      <c r="S64" s="110"/>
      <c r="T64" s="110"/>
      <c r="U64" s="110"/>
      <c r="V64" s="110"/>
      <c r="W64" s="110"/>
      <c r="X64" s="110"/>
    </row>
    <row r="65" ht="20.25" customHeight="1" spans="1:24">
      <c r="A65" s="177" t="s">
        <v>70</v>
      </c>
      <c r="B65" s="177" t="s">
        <v>70</v>
      </c>
      <c r="C65" s="177" t="s">
        <v>299</v>
      </c>
      <c r="D65" s="177" t="s">
        <v>300</v>
      </c>
      <c r="E65" s="177" t="s">
        <v>178</v>
      </c>
      <c r="F65" s="177" t="s">
        <v>113</v>
      </c>
      <c r="G65" s="177" t="s">
        <v>305</v>
      </c>
      <c r="H65" s="177" t="s">
        <v>306</v>
      </c>
      <c r="I65" s="110">
        <v>20000</v>
      </c>
      <c r="J65" s="110">
        <v>20000</v>
      </c>
      <c r="K65" s="55"/>
      <c r="L65" s="55"/>
      <c r="M65" s="110">
        <v>20000</v>
      </c>
      <c r="N65" s="55"/>
      <c r="O65" s="110"/>
      <c r="P65" s="110"/>
      <c r="Q65" s="110"/>
      <c r="R65" s="110"/>
      <c r="S65" s="110"/>
      <c r="T65" s="110"/>
      <c r="U65" s="110"/>
      <c r="V65" s="110"/>
      <c r="W65" s="110"/>
      <c r="X65" s="110"/>
    </row>
    <row r="66" ht="20.25" customHeight="1" spans="1:24">
      <c r="A66" s="177" t="s">
        <v>70</v>
      </c>
      <c r="B66" s="177" t="s">
        <v>70</v>
      </c>
      <c r="C66" s="177" t="s">
        <v>299</v>
      </c>
      <c r="D66" s="177" t="s">
        <v>300</v>
      </c>
      <c r="E66" s="177" t="s">
        <v>106</v>
      </c>
      <c r="F66" s="177" t="s">
        <v>107</v>
      </c>
      <c r="G66" s="177" t="s">
        <v>307</v>
      </c>
      <c r="H66" s="177" t="s">
        <v>308</v>
      </c>
      <c r="I66" s="110">
        <v>30000</v>
      </c>
      <c r="J66" s="110">
        <v>30000</v>
      </c>
      <c r="K66" s="55"/>
      <c r="L66" s="55"/>
      <c r="M66" s="110">
        <v>30000</v>
      </c>
      <c r="N66" s="55"/>
      <c r="O66" s="110"/>
      <c r="P66" s="110"/>
      <c r="Q66" s="110"/>
      <c r="R66" s="110"/>
      <c r="S66" s="110"/>
      <c r="T66" s="110"/>
      <c r="U66" s="110"/>
      <c r="V66" s="110"/>
      <c r="W66" s="110"/>
      <c r="X66" s="110"/>
    </row>
    <row r="67" ht="20.25" customHeight="1" spans="1:24">
      <c r="A67" s="177" t="s">
        <v>70</v>
      </c>
      <c r="B67" s="177" t="s">
        <v>70</v>
      </c>
      <c r="C67" s="177" t="s">
        <v>299</v>
      </c>
      <c r="D67" s="177" t="s">
        <v>300</v>
      </c>
      <c r="E67" s="177" t="s">
        <v>105</v>
      </c>
      <c r="F67" s="177" t="s">
        <v>102</v>
      </c>
      <c r="G67" s="177" t="s">
        <v>309</v>
      </c>
      <c r="H67" s="177" t="s">
        <v>310</v>
      </c>
      <c r="I67" s="110">
        <v>70000</v>
      </c>
      <c r="J67" s="110">
        <v>70000</v>
      </c>
      <c r="K67" s="55"/>
      <c r="L67" s="55"/>
      <c r="M67" s="110">
        <v>70000</v>
      </c>
      <c r="N67" s="55"/>
      <c r="O67" s="110"/>
      <c r="P67" s="110"/>
      <c r="Q67" s="110"/>
      <c r="R67" s="110"/>
      <c r="S67" s="110"/>
      <c r="T67" s="110"/>
      <c r="U67" s="110"/>
      <c r="V67" s="110"/>
      <c r="W67" s="110"/>
      <c r="X67" s="110"/>
    </row>
    <row r="68" ht="20.25" customHeight="1" spans="1:24">
      <c r="A68" s="177" t="s">
        <v>70</v>
      </c>
      <c r="B68" s="177" t="s">
        <v>70</v>
      </c>
      <c r="C68" s="177" t="s">
        <v>299</v>
      </c>
      <c r="D68" s="177" t="s">
        <v>300</v>
      </c>
      <c r="E68" s="177" t="s">
        <v>112</v>
      </c>
      <c r="F68" s="177" t="s">
        <v>113</v>
      </c>
      <c r="G68" s="177" t="s">
        <v>309</v>
      </c>
      <c r="H68" s="177" t="s">
        <v>310</v>
      </c>
      <c r="I68" s="110">
        <v>25200</v>
      </c>
      <c r="J68" s="110">
        <v>25200</v>
      </c>
      <c r="K68" s="55"/>
      <c r="L68" s="55"/>
      <c r="M68" s="110">
        <v>25200</v>
      </c>
      <c r="N68" s="55"/>
      <c r="O68" s="110"/>
      <c r="P68" s="110"/>
      <c r="Q68" s="110"/>
      <c r="R68" s="110"/>
      <c r="S68" s="110"/>
      <c r="T68" s="110"/>
      <c r="U68" s="110"/>
      <c r="V68" s="110"/>
      <c r="W68" s="110"/>
      <c r="X68" s="110"/>
    </row>
    <row r="69" ht="20.25" customHeight="1" spans="1:24">
      <c r="A69" s="177" t="s">
        <v>70</v>
      </c>
      <c r="B69" s="177" t="s">
        <v>70</v>
      </c>
      <c r="C69" s="177" t="s">
        <v>299</v>
      </c>
      <c r="D69" s="177" t="s">
        <v>300</v>
      </c>
      <c r="E69" s="177" t="s">
        <v>136</v>
      </c>
      <c r="F69" s="177" t="s">
        <v>137</v>
      </c>
      <c r="G69" s="177" t="s">
        <v>309</v>
      </c>
      <c r="H69" s="177" t="s">
        <v>310</v>
      </c>
      <c r="I69" s="110">
        <v>2700</v>
      </c>
      <c r="J69" s="110">
        <v>2700</v>
      </c>
      <c r="K69" s="55"/>
      <c r="L69" s="55"/>
      <c r="M69" s="110">
        <v>2700</v>
      </c>
      <c r="N69" s="55"/>
      <c r="O69" s="110"/>
      <c r="P69" s="110"/>
      <c r="Q69" s="110"/>
      <c r="R69" s="110"/>
      <c r="S69" s="110"/>
      <c r="T69" s="110"/>
      <c r="U69" s="110"/>
      <c r="V69" s="110"/>
      <c r="W69" s="110"/>
      <c r="X69" s="110"/>
    </row>
    <row r="70" ht="20.25" customHeight="1" spans="1:24">
      <c r="A70" s="177" t="s">
        <v>70</v>
      </c>
      <c r="B70" s="177" t="s">
        <v>70</v>
      </c>
      <c r="C70" s="177" t="s">
        <v>299</v>
      </c>
      <c r="D70" s="177" t="s">
        <v>300</v>
      </c>
      <c r="E70" s="177" t="s">
        <v>138</v>
      </c>
      <c r="F70" s="177" t="s">
        <v>139</v>
      </c>
      <c r="G70" s="177" t="s">
        <v>309</v>
      </c>
      <c r="H70" s="177" t="s">
        <v>310</v>
      </c>
      <c r="I70" s="110">
        <v>11700</v>
      </c>
      <c r="J70" s="110">
        <v>11700</v>
      </c>
      <c r="K70" s="55"/>
      <c r="L70" s="55"/>
      <c r="M70" s="110">
        <v>11700</v>
      </c>
      <c r="N70" s="55"/>
      <c r="O70" s="110"/>
      <c r="P70" s="110"/>
      <c r="Q70" s="110"/>
      <c r="R70" s="110"/>
      <c r="S70" s="110"/>
      <c r="T70" s="110"/>
      <c r="U70" s="110"/>
      <c r="V70" s="110"/>
      <c r="W70" s="110"/>
      <c r="X70" s="110"/>
    </row>
    <row r="71" ht="20.25" customHeight="1" spans="1:24">
      <c r="A71" s="177" t="s">
        <v>70</v>
      </c>
      <c r="B71" s="177" t="s">
        <v>70</v>
      </c>
      <c r="C71" s="177" t="s">
        <v>299</v>
      </c>
      <c r="D71" s="177" t="s">
        <v>300</v>
      </c>
      <c r="E71" s="177" t="s">
        <v>168</v>
      </c>
      <c r="F71" s="177" t="s">
        <v>169</v>
      </c>
      <c r="G71" s="177" t="s">
        <v>309</v>
      </c>
      <c r="H71" s="177" t="s">
        <v>310</v>
      </c>
      <c r="I71" s="110">
        <v>8400</v>
      </c>
      <c r="J71" s="110">
        <v>8400</v>
      </c>
      <c r="K71" s="55"/>
      <c r="L71" s="55"/>
      <c r="M71" s="110">
        <v>8400</v>
      </c>
      <c r="N71" s="55"/>
      <c r="O71" s="110"/>
      <c r="P71" s="110"/>
      <c r="Q71" s="110"/>
      <c r="R71" s="110"/>
      <c r="S71" s="110"/>
      <c r="T71" s="110"/>
      <c r="U71" s="110"/>
      <c r="V71" s="110"/>
      <c r="W71" s="110"/>
      <c r="X71" s="110"/>
    </row>
    <row r="72" ht="20.25" customHeight="1" spans="1:24">
      <c r="A72" s="177" t="s">
        <v>70</v>
      </c>
      <c r="B72" s="177" t="s">
        <v>70</v>
      </c>
      <c r="C72" s="177" t="s">
        <v>299</v>
      </c>
      <c r="D72" s="177" t="s">
        <v>300</v>
      </c>
      <c r="E72" s="177" t="s">
        <v>178</v>
      </c>
      <c r="F72" s="177" t="s">
        <v>113</v>
      </c>
      <c r="G72" s="177" t="s">
        <v>309</v>
      </c>
      <c r="H72" s="177" t="s">
        <v>310</v>
      </c>
      <c r="I72" s="110">
        <v>36400</v>
      </c>
      <c r="J72" s="110">
        <v>36400</v>
      </c>
      <c r="K72" s="55"/>
      <c r="L72" s="55"/>
      <c r="M72" s="110">
        <v>36400</v>
      </c>
      <c r="N72" s="55"/>
      <c r="O72" s="110"/>
      <c r="P72" s="110"/>
      <c r="Q72" s="110"/>
      <c r="R72" s="110"/>
      <c r="S72" s="110"/>
      <c r="T72" s="110"/>
      <c r="U72" s="110"/>
      <c r="V72" s="110"/>
      <c r="W72" s="110"/>
      <c r="X72" s="110"/>
    </row>
    <row r="73" ht="20.25" customHeight="1" spans="1:24">
      <c r="A73" s="177" t="s">
        <v>70</v>
      </c>
      <c r="B73" s="177" t="s">
        <v>70</v>
      </c>
      <c r="C73" s="177" t="s">
        <v>311</v>
      </c>
      <c r="D73" s="177" t="s">
        <v>312</v>
      </c>
      <c r="E73" s="177" t="s">
        <v>105</v>
      </c>
      <c r="F73" s="177" t="s">
        <v>102</v>
      </c>
      <c r="G73" s="177" t="s">
        <v>270</v>
      </c>
      <c r="H73" s="177" t="s">
        <v>271</v>
      </c>
      <c r="I73" s="110">
        <v>345720</v>
      </c>
      <c r="J73" s="110">
        <v>345720</v>
      </c>
      <c r="K73" s="55"/>
      <c r="L73" s="55"/>
      <c r="M73" s="110">
        <v>345720</v>
      </c>
      <c r="N73" s="55"/>
      <c r="O73" s="110"/>
      <c r="P73" s="110"/>
      <c r="Q73" s="110"/>
      <c r="R73" s="110"/>
      <c r="S73" s="110"/>
      <c r="T73" s="110"/>
      <c r="U73" s="110"/>
      <c r="V73" s="110"/>
      <c r="W73" s="110"/>
      <c r="X73" s="110"/>
    </row>
    <row r="74" ht="20.25" customHeight="1" spans="1:24">
      <c r="A74" s="177" t="s">
        <v>70</v>
      </c>
      <c r="B74" s="177" t="s">
        <v>70</v>
      </c>
      <c r="C74" s="177" t="s">
        <v>311</v>
      </c>
      <c r="D74" s="177" t="s">
        <v>312</v>
      </c>
      <c r="E74" s="177" t="s">
        <v>105</v>
      </c>
      <c r="F74" s="177" t="s">
        <v>102</v>
      </c>
      <c r="G74" s="177" t="s">
        <v>270</v>
      </c>
      <c r="H74" s="177" t="s">
        <v>271</v>
      </c>
      <c r="I74" s="110">
        <v>250000</v>
      </c>
      <c r="J74" s="110">
        <v>250000</v>
      </c>
      <c r="K74" s="55"/>
      <c r="L74" s="55"/>
      <c r="M74" s="110">
        <v>250000</v>
      </c>
      <c r="N74" s="55"/>
      <c r="O74" s="110"/>
      <c r="P74" s="110"/>
      <c r="Q74" s="110"/>
      <c r="R74" s="110"/>
      <c r="S74" s="110"/>
      <c r="T74" s="110"/>
      <c r="U74" s="110"/>
      <c r="V74" s="110"/>
      <c r="W74" s="110"/>
      <c r="X74" s="110"/>
    </row>
    <row r="75" ht="20.25" customHeight="1" spans="1:24">
      <c r="A75" s="177" t="s">
        <v>70</v>
      </c>
      <c r="B75" s="177" t="s">
        <v>70</v>
      </c>
      <c r="C75" s="177" t="s">
        <v>313</v>
      </c>
      <c r="D75" s="177" t="s">
        <v>314</v>
      </c>
      <c r="E75" s="177" t="s">
        <v>112</v>
      </c>
      <c r="F75" s="177" t="s">
        <v>113</v>
      </c>
      <c r="G75" s="177" t="s">
        <v>270</v>
      </c>
      <c r="H75" s="177" t="s">
        <v>271</v>
      </c>
      <c r="I75" s="110">
        <v>81000</v>
      </c>
      <c r="J75" s="110">
        <v>81000</v>
      </c>
      <c r="K75" s="55"/>
      <c r="L75" s="55"/>
      <c r="M75" s="110">
        <v>81000</v>
      </c>
      <c r="N75" s="55"/>
      <c r="O75" s="110"/>
      <c r="P75" s="110"/>
      <c r="Q75" s="110"/>
      <c r="R75" s="110"/>
      <c r="S75" s="110"/>
      <c r="T75" s="110"/>
      <c r="U75" s="110"/>
      <c r="V75" s="110"/>
      <c r="W75" s="110"/>
      <c r="X75" s="110"/>
    </row>
    <row r="76" ht="20.25" customHeight="1" spans="1:24">
      <c r="A76" s="177" t="s">
        <v>70</v>
      </c>
      <c r="B76" s="177" t="s">
        <v>70</v>
      </c>
      <c r="C76" s="177" t="s">
        <v>313</v>
      </c>
      <c r="D76" s="177" t="s">
        <v>314</v>
      </c>
      <c r="E76" s="177" t="s">
        <v>168</v>
      </c>
      <c r="F76" s="177" t="s">
        <v>169</v>
      </c>
      <c r="G76" s="177" t="s">
        <v>270</v>
      </c>
      <c r="H76" s="177" t="s">
        <v>271</v>
      </c>
      <c r="I76" s="110">
        <v>27000</v>
      </c>
      <c r="J76" s="110">
        <v>27000</v>
      </c>
      <c r="K76" s="55"/>
      <c r="L76" s="55"/>
      <c r="M76" s="110">
        <v>27000</v>
      </c>
      <c r="N76" s="55"/>
      <c r="O76" s="110"/>
      <c r="P76" s="110"/>
      <c r="Q76" s="110"/>
      <c r="R76" s="110"/>
      <c r="S76" s="110"/>
      <c r="T76" s="110"/>
      <c r="U76" s="110"/>
      <c r="V76" s="110"/>
      <c r="W76" s="110"/>
      <c r="X76" s="110"/>
    </row>
    <row r="77" ht="20.25" customHeight="1" spans="1:24">
      <c r="A77" s="177" t="s">
        <v>70</v>
      </c>
      <c r="B77" s="177" t="s">
        <v>70</v>
      </c>
      <c r="C77" s="177" t="s">
        <v>313</v>
      </c>
      <c r="D77" s="177" t="s">
        <v>314</v>
      </c>
      <c r="E77" s="177" t="s">
        <v>178</v>
      </c>
      <c r="F77" s="177" t="s">
        <v>113</v>
      </c>
      <c r="G77" s="177" t="s">
        <v>270</v>
      </c>
      <c r="H77" s="177" t="s">
        <v>271</v>
      </c>
      <c r="I77" s="110">
        <v>117000</v>
      </c>
      <c r="J77" s="110">
        <v>117000</v>
      </c>
      <c r="K77" s="55"/>
      <c r="L77" s="55"/>
      <c r="M77" s="110">
        <v>117000</v>
      </c>
      <c r="N77" s="55"/>
      <c r="O77" s="110"/>
      <c r="P77" s="110"/>
      <c r="Q77" s="110"/>
      <c r="R77" s="110"/>
      <c r="S77" s="110"/>
      <c r="T77" s="110"/>
      <c r="U77" s="110"/>
      <c r="V77" s="110"/>
      <c r="W77" s="110"/>
      <c r="X77" s="110"/>
    </row>
    <row r="78" ht="20.25" customHeight="1" spans="1:24">
      <c r="A78" s="177" t="s">
        <v>70</v>
      </c>
      <c r="B78" s="177" t="s">
        <v>70</v>
      </c>
      <c r="C78" s="177" t="s">
        <v>313</v>
      </c>
      <c r="D78" s="177" t="s">
        <v>314</v>
      </c>
      <c r="E78" s="177" t="s">
        <v>112</v>
      </c>
      <c r="F78" s="177" t="s">
        <v>113</v>
      </c>
      <c r="G78" s="177" t="s">
        <v>274</v>
      </c>
      <c r="H78" s="177" t="s">
        <v>275</v>
      </c>
      <c r="I78" s="110">
        <v>86400</v>
      </c>
      <c r="J78" s="110">
        <v>86400</v>
      </c>
      <c r="K78" s="55"/>
      <c r="L78" s="55"/>
      <c r="M78" s="110">
        <v>86400</v>
      </c>
      <c r="N78" s="55"/>
      <c r="O78" s="110"/>
      <c r="P78" s="110"/>
      <c r="Q78" s="110"/>
      <c r="R78" s="110"/>
      <c r="S78" s="110"/>
      <c r="T78" s="110"/>
      <c r="U78" s="110"/>
      <c r="V78" s="110"/>
      <c r="W78" s="110"/>
      <c r="X78" s="110"/>
    </row>
    <row r="79" ht="20.25" customHeight="1" spans="1:24">
      <c r="A79" s="177" t="s">
        <v>70</v>
      </c>
      <c r="B79" s="177" t="s">
        <v>70</v>
      </c>
      <c r="C79" s="177" t="s">
        <v>313</v>
      </c>
      <c r="D79" s="177" t="s">
        <v>314</v>
      </c>
      <c r="E79" s="177" t="s">
        <v>112</v>
      </c>
      <c r="F79" s="177" t="s">
        <v>113</v>
      </c>
      <c r="G79" s="177" t="s">
        <v>274</v>
      </c>
      <c r="H79" s="177" t="s">
        <v>275</v>
      </c>
      <c r="I79" s="110">
        <v>75600</v>
      </c>
      <c r="J79" s="110">
        <v>75600</v>
      </c>
      <c r="K79" s="55"/>
      <c r="L79" s="55"/>
      <c r="M79" s="110">
        <v>75600</v>
      </c>
      <c r="N79" s="55"/>
      <c r="O79" s="110"/>
      <c r="P79" s="110"/>
      <c r="Q79" s="110"/>
      <c r="R79" s="110"/>
      <c r="S79" s="110"/>
      <c r="T79" s="110"/>
      <c r="U79" s="110"/>
      <c r="V79" s="110"/>
      <c r="W79" s="110"/>
      <c r="X79" s="110"/>
    </row>
    <row r="80" ht="20.25" customHeight="1" spans="1:24">
      <c r="A80" s="177" t="s">
        <v>70</v>
      </c>
      <c r="B80" s="177" t="s">
        <v>70</v>
      </c>
      <c r="C80" s="177" t="s">
        <v>313</v>
      </c>
      <c r="D80" s="177" t="s">
        <v>314</v>
      </c>
      <c r="E80" s="177" t="s">
        <v>168</v>
      </c>
      <c r="F80" s="177" t="s">
        <v>169</v>
      </c>
      <c r="G80" s="177" t="s">
        <v>274</v>
      </c>
      <c r="H80" s="177" t="s">
        <v>275</v>
      </c>
      <c r="I80" s="110">
        <v>28800</v>
      </c>
      <c r="J80" s="110">
        <v>28800</v>
      </c>
      <c r="K80" s="55"/>
      <c r="L80" s="55"/>
      <c r="M80" s="110">
        <v>28800</v>
      </c>
      <c r="N80" s="55"/>
      <c r="O80" s="110"/>
      <c r="P80" s="110"/>
      <c r="Q80" s="110"/>
      <c r="R80" s="110"/>
      <c r="S80" s="110"/>
      <c r="T80" s="110"/>
      <c r="U80" s="110"/>
      <c r="V80" s="110"/>
      <c r="W80" s="110"/>
      <c r="X80" s="110"/>
    </row>
    <row r="81" ht="20.25" customHeight="1" spans="1:24">
      <c r="A81" s="177" t="s">
        <v>70</v>
      </c>
      <c r="B81" s="177" t="s">
        <v>70</v>
      </c>
      <c r="C81" s="177" t="s">
        <v>313</v>
      </c>
      <c r="D81" s="177" t="s">
        <v>314</v>
      </c>
      <c r="E81" s="177" t="s">
        <v>168</v>
      </c>
      <c r="F81" s="177" t="s">
        <v>169</v>
      </c>
      <c r="G81" s="177" t="s">
        <v>274</v>
      </c>
      <c r="H81" s="177" t="s">
        <v>275</v>
      </c>
      <c r="I81" s="110">
        <v>25200</v>
      </c>
      <c r="J81" s="110">
        <v>25200</v>
      </c>
      <c r="K81" s="55"/>
      <c r="L81" s="55"/>
      <c r="M81" s="110">
        <v>25200</v>
      </c>
      <c r="N81" s="55"/>
      <c r="O81" s="110"/>
      <c r="P81" s="110"/>
      <c r="Q81" s="110"/>
      <c r="R81" s="110"/>
      <c r="S81" s="110"/>
      <c r="T81" s="110"/>
      <c r="U81" s="110"/>
      <c r="V81" s="110"/>
      <c r="W81" s="110"/>
      <c r="X81" s="110"/>
    </row>
    <row r="82" ht="20.25" customHeight="1" spans="1:24">
      <c r="A82" s="177" t="s">
        <v>70</v>
      </c>
      <c r="B82" s="177" t="s">
        <v>70</v>
      </c>
      <c r="C82" s="177" t="s">
        <v>313</v>
      </c>
      <c r="D82" s="177" t="s">
        <v>314</v>
      </c>
      <c r="E82" s="177" t="s">
        <v>178</v>
      </c>
      <c r="F82" s="177" t="s">
        <v>113</v>
      </c>
      <c r="G82" s="177" t="s">
        <v>274</v>
      </c>
      <c r="H82" s="177" t="s">
        <v>275</v>
      </c>
      <c r="I82" s="110">
        <v>109200</v>
      </c>
      <c r="J82" s="110">
        <v>109200</v>
      </c>
      <c r="K82" s="55"/>
      <c r="L82" s="55"/>
      <c r="M82" s="110">
        <v>109200</v>
      </c>
      <c r="N82" s="55"/>
      <c r="O82" s="110"/>
      <c r="P82" s="110"/>
      <c r="Q82" s="110"/>
      <c r="R82" s="110"/>
      <c r="S82" s="110"/>
      <c r="T82" s="110"/>
      <c r="U82" s="110"/>
      <c r="V82" s="110"/>
      <c r="W82" s="110"/>
      <c r="X82" s="110"/>
    </row>
    <row r="83" ht="20.25" customHeight="1" spans="1:24">
      <c r="A83" s="177" t="s">
        <v>70</v>
      </c>
      <c r="B83" s="177" t="s">
        <v>70</v>
      </c>
      <c r="C83" s="177" t="s">
        <v>313</v>
      </c>
      <c r="D83" s="177" t="s">
        <v>314</v>
      </c>
      <c r="E83" s="177" t="s">
        <v>178</v>
      </c>
      <c r="F83" s="177" t="s">
        <v>113</v>
      </c>
      <c r="G83" s="177" t="s">
        <v>274</v>
      </c>
      <c r="H83" s="177" t="s">
        <v>275</v>
      </c>
      <c r="I83" s="110">
        <v>124800</v>
      </c>
      <c r="J83" s="110">
        <v>124800</v>
      </c>
      <c r="K83" s="55"/>
      <c r="L83" s="55"/>
      <c r="M83" s="110">
        <v>124800</v>
      </c>
      <c r="N83" s="55"/>
      <c r="O83" s="110"/>
      <c r="P83" s="110"/>
      <c r="Q83" s="110"/>
      <c r="R83" s="110"/>
      <c r="S83" s="110"/>
      <c r="T83" s="110"/>
      <c r="U83" s="110"/>
      <c r="V83" s="110"/>
      <c r="W83" s="110"/>
      <c r="X83" s="110"/>
    </row>
    <row r="84" ht="20.25" customHeight="1" spans="1:24">
      <c r="A84" s="177" t="s">
        <v>70</v>
      </c>
      <c r="B84" s="177" t="s">
        <v>70</v>
      </c>
      <c r="C84" s="177" t="s">
        <v>315</v>
      </c>
      <c r="D84" s="177" t="s">
        <v>316</v>
      </c>
      <c r="E84" s="177" t="s">
        <v>136</v>
      </c>
      <c r="F84" s="177" t="s">
        <v>137</v>
      </c>
      <c r="G84" s="177" t="s">
        <v>317</v>
      </c>
      <c r="H84" s="177" t="s">
        <v>318</v>
      </c>
      <c r="I84" s="110">
        <v>43200</v>
      </c>
      <c r="J84" s="110">
        <v>43200</v>
      </c>
      <c r="K84" s="55"/>
      <c r="L84" s="55"/>
      <c r="M84" s="110">
        <v>43200</v>
      </c>
      <c r="N84" s="55"/>
      <c r="O84" s="110"/>
      <c r="P84" s="110"/>
      <c r="Q84" s="110"/>
      <c r="R84" s="110"/>
      <c r="S84" s="110"/>
      <c r="T84" s="110"/>
      <c r="U84" s="110"/>
      <c r="V84" s="110"/>
      <c r="W84" s="110"/>
      <c r="X84" s="110"/>
    </row>
    <row r="85" ht="20.25" customHeight="1" spans="1:24">
      <c r="A85" s="177" t="s">
        <v>70</v>
      </c>
      <c r="B85" s="177" t="s">
        <v>70</v>
      </c>
      <c r="C85" s="177" t="s">
        <v>315</v>
      </c>
      <c r="D85" s="177" t="s">
        <v>316</v>
      </c>
      <c r="E85" s="177" t="s">
        <v>138</v>
      </c>
      <c r="F85" s="177" t="s">
        <v>139</v>
      </c>
      <c r="G85" s="177" t="s">
        <v>317</v>
      </c>
      <c r="H85" s="177" t="s">
        <v>318</v>
      </c>
      <c r="I85" s="110">
        <v>187200</v>
      </c>
      <c r="J85" s="110">
        <v>187200</v>
      </c>
      <c r="K85" s="55"/>
      <c r="L85" s="55"/>
      <c r="M85" s="110">
        <v>187200</v>
      </c>
      <c r="N85" s="55"/>
      <c r="O85" s="110"/>
      <c r="P85" s="110"/>
      <c r="Q85" s="110"/>
      <c r="R85" s="110"/>
      <c r="S85" s="110"/>
      <c r="T85" s="110"/>
      <c r="U85" s="110"/>
      <c r="V85" s="110"/>
      <c r="W85" s="110"/>
      <c r="X85" s="110"/>
    </row>
    <row r="86" ht="20.25" customHeight="1" spans="1:24">
      <c r="A86" s="177" t="s">
        <v>70</v>
      </c>
      <c r="B86" s="177" t="s">
        <v>70</v>
      </c>
      <c r="C86" s="177" t="s">
        <v>319</v>
      </c>
      <c r="D86" s="177" t="s">
        <v>320</v>
      </c>
      <c r="E86" s="177" t="s">
        <v>108</v>
      </c>
      <c r="F86" s="177" t="s">
        <v>109</v>
      </c>
      <c r="G86" s="177" t="s">
        <v>317</v>
      </c>
      <c r="H86" s="177" t="s">
        <v>318</v>
      </c>
      <c r="I86" s="110">
        <v>456000</v>
      </c>
      <c r="J86" s="110">
        <v>456000</v>
      </c>
      <c r="K86" s="55"/>
      <c r="L86" s="55"/>
      <c r="M86" s="110">
        <v>456000</v>
      </c>
      <c r="N86" s="55"/>
      <c r="O86" s="110"/>
      <c r="P86" s="110"/>
      <c r="Q86" s="110"/>
      <c r="R86" s="110"/>
      <c r="S86" s="110"/>
      <c r="T86" s="110"/>
      <c r="U86" s="110"/>
      <c r="V86" s="110"/>
      <c r="W86" s="110"/>
      <c r="X86" s="110"/>
    </row>
    <row r="87" ht="20.25" customHeight="1" spans="1:24">
      <c r="A87" s="177" t="s">
        <v>70</v>
      </c>
      <c r="B87" s="177" t="s">
        <v>70</v>
      </c>
      <c r="C87" s="177" t="s">
        <v>319</v>
      </c>
      <c r="D87" s="177" t="s">
        <v>320</v>
      </c>
      <c r="E87" s="177" t="s">
        <v>108</v>
      </c>
      <c r="F87" s="177" t="s">
        <v>109</v>
      </c>
      <c r="G87" s="177" t="s">
        <v>317</v>
      </c>
      <c r="H87" s="177" t="s">
        <v>318</v>
      </c>
      <c r="I87" s="110">
        <v>60000</v>
      </c>
      <c r="J87" s="110">
        <v>60000</v>
      </c>
      <c r="K87" s="55"/>
      <c r="L87" s="55"/>
      <c r="M87" s="110">
        <v>60000</v>
      </c>
      <c r="N87" s="55"/>
      <c r="O87" s="110"/>
      <c r="P87" s="110"/>
      <c r="Q87" s="110"/>
      <c r="R87" s="110"/>
      <c r="S87" s="110"/>
      <c r="T87" s="110"/>
      <c r="U87" s="110"/>
      <c r="V87" s="110"/>
      <c r="W87" s="110"/>
      <c r="X87" s="110"/>
    </row>
    <row r="88" ht="20.25" customHeight="1" spans="1:24">
      <c r="A88" s="177" t="s">
        <v>70</v>
      </c>
      <c r="B88" s="177" t="s">
        <v>70</v>
      </c>
      <c r="C88" s="177" t="s">
        <v>319</v>
      </c>
      <c r="D88" s="177" t="s">
        <v>320</v>
      </c>
      <c r="E88" s="177" t="s">
        <v>178</v>
      </c>
      <c r="F88" s="177" t="s">
        <v>113</v>
      </c>
      <c r="G88" s="177" t="s">
        <v>317</v>
      </c>
      <c r="H88" s="177" t="s">
        <v>318</v>
      </c>
      <c r="I88" s="110">
        <v>144000</v>
      </c>
      <c r="J88" s="110">
        <v>144000</v>
      </c>
      <c r="K88" s="55"/>
      <c r="L88" s="55"/>
      <c r="M88" s="110">
        <v>144000</v>
      </c>
      <c r="N88" s="55"/>
      <c r="O88" s="110"/>
      <c r="P88" s="110"/>
      <c r="Q88" s="110"/>
      <c r="R88" s="110"/>
      <c r="S88" s="110"/>
      <c r="T88" s="110"/>
      <c r="U88" s="110"/>
      <c r="V88" s="110"/>
      <c r="W88" s="110"/>
      <c r="X88" s="110"/>
    </row>
    <row r="89" ht="20.25" customHeight="1" spans="1:24">
      <c r="A89" s="177" t="s">
        <v>70</v>
      </c>
      <c r="B89" s="177" t="s">
        <v>70</v>
      </c>
      <c r="C89" s="177" t="s">
        <v>321</v>
      </c>
      <c r="D89" s="177" t="s">
        <v>322</v>
      </c>
      <c r="E89" s="177" t="s">
        <v>108</v>
      </c>
      <c r="F89" s="177" t="s">
        <v>109</v>
      </c>
      <c r="G89" s="177" t="s">
        <v>323</v>
      </c>
      <c r="H89" s="177" t="s">
        <v>324</v>
      </c>
      <c r="I89" s="110">
        <v>1142173.2</v>
      </c>
      <c r="J89" s="110">
        <v>1142173.2</v>
      </c>
      <c r="K89" s="55"/>
      <c r="L89" s="55"/>
      <c r="M89" s="110">
        <v>1142173.2</v>
      </c>
      <c r="N89" s="55"/>
      <c r="O89" s="110"/>
      <c r="P89" s="110"/>
      <c r="Q89" s="110"/>
      <c r="R89" s="110"/>
      <c r="S89" s="110"/>
      <c r="T89" s="110"/>
      <c r="U89" s="110"/>
      <c r="V89" s="110"/>
      <c r="W89" s="110"/>
      <c r="X89" s="110"/>
    </row>
    <row r="90" ht="20.25" customHeight="1" spans="1:24">
      <c r="A90" s="177" t="s">
        <v>70</v>
      </c>
      <c r="B90" s="177" t="s">
        <v>70</v>
      </c>
      <c r="C90" s="177" t="s">
        <v>321</v>
      </c>
      <c r="D90" s="177" t="s">
        <v>322</v>
      </c>
      <c r="E90" s="177" t="s">
        <v>108</v>
      </c>
      <c r="F90" s="177" t="s">
        <v>109</v>
      </c>
      <c r="G90" s="177" t="s">
        <v>323</v>
      </c>
      <c r="H90" s="177" t="s">
        <v>324</v>
      </c>
      <c r="I90" s="110">
        <v>561826.8</v>
      </c>
      <c r="J90" s="110">
        <v>561826.8</v>
      </c>
      <c r="K90" s="55"/>
      <c r="L90" s="55"/>
      <c r="M90" s="110">
        <v>561826.8</v>
      </c>
      <c r="N90" s="55"/>
      <c r="O90" s="110"/>
      <c r="P90" s="110"/>
      <c r="Q90" s="110"/>
      <c r="R90" s="110"/>
      <c r="S90" s="110"/>
      <c r="T90" s="110"/>
      <c r="U90" s="110"/>
      <c r="V90" s="110"/>
      <c r="W90" s="110"/>
      <c r="X90" s="110"/>
    </row>
    <row r="91" ht="20.25" customHeight="1" spans="1:24">
      <c r="A91" s="177" t="s">
        <v>70</v>
      </c>
      <c r="B91" s="177" t="s">
        <v>70</v>
      </c>
      <c r="C91" s="177" t="s">
        <v>325</v>
      </c>
      <c r="D91" s="177" t="s">
        <v>326</v>
      </c>
      <c r="E91" s="177" t="s">
        <v>105</v>
      </c>
      <c r="F91" s="177" t="s">
        <v>102</v>
      </c>
      <c r="G91" s="177" t="s">
        <v>327</v>
      </c>
      <c r="H91" s="177" t="s">
        <v>328</v>
      </c>
      <c r="I91" s="110">
        <v>180000</v>
      </c>
      <c r="J91" s="110">
        <v>180000</v>
      </c>
      <c r="K91" s="55"/>
      <c r="L91" s="55"/>
      <c r="M91" s="110">
        <v>180000</v>
      </c>
      <c r="N91" s="55"/>
      <c r="O91" s="110"/>
      <c r="P91" s="110"/>
      <c r="Q91" s="110"/>
      <c r="R91" s="110"/>
      <c r="S91" s="110"/>
      <c r="T91" s="110"/>
      <c r="U91" s="110"/>
      <c r="V91" s="110"/>
      <c r="W91" s="110"/>
      <c r="X91" s="110"/>
    </row>
    <row r="92" ht="17.25" customHeight="1" spans="1:24">
      <c r="A92" s="64" t="s">
        <v>237</v>
      </c>
      <c r="B92" s="65"/>
      <c r="C92" s="182"/>
      <c r="D92" s="182"/>
      <c r="E92" s="182"/>
      <c r="F92" s="182"/>
      <c r="G92" s="182"/>
      <c r="H92" s="183"/>
      <c r="I92" s="110">
        <v>13064572.21</v>
      </c>
      <c r="J92" s="110">
        <v>1042668</v>
      </c>
      <c r="K92" s="110"/>
      <c r="L92" s="110"/>
      <c r="M92" s="110">
        <v>1042668</v>
      </c>
      <c r="N92" s="110"/>
      <c r="O92" s="110"/>
      <c r="P92" s="110"/>
      <c r="Q92" s="110"/>
      <c r="R92" s="110"/>
      <c r="S92" s="110"/>
      <c r="T92" s="110"/>
      <c r="U92" s="110"/>
      <c r="V92" s="110"/>
      <c r="W92" s="110"/>
      <c r="X92" s="110"/>
    </row>
  </sheetData>
  <mergeCells count="31">
    <mergeCell ref="A2:X2"/>
    <mergeCell ref="A3:H3"/>
    <mergeCell ref="I4:X4"/>
    <mergeCell ref="J5:N5"/>
    <mergeCell ref="O5:Q5"/>
    <mergeCell ref="S5:X5"/>
    <mergeCell ref="A92:H9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7"/>
      <c r="E1" s="33"/>
      <c r="F1" s="33"/>
      <c r="G1" s="33"/>
      <c r="H1" s="33"/>
      <c r="U1" s="167"/>
      <c r="W1" s="172" t="s">
        <v>329</v>
      </c>
    </row>
    <row r="2" ht="46.5" customHeight="1" spans="1:23">
      <c r="A2" s="35" t="str">
        <f>"2026"&amp;"年部门项目支出预算表"</f>
        <v>2026年部门项目支出预算表</v>
      </c>
      <c r="B2" s="35"/>
      <c r="C2" s="35"/>
      <c r="D2" s="35"/>
      <c r="E2" s="35"/>
      <c r="F2" s="35"/>
      <c r="G2" s="35"/>
      <c r="H2" s="35"/>
      <c r="I2" s="35"/>
      <c r="J2" s="35"/>
      <c r="K2" s="35"/>
      <c r="L2" s="35"/>
      <c r="M2" s="35"/>
      <c r="N2" s="35"/>
      <c r="O2" s="35"/>
      <c r="P2" s="35"/>
      <c r="Q2" s="35"/>
      <c r="R2" s="35"/>
      <c r="S2" s="35"/>
      <c r="T2" s="35"/>
      <c r="U2" s="35"/>
      <c r="V2" s="35"/>
      <c r="W2" s="35"/>
    </row>
    <row r="3" ht="13.5" customHeight="1" spans="1:23">
      <c r="A3" s="36" t="str">
        <f>"单位名称："&amp;"昆明市晋宁区夕阳彝族乡人民政府"</f>
        <v>单位名称：昆明市晋宁区夕阳彝族乡人民政府</v>
      </c>
      <c r="B3" s="37"/>
      <c r="C3" s="37"/>
      <c r="D3" s="37"/>
      <c r="E3" s="37"/>
      <c r="F3" s="37"/>
      <c r="G3" s="37"/>
      <c r="H3" s="37"/>
      <c r="I3" s="38"/>
      <c r="J3" s="38"/>
      <c r="K3" s="38"/>
      <c r="L3" s="38"/>
      <c r="M3" s="38"/>
      <c r="N3" s="38"/>
      <c r="O3" s="38"/>
      <c r="P3" s="38"/>
      <c r="Q3" s="38"/>
      <c r="U3" s="167"/>
      <c r="W3" s="150" t="s">
        <v>1</v>
      </c>
    </row>
    <row r="4" ht="21.75" customHeight="1" spans="1:23">
      <c r="A4" s="40" t="s">
        <v>330</v>
      </c>
      <c r="B4" s="41" t="s">
        <v>248</v>
      </c>
      <c r="C4" s="40" t="s">
        <v>249</v>
      </c>
      <c r="D4" s="40" t="s">
        <v>331</v>
      </c>
      <c r="E4" s="41" t="s">
        <v>250</v>
      </c>
      <c r="F4" s="41" t="s">
        <v>251</v>
      </c>
      <c r="G4" s="41" t="s">
        <v>332</v>
      </c>
      <c r="H4" s="41" t="s">
        <v>333</v>
      </c>
      <c r="I4" s="59" t="s">
        <v>55</v>
      </c>
      <c r="J4" s="42" t="s">
        <v>334</v>
      </c>
      <c r="K4" s="43"/>
      <c r="L4" s="43"/>
      <c r="M4" s="44"/>
      <c r="N4" s="42" t="s">
        <v>256</v>
      </c>
      <c r="O4" s="43"/>
      <c r="P4" s="44"/>
      <c r="Q4" s="41" t="s">
        <v>61</v>
      </c>
      <c r="R4" s="42" t="s">
        <v>62</v>
      </c>
      <c r="S4" s="43"/>
      <c r="T4" s="43"/>
      <c r="U4" s="43"/>
      <c r="V4" s="43"/>
      <c r="W4" s="44"/>
    </row>
    <row r="5" ht="21.75" customHeight="1" spans="1:23">
      <c r="A5" s="45"/>
      <c r="B5" s="60"/>
      <c r="C5" s="45"/>
      <c r="D5" s="45"/>
      <c r="E5" s="46"/>
      <c r="F5" s="46"/>
      <c r="G5" s="46"/>
      <c r="H5" s="46"/>
      <c r="I5" s="60"/>
      <c r="J5" s="168" t="s">
        <v>58</v>
      </c>
      <c r="K5" s="169"/>
      <c r="L5" s="41" t="s">
        <v>59</v>
      </c>
      <c r="M5" s="41" t="s">
        <v>60</v>
      </c>
      <c r="N5" s="41" t="s">
        <v>58</v>
      </c>
      <c r="O5" s="41" t="s">
        <v>59</v>
      </c>
      <c r="P5" s="41" t="s">
        <v>60</v>
      </c>
      <c r="Q5" s="46"/>
      <c r="R5" s="41" t="s">
        <v>57</v>
      </c>
      <c r="S5" s="41" t="s">
        <v>64</v>
      </c>
      <c r="T5" s="41" t="s">
        <v>262</v>
      </c>
      <c r="U5" s="41" t="s">
        <v>66</v>
      </c>
      <c r="V5" s="41" t="s">
        <v>67</v>
      </c>
      <c r="W5" s="41" t="s">
        <v>68</v>
      </c>
    </row>
    <row r="6" ht="21" customHeight="1" spans="1:23">
      <c r="A6" s="60"/>
      <c r="B6" s="60"/>
      <c r="C6" s="60"/>
      <c r="D6" s="60"/>
      <c r="E6" s="60"/>
      <c r="F6" s="60"/>
      <c r="G6" s="60"/>
      <c r="H6" s="60"/>
      <c r="I6" s="60"/>
      <c r="J6" s="170" t="s">
        <v>57</v>
      </c>
      <c r="K6" s="171"/>
      <c r="L6" s="60"/>
      <c r="M6" s="60"/>
      <c r="N6" s="60"/>
      <c r="O6" s="60"/>
      <c r="P6" s="60"/>
      <c r="Q6" s="60"/>
      <c r="R6" s="60"/>
      <c r="S6" s="60"/>
      <c r="T6" s="60"/>
      <c r="U6" s="60"/>
      <c r="V6" s="60"/>
      <c r="W6" s="60"/>
    </row>
    <row r="7" ht="39.75" customHeight="1" spans="1:23">
      <c r="A7" s="48"/>
      <c r="B7" s="50"/>
      <c r="C7" s="48"/>
      <c r="D7" s="48"/>
      <c r="E7" s="49"/>
      <c r="F7" s="49"/>
      <c r="G7" s="49"/>
      <c r="H7" s="49"/>
      <c r="I7" s="50"/>
      <c r="J7" s="98" t="s">
        <v>57</v>
      </c>
      <c r="K7" s="98" t="s">
        <v>335</v>
      </c>
      <c r="L7" s="49"/>
      <c r="M7" s="49"/>
      <c r="N7" s="49"/>
      <c r="O7" s="49"/>
      <c r="P7" s="49"/>
      <c r="Q7" s="49"/>
      <c r="R7" s="49"/>
      <c r="S7" s="49"/>
      <c r="T7" s="49"/>
      <c r="U7" s="50"/>
      <c r="V7" s="49"/>
      <c r="W7" s="49"/>
    </row>
    <row r="8" ht="15" customHeight="1" spans="1:23">
      <c r="A8" s="51">
        <v>1</v>
      </c>
      <c r="B8" s="51">
        <v>2</v>
      </c>
      <c r="C8" s="51">
        <v>3</v>
      </c>
      <c r="D8" s="51">
        <v>4</v>
      </c>
      <c r="E8" s="51">
        <v>5</v>
      </c>
      <c r="F8" s="51">
        <v>6</v>
      </c>
      <c r="G8" s="51">
        <v>7</v>
      </c>
      <c r="H8" s="51">
        <v>8</v>
      </c>
      <c r="I8" s="51">
        <v>9</v>
      </c>
      <c r="J8" s="51">
        <v>10</v>
      </c>
      <c r="K8" s="51">
        <v>11</v>
      </c>
      <c r="L8" s="67">
        <v>12</v>
      </c>
      <c r="M8" s="67">
        <v>13</v>
      </c>
      <c r="N8" s="67">
        <v>14</v>
      </c>
      <c r="O8" s="67">
        <v>15</v>
      </c>
      <c r="P8" s="67">
        <v>16</v>
      </c>
      <c r="Q8" s="67">
        <v>17</v>
      </c>
      <c r="R8" s="67">
        <v>18</v>
      </c>
      <c r="S8" s="67">
        <v>19</v>
      </c>
      <c r="T8" s="67">
        <v>20</v>
      </c>
      <c r="U8" s="51">
        <v>21</v>
      </c>
      <c r="V8" s="67">
        <v>22</v>
      </c>
      <c r="W8" s="51">
        <v>23</v>
      </c>
    </row>
    <row r="9" ht="21.75" customHeight="1" spans="1:23">
      <c r="A9" s="100" t="s">
        <v>336</v>
      </c>
      <c r="B9" s="100" t="s">
        <v>337</v>
      </c>
      <c r="C9" s="100" t="s">
        <v>338</v>
      </c>
      <c r="D9" s="100" t="s">
        <v>70</v>
      </c>
      <c r="E9" s="100" t="s">
        <v>105</v>
      </c>
      <c r="F9" s="100" t="s">
        <v>102</v>
      </c>
      <c r="G9" s="100" t="s">
        <v>317</v>
      </c>
      <c r="H9" s="100" t="s">
        <v>318</v>
      </c>
      <c r="I9" s="110">
        <v>3045264</v>
      </c>
      <c r="J9" s="110">
        <v>3045264</v>
      </c>
      <c r="K9" s="110">
        <v>3045264</v>
      </c>
      <c r="L9" s="110"/>
      <c r="M9" s="110"/>
      <c r="N9" s="110"/>
      <c r="O9" s="110"/>
      <c r="P9" s="110"/>
      <c r="Q9" s="110"/>
      <c r="R9" s="110"/>
      <c r="S9" s="110"/>
      <c r="T9" s="110"/>
      <c r="U9" s="110"/>
      <c r="V9" s="110"/>
      <c r="W9" s="110"/>
    </row>
    <row r="10" ht="21.75" customHeight="1" spans="1:23">
      <c r="A10" s="100" t="s">
        <v>336</v>
      </c>
      <c r="B10" s="100" t="s">
        <v>339</v>
      </c>
      <c r="C10" s="100" t="s">
        <v>340</v>
      </c>
      <c r="D10" s="100" t="s">
        <v>70</v>
      </c>
      <c r="E10" s="100" t="s">
        <v>105</v>
      </c>
      <c r="F10" s="100" t="s">
        <v>102</v>
      </c>
      <c r="G10" s="100" t="s">
        <v>317</v>
      </c>
      <c r="H10" s="100" t="s">
        <v>318</v>
      </c>
      <c r="I10" s="110">
        <v>635880.96</v>
      </c>
      <c r="J10" s="110">
        <v>635880.96</v>
      </c>
      <c r="K10" s="110">
        <v>635880.96</v>
      </c>
      <c r="L10" s="110"/>
      <c r="M10" s="110"/>
      <c r="N10" s="110"/>
      <c r="O10" s="110"/>
      <c r="P10" s="110"/>
      <c r="Q10" s="110"/>
      <c r="R10" s="110"/>
      <c r="S10" s="110"/>
      <c r="T10" s="110"/>
      <c r="U10" s="110"/>
      <c r="V10" s="110"/>
      <c r="W10" s="110"/>
    </row>
    <row r="11" ht="21.75" customHeight="1" spans="1:23">
      <c r="A11" s="100" t="s">
        <v>336</v>
      </c>
      <c r="B11" s="100" t="s">
        <v>341</v>
      </c>
      <c r="C11" s="100" t="s">
        <v>342</v>
      </c>
      <c r="D11" s="100" t="s">
        <v>70</v>
      </c>
      <c r="E11" s="100" t="s">
        <v>146</v>
      </c>
      <c r="F11" s="100" t="s">
        <v>147</v>
      </c>
      <c r="G11" s="100" t="s">
        <v>317</v>
      </c>
      <c r="H11" s="100" t="s">
        <v>318</v>
      </c>
      <c r="I11" s="110">
        <v>23212.8</v>
      </c>
      <c r="J11" s="110">
        <v>23212.8</v>
      </c>
      <c r="K11" s="110">
        <v>23212.8</v>
      </c>
      <c r="L11" s="110"/>
      <c r="M11" s="110"/>
      <c r="N11" s="110"/>
      <c r="O11" s="110"/>
      <c r="P11" s="110"/>
      <c r="Q11" s="110"/>
      <c r="R11" s="110"/>
      <c r="S11" s="110"/>
      <c r="T11" s="110"/>
      <c r="U11" s="110"/>
      <c r="V11" s="110"/>
      <c r="W11" s="110"/>
    </row>
    <row r="12" ht="21.75" customHeight="1" spans="1:23">
      <c r="A12" s="100" t="s">
        <v>343</v>
      </c>
      <c r="B12" s="100" t="s">
        <v>344</v>
      </c>
      <c r="C12" s="100" t="s">
        <v>345</v>
      </c>
      <c r="D12" s="100" t="s">
        <v>70</v>
      </c>
      <c r="E12" s="100" t="s">
        <v>105</v>
      </c>
      <c r="F12" s="100" t="s">
        <v>102</v>
      </c>
      <c r="G12" s="100" t="s">
        <v>301</v>
      </c>
      <c r="H12" s="100" t="s">
        <v>302</v>
      </c>
      <c r="I12" s="110">
        <v>60000</v>
      </c>
      <c r="J12" s="110">
        <v>60000</v>
      </c>
      <c r="K12" s="110">
        <v>60000</v>
      </c>
      <c r="L12" s="110"/>
      <c r="M12" s="110"/>
      <c r="N12" s="110"/>
      <c r="O12" s="110"/>
      <c r="P12" s="110"/>
      <c r="Q12" s="110"/>
      <c r="R12" s="110"/>
      <c r="S12" s="110"/>
      <c r="T12" s="110"/>
      <c r="U12" s="110"/>
      <c r="V12" s="110"/>
      <c r="W12" s="110"/>
    </row>
    <row r="13" ht="21.75" customHeight="1" spans="1:23">
      <c r="A13" s="100" t="s">
        <v>343</v>
      </c>
      <c r="B13" s="100" t="s">
        <v>344</v>
      </c>
      <c r="C13" s="100" t="s">
        <v>345</v>
      </c>
      <c r="D13" s="100" t="s">
        <v>70</v>
      </c>
      <c r="E13" s="100" t="s">
        <v>108</v>
      </c>
      <c r="F13" s="100" t="s">
        <v>109</v>
      </c>
      <c r="G13" s="100" t="s">
        <v>301</v>
      </c>
      <c r="H13" s="100" t="s">
        <v>302</v>
      </c>
      <c r="I13" s="110">
        <v>39000</v>
      </c>
      <c r="J13" s="110">
        <v>39000</v>
      </c>
      <c r="K13" s="110">
        <v>39000</v>
      </c>
      <c r="L13" s="110"/>
      <c r="M13" s="110"/>
      <c r="N13" s="110"/>
      <c r="O13" s="110"/>
      <c r="P13" s="110"/>
      <c r="Q13" s="110"/>
      <c r="R13" s="110"/>
      <c r="S13" s="110"/>
      <c r="T13" s="110"/>
      <c r="U13" s="110"/>
      <c r="V13" s="110"/>
      <c r="W13" s="110"/>
    </row>
    <row r="14" ht="21.75" customHeight="1" spans="1:23">
      <c r="A14" s="100" t="s">
        <v>346</v>
      </c>
      <c r="B14" s="100" t="s">
        <v>347</v>
      </c>
      <c r="C14" s="100" t="s">
        <v>348</v>
      </c>
      <c r="D14" s="100" t="s">
        <v>70</v>
      </c>
      <c r="E14" s="100" t="s">
        <v>105</v>
      </c>
      <c r="F14" s="100" t="s">
        <v>102</v>
      </c>
      <c r="G14" s="100" t="s">
        <v>301</v>
      </c>
      <c r="H14" s="100" t="s">
        <v>302</v>
      </c>
      <c r="I14" s="110">
        <v>543528</v>
      </c>
      <c r="J14" s="110">
        <v>543528</v>
      </c>
      <c r="K14" s="110">
        <v>543528</v>
      </c>
      <c r="L14" s="110"/>
      <c r="M14" s="110"/>
      <c r="N14" s="110"/>
      <c r="O14" s="110"/>
      <c r="P14" s="110"/>
      <c r="Q14" s="110"/>
      <c r="R14" s="110"/>
      <c r="S14" s="110"/>
      <c r="T14" s="110"/>
      <c r="U14" s="110"/>
      <c r="V14" s="110"/>
      <c r="W14" s="110"/>
    </row>
    <row r="15" ht="21.75" customHeight="1" spans="1:23">
      <c r="A15" s="100" t="s">
        <v>346</v>
      </c>
      <c r="B15" s="100" t="s">
        <v>349</v>
      </c>
      <c r="C15" s="100" t="s">
        <v>350</v>
      </c>
      <c r="D15" s="100" t="s">
        <v>70</v>
      </c>
      <c r="E15" s="100" t="s">
        <v>181</v>
      </c>
      <c r="F15" s="100" t="s">
        <v>182</v>
      </c>
      <c r="G15" s="100" t="s">
        <v>301</v>
      </c>
      <c r="H15" s="100" t="s">
        <v>302</v>
      </c>
      <c r="I15" s="110">
        <v>422072</v>
      </c>
      <c r="J15" s="110">
        <v>422072</v>
      </c>
      <c r="K15" s="110">
        <v>422072</v>
      </c>
      <c r="L15" s="110"/>
      <c r="M15" s="110"/>
      <c r="N15" s="110"/>
      <c r="O15" s="110"/>
      <c r="P15" s="110"/>
      <c r="Q15" s="110"/>
      <c r="R15" s="110"/>
      <c r="S15" s="110"/>
      <c r="T15" s="110"/>
      <c r="U15" s="110"/>
      <c r="V15" s="110"/>
      <c r="W15" s="110"/>
    </row>
    <row r="16" ht="21.75" customHeight="1" spans="1:23">
      <c r="A16" s="100" t="s">
        <v>346</v>
      </c>
      <c r="B16" s="100" t="s">
        <v>351</v>
      </c>
      <c r="C16" s="100" t="s">
        <v>352</v>
      </c>
      <c r="D16" s="100" t="s">
        <v>70</v>
      </c>
      <c r="E16" s="100" t="s">
        <v>101</v>
      </c>
      <c r="F16" s="100" t="s">
        <v>102</v>
      </c>
      <c r="G16" s="100" t="s">
        <v>301</v>
      </c>
      <c r="H16" s="100" t="s">
        <v>302</v>
      </c>
      <c r="I16" s="110">
        <v>78200</v>
      </c>
      <c r="J16" s="110">
        <v>78200</v>
      </c>
      <c r="K16" s="110">
        <v>78200</v>
      </c>
      <c r="L16" s="110"/>
      <c r="M16" s="110"/>
      <c r="N16" s="110"/>
      <c r="O16" s="110"/>
      <c r="P16" s="110"/>
      <c r="Q16" s="110"/>
      <c r="R16" s="110"/>
      <c r="S16" s="110"/>
      <c r="T16" s="110"/>
      <c r="U16" s="110"/>
      <c r="V16" s="110"/>
      <c r="W16" s="110"/>
    </row>
    <row r="17" ht="21.75" customHeight="1" spans="1:23">
      <c r="A17" s="100" t="s">
        <v>346</v>
      </c>
      <c r="B17" s="100" t="s">
        <v>353</v>
      </c>
      <c r="C17" s="100" t="s">
        <v>354</v>
      </c>
      <c r="D17" s="100" t="s">
        <v>70</v>
      </c>
      <c r="E17" s="100" t="s">
        <v>193</v>
      </c>
      <c r="F17" s="100" t="s">
        <v>194</v>
      </c>
      <c r="G17" s="100" t="s">
        <v>301</v>
      </c>
      <c r="H17" s="100" t="s">
        <v>302</v>
      </c>
      <c r="I17" s="110">
        <v>103600</v>
      </c>
      <c r="J17" s="110">
        <v>103600</v>
      </c>
      <c r="K17" s="110">
        <v>103600</v>
      </c>
      <c r="L17" s="110"/>
      <c r="M17" s="110"/>
      <c r="N17" s="110"/>
      <c r="O17" s="110"/>
      <c r="P17" s="110"/>
      <c r="Q17" s="110"/>
      <c r="R17" s="110"/>
      <c r="S17" s="110"/>
      <c r="T17" s="110"/>
      <c r="U17" s="110"/>
      <c r="V17" s="110"/>
      <c r="W17" s="110"/>
    </row>
    <row r="18" ht="21.75" customHeight="1" spans="1:23">
      <c r="A18" s="100" t="s">
        <v>346</v>
      </c>
      <c r="B18" s="100" t="s">
        <v>355</v>
      </c>
      <c r="C18" s="100" t="s">
        <v>356</v>
      </c>
      <c r="D18" s="100" t="s">
        <v>70</v>
      </c>
      <c r="E18" s="100" t="s">
        <v>105</v>
      </c>
      <c r="F18" s="100" t="s">
        <v>102</v>
      </c>
      <c r="G18" s="100" t="s">
        <v>357</v>
      </c>
      <c r="H18" s="100" t="s">
        <v>358</v>
      </c>
      <c r="I18" s="110">
        <v>69600</v>
      </c>
      <c r="J18" s="110">
        <v>69600</v>
      </c>
      <c r="K18" s="110">
        <v>69600</v>
      </c>
      <c r="L18" s="110"/>
      <c r="M18" s="110"/>
      <c r="N18" s="110"/>
      <c r="O18" s="110"/>
      <c r="P18" s="110"/>
      <c r="Q18" s="110"/>
      <c r="R18" s="110"/>
      <c r="S18" s="110"/>
      <c r="T18" s="110"/>
      <c r="U18" s="110"/>
      <c r="V18" s="110"/>
      <c r="W18" s="110"/>
    </row>
    <row r="19" ht="21.75" customHeight="1" spans="1:23">
      <c r="A19" s="100" t="s">
        <v>346</v>
      </c>
      <c r="B19" s="100" t="s">
        <v>359</v>
      </c>
      <c r="C19" s="100" t="s">
        <v>360</v>
      </c>
      <c r="D19" s="100" t="s">
        <v>70</v>
      </c>
      <c r="E19" s="100" t="s">
        <v>172</v>
      </c>
      <c r="F19" s="100" t="s">
        <v>171</v>
      </c>
      <c r="G19" s="100" t="s">
        <v>357</v>
      </c>
      <c r="H19" s="100" t="s">
        <v>358</v>
      </c>
      <c r="I19" s="110">
        <v>20000</v>
      </c>
      <c r="J19" s="110">
        <v>20000</v>
      </c>
      <c r="K19" s="110">
        <v>20000</v>
      </c>
      <c r="L19" s="110"/>
      <c r="M19" s="110"/>
      <c r="N19" s="110"/>
      <c r="O19" s="110"/>
      <c r="P19" s="110"/>
      <c r="Q19" s="110"/>
      <c r="R19" s="110"/>
      <c r="S19" s="110"/>
      <c r="T19" s="110"/>
      <c r="U19" s="110"/>
      <c r="V19" s="110"/>
      <c r="W19" s="110"/>
    </row>
    <row r="20" ht="21.75" customHeight="1" spans="1:23">
      <c r="A20" s="100" t="s">
        <v>346</v>
      </c>
      <c r="B20" s="100" t="s">
        <v>361</v>
      </c>
      <c r="C20" s="100" t="s">
        <v>362</v>
      </c>
      <c r="D20" s="100" t="s">
        <v>70</v>
      </c>
      <c r="E20" s="100" t="s">
        <v>105</v>
      </c>
      <c r="F20" s="100" t="s">
        <v>102</v>
      </c>
      <c r="G20" s="100" t="s">
        <v>301</v>
      </c>
      <c r="H20" s="100" t="s">
        <v>302</v>
      </c>
      <c r="I20" s="110">
        <v>100000</v>
      </c>
      <c r="J20" s="110"/>
      <c r="K20" s="110"/>
      <c r="L20" s="110"/>
      <c r="M20" s="110"/>
      <c r="N20" s="110"/>
      <c r="O20" s="110"/>
      <c r="P20" s="110"/>
      <c r="Q20" s="110"/>
      <c r="R20" s="110">
        <v>100000</v>
      </c>
      <c r="S20" s="110"/>
      <c r="T20" s="110"/>
      <c r="U20" s="110"/>
      <c r="V20" s="110"/>
      <c r="W20" s="110">
        <v>100000</v>
      </c>
    </row>
    <row r="21" ht="21.75" customHeight="1" spans="1:23">
      <c r="A21" s="100" t="s">
        <v>346</v>
      </c>
      <c r="B21" s="100" t="s">
        <v>363</v>
      </c>
      <c r="C21" s="100" t="s">
        <v>364</v>
      </c>
      <c r="D21" s="100" t="s">
        <v>70</v>
      </c>
      <c r="E21" s="100" t="s">
        <v>116</v>
      </c>
      <c r="F21" s="100" t="s">
        <v>102</v>
      </c>
      <c r="G21" s="100" t="s">
        <v>301</v>
      </c>
      <c r="H21" s="100" t="s">
        <v>302</v>
      </c>
      <c r="I21" s="110">
        <v>28000</v>
      </c>
      <c r="J21" s="110">
        <v>28000</v>
      </c>
      <c r="K21" s="110">
        <v>28000</v>
      </c>
      <c r="L21" s="110"/>
      <c r="M21" s="110"/>
      <c r="N21" s="110"/>
      <c r="O21" s="110"/>
      <c r="P21" s="110"/>
      <c r="Q21" s="110"/>
      <c r="R21" s="110"/>
      <c r="S21" s="110"/>
      <c r="T21" s="110"/>
      <c r="U21" s="110"/>
      <c r="V21" s="110"/>
      <c r="W21" s="110"/>
    </row>
    <row r="22" ht="21.75" customHeight="1" spans="1:23">
      <c r="A22" s="100" t="s">
        <v>346</v>
      </c>
      <c r="B22" s="100" t="s">
        <v>365</v>
      </c>
      <c r="C22" s="100" t="s">
        <v>366</v>
      </c>
      <c r="D22" s="100" t="s">
        <v>70</v>
      </c>
      <c r="E22" s="100" t="s">
        <v>105</v>
      </c>
      <c r="F22" s="100" t="s">
        <v>102</v>
      </c>
      <c r="G22" s="100" t="s">
        <v>301</v>
      </c>
      <c r="H22" s="100" t="s">
        <v>302</v>
      </c>
      <c r="I22" s="110">
        <v>50000</v>
      </c>
      <c r="J22" s="110">
        <v>50000</v>
      </c>
      <c r="K22" s="110">
        <v>50000</v>
      </c>
      <c r="L22" s="110"/>
      <c r="M22" s="110"/>
      <c r="N22" s="110"/>
      <c r="O22" s="110"/>
      <c r="P22" s="110"/>
      <c r="Q22" s="110"/>
      <c r="R22" s="110"/>
      <c r="S22" s="110"/>
      <c r="T22" s="110"/>
      <c r="U22" s="110"/>
      <c r="V22" s="110"/>
      <c r="W22" s="110"/>
    </row>
    <row r="23" ht="21.75" customHeight="1" spans="1:23">
      <c r="A23" s="100" t="s">
        <v>346</v>
      </c>
      <c r="B23" s="100" t="s">
        <v>367</v>
      </c>
      <c r="C23" s="100" t="s">
        <v>368</v>
      </c>
      <c r="D23" s="100" t="s">
        <v>70</v>
      </c>
      <c r="E23" s="100" t="s">
        <v>105</v>
      </c>
      <c r="F23" s="100" t="s">
        <v>102</v>
      </c>
      <c r="G23" s="100" t="s">
        <v>369</v>
      </c>
      <c r="H23" s="100" t="s">
        <v>370</v>
      </c>
      <c r="I23" s="110">
        <v>180000</v>
      </c>
      <c r="J23" s="110">
        <v>180000</v>
      </c>
      <c r="K23" s="110">
        <v>180000</v>
      </c>
      <c r="L23" s="110"/>
      <c r="M23" s="110"/>
      <c r="N23" s="110"/>
      <c r="O23" s="110"/>
      <c r="P23" s="110"/>
      <c r="Q23" s="110"/>
      <c r="R23" s="110"/>
      <c r="S23" s="110"/>
      <c r="T23" s="110"/>
      <c r="U23" s="110"/>
      <c r="V23" s="110"/>
      <c r="W23" s="110"/>
    </row>
    <row r="24" ht="21.75" customHeight="1" spans="1:23">
      <c r="A24" s="100" t="s">
        <v>371</v>
      </c>
      <c r="B24" s="100" t="s">
        <v>372</v>
      </c>
      <c r="C24" s="100" t="s">
        <v>373</v>
      </c>
      <c r="D24" s="100" t="s">
        <v>70</v>
      </c>
      <c r="E24" s="100" t="s">
        <v>152</v>
      </c>
      <c r="F24" s="100" t="s">
        <v>107</v>
      </c>
      <c r="G24" s="100" t="s">
        <v>301</v>
      </c>
      <c r="H24" s="100" t="s">
        <v>302</v>
      </c>
      <c r="I24" s="110">
        <v>15000</v>
      </c>
      <c r="J24" s="110"/>
      <c r="K24" s="110"/>
      <c r="L24" s="110"/>
      <c r="M24" s="110"/>
      <c r="N24" s="110"/>
      <c r="O24" s="110"/>
      <c r="P24" s="110"/>
      <c r="Q24" s="110"/>
      <c r="R24" s="110">
        <v>15000</v>
      </c>
      <c r="S24" s="110"/>
      <c r="T24" s="110"/>
      <c r="U24" s="110"/>
      <c r="V24" s="110"/>
      <c r="W24" s="110">
        <v>15000</v>
      </c>
    </row>
    <row r="25" ht="21.75" customHeight="1" spans="1:23">
      <c r="A25" s="100" t="s">
        <v>371</v>
      </c>
      <c r="B25" s="100" t="s">
        <v>374</v>
      </c>
      <c r="C25" s="100" t="s">
        <v>375</v>
      </c>
      <c r="D25" s="100" t="s">
        <v>70</v>
      </c>
      <c r="E25" s="100" t="s">
        <v>133</v>
      </c>
      <c r="F25" s="100" t="s">
        <v>107</v>
      </c>
      <c r="G25" s="100" t="s">
        <v>301</v>
      </c>
      <c r="H25" s="100" t="s">
        <v>302</v>
      </c>
      <c r="I25" s="110">
        <v>400000</v>
      </c>
      <c r="J25" s="110"/>
      <c r="K25" s="110"/>
      <c r="L25" s="110"/>
      <c r="M25" s="110"/>
      <c r="N25" s="110"/>
      <c r="O25" s="110"/>
      <c r="P25" s="110"/>
      <c r="Q25" s="110"/>
      <c r="R25" s="110">
        <v>400000</v>
      </c>
      <c r="S25" s="110"/>
      <c r="T25" s="110"/>
      <c r="U25" s="110"/>
      <c r="V25" s="110"/>
      <c r="W25" s="110">
        <v>400000</v>
      </c>
    </row>
    <row r="26" ht="21.75" customHeight="1" spans="1:23">
      <c r="A26" s="100" t="s">
        <v>371</v>
      </c>
      <c r="B26" s="100" t="s">
        <v>376</v>
      </c>
      <c r="C26" s="100" t="s">
        <v>377</v>
      </c>
      <c r="D26" s="100" t="s">
        <v>70</v>
      </c>
      <c r="E26" s="100" t="s">
        <v>197</v>
      </c>
      <c r="F26" s="100" t="s">
        <v>198</v>
      </c>
      <c r="G26" s="100" t="s">
        <v>301</v>
      </c>
      <c r="H26" s="100" t="s">
        <v>302</v>
      </c>
      <c r="I26" s="110">
        <v>750000</v>
      </c>
      <c r="J26" s="110"/>
      <c r="K26" s="110"/>
      <c r="L26" s="110"/>
      <c r="M26" s="110"/>
      <c r="N26" s="110"/>
      <c r="O26" s="110"/>
      <c r="P26" s="110"/>
      <c r="Q26" s="110"/>
      <c r="R26" s="110">
        <v>750000</v>
      </c>
      <c r="S26" s="110"/>
      <c r="T26" s="110"/>
      <c r="U26" s="110"/>
      <c r="V26" s="110"/>
      <c r="W26" s="110">
        <v>750000</v>
      </c>
    </row>
    <row r="27" ht="21.75" customHeight="1" spans="1:23">
      <c r="A27" s="100" t="s">
        <v>371</v>
      </c>
      <c r="B27" s="100" t="s">
        <v>378</v>
      </c>
      <c r="C27" s="100" t="s">
        <v>379</v>
      </c>
      <c r="D27" s="100" t="s">
        <v>70</v>
      </c>
      <c r="E27" s="100" t="s">
        <v>119</v>
      </c>
      <c r="F27" s="100" t="s">
        <v>102</v>
      </c>
      <c r="G27" s="100" t="s">
        <v>301</v>
      </c>
      <c r="H27" s="100" t="s">
        <v>302</v>
      </c>
      <c r="I27" s="110">
        <v>35000</v>
      </c>
      <c r="J27" s="110">
        <v>35000</v>
      </c>
      <c r="K27" s="110">
        <v>35000</v>
      </c>
      <c r="L27" s="110"/>
      <c r="M27" s="110"/>
      <c r="N27" s="110"/>
      <c r="O27" s="110"/>
      <c r="P27" s="110"/>
      <c r="Q27" s="110"/>
      <c r="R27" s="110"/>
      <c r="S27" s="110"/>
      <c r="T27" s="110"/>
      <c r="U27" s="110"/>
      <c r="V27" s="110"/>
      <c r="W27" s="110"/>
    </row>
    <row r="28" ht="21.75" customHeight="1" spans="1:23">
      <c r="A28" s="100" t="s">
        <v>380</v>
      </c>
      <c r="B28" s="100" t="s">
        <v>381</v>
      </c>
      <c r="C28" s="100" t="s">
        <v>382</v>
      </c>
      <c r="D28" s="100" t="s">
        <v>70</v>
      </c>
      <c r="E28" s="100" t="s">
        <v>116</v>
      </c>
      <c r="F28" s="100" t="s">
        <v>102</v>
      </c>
      <c r="G28" s="100" t="s">
        <v>301</v>
      </c>
      <c r="H28" s="100" t="s">
        <v>302</v>
      </c>
      <c r="I28" s="110">
        <v>250000</v>
      </c>
      <c r="J28" s="110"/>
      <c r="K28" s="110"/>
      <c r="L28" s="110"/>
      <c r="M28" s="110"/>
      <c r="N28" s="110"/>
      <c r="O28" s="110"/>
      <c r="P28" s="110"/>
      <c r="Q28" s="110"/>
      <c r="R28" s="110">
        <v>250000</v>
      </c>
      <c r="S28" s="110"/>
      <c r="T28" s="110"/>
      <c r="U28" s="110"/>
      <c r="V28" s="110"/>
      <c r="W28" s="110">
        <v>250000</v>
      </c>
    </row>
    <row r="29" ht="21.75" customHeight="1" spans="1:23">
      <c r="A29" s="100" t="s">
        <v>380</v>
      </c>
      <c r="B29" s="100" t="s">
        <v>383</v>
      </c>
      <c r="C29" s="100" t="s">
        <v>384</v>
      </c>
      <c r="D29" s="100" t="s">
        <v>70</v>
      </c>
      <c r="E29" s="100" t="s">
        <v>127</v>
      </c>
      <c r="F29" s="100" t="s">
        <v>128</v>
      </c>
      <c r="G29" s="100" t="s">
        <v>301</v>
      </c>
      <c r="H29" s="100" t="s">
        <v>302</v>
      </c>
      <c r="I29" s="110">
        <v>100000</v>
      </c>
      <c r="J29" s="110"/>
      <c r="K29" s="110"/>
      <c r="L29" s="110"/>
      <c r="M29" s="110"/>
      <c r="N29" s="110"/>
      <c r="O29" s="110"/>
      <c r="P29" s="110"/>
      <c r="Q29" s="110"/>
      <c r="R29" s="110">
        <v>100000</v>
      </c>
      <c r="S29" s="110"/>
      <c r="T29" s="110"/>
      <c r="U29" s="110"/>
      <c r="V29" s="110"/>
      <c r="W29" s="110">
        <v>100000</v>
      </c>
    </row>
    <row r="30" ht="21.75" customHeight="1" spans="1:23">
      <c r="A30" s="100" t="s">
        <v>380</v>
      </c>
      <c r="B30" s="100" t="s">
        <v>385</v>
      </c>
      <c r="C30" s="100" t="s">
        <v>386</v>
      </c>
      <c r="D30" s="100" t="s">
        <v>70</v>
      </c>
      <c r="E30" s="100" t="s">
        <v>167</v>
      </c>
      <c r="F30" s="100" t="s">
        <v>107</v>
      </c>
      <c r="G30" s="100" t="s">
        <v>301</v>
      </c>
      <c r="H30" s="100" t="s">
        <v>302</v>
      </c>
      <c r="I30" s="110">
        <v>8000000</v>
      </c>
      <c r="J30" s="110"/>
      <c r="K30" s="110"/>
      <c r="L30" s="110"/>
      <c r="M30" s="110"/>
      <c r="N30" s="110"/>
      <c r="O30" s="110"/>
      <c r="P30" s="110"/>
      <c r="Q30" s="110"/>
      <c r="R30" s="110">
        <v>8000000</v>
      </c>
      <c r="S30" s="110"/>
      <c r="T30" s="110"/>
      <c r="U30" s="110"/>
      <c r="V30" s="110"/>
      <c r="W30" s="110">
        <v>8000000</v>
      </c>
    </row>
    <row r="31" ht="21.75" customHeight="1" spans="1:23">
      <c r="A31" s="100" t="s">
        <v>380</v>
      </c>
      <c r="B31" s="100" t="s">
        <v>387</v>
      </c>
      <c r="C31" s="100" t="s">
        <v>388</v>
      </c>
      <c r="D31" s="100" t="s">
        <v>70</v>
      </c>
      <c r="E31" s="100" t="s">
        <v>122</v>
      </c>
      <c r="F31" s="100" t="s">
        <v>107</v>
      </c>
      <c r="G31" s="100" t="s">
        <v>301</v>
      </c>
      <c r="H31" s="100" t="s">
        <v>302</v>
      </c>
      <c r="I31" s="110">
        <v>2000</v>
      </c>
      <c r="J31" s="110"/>
      <c r="K31" s="110"/>
      <c r="L31" s="110"/>
      <c r="M31" s="110"/>
      <c r="N31" s="110"/>
      <c r="O31" s="110"/>
      <c r="P31" s="110"/>
      <c r="Q31" s="110"/>
      <c r="R31" s="110">
        <v>2000</v>
      </c>
      <c r="S31" s="110"/>
      <c r="T31" s="110"/>
      <c r="U31" s="110"/>
      <c r="V31" s="110"/>
      <c r="W31" s="110">
        <v>2000</v>
      </c>
    </row>
    <row r="32" ht="21.75" customHeight="1" spans="1:23">
      <c r="A32" s="100" t="s">
        <v>380</v>
      </c>
      <c r="B32" s="100" t="s">
        <v>389</v>
      </c>
      <c r="C32" s="100" t="s">
        <v>390</v>
      </c>
      <c r="D32" s="100" t="s">
        <v>70</v>
      </c>
      <c r="E32" s="100" t="s">
        <v>177</v>
      </c>
      <c r="F32" s="100" t="s">
        <v>107</v>
      </c>
      <c r="G32" s="100" t="s">
        <v>301</v>
      </c>
      <c r="H32" s="100" t="s">
        <v>302</v>
      </c>
      <c r="I32" s="110">
        <v>395000</v>
      </c>
      <c r="J32" s="110"/>
      <c r="K32" s="110"/>
      <c r="L32" s="110"/>
      <c r="M32" s="110"/>
      <c r="N32" s="110"/>
      <c r="O32" s="110"/>
      <c r="P32" s="110"/>
      <c r="Q32" s="110"/>
      <c r="R32" s="110">
        <v>395000</v>
      </c>
      <c r="S32" s="110"/>
      <c r="T32" s="110"/>
      <c r="U32" s="110"/>
      <c r="V32" s="110"/>
      <c r="W32" s="110">
        <v>395000</v>
      </c>
    </row>
    <row r="33" ht="21.75" customHeight="1" spans="1:23">
      <c r="A33" s="100" t="s">
        <v>380</v>
      </c>
      <c r="B33" s="100" t="s">
        <v>391</v>
      </c>
      <c r="C33" s="100" t="s">
        <v>392</v>
      </c>
      <c r="D33" s="100" t="s">
        <v>70</v>
      </c>
      <c r="E33" s="100" t="s">
        <v>181</v>
      </c>
      <c r="F33" s="100" t="s">
        <v>182</v>
      </c>
      <c r="G33" s="100" t="s">
        <v>301</v>
      </c>
      <c r="H33" s="100" t="s">
        <v>302</v>
      </c>
      <c r="I33" s="110">
        <v>500000</v>
      </c>
      <c r="J33" s="110"/>
      <c r="K33" s="110"/>
      <c r="L33" s="110"/>
      <c r="M33" s="110"/>
      <c r="N33" s="110"/>
      <c r="O33" s="110"/>
      <c r="P33" s="110"/>
      <c r="Q33" s="110"/>
      <c r="R33" s="110">
        <v>500000</v>
      </c>
      <c r="S33" s="110"/>
      <c r="T33" s="110"/>
      <c r="U33" s="110"/>
      <c r="V33" s="110"/>
      <c r="W33" s="110">
        <v>500000</v>
      </c>
    </row>
    <row r="34" ht="21.75" customHeight="1" spans="1:23">
      <c r="A34" s="100" t="s">
        <v>380</v>
      </c>
      <c r="B34" s="100" t="s">
        <v>393</v>
      </c>
      <c r="C34" s="100" t="s">
        <v>394</v>
      </c>
      <c r="D34" s="100" t="s">
        <v>70</v>
      </c>
      <c r="E34" s="100" t="s">
        <v>193</v>
      </c>
      <c r="F34" s="100" t="s">
        <v>194</v>
      </c>
      <c r="G34" s="100" t="s">
        <v>301</v>
      </c>
      <c r="H34" s="100" t="s">
        <v>302</v>
      </c>
      <c r="I34" s="110">
        <v>25000</v>
      </c>
      <c r="J34" s="110"/>
      <c r="K34" s="110"/>
      <c r="L34" s="110"/>
      <c r="M34" s="110"/>
      <c r="N34" s="110"/>
      <c r="O34" s="110"/>
      <c r="P34" s="110"/>
      <c r="Q34" s="110"/>
      <c r="R34" s="110">
        <v>25000</v>
      </c>
      <c r="S34" s="110"/>
      <c r="T34" s="110"/>
      <c r="U34" s="110"/>
      <c r="V34" s="110"/>
      <c r="W34" s="110">
        <v>25000</v>
      </c>
    </row>
    <row r="35" ht="18.75" customHeight="1" spans="1:23">
      <c r="A35" s="64" t="s">
        <v>237</v>
      </c>
      <c r="B35" s="65"/>
      <c r="C35" s="65"/>
      <c r="D35" s="65"/>
      <c r="E35" s="65"/>
      <c r="F35" s="65"/>
      <c r="G35" s="65"/>
      <c r="H35" s="66"/>
      <c r="I35" s="110">
        <v>15870357.76</v>
      </c>
      <c r="J35" s="110">
        <v>5333357.76</v>
      </c>
      <c r="K35" s="110">
        <v>5333357.76</v>
      </c>
      <c r="L35" s="110"/>
      <c r="M35" s="110"/>
      <c r="N35" s="110"/>
      <c r="O35" s="110"/>
      <c r="P35" s="110"/>
      <c r="Q35" s="110"/>
      <c r="R35" s="110">
        <v>10537000</v>
      </c>
      <c r="S35" s="110"/>
      <c r="T35" s="110"/>
      <c r="U35" s="110"/>
      <c r="V35" s="110"/>
      <c r="W35" s="110">
        <v>10537000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5"/>
  <sheetViews>
    <sheetView showZeros="0" topLeftCell="A12" workbookViewId="0">
      <selection activeCell="J24" sqref="J2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4" t="s">
        <v>395</v>
      </c>
    </row>
    <row r="2" ht="39.75" customHeight="1" spans="1:10">
      <c r="A2" s="96" t="str">
        <f>"2026"&amp;"年部门项目支出绩效目标表"</f>
        <v>2026年部门项目支出绩效目标表</v>
      </c>
      <c r="B2" s="35"/>
      <c r="C2" s="35"/>
      <c r="D2" s="35"/>
      <c r="E2" s="35"/>
      <c r="F2" s="97"/>
      <c r="G2" s="35"/>
      <c r="H2" s="97"/>
      <c r="I2" s="97"/>
      <c r="J2" s="35"/>
    </row>
    <row r="3" ht="17.25" customHeight="1" spans="1:1">
      <c r="A3" s="36" t="str">
        <f>"单位名称："&amp;"昆明市晋宁区夕阳彝族乡人民政府"</f>
        <v>单位名称：昆明市晋宁区夕阳彝族乡人民政府</v>
      </c>
    </row>
    <row r="4" ht="44.25" customHeight="1" spans="1:10">
      <c r="A4" s="98" t="s">
        <v>249</v>
      </c>
      <c r="B4" s="98" t="s">
        <v>396</v>
      </c>
      <c r="C4" s="98" t="s">
        <v>397</v>
      </c>
      <c r="D4" s="98" t="s">
        <v>398</v>
      </c>
      <c r="E4" s="98" t="s">
        <v>399</v>
      </c>
      <c r="F4" s="99" t="s">
        <v>400</v>
      </c>
      <c r="G4" s="98" t="s">
        <v>401</v>
      </c>
      <c r="H4" s="99" t="s">
        <v>402</v>
      </c>
      <c r="I4" s="99" t="s">
        <v>403</v>
      </c>
      <c r="J4" s="98" t="s">
        <v>404</v>
      </c>
    </row>
    <row r="5" ht="18.75" customHeight="1" spans="1:10">
      <c r="A5" s="165">
        <v>1</v>
      </c>
      <c r="B5" s="165">
        <v>2</v>
      </c>
      <c r="C5" s="165">
        <v>3</v>
      </c>
      <c r="D5" s="165">
        <v>4</v>
      </c>
      <c r="E5" s="165">
        <v>5</v>
      </c>
      <c r="F5" s="67">
        <v>6</v>
      </c>
      <c r="G5" s="165">
        <v>7</v>
      </c>
      <c r="H5" s="67">
        <v>8</v>
      </c>
      <c r="I5" s="67">
        <v>9</v>
      </c>
      <c r="J5" s="165">
        <v>10</v>
      </c>
    </row>
    <row r="6" ht="42" customHeight="1" spans="1:10">
      <c r="A6" s="61" t="s">
        <v>70</v>
      </c>
      <c r="B6" s="100"/>
      <c r="C6" s="100"/>
      <c r="D6" s="100"/>
      <c r="E6" s="85"/>
      <c r="F6" s="101"/>
      <c r="G6" s="85"/>
      <c r="H6" s="101"/>
      <c r="I6" s="101"/>
      <c r="J6" s="85"/>
    </row>
    <row r="7" ht="42" customHeight="1" spans="1:10">
      <c r="A7" s="166" t="s">
        <v>354</v>
      </c>
      <c r="B7" s="52" t="s">
        <v>405</v>
      </c>
      <c r="C7" s="52" t="s">
        <v>406</v>
      </c>
      <c r="D7" s="52" t="s">
        <v>407</v>
      </c>
      <c r="E7" s="61" t="s">
        <v>408</v>
      </c>
      <c r="F7" s="52" t="s">
        <v>409</v>
      </c>
      <c r="G7" s="61" t="s">
        <v>90</v>
      </c>
      <c r="H7" s="52" t="s">
        <v>410</v>
      </c>
      <c r="I7" s="52" t="s">
        <v>411</v>
      </c>
      <c r="J7" s="61" t="s">
        <v>412</v>
      </c>
    </row>
    <row r="8" ht="42" customHeight="1" spans="1:10">
      <c r="A8" s="166" t="s">
        <v>354</v>
      </c>
      <c r="B8" s="52"/>
      <c r="C8" s="52" t="s">
        <v>406</v>
      </c>
      <c r="D8" s="52" t="s">
        <v>407</v>
      </c>
      <c r="E8" s="61" t="s">
        <v>413</v>
      </c>
      <c r="F8" s="52" t="s">
        <v>409</v>
      </c>
      <c r="G8" s="61" t="s">
        <v>95</v>
      </c>
      <c r="H8" s="52" t="s">
        <v>410</v>
      </c>
      <c r="I8" s="52" t="s">
        <v>411</v>
      </c>
      <c r="J8" s="61" t="s">
        <v>414</v>
      </c>
    </row>
    <row r="9" ht="42" customHeight="1" spans="1:10">
      <c r="A9" s="166" t="s">
        <v>354</v>
      </c>
      <c r="B9" s="52"/>
      <c r="C9" s="52" t="s">
        <v>406</v>
      </c>
      <c r="D9" s="52" t="s">
        <v>407</v>
      </c>
      <c r="E9" s="61" t="s">
        <v>415</v>
      </c>
      <c r="F9" s="52" t="s">
        <v>409</v>
      </c>
      <c r="G9" s="61" t="s">
        <v>416</v>
      </c>
      <c r="H9" s="52" t="s">
        <v>417</v>
      </c>
      <c r="I9" s="52" t="s">
        <v>411</v>
      </c>
      <c r="J9" s="61" t="s">
        <v>418</v>
      </c>
    </row>
    <row r="10" ht="42" customHeight="1" spans="1:10">
      <c r="A10" s="166" t="s">
        <v>354</v>
      </c>
      <c r="B10" s="52"/>
      <c r="C10" s="52" t="s">
        <v>406</v>
      </c>
      <c r="D10" s="52" t="s">
        <v>419</v>
      </c>
      <c r="E10" s="61" t="s">
        <v>420</v>
      </c>
      <c r="F10" s="52" t="s">
        <v>409</v>
      </c>
      <c r="G10" s="61" t="s">
        <v>421</v>
      </c>
      <c r="H10" s="52" t="s">
        <v>422</v>
      </c>
      <c r="I10" s="52" t="s">
        <v>411</v>
      </c>
      <c r="J10" s="61" t="s">
        <v>423</v>
      </c>
    </row>
    <row r="11" ht="42" customHeight="1" spans="1:10">
      <c r="A11" s="166" t="s">
        <v>354</v>
      </c>
      <c r="B11" s="52"/>
      <c r="C11" s="52" t="s">
        <v>424</v>
      </c>
      <c r="D11" s="52" t="s">
        <v>425</v>
      </c>
      <c r="E11" s="61" t="s">
        <v>426</v>
      </c>
      <c r="F11" s="52" t="s">
        <v>427</v>
      </c>
      <c r="G11" s="61" t="s">
        <v>428</v>
      </c>
      <c r="H11" s="52" t="s">
        <v>429</v>
      </c>
      <c r="I11" s="52" t="s">
        <v>430</v>
      </c>
      <c r="J11" s="61" t="s">
        <v>431</v>
      </c>
    </row>
    <row r="12" ht="42" customHeight="1" spans="1:10">
      <c r="A12" s="166" t="s">
        <v>354</v>
      </c>
      <c r="B12" s="52"/>
      <c r="C12" s="52" t="s">
        <v>432</v>
      </c>
      <c r="D12" s="52" t="s">
        <v>433</v>
      </c>
      <c r="E12" s="61" t="s">
        <v>434</v>
      </c>
      <c r="F12" s="52" t="s">
        <v>409</v>
      </c>
      <c r="G12" s="61" t="s">
        <v>428</v>
      </c>
      <c r="H12" s="52" t="s">
        <v>429</v>
      </c>
      <c r="I12" s="52" t="s">
        <v>430</v>
      </c>
      <c r="J12" s="61" t="s">
        <v>435</v>
      </c>
    </row>
    <row r="13" ht="42" customHeight="1" spans="1:10">
      <c r="A13" s="166" t="s">
        <v>388</v>
      </c>
      <c r="B13" s="52" t="s">
        <v>436</v>
      </c>
      <c r="C13" s="52" t="s">
        <v>406</v>
      </c>
      <c r="D13" s="52" t="s">
        <v>407</v>
      </c>
      <c r="E13" s="61" t="s">
        <v>437</v>
      </c>
      <c r="F13" s="52" t="s">
        <v>409</v>
      </c>
      <c r="G13" s="61" t="s">
        <v>438</v>
      </c>
      <c r="H13" s="52" t="s">
        <v>439</v>
      </c>
      <c r="I13" s="52" t="s">
        <v>411</v>
      </c>
      <c r="J13" s="61" t="s">
        <v>440</v>
      </c>
    </row>
    <row r="14" ht="42" customHeight="1" spans="1:10">
      <c r="A14" s="166" t="s">
        <v>388</v>
      </c>
      <c r="B14" s="52" t="s">
        <v>436</v>
      </c>
      <c r="C14" s="52" t="s">
        <v>406</v>
      </c>
      <c r="D14" s="52" t="s">
        <v>441</v>
      </c>
      <c r="E14" s="61" t="s">
        <v>442</v>
      </c>
      <c r="F14" s="52" t="s">
        <v>409</v>
      </c>
      <c r="G14" s="61" t="s">
        <v>443</v>
      </c>
      <c r="H14" s="52" t="s">
        <v>422</v>
      </c>
      <c r="I14" s="52" t="s">
        <v>430</v>
      </c>
      <c r="J14" s="61" t="s">
        <v>444</v>
      </c>
    </row>
    <row r="15" ht="42" customHeight="1" spans="1:10">
      <c r="A15" s="166" t="s">
        <v>388</v>
      </c>
      <c r="B15" s="52" t="s">
        <v>436</v>
      </c>
      <c r="C15" s="52" t="s">
        <v>424</v>
      </c>
      <c r="D15" s="52" t="s">
        <v>425</v>
      </c>
      <c r="E15" s="61" t="s">
        <v>445</v>
      </c>
      <c r="F15" s="52" t="s">
        <v>427</v>
      </c>
      <c r="G15" s="61" t="s">
        <v>428</v>
      </c>
      <c r="H15" s="52" t="s">
        <v>429</v>
      </c>
      <c r="I15" s="52" t="s">
        <v>411</v>
      </c>
      <c r="J15" s="61" t="s">
        <v>445</v>
      </c>
    </row>
    <row r="16" ht="42" customHeight="1" spans="1:10">
      <c r="A16" s="166" t="s">
        <v>388</v>
      </c>
      <c r="B16" s="52" t="s">
        <v>436</v>
      </c>
      <c r="C16" s="52" t="s">
        <v>432</v>
      </c>
      <c r="D16" s="52" t="s">
        <v>433</v>
      </c>
      <c r="E16" s="61" t="s">
        <v>433</v>
      </c>
      <c r="F16" s="52" t="s">
        <v>427</v>
      </c>
      <c r="G16" s="61" t="s">
        <v>428</v>
      </c>
      <c r="H16" s="52" t="s">
        <v>429</v>
      </c>
      <c r="I16" s="52" t="s">
        <v>411</v>
      </c>
      <c r="J16" s="61" t="s">
        <v>446</v>
      </c>
    </row>
    <row r="17" ht="42" customHeight="1" spans="1:10">
      <c r="A17" s="166" t="s">
        <v>377</v>
      </c>
      <c r="B17" s="52" t="s">
        <v>447</v>
      </c>
      <c r="C17" s="52" t="s">
        <v>406</v>
      </c>
      <c r="D17" s="52" t="s">
        <v>407</v>
      </c>
      <c r="E17" s="61" t="s">
        <v>448</v>
      </c>
      <c r="F17" s="52" t="s">
        <v>409</v>
      </c>
      <c r="G17" s="61" t="s">
        <v>449</v>
      </c>
      <c r="H17" s="52" t="s">
        <v>450</v>
      </c>
      <c r="I17" s="52" t="s">
        <v>411</v>
      </c>
      <c r="J17" s="61" t="s">
        <v>451</v>
      </c>
    </row>
    <row r="18" ht="42" customHeight="1" spans="1:10">
      <c r="A18" s="166" t="s">
        <v>377</v>
      </c>
      <c r="B18" s="52"/>
      <c r="C18" s="52" t="s">
        <v>406</v>
      </c>
      <c r="D18" s="52" t="s">
        <v>441</v>
      </c>
      <c r="E18" s="61" t="s">
        <v>452</v>
      </c>
      <c r="F18" s="52" t="s">
        <v>409</v>
      </c>
      <c r="G18" s="61" t="s">
        <v>453</v>
      </c>
      <c r="H18" s="52" t="s">
        <v>454</v>
      </c>
      <c r="I18" s="52" t="s">
        <v>411</v>
      </c>
      <c r="J18" s="61" t="s">
        <v>455</v>
      </c>
    </row>
    <row r="19" ht="42" customHeight="1" spans="1:10">
      <c r="A19" s="166" t="s">
        <v>377</v>
      </c>
      <c r="B19" s="52"/>
      <c r="C19" s="52" t="s">
        <v>424</v>
      </c>
      <c r="D19" s="52" t="s">
        <v>425</v>
      </c>
      <c r="E19" s="61" t="s">
        <v>456</v>
      </c>
      <c r="F19" s="52" t="s">
        <v>427</v>
      </c>
      <c r="G19" s="61" t="s">
        <v>428</v>
      </c>
      <c r="H19" s="52" t="s">
        <v>429</v>
      </c>
      <c r="I19" s="52" t="s">
        <v>411</v>
      </c>
      <c r="J19" s="61" t="s">
        <v>457</v>
      </c>
    </row>
    <row r="20" ht="42" customHeight="1" spans="1:10">
      <c r="A20" s="166" t="s">
        <v>377</v>
      </c>
      <c r="B20" s="52"/>
      <c r="C20" s="52" t="s">
        <v>432</v>
      </c>
      <c r="D20" s="52" t="s">
        <v>433</v>
      </c>
      <c r="E20" s="61" t="s">
        <v>433</v>
      </c>
      <c r="F20" s="52" t="s">
        <v>427</v>
      </c>
      <c r="G20" s="61" t="s">
        <v>428</v>
      </c>
      <c r="H20" s="52" t="s">
        <v>429</v>
      </c>
      <c r="I20" s="52" t="s">
        <v>411</v>
      </c>
      <c r="J20" s="61" t="s">
        <v>446</v>
      </c>
    </row>
    <row r="21" ht="42" customHeight="1" spans="1:10">
      <c r="A21" s="166" t="s">
        <v>379</v>
      </c>
      <c r="B21" s="52" t="s">
        <v>458</v>
      </c>
      <c r="C21" s="52" t="s">
        <v>406</v>
      </c>
      <c r="D21" s="52" t="s">
        <v>407</v>
      </c>
      <c r="E21" s="61" t="s">
        <v>459</v>
      </c>
      <c r="F21" s="52" t="s">
        <v>409</v>
      </c>
      <c r="G21" s="61" t="s">
        <v>460</v>
      </c>
      <c r="H21" s="52" t="s">
        <v>454</v>
      </c>
      <c r="I21" s="52" t="s">
        <v>411</v>
      </c>
      <c r="J21" s="61" t="s">
        <v>459</v>
      </c>
    </row>
    <row r="22" ht="42" customHeight="1" spans="1:10">
      <c r="A22" s="166" t="s">
        <v>379</v>
      </c>
      <c r="B22" s="52" t="s">
        <v>458</v>
      </c>
      <c r="C22" s="52" t="s">
        <v>406</v>
      </c>
      <c r="D22" s="52" t="s">
        <v>407</v>
      </c>
      <c r="E22" s="61" t="s">
        <v>461</v>
      </c>
      <c r="F22" s="52" t="s">
        <v>409</v>
      </c>
      <c r="G22" s="61" t="s">
        <v>84</v>
      </c>
      <c r="H22" s="52" t="s">
        <v>462</v>
      </c>
      <c r="I22" s="52" t="s">
        <v>411</v>
      </c>
      <c r="J22" s="61" t="s">
        <v>463</v>
      </c>
    </row>
    <row r="23" ht="42" customHeight="1" spans="1:10">
      <c r="A23" s="166" t="s">
        <v>379</v>
      </c>
      <c r="B23" s="52" t="s">
        <v>458</v>
      </c>
      <c r="C23" s="52" t="s">
        <v>406</v>
      </c>
      <c r="D23" s="52" t="s">
        <v>441</v>
      </c>
      <c r="E23" s="61" t="s">
        <v>464</v>
      </c>
      <c r="F23" s="52" t="s">
        <v>409</v>
      </c>
      <c r="G23" s="61" t="s">
        <v>465</v>
      </c>
      <c r="H23" s="52" t="s">
        <v>429</v>
      </c>
      <c r="I23" s="52" t="s">
        <v>430</v>
      </c>
      <c r="J23" s="61" t="s">
        <v>464</v>
      </c>
    </row>
    <row r="24" ht="42" customHeight="1" spans="1:10">
      <c r="A24" s="166" t="s">
        <v>379</v>
      </c>
      <c r="B24" s="52" t="s">
        <v>458</v>
      </c>
      <c r="C24" s="52" t="s">
        <v>424</v>
      </c>
      <c r="D24" s="52" t="s">
        <v>425</v>
      </c>
      <c r="E24" s="61" t="s">
        <v>466</v>
      </c>
      <c r="F24" s="52" t="s">
        <v>409</v>
      </c>
      <c r="G24" s="61" t="s">
        <v>467</v>
      </c>
      <c r="H24" s="52" t="s">
        <v>462</v>
      </c>
      <c r="I24" s="52" t="s">
        <v>430</v>
      </c>
      <c r="J24" s="61" t="s">
        <v>466</v>
      </c>
    </row>
    <row r="25" ht="42" customHeight="1" spans="1:10">
      <c r="A25" s="166" t="s">
        <v>379</v>
      </c>
      <c r="B25" s="52" t="s">
        <v>458</v>
      </c>
      <c r="C25" s="52" t="s">
        <v>432</v>
      </c>
      <c r="D25" s="52" t="s">
        <v>433</v>
      </c>
      <c r="E25" s="61" t="s">
        <v>468</v>
      </c>
      <c r="F25" s="52" t="s">
        <v>427</v>
      </c>
      <c r="G25" s="61" t="s">
        <v>469</v>
      </c>
      <c r="H25" s="52" t="s">
        <v>429</v>
      </c>
      <c r="I25" s="52" t="s">
        <v>430</v>
      </c>
      <c r="J25" s="61" t="s">
        <v>470</v>
      </c>
    </row>
    <row r="26" ht="42" customHeight="1" spans="1:10">
      <c r="A26" s="166" t="s">
        <v>382</v>
      </c>
      <c r="B26" s="52" t="s">
        <v>471</v>
      </c>
      <c r="C26" s="52" t="s">
        <v>406</v>
      </c>
      <c r="D26" s="52" t="s">
        <v>407</v>
      </c>
      <c r="E26" s="61" t="s">
        <v>364</v>
      </c>
      <c r="F26" s="52" t="s">
        <v>409</v>
      </c>
      <c r="G26" s="61" t="s">
        <v>472</v>
      </c>
      <c r="H26" s="52" t="s">
        <v>439</v>
      </c>
      <c r="I26" s="52" t="s">
        <v>411</v>
      </c>
      <c r="J26" s="61" t="s">
        <v>473</v>
      </c>
    </row>
    <row r="27" ht="42" customHeight="1" spans="1:10">
      <c r="A27" s="166" t="s">
        <v>382</v>
      </c>
      <c r="B27" s="52" t="s">
        <v>471</v>
      </c>
      <c r="C27" s="52" t="s">
        <v>406</v>
      </c>
      <c r="D27" s="52" t="s">
        <v>407</v>
      </c>
      <c r="E27" s="61" t="s">
        <v>474</v>
      </c>
      <c r="F27" s="52" t="s">
        <v>409</v>
      </c>
      <c r="G27" s="61" t="s">
        <v>475</v>
      </c>
      <c r="H27" s="52" t="s">
        <v>450</v>
      </c>
      <c r="I27" s="52" t="s">
        <v>411</v>
      </c>
      <c r="J27" s="61" t="s">
        <v>476</v>
      </c>
    </row>
    <row r="28" ht="42" customHeight="1" spans="1:10">
      <c r="A28" s="166" t="s">
        <v>382</v>
      </c>
      <c r="B28" s="52" t="s">
        <v>471</v>
      </c>
      <c r="C28" s="52" t="s">
        <v>424</v>
      </c>
      <c r="D28" s="52" t="s">
        <v>425</v>
      </c>
      <c r="E28" s="61" t="s">
        <v>477</v>
      </c>
      <c r="F28" s="52" t="s">
        <v>427</v>
      </c>
      <c r="G28" s="61" t="s">
        <v>428</v>
      </c>
      <c r="H28" s="52" t="s">
        <v>429</v>
      </c>
      <c r="I28" s="52" t="s">
        <v>411</v>
      </c>
      <c r="J28" s="61" t="s">
        <v>477</v>
      </c>
    </row>
    <row r="29" ht="42" customHeight="1" spans="1:10">
      <c r="A29" s="166" t="s">
        <v>382</v>
      </c>
      <c r="B29" s="52" t="s">
        <v>471</v>
      </c>
      <c r="C29" s="52" t="s">
        <v>432</v>
      </c>
      <c r="D29" s="52" t="s">
        <v>433</v>
      </c>
      <c r="E29" s="61" t="s">
        <v>433</v>
      </c>
      <c r="F29" s="52" t="s">
        <v>427</v>
      </c>
      <c r="G29" s="61" t="s">
        <v>428</v>
      </c>
      <c r="H29" s="52" t="s">
        <v>429</v>
      </c>
      <c r="I29" s="52" t="s">
        <v>411</v>
      </c>
      <c r="J29" s="61" t="s">
        <v>446</v>
      </c>
    </row>
    <row r="30" ht="42" customHeight="1" spans="1:10">
      <c r="A30" s="166" t="s">
        <v>373</v>
      </c>
      <c r="B30" s="52" t="s">
        <v>478</v>
      </c>
      <c r="C30" s="52" t="s">
        <v>406</v>
      </c>
      <c r="D30" s="52" t="s">
        <v>407</v>
      </c>
      <c r="E30" s="61" t="s">
        <v>479</v>
      </c>
      <c r="F30" s="52" t="s">
        <v>409</v>
      </c>
      <c r="G30" s="61" t="s">
        <v>480</v>
      </c>
      <c r="H30" s="52" t="s">
        <v>439</v>
      </c>
      <c r="I30" s="52" t="s">
        <v>411</v>
      </c>
      <c r="J30" s="61" t="s">
        <v>481</v>
      </c>
    </row>
    <row r="31" ht="42" customHeight="1" spans="1:10">
      <c r="A31" s="166" t="s">
        <v>373</v>
      </c>
      <c r="B31" s="52"/>
      <c r="C31" s="52" t="s">
        <v>406</v>
      </c>
      <c r="D31" s="52" t="s">
        <v>441</v>
      </c>
      <c r="E31" s="61" t="s">
        <v>482</v>
      </c>
      <c r="F31" s="52" t="s">
        <v>409</v>
      </c>
      <c r="G31" s="61" t="s">
        <v>443</v>
      </c>
      <c r="H31" s="52" t="s">
        <v>422</v>
      </c>
      <c r="I31" s="52" t="s">
        <v>430</v>
      </c>
      <c r="J31" s="61" t="s">
        <v>444</v>
      </c>
    </row>
    <row r="32" ht="42" customHeight="1" spans="1:10">
      <c r="A32" s="166" t="s">
        <v>373</v>
      </c>
      <c r="B32" s="52"/>
      <c r="C32" s="52" t="s">
        <v>424</v>
      </c>
      <c r="D32" s="52" t="s">
        <v>425</v>
      </c>
      <c r="E32" s="61" t="s">
        <v>483</v>
      </c>
      <c r="F32" s="52" t="s">
        <v>427</v>
      </c>
      <c r="G32" s="61" t="s">
        <v>428</v>
      </c>
      <c r="H32" s="52" t="s">
        <v>429</v>
      </c>
      <c r="I32" s="52" t="s">
        <v>411</v>
      </c>
      <c r="J32" s="61" t="s">
        <v>483</v>
      </c>
    </row>
    <row r="33" ht="42" customHeight="1" spans="1:10">
      <c r="A33" s="166" t="s">
        <v>373</v>
      </c>
      <c r="B33" s="52"/>
      <c r="C33" s="52" t="s">
        <v>432</v>
      </c>
      <c r="D33" s="52" t="s">
        <v>433</v>
      </c>
      <c r="E33" s="61" t="s">
        <v>433</v>
      </c>
      <c r="F33" s="52" t="s">
        <v>427</v>
      </c>
      <c r="G33" s="61" t="s">
        <v>428</v>
      </c>
      <c r="H33" s="52" t="s">
        <v>429</v>
      </c>
      <c r="I33" s="52" t="s">
        <v>411</v>
      </c>
      <c r="J33" s="61" t="s">
        <v>446</v>
      </c>
    </row>
    <row r="34" ht="42" customHeight="1" spans="1:10">
      <c r="A34" s="166" t="s">
        <v>350</v>
      </c>
      <c r="B34" s="52" t="s">
        <v>484</v>
      </c>
      <c r="C34" s="52" t="s">
        <v>406</v>
      </c>
      <c r="D34" s="52" t="s">
        <v>407</v>
      </c>
      <c r="E34" s="61" t="s">
        <v>485</v>
      </c>
      <c r="F34" s="52" t="s">
        <v>427</v>
      </c>
      <c r="G34" s="61" t="s">
        <v>82</v>
      </c>
      <c r="H34" s="52" t="s">
        <v>486</v>
      </c>
      <c r="I34" s="52" t="s">
        <v>411</v>
      </c>
      <c r="J34" s="61" t="s">
        <v>487</v>
      </c>
    </row>
    <row r="35" ht="42" customHeight="1" spans="1:10">
      <c r="A35" s="166" t="s">
        <v>350</v>
      </c>
      <c r="B35" s="52"/>
      <c r="C35" s="52" t="s">
        <v>406</v>
      </c>
      <c r="D35" s="52" t="s">
        <v>407</v>
      </c>
      <c r="E35" s="61" t="s">
        <v>488</v>
      </c>
      <c r="F35" s="52" t="s">
        <v>427</v>
      </c>
      <c r="G35" s="61" t="s">
        <v>84</v>
      </c>
      <c r="H35" s="52" t="s">
        <v>489</v>
      </c>
      <c r="I35" s="52" t="s">
        <v>411</v>
      </c>
      <c r="J35" s="61" t="s">
        <v>490</v>
      </c>
    </row>
    <row r="36" ht="42" customHeight="1" spans="1:10">
      <c r="A36" s="166" t="s">
        <v>350</v>
      </c>
      <c r="B36" s="52"/>
      <c r="C36" s="52" t="s">
        <v>406</v>
      </c>
      <c r="D36" s="52" t="s">
        <v>407</v>
      </c>
      <c r="E36" s="61" t="s">
        <v>491</v>
      </c>
      <c r="F36" s="52" t="s">
        <v>427</v>
      </c>
      <c r="G36" s="61" t="s">
        <v>492</v>
      </c>
      <c r="H36" s="52" t="s">
        <v>493</v>
      </c>
      <c r="I36" s="52" t="s">
        <v>411</v>
      </c>
      <c r="J36" s="61" t="s">
        <v>494</v>
      </c>
    </row>
    <row r="37" ht="42" customHeight="1" spans="1:10">
      <c r="A37" s="166" t="s">
        <v>350</v>
      </c>
      <c r="B37" s="52"/>
      <c r="C37" s="52" t="s">
        <v>406</v>
      </c>
      <c r="D37" s="52" t="s">
        <v>407</v>
      </c>
      <c r="E37" s="61" t="s">
        <v>495</v>
      </c>
      <c r="F37" s="52" t="s">
        <v>427</v>
      </c>
      <c r="G37" s="61" t="s">
        <v>91</v>
      </c>
      <c r="H37" s="52" t="s">
        <v>450</v>
      </c>
      <c r="I37" s="52" t="s">
        <v>411</v>
      </c>
      <c r="J37" s="61" t="s">
        <v>496</v>
      </c>
    </row>
    <row r="38" ht="42" customHeight="1" spans="1:10">
      <c r="A38" s="166" t="s">
        <v>350</v>
      </c>
      <c r="B38" s="52"/>
      <c r="C38" s="52" t="s">
        <v>406</v>
      </c>
      <c r="D38" s="52" t="s">
        <v>407</v>
      </c>
      <c r="E38" s="61" t="s">
        <v>497</v>
      </c>
      <c r="F38" s="52" t="s">
        <v>427</v>
      </c>
      <c r="G38" s="61" t="s">
        <v>87</v>
      </c>
      <c r="H38" s="52" t="s">
        <v>498</v>
      </c>
      <c r="I38" s="52" t="s">
        <v>411</v>
      </c>
      <c r="J38" s="61" t="s">
        <v>499</v>
      </c>
    </row>
    <row r="39" ht="42" customHeight="1" spans="1:10">
      <c r="A39" s="166" t="s">
        <v>350</v>
      </c>
      <c r="B39" s="52"/>
      <c r="C39" s="52" t="s">
        <v>406</v>
      </c>
      <c r="D39" s="52" t="s">
        <v>419</v>
      </c>
      <c r="E39" s="61" t="s">
        <v>500</v>
      </c>
      <c r="F39" s="52" t="s">
        <v>409</v>
      </c>
      <c r="G39" s="61" t="s">
        <v>465</v>
      </c>
      <c r="H39" s="52" t="s">
        <v>429</v>
      </c>
      <c r="I39" s="52" t="s">
        <v>430</v>
      </c>
      <c r="J39" s="61" t="s">
        <v>501</v>
      </c>
    </row>
    <row r="40" ht="42" customHeight="1" spans="1:10">
      <c r="A40" s="166" t="s">
        <v>350</v>
      </c>
      <c r="B40" s="52"/>
      <c r="C40" s="52" t="s">
        <v>406</v>
      </c>
      <c r="D40" s="52" t="s">
        <v>441</v>
      </c>
      <c r="E40" s="61" t="s">
        <v>502</v>
      </c>
      <c r="F40" s="52" t="s">
        <v>427</v>
      </c>
      <c r="G40" s="61" t="s">
        <v>421</v>
      </c>
      <c r="H40" s="52" t="s">
        <v>422</v>
      </c>
      <c r="I40" s="52" t="s">
        <v>411</v>
      </c>
      <c r="J40" s="61" t="s">
        <v>503</v>
      </c>
    </row>
    <row r="41" ht="42" customHeight="1" spans="1:10">
      <c r="A41" s="166" t="s">
        <v>350</v>
      </c>
      <c r="B41" s="52"/>
      <c r="C41" s="52" t="s">
        <v>424</v>
      </c>
      <c r="D41" s="52" t="s">
        <v>425</v>
      </c>
      <c r="E41" s="61" t="s">
        <v>426</v>
      </c>
      <c r="F41" s="52" t="s">
        <v>409</v>
      </c>
      <c r="G41" s="61" t="s">
        <v>428</v>
      </c>
      <c r="H41" s="52" t="s">
        <v>429</v>
      </c>
      <c r="I41" s="52" t="s">
        <v>430</v>
      </c>
      <c r="J41" s="61" t="s">
        <v>504</v>
      </c>
    </row>
    <row r="42" ht="42" customHeight="1" spans="1:10">
      <c r="A42" s="166" t="s">
        <v>350</v>
      </c>
      <c r="B42" s="52"/>
      <c r="C42" s="52" t="s">
        <v>432</v>
      </c>
      <c r="D42" s="52" t="s">
        <v>433</v>
      </c>
      <c r="E42" s="61" t="s">
        <v>434</v>
      </c>
      <c r="F42" s="52" t="s">
        <v>409</v>
      </c>
      <c r="G42" s="61" t="s">
        <v>469</v>
      </c>
      <c r="H42" s="52" t="s">
        <v>429</v>
      </c>
      <c r="I42" s="52" t="s">
        <v>430</v>
      </c>
      <c r="J42" s="61" t="s">
        <v>505</v>
      </c>
    </row>
    <row r="43" ht="42" customHeight="1" spans="1:10">
      <c r="A43" s="166" t="s">
        <v>350</v>
      </c>
      <c r="B43" s="52"/>
      <c r="C43" s="52" t="s">
        <v>506</v>
      </c>
      <c r="D43" s="52" t="s">
        <v>507</v>
      </c>
      <c r="E43" s="61" t="s">
        <v>508</v>
      </c>
      <c r="F43" s="52" t="s">
        <v>509</v>
      </c>
      <c r="G43" s="61" t="s">
        <v>96</v>
      </c>
      <c r="H43" s="52" t="s">
        <v>429</v>
      </c>
      <c r="I43" s="52" t="s">
        <v>411</v>
      </c>
      <c r="J43" s="61" t="s">
        <v>510</v>
      </c>
    </row>
    <row r="44" ht="42" customHeight="1" spans="1:10">
      <c r="A44" s="166" t="s">
        <v>350</v>
      </c>
      <c r="B44" s="52"/>
      <c r="C44" s="52" t="s">
        <v>506</v>
      </c>
      <c r="D44" s="52" t="s">
        <v>507</v>
      </c>
      <c r="E44" s="61" t="s">
        <v>511</v>
      </c>
      <c r="F44" s="52" t="s">
        <v>509</v>
      </c>
      <c r="G44" s="61" t="s">
        <v>512</v>
      </c>
      <c r="H44" s="52" t="s">
        <v>429</v>
      </c>
      <c r="I44" s="52" t="s">
        <v>411</v>
      </c>
      <c r="J44" s="61" t="s">
        <v>513</v>
      </c>
    </row>
    <row r="45" ht="42" customHeight="1" spans="1:10">
      <c r="A45" s="166" t="s">
        <v>360</v>
      </c>
      <c r="B45" s="52" t="s">
        <v>514</v>
      </c>
      <c r="C45" s="52" t="s">
        <v>406</v>
      </c>
      <c r="D45" s="52" t="s">
        <v>407</v>
      </c>
      <c r="E45" s="61" t="s">
        <v>515</v>
      </c>
      <c r="F45" s="52" t="s">
        <v>409</v>
      </c>
      <c r="G45" s="61" t="s">
        <v>449</v>
      </c>
      <c r="H45" s="52" t="s">
        <v>450</v>
      </c>
      <c r="I45" s="52" t="s">
        <v>411</v>
      </c>
      <c r="J45" s="61" t="s">
        <v>516</v>
      </c>
    </row>
    <row r="46" ht="42" customHeight="1" spans="1:10">
      <c r="A46" s="166" t="s">
        <v>360</v>
      </c>
      <c r="B46" s="52" t="s">
        <v>514</v>
      </c>
      <c r="C46" s="52" t="s">
        <v>406</v>
      </c>
      <c r="D46" s="52" t="s">
        <v>419</v>
      </c>
      <c r="E46" s="61" t="s">
        <v>517</v>
      </c>
      <c r="F46" s="52" t="s">
        <v>427</v>
      </c>
      <c r="G46" s="61" t="s">
        <v>428</v>
      </c>
      <c r="H46" s="52" t="s">
        <v>429</v>
      </c>
      <c r="I46" s="52" t="s">
        <v>430</v>
      </c>
      <c r="J46" s="61" t="s">
        <v>518</v>
      </c>
    </row>
    <row r="47" ht="42" customHeight="1" spans="1:10">
      <c r="A47" s="166" t="s">
        <v>360</v>
      </c>
      <c r="B47" s="52" t="s">
        <v>514</v>
      </c>
      <c r="C47" s="52" t="s">
        <v>406</v>
      </c>
      <c r="D47" s="52" t="s">
        <v>441</v>
      </c>
      <c r="E47" s="61" t="s">
        <v>519</v>
      </c>
      <c r="F47" s="52" t="s">
        <v>409</v>
      </c>
      <c r="G47" s="61" t="s">
        <v>520</v>
      </c>
      <c r="H47" s="52" t="s">
        <v>422</v>
      </c>
      <c r="I47" s="52" t="s">
        <v>430</v>
      </c>
      <c r="J47" s="61" t="s">
        <v>521</v>
      </c>
    </row>
    <row r="48" ht="42" customHeight="1" spans="1:10">
      <c r="A48" s="166" t="s">
        <v>360</v>
      </c>
      <c r="B48" s="52" t="s">
        <v>514</v>
      </c>
      <c r="C48" s="52" t="s">
        <v>424</v>
      </c>
      <c r="D48" s="52" t="s">
        <v>425</v>
      </c>
      <c r="E48" s="61" t="s">
        <v>522</v>
      </c>
      <c r="F48" s="52" t="s">
        <v>427</v>
      </c>
      <c r="G48" s="61" t="s">
        <v>469</v>
      </c>
      <c r="H48" s="52" t="s">
        <v>429</v>
      </c>
      <c r="I48" s="52" t="s">
        <v>430</v>
      </c>
      <c r="J48" s="61" t="s">
        <v>523</v>
      </c>
    </row>
    <row r="49" ht="42" customHeight="1" spans="1:10">
      <c r="A49" s="166" t="s">
        <v>360</v>
      </c>
      <c r="B49" s="52" t="s">
        <v>514</v>
      </c>
      <c r="C49" s="52" t="s">
        <v>424</v>
      </c>
      <c r="D49" s="52" t="s">
        <v>524</v>
      </c>
      <c r="E49" s="61" t="s">
        <v>525</v>
      </c>
      <c r="F49" s="52" t="s">
        <v>427</v>
      </c>
      <c r="G49" s="61" t="s">
        <v>428</v>
      </c>
      <c r="H49" s="52" t="s">
        <v>429</v>
      </c>
      <c r="I49" s="52" t="s">
        <v>430</v>
      </c>
      <c r="J49" s="61" t="s">
        <v>523</v>
      </c>
    </row>
    <row r="50" ht="42" customHeight="1" spans="1:10">
      <c r="A50" s="166" t="s">
        <v>360</v>
      </c>
      <c r="B50" s="52" t="s">
        <v>514</v>
      </c>
      <c r="C50" s="52" t="s">
        <v>432</v>
      </c>
      <c r="D50" s="52" t="s">
        <v>433</v>
      </c>
      <c r="E50" s="61" t="s">
        <v>434</v>
      </c>
      <c r="F50" s="52" t="s">
        <v>409</v>
      </c>
      <c r="G50" s="61" t="s">
        <v>469</v>
      </c>
      <c r="H50" s="52" t="s">
        <v>429</v>
      </c>
      <c r="I50" s="52" t="s">
        <v>411</v>
      </c>
      <c r="J50" s="61" t="s">
        <v>505</v>
      </c>
    </row>
    <row r="51" ht="42" customHeight="1" spans="1:10">
      <c r="A51" s="166" t="s">
        <v>362</v>
      </c>
      <c r="B51" s="52" t="s">
        <v>526</v>
      </c>
      <c r="C51" s="52" t="s">
        <v>406</v>
      </c>
      <c r="D51" s="52" t="s">
        <v>407</v>
      </c>
      <c r="E51" s="61" t="s">
        <v>527</v>
      </c>
      <c r="F51" s="52" t="s">
        <v>409</v>
      </c>
      <c r="G51" s="61" t="s">
        <v>421</v>
      </c>
      <c r="H51" s="52" t="s">
        <v>450</v>
      </c>
      <c r="I51" s="52" t="s">
        <v>411</v>
      </c>
      <c r="J51" s="61" t="s">
        <v>528</v>
      </c>
    </row>
    <row r="52" ht="42" customHeight="1" spans="1:10">
      <c r="A52" s="166" t="s">
        <v>362</v>
      </c>
      <c r="B52" s="52"/>
      <c r="C52" s="52" t="s">
        <v>406</v>
      </c>
      <c r="D52" s="52" t="s">
        <v>419</v>
      </c>
      <c r="E52" s="61" t="s">
        <v>529</v>
      </c>
      <c r="F52" s="52" t="s">
        <v>427</v>
      </c>
      <c r="G52" s="61" t="s">
        <v>428</v>
      </c>
      <c r="H52" s="52" t="s">
        <v>429</v>
      </c>
      <c r="I52" s="52" t="s">
        <v>411</v>
      </c>
      <c r="J52" s="61" t="s">
        <v>530</v>
      </c>
    </row>
    <row r="53" ht="42" customHeight="1" spans="1:10">
      <c r="A53" s="166" t="s">
        <v>362</v>
      </c>
      <c r="B53" s="52"/>
      <c r="C53" s="52" t="s">
        <v>406</v>
      </c>
      <c r="D53" s="52" t="s">
        <v>441</v>
      </c>
      <c r="E53" s="61" t="s">
        <v>531</v>
      </c>
      <c r="F53" s="52" t="s">
        <v>409</v>
      </c>
      <c r="G53" s="61" t="s">
        <v>443</v>
      </c>
      <c r="H53" s="52" t="s">
        <v>422</v>
      </c>
      <c r="I53" s="52" t="s">
        <v>411</v>
      </c>
      <c r="J53" s="61" t="s">
        <v>532</v>
      </c>
    </row>
    <row r="54" ht="42" customHeight="1" spans="1:10">
      <c r="A54" s="166" t="s">
        <v>362</v>
      </c>
      <c r="B54" s="52"/>
      <c r="C54" s="52" t="s">
        <v>424</v>
      </c>
      <c r="D54" s="52" t="s">
        <v>425</v>
      </c>
      <c r="E54" s="61" t="s">
        <v>533</v>
      </c>
      <c r="F54" s="52" t="s">
        <v>427</v>
      </c>
      <c r="G54" s="61" t="s">
        <v>428</v>
      </c>
      <c r="H54" s="52" t="s">
        <v>429</v>
      </c>
      <c r="I54" s="52" t="s">
        <v>411</v>
      </c>
      <c r="J54" s="61" t="s">
        <v>534</v>
      </c>
    </row>
    <row r="55" ht="42" customHeight="1" spans="1:10">
      <c r="A55" s="166" t="s">
        <v>362</v>
      </c>
      <c r="B55" s="52"/>
      <c r="C55" s="52" t="s">
        <v>424</v>
      </c>
      <c r="D55" s="52" t="s">
        <v>425</v>
      </c>
      <c r="E55" s="61" t="s">
        <v>535</v>
      </c>
      <c r="F55" s="52" t="s">
        <v>427</v>
      </c>
      <c r="G55" s="61" t="s">
        <v>428</v>
      </c>
      <c r="H55" s="52" t="s">
        <v>429</v>
      </c>
      <c r="I55" s="52" t="s">
        <v>411</v>
      </c>
      <c r="J55" s="61" t="s">
        <v>535</v>
      </c>
    </row>
    <row r="56" ht="42" customHeight="1" spans="1:10">
      <c r="A56" s="166" t="s">
        <v>362</v>
      </c>
      <c r="B56" s="52"/>
      <c r="C56" s="52" t="s">
        <v>432</v>
      </c>
      <c r="D56" s="52" t="s">
        <v>433</v>
      </c>
      <c r="E56" s="61" t="s">
        <v>433</v>
      </c>
      <c r="F56" s="52" t="s">
        <v>427</v>
      </c>
      <c r="G56" s="61" t="s">
        <v>428</v>
      </c>
      <c r="H56" s="52" t="s">
        <v>429</v>
      </c>
      <c r="I56" s="52" t="s">
        <v>411</v>
      </c>
      <c r="J56" s="61" t="s">
        <v>446</v>
      </c>
    </row>
    <row r="57" ht="42" customHeight="1" spans="1:10">
      <c r="A57" s="166" t="s">
        <v>366</v>
      </c>
      <c r="B57" s="52" t="s">
        <v>536</v>
      </c>
      <c r="C57" s="52" t="s">
        <v>406</v>
      </c>
      <c r="D57" s="52" t="s">
        <v>407</v>
      </c>
      <c r="E57" s="61" t="s">
        <v>537</v>
      </c>
      <c r="F57" s="52" t="s">
        <v>409</v>
      </c>
      <c r="G57" s="61" t="s">
        <v>83</v>
      </c>
      <c r="H57" s="52" t="s">
        <v>462</v>
      </c>
      <c r="I57" s="52" t="s">
        <v>411</v>
      </c>
      <c r="J57" s="61" t="s">
        <v>538</v>
      </c>
    </row>
    <row r="58" ht="42" customHeight="1" spans="1:10">
      <c r="A58" s="166" t="s">
        <v>366</v>
      </c>
      <c r="B58" s="52" t="s">
        <v>536</v>
      </c>
      <c r="C58" s="52" t="s">
        <v>406</v>
      </c>
      <c r="D58" s="52" t="s">
        <v>407</v>
      </c>
      <c r="E58" s="61" t="s">
        <v>539</v>
      </c>
      <c r="F58" s="52" t="s">
        <v>409</v>
      </c>
      <c r="G58" s="61" t="s">
        <v>540</v>
      </c>
      <c r="H58" s="52" t="s">
        <v>439</v>
      </c>
      <c r="I58" s="52" t="s">
        <v>411</v>
      </c>
      <c r="J58" s="61" t="s">
        <v>541</v>
      </c>
    </row>
    <row r="59" ht="42" customHeight="1" spans="1:10">
      <c r="A59" s="166" t="s">
        <v>366</v>
      </c>
      <c r="B59" s="52" t="s">
        <v>536</v>
      </c>
      <c r="C59" s="52" t="s">
        <v>406</v>
      </c>
      <c r="D59" s="52" t="s">
        <v>419</v>
      </c>
      <c r="E59" s="61" t="s">
        <v>542</v>
      </c>
      <c r="F59" s="52" t="s">
        <v>427</v>
      </c>
      <c r="G59" s="61" t="s">
        <v>469</v>
      </c>
      <c r="H59" s="52" t="s">
        <v>429</v>
      </c>
      <c r="I59" s="52" t="s">
        <v>411</v>
      </c>
      <c r="J59" s="61" t="s">
        <v>543</v>
      </c>
    </row>
    <row r="60" ht="42" customHeight="1" spans="1:10">
      <c r="A60" s="166" t="s">
        <v>366</v>
      </c>
      <c r="B60" s="52" t="s">
        <v>536</v>
      </c>
      <c r="C60" s="52" t="s">
        <v>424</v>
      </c>
      <c r="D60" s="52" t="s">
        <v>425</v>
      </c>
      <c r="E60" s="61" t="s">
        <v>544</v>
      </c>
      <c r="F60" s="52" t="s">
        <v>427</v>
      </c>
      <c r="G60" s="61" t="s">
        <v>469</v>
      </c>
      <c r="H60" s="52" t="s">
        <v>429</v>
      </c>
      <c r="I60" s="52" t="s">
        <v>411</v>
      </c>
      <c r="J60" s="61" t="s">
        <v>545</v>
      </c>
    </row>
    <row r="61" ht="42" customHeight="1" spans="1:10">
      <c r="A61" s="166" t="s">
        <v>366</v>
      </c>
      <c r="B61" s="52" t="s">
        <v>536</v>
      </c>
      <c r="C61" s="52" t="s">
        <v>432</v>
      </c>
      <c r="D61" s="52" t="s">
        <v>433</v>
      </c>
      <c r="E61" s="61" t="s">
        <v>433</v>
      </c>
      <c r="F61" s="52" t="s">
        <v>427</v>
      </c>
      <c r="G61" s="61" t="s">
        <v>469</v>
      </c>
      <c r="H61" s="52" t="s">
        <v>429</v>
      </c>
      <c r="I61" s="52" t="s">
        <v>430</v>
      </c>
      <c r="J61" s="61" t="s">
        <v>546</v>
      </c>
    </row>
    <row r="62" ht="42" customHeight="1" spans="1:10">
      <c r="A62" s="166" t="s">
        <v>338</v>
      </c>
      <c r="B62" s="52" t="s">
        <v>547</v>
      </c>
      <c r="C62" s="52" t="s">
        <v>406</v>
      </c>
      <c r="D62" s="52" t="s">
        <v>407</v>
      </c>
      <c r="E62" s="61" t="s">
        <v>548</v>
      </c>
      <c r="F62" s="52" t="s">
        <v>409</v>
      </c>
      <c r="G62" s="61" t="s">
        <v>549</v>
      </c>
      <c r="H62" s="52" t="s">
        <v>493</v>
      </c>
      <c r="I62" s="52" t="s">
        <v>411</v>
      </c>
      <c r="J62" s="61" t="s">
        <v>548</v>
      </c>
    </row>
    <row r="63" ht="42" customHeight="1" spans="1:10">
      <c r="A63" s="166" t="s">
        <v>338</v>
      </c>
      <c r="B63" s="52" t="s">
        <v>547</v>
      </c>
      <c r="C63" s="52" t="s">
        <v>406</v>
      </c>
      <c r="D63" s="52" t="s">
        <v>407</v>
      </c>
      <c r="E63" s="61" t="s">
        <v>550</v>
      </c>
      <c r="F63" s="52" t="s">
        <v>409</v>
      </c>
      <c r="G63" s="61" t="s">
        <v>551</v>
      </c>
      <c r="H63" s="52" t="s">
        <v>439</v>
      </c>
      <c r="I63" s="52" t="s">
        <v>411</v>
      </c>
      <c r="J63" s="61" t="s">
        <v>550</v>
      </c>
    </row>
    <row r="64" ht="42" customHeight="1" spans="1:10">
      <c r="A64" s="166" t="s">
        <v>338</v>
      </c>
      <c r="B64" s="52" t="s">
        <v>547</v>
      </c>
      <c r="C64" s="52" t="s">
        <v>406</v>
      </c>
      <c r="D64" s="52" t="s">
        <v>441</v>
      </c>
      <c r="E64" s="61" t="s">
        <v>552</v>
      </c>
      <c r="F64" s="52" t="s">
        <v>409</v>
      </c>
      <c r="G64" s="61" t="s">
        <v>551</v>
      </c>
      <c r="H64" s="52" t="s">
        <v>439</v>
      </c>
      <c r="I64" s="52" t="s">
        <v>411</v>
      </c>
      <c r="J64" s="61" t="s">
        <v>553</v>
      </c>
    </row>
    <row r="65" ht="42" customHeight="1" spans="1:10">
      <c r="A65" s="166" t="s">
        <v>338</v>
      </c>
      <c r="B65" s="52" t="s">
        <v>547</v>
      </c>
      <c r="C65" s="52" t="s">
        <v>424</v>
      </c>
      <c r="D65" s="52" t="s">
        <v>425</v>
      </c>
      <c r="E65" s="61" t="s">
        <v>554</v>
      </c>
      <c r="F65" s="52" t="s">
        <v>409</v>
      </c>
      <c r="G65" s="61" t="s">
        <v>551</v>
      </c>
      <c r="H65" s="52" t="s">
        <v>439</v>
      </c>
      <c r="I65" s="52" t="s">
        <v>411</v>
      </c>
      <c r="J65" s="61" t="s">
        <v>555</v>
      </c>
    </row>
    <row r="66" ht="42" customHeight="1" spans="1:10">
      <c r="A66" s="166" t="s">
        <v>338</v>
      </c>
      <c r="B66" s="52" t="s">
        <v>547</v>
      </c>
      <c r="C66" s="52" t="s">
        <v>432</v>
      </c>
      <c r="D66" s="52" t="s">
        <v>433</v>
      </c>
      <c r="E66" s="61" t="s">
        <v>433</v>
      </c>
      <c r="F66" s="52" t="s">
        <v>427</v>
      </c>
      <c r="G66" s="61" t="s">
        <v>469</v>
      </c>
      <c r="H66" s="52" t="s">
        <v>429</v>
      </c>
      <c r="I66" s="52" t="s">
        <v>430</v>
      </c>
      <c r="J66" s="61" t="s">
        <v>556</v>
      </c>
    </row>
    <row r="67" ht="42" customHeight="1" spans="1:10">
      <c r="A67" s="166" t="s">
        <v>338</v>
      </c>
      <c r="B67" s="52" t="s">
        <v>547</v>
      </c>
      <c r="C67" s="52" t="s">
        <v>506</v>
      </c>
      <c r="D67" s="52" t="s">
        <v>507</v>
      </c>
      <c r="E67" s="61" t="s">
        <v>557</v>
      </c>
      <c r="F67" s="52" t="s">
        <v>409</v>
      </c>
      <c r="G67" s="61" t="s">
        <v>551</v>
      </c>
      <c r="H67" s="52" t="s">
        <v>439</v>
      </c>
      <c r="I67" s="52" t="s">
        <v>411</v>
      </c>
      <c r="J67" s="61" t="s">
        <v>558</v>
      </c>
    </row>
    <row r="68" ht="42" customHeight="1" spans="1:10">
      <c r="A68" s="166" t="s">
        <v>384</v>
      </c>
      <c r="B68" s="52" t="s">
        <v>559</v>
      </c>
      <c r="C68" s="52" t="s">
        <v>406</v>
      </c>
      <c r="D68" s="52" t="s">
        <v>407</v>
      </c>
      <c r="E68" s="61" t="s">
        <v>461</v>
      </c>
      <c r="F68" s="52" t="s">
        <v>409</v>
      </c>
      <c r="G68" s="61" t="s">
        <v>84</v>
      </c>
      <c r="H68" s="52" t="s">
        <v>462</v>
      </c>
      <c r="I68" s="52" t="s">
        <v>411</v>
      </c>
      <c r="J68" s="61" t="s">
        <v>560</v>
      </c>
    </row>
    <row r="69" ht="42" customHeight="1" spans="1:10">
      <c r="A69" s="166" t="s">
        <v>384</v>
      </c>
      <c r="B69" s="52" t="s">
        <v>559</v>
      </c>
      <c r="C69" s="52" t="s">
        <v>406</v>
      </c>
      <c r="D69" s="52" t="s">
        <v>407</v>
      </c>
      <c r="E69" s="61" t="s">
        <v>539</v>
      </c>
      <c r="F69" s="52" t="s">
        <v>409</v>
      </c>
      <c r="G69" s="61" t="s">
        <v>561</v>
      </c>
      <c r="H69" s="52" t="s">
        <v>439</v>
      </c>
      <c r="I69" s="52" t="s">
        <v>411</v>
      </c>
      <c r="J69" s="61" t="s">
        <v>562</v>
      </c>
    </row>
    <row r="70" ht="42" customHeight="1" spans="1:10">
      <c r="A70" s="166" t="s">
        <v>384</v>
      </c>
      <c r="B70" s="52" t="s">
        <v>559</v>
      </c>
      <c r="C70" s="52" t="s">
        <v>424</v>
      </c>
      <c r="D70" s="52" t="s">
        <v>425</v>
      </c>
      <c r="E70" s="61" t="s">
        <v>563</v>
      </c>
      <c r="F70" s="52" t="s">
        <v>427</v>
      </c>
      <c r="G70" s="61" t="s">
        <v>428</v>
      </c>
      <c r="H70" s="52" t="s">
        <v>429</v>
      </c>
      <c r="I70" s="52" t="s">
        <v>411</v>
      </c>
      <c r="J70" s="61" t="s">
        <v>563</v>
      </c>
    </row>
    <row r="71" ht="42" customHeight="1" spans="1:10">
      <c r="A71" s="166" t="s">
        <v>384</v>
      </c>
      <c r="B71" s="52" t="s">
        <v>559</v>
      </c>
      <c r="C71" s="52" t="s">
        <v>424</v>
      </c>
      <c r="D71" s="52" t="s">
        <v>564</v>
      </c>
      <c r="E71" s="61" t="s">
        <v>565</v>
      </c>
      <c r="F71" s="52" t="s">
        <v>427</v>
      </c>
      <c r="G71" s="61" t="s">
        <v>428</v>
      </c>
      <c r="H71" s="52" t="s">
        <v>429</v>
      </c>
      <c r="I71" s="52" t="s">
        <v>411</v>
      </c>
      <c r="J71" s="61" t="s">
        <v>565</v>
      </c>
    </row>
    <row r="72" ht="42" customHeight="1" spans="1:10">
      <c r="A72" s="166" t="s">
        <v>384</v>
      </c>
      <c r="B72" s="52" t="s">
        <v>559</v>
      </c>
      <c r="C72" s="52" t="s">
        <v>432</v>
      </c>
      <c r="D72" s="52" t="s">
        <v>433</v>
      </c>
      <c r="E72" s="61" t="s">
        <v>433</v>
      </c>
      <c r="F72" s="52" t="s">
        <v>427</v>
      </c>
      <c r="G72" s="61" t="s">
        <v>428</v>
      </c>
      <c r="H72" s="52" t="s">
        <v>429</v>
      </c>
      <c r="I72" s="52" t="s">
        <v>411</v>
      </c>
      <c r="J72" s="61" t="s">
        <v>446</v>
      </c>
    </row>
    <row r="73" ht="42" customHeight="1" spans="1:10">
      <c r="A73" s="166" t="s">
        <v>384</v>
      </c>
      <c r="B73" s="52" t="s">
        <v>559</v>
      </c>
      <c r="C73" s="52" t="s">
        <v>506</v>
      </c>
      <c r="D73" s="52" t="s">
        <v>507</v>
      </c>
      <c r="E73" s="61" t="s">
        <v>566</v>
      </c>
      <c r="F73" s="52" t="s">
        <v>409</v>
      </c>
      <c r="G73" s="61" t="s">
        <v>561</v>
      </c>
      <c r="H73" s="52" t="s">
        <v>439</v>
      </c>
      <c r="I73" s="52" t="s">
        <v>411</v>
      </c>
      <c r="J73" s="61" t="s">
        <v>567</v>
      </c>
    </row>
    <row r="74" ht="42" customHeight="1" spans="1:10">
      <c r="A74" s="166" t="s">
        <v>348</v>
      </c>
      <c r="B74" s="52" t="s">
        <v>568</v>
      </c>
      <c r="C74" s="52" t="s">
        <v>406</v>
      </c>
      <c r="D74" s="52" t="s">
        <v>407</v>
      </c>
      <c r="E74" s="61" t="s">
        <v>569</v>
      </c>
      <c r="F74" s="52" t="s">
        <v>427</v>
      </c>
      <c r="G74" s="61" t="s">
        <v>570</v>
      </c>
      <c r="H74" s="52" t="s">
        <v>450</v>
      </c>
      <c r="I74" s="52" t="s">
        <v>411</v>
      </c>
      <c r="J74" s="61" t="s">
        <v>571</v>
      </c>
    </row>
    <row r="75" ht="42" customHeight="1" spans="1:10">
      <c r="A75" s="166" t="s">
        <v>348</v>
      </c>
      <c r="B75" s="52" t="s">
        <v>568</v>
      </c>
      <c r="C75" s="52" t="s">
        <v>406</v>
      </c>
      <c r="D75" s="52" t="s">
        <v>407</v>
      </c>
      <c r="E75" s="61" t="s">
        <v>572</v>
      </c>
      <c r="F75" s="52" t="s">
        <v>427</v>
      </c>
      <c r="G75" s="61" t="s">
        <v>89</v>
      </c>
      <c r="H75" s="52" t="s">
        <v>498</v>
      </c>
      <c r="I75" s="52" t="s">
        <v>411</v>
      </c>
      <c r="J75" s="61" t="s">
        <v>573</v>
      </c>
    </row>
    <row r="76" ht="42" customHeight="1" spans="1:10">
      <c r="A76" s="166" t="s">
        <v>348</v>
      </c>
      <c r="B76" s="52" t="s">
        <v>568</v>
      </c>
      <c r="C76" s="52" t="s">
        <v>406</v>
      </c>
      <c r="D76" s="52" t="s">
        <v>407</v>
      </c>
      <c r="E76" s="61" t="s">
        <v>574</v>
      </c>
      <c r="F76" s="52" t="s">
        <v>427</v>
      </c>
      <c r="G76" s="61" t="s">
        <v>575</v>
      </c>
      <c r="H76" s="52" t="s">
        <v>450</v>
      </c>
      <c r="I76" s="52" t="s">
        <v>411</v>
      </c>
      <c r="J76" s="61" t="s">
        <v>576</v>
      </c>
    </row>
    <row r="77" ht="42" customHeight="1" spans="1:10">
      <c r="A77" s="166" t="s">
        <v>348</v>
      </c>
      <c r="B77" s="52" t="s">
        <v>568</v>
      </c>
      <c r="C77" s="52" t="s">
        <v>406</v>
      </c>
      <c r="D77" s="52" t="s">
        <v>419</v>
      </c>
      <c r="E77" s="61" t="s">
        <v>577</v>
      </c>
      <c r="F77" s="52" t="s">
        <v>409</v>
      </c>
      <c r="G77" s="61" t="s">
        <v>578</v>
      </c>
      <c r="H77" s="52" t="s">
        <v>422</v>
      </c>
      <c r="I77" s="52" t="s">
        <v>430</v>
      </c>
      <c r="J77" s="61" t="s">
        <v>579</v>
      </c>
    </row>
    <row r="78" ht="42" customHeight="1" spans="1:10">
      <c r="A78" s="166" t="s">
        <v>348</v>
      </c>
      <c r="B78" s="52" t="s">
        <v>568</v>
      </c>
      <c r="C78" s="52" t="s">
        <v>406</v>
      </c>
      <c r="D78" s="52" t="s">
        <v>419</v>
      </c>
      <c r="E78" s="61" t="s">
        <v>580</v>
      </c>
      <c r="F78" s="52" t="s">
        <v>409</v>
      </c>
      <c r="G78" s="61" t="s">
        <v>581</v>
      </c>
      <c r="H78" s="52" t="s">
        <v>422</v>
      </c>
      <c r="I78" s="52" t="s">
        <v>430</v>
      </c>
      <c r="J78" s="61" t="s">
        <v>582</v>
      </c>
    </row>
    <row r="79" ht="42" customHeight="1" spans="1:10">
      <c r="A79" s="166" t="s">
        <v>348</v>
      </c>
      <c r="B79" s="52" t="s">
        <v>568</v>
      </c>
      <c r="C79" s="52" t="s">
        <v>406</v>
      </c>
      <c r="D79" s="52" t="s">
        <v>419</v>
      </c>
      <c r="E79" s="61" t="s">
        <v>583</v>
      </c>
      <c r="F79" s="52" t="s">
        <v>409</v>
      </c>
      <c r="G79" s="61" t="s">
        <v>584</v>
      </c>
      <c r="H79" s="52" t="s">
        <v>422</v>
      </c>
      <c r="I79" s="52" t="s">
        <v>430</v>
      </c>
      <c r="J79" s="61" t="s">
        <v>585</v>
      </c>
    </row>
    <row r="80" ht="42" customHeight="1" spans="1:10">
      <c r="A80" s="166" t="s">
        <v>348</v>
      </c>
      <c r="B80" s="52" t="s">
        <v>568</v>
      </c>
      <c r="C80" s="52" t="s">
        <v>406</v>
      </c>
      <c r="D80" s="52" t="s">
        <v>419</v>
      </c>
      <c r="E80" s="61" t="s">
        <v>586</v>
      </c>
      <c r="F80" s="52" t="s">
        <v>409</v>
      </c>
      <c r="G80" s="61" t="s">
        <v>587</v>
      </c>
      <c r="H80" s="52" t="s">
        <v>422</v>
      </c>
      <c r="I80" s="52" t="s">
        <v>430</v>
      </c>
      <c r="J80" s="61" t="s">
        <v>588</v>
      </c>
    </row>
    <row r="81" ht="42" customHeight="1" spans="1:10">
      <c r="A81" s="166" t="s">
        <v>348</v>
      </c>
      <c r="B81" s="52" t="s">
        <v>568</v>
      </c>
      <c r="C81" s="52" t="s">
        <v>406</v>
      </c>
      <c r="D81" s="52" t="s">
        <v>441</v>
      </c>
      <c r="E81" s="61" t="s">
        <v>589</v>
      </c>
      <c r="F81" s="52" t="s">
        <v>409</v>
      </c>
      <c r="G81" s="61" t="s">
        <v>421</v>
      </c>
      <c r="H81" s="52" t="s">
        <v>422</v>
      </c>
      <c r="I81" s="52" t="s">
        <v>411</v>
      </c>
      <c r="J81" s="61" t="s">
        <v>579</v>
      </c>
    </row>
    <row r="82" ht="42" customHeight="1" spans="1:10">
      <c r="A82" s="166" t="s">
        <v>348</v>
      </c>
      <c r="B82" s="52" t="s">
        <v>568</v>
      </c>
      <c r="C82" s="52" t="s">
        <v>424</v>
      </c>
      <c r="D82" s="52" t="s">
        <v>425</v>
      </c>
      <c r="E82" s="61" t="s">
        <v>426</v>
      </c>
      <c r="F82" s="52" t="s">
        <v>427</v>
      </c>
      <c r="G82" s="61" t="s">
        <v>428</v>
      </c>
      <c r="H82" s="52" t="s">
        <v>429</v>
      </c>
      <c r="I82" s="52" t="s">
        <v>430</v>
      </c>
      <c r="J82" s="61" t="s">
        <v>590</v>
      </c>
    </row>
    <row r="83" ht="42" customHeight="1" spans="1:10">
      <c r="A83" s="166" t="s">
        <v>348</v>
      </c>
      <c r="B83" s="52" t="s">
        <v>568</v>
      </c>
      <c r="C83" s="52" t="s">
        <v>424</v>
      </c>
      <c r="D83" s="52" t="s">
        <v>564</v>
      </c>
      <c r="E83" s="61" t="s">
        <v>591</v>
      </c>
      <c r="F83" s="52" t="s">
        <v>427</v>
      </c>
      <c r="G83" s="61" t="s">
        <v>428</v>
      </c>
      <c r="H83" s="52" t="s">
        <v>429</v>
      </c>
      <c r="I83" s="52" t="s">
        <v>411</v>
      </c>
      <c r="J83" s="61" t="s">
        <v>592</v>
      </c>
    </row>
    <row r="84" ht="42" customHeight="1" spans="1:10">
      <c r="A84" s="166" t="s">
        <v>348</v>
      </c>
      <c r="B84" s="52" t="s">
        <v>568</v>
      </c>
      <c r="C84" s="52" t="s">
        <v>432</v>
      </c>
      <c r="D84" s="52" t="s">
        <v>433</v>
      </c>
      <c r="E84" s="61" t="s">
        <v>434</v>
      </c>
      <c r="F84" s="52" t="s">
        <v>427</v>
      </c>
      <c r="G84" s="61" t="s">
        <v>469</v>
      </c>
      <c r="H84" s="52" t="s">
        <v>429</v>
      </c>
      <c r="I84" s="52" t="s">
        <v>411</v>
      </c>
      <c r="J84" s="61" t="s">
        <v>505</v>
      </c>
    </row>
    <row r="85" ht="42" customHeight="1" spans="1:10">
      <c r="A85" s="166" t="s">
        <v>348</v>
      </c>
      <c r="B85" s="52" t="s">
        <v>568</v>
      </c>
      <c r="C85" s="52" t="s">
        <v>506</v>
      </c>
      <c r="D85" s="52" t="s">
        <v>593</v>
      </c>
      <c r="E85" s="61" t="s">
        <v>594</v>
      </c>
      <c r="F85" s="52" t="s">
        <v>427</v>
      </c>
      <c r="G85" s="61" t="s">
        <v>469</v>
      </c>
      <c r="H85" s="52" t="s">
        <v>429</v>
      </c>
      <c r="I85" s="52" t="s">
        <v>411</v>
      </c>
      <c r="J85" s="61" t="s">
        <v>595</v>
      </c>
    </row>
    <row r="86" ht="42" customHeight="1" spans="1:10">
      <c r="A86" s="166" t="s">
        <v>340</v>
      </c>
      <c r="B86" s="52" t="s">
        <v>596</v>
      </c>
      <c r="C86" s="52" t="s">
        <v>406</v>
      </c>
      <c r="D86" s="52" t="s">
        <v>407</v>
      </c>
      <c r="E86" s="61" t="s">
        <v>597</v>
      </c>
      <c r="F86" s="52" t="s">
        <v>409</v>
      </c>
      <c r="G86" s="61" t="s">
        <v>598</v>
      </c>
      <c r="H86" s="52" t="s">
        <v>493</v>
      </c>
      <c r="I86" s="52" t="s">
        <v>411</v>
      </c>
      <c r="J86" s="61" t="s">
        <v>597</v>
      </c>
    </row>
    <row r="87" ht="42" customHeight="1" spans="1:10">
      <c r="A87" s="166" t="s">
        <v>340</v>
      </c>
      <c r="B87" s="52" t="s">
        <v>596</v>
      </c>
      <c r="C87" s="52" t="s">
        <v>406</v>
      </c>
      <c r="D87" s="52" t="s">
        <v>407</v>
      </c>
      <c r="E87" s="61" t="s">
        <v>599</v>
      </c>
      <c r="F87" s="52" t="s">
        <v>409</v>
      </c>
      <c r="G87" s="61" t="s">
        <v>600</v>
      </c>
      <c r="H87" s="52" t="s">
        <v>439</v>
      </c>
      <c r="I87" s="52" t="s">
        <v>411</v>
      </c>
      <c r="J87" s="61" t="s">
        <v>601</v>
      </c>
    </row>
    <row r="88" ht="42" customHeight="1" spans="1:10">
      <c r="A88" s="166" t="s">
        <v>340</v>
      </c>
      <c r="B88" s="52" t="s">
        <v>596</v>
      </c>
      <c r="C88" s="52" t="s">
        <v>406</v>
      </c>
      <c r="D88" s="52" t="s">
        <v>441</v>
      </c>
      <c r="E88" s="61" t="s">
        <v>602</v>
      </c>
      <c r="F88" s="52" t="s">
        <v>409</v>
      </c>
      <c r="G88" s="61" t="s">
        <v>600</v>
      </c>
      <c r="H88" s="52" t="s">
        <v>439</v>
      </c>
      <c r="I88" s="52" t="s">
        <v>411</v>
      </c>
      <c r="J88" s="61" t="s">
        <v>602</v>
      </c>
    </row>
    <row r="89" ht="42" customHeight="1" spans="1:10">
      <c r="A89" s="166" t="s">
        <v>340</v>
      </c>
      <c r="B89" s="52" t="s">
        <v>596</v>
      </c>
      <c r="C89" s="52" t="s">
        <v>424</v>
      </c>
      <c r="D89" s="52" t="s">
        <v>425</v>
      </c>
      <c r="E89" s="61" t="s">
        <v>603</v>
      </c>
      <c r="F89" s="52" t="s">
        <v>409</v>
      </c>
      <c r="G89" s="61" t="s">
        <v>600</v>
      </c>
      <c r="H89" s="52" t="s">
        <v>439</v>
      </c>
      <c r="I89" s="52" t="s">
        <v>411</v>
      </c>
      <c r="J89" s="61" t="s">
        <v>603</v>
      </c>
    </row>
    <row r="90" ht="42" customHeight="1" spans="1:10">
      <c r="A90" s="166" t="s">
        <v>340</v>
      </c>
      <c r="B90" s="52" t="s">
        <v>596</v>
      </c>
      <c r="C90" s="52" t="s">
        <v>432</v>
      </c>
      <c r="D90" s="52" t="s">
        <v>433</v>
      </c>
      <c r="E90" s="61" t="s">
        <v>433</v>
      </c>
      <c r="F90" s="52" t="s">
        <v>427</v>
      </c>
      <c r="G90" s="61" t="s">
        <v>469</v>
      </c>
      <c r="H90" s="52" t="s">
        <v>429</v>
      </c>
      <c r="I90" s="52" t="s">
        <v>430</v>
      </c>
      <c r="J90" s="61" t="s">
        <v>556</v>
      </c>
    </row>
    <row r="91" ht="42" customHeight="1" spans="1:10">
      <c r="A91" s="166" t="s">
        <v>340</v>
      </c>
      <c r="B91" s="52" t="s">
        <v>596</v>
      </c>
      <c r="C91" s="52" t="s">
        <v>506</v>
      </c>
      <c r="D91" s="52" t="s">
        <v>507</v>
      </c>
      <c r="E91" s="61" t="s">
        <v>604</v>
      </c>
      <c r="F91" s="52" t="s">
        <v>409</v>
      </c>
      <c r="G91" s="61" t="s">
        <v>600</v>
      </c>
      <c r="H91" s="52" t="s">
        <v>439</v>
      </c>
      <c r="I91" s="52" t="s">
        <v>411</v>
      </c>
      <c r="J91" s="61" t="s">
        <v>605</v>
      </c>
    </row>
    <row r="92" ht="42" customHeight="1" spans="1:10">
      <c r="A92" s="166" t="s">
        <v>342</v>
      </c>
      <c r="B92" s="52" t="s">
        <v>606</v>
      </c>
      <c r="C92" s="52" t="s">
        <v>406</v>
      </c>
      <c r="D92" s="52" t="s">
        <v>407</v>
      </c>
      <c r="E92" s="61" t="s">
        <v>607</v>
      </c>
      <c r="F92" s="52" t="s">
        <v>409</v>
      </c>
      <c r="G92" s="61" t="s">
        <v>83</v>
      </c>
      <c r="H92" s="52" t="s">
        <v>493</v>
      </c>
      <c r="I92" s="52" t="s">
        <v>411</v>
      </c>
      <c r="J92" s="61" t="s">
        <v>608</v>
      </c>
    </row>
    <row r="93" ht="42" customHeight="1" spans="1:10">
      <c r="A93" s="166" t="s">
        <v>342</v>
      </c>
      <c r="B93" s="52" t="s">
        <v>606</v>
      </c>
      <c r="C93" s="52" t="s">
        <v>406</v>
      </c>
      <c r="D93" s="52" t="s">
        <v>441</v>
      </c>
      <c r="E93" s="61" t="s">
        <v>609</v>
      </c>
      <c r="F93" s="52" t="s">
        <v>409</v>
      </c>
      <c r="G93" s="61" t="s">
        <v>443</v>
      </c>
      <c r="H93" s="52" t="s">
        <v>422</v>
      </c>
      <c r="I93" s="52" t="s">
        <v>411</v>
      </c>
      <c r="J93" s="61" t="s">
        <v>609</v>
      </c>
    </row>
    <row r="94" ht="42" customHeight="1" spans="1:10">
      <c r="A94" s="166" t="s">
        <v>342</v>
      </c>
      <c r="B94" s="52" t="s">
        <v>606</v>
      </c>
      <c r="C94" s="52" t="s">
        <v>424</v>
      </c>
      <c r="D94" s="52" t="s">
        <v>564</v>
      </c>
      <c r="E94" s="61" t="s">
        <v>610</v>
      </c>
      <c r="F94" s="52" t="s">
        <v>427</v>
      </c>
      <c r="G94" s="61" t="s">
        <v>428</v>
      </c>
      <c r="H94" s="52" t="s">
        <v>429</v>
      </c>
      <c r="I94" s="52" t="s">
        <v>430</v>
      </c>
      <c r="J94" s="61" t="s">
        <v>610</v>
      </c>
    </row>
    <row r="95" ht="42" customHeight="1" spans="1:10">
      <c r="A95" s="166" t="s">
        <v>342</v>
      </c>
      <c r="B95" s="52" t="s">
        <v>606</v>
      </c>
      <c r="C95" s="52" t="s">
        <v>432</v>
      </c>
      <c r="D95" s="52" t="s">
        <v>433</v>
      </c>
      <c r="E95" s="61" t="s">
        <v>433</v>
      </c>
      <c r="F95" s="52" t="s">
        <v>427</v>
      </c>
      <c r="G95" s="61" t="s">
        <v>428</v>
      </c>
      <c r="H95" s="52" t="s">
        <v>429</v>
      </c>
      <c r="I95" s="52" t="s">
        <v>430</v>
      </c>
      <c r="J95" s="61" t="s">
        <v>446</v>
      </c>
    </row>
    <row r="96" ht="42" customHeight="1" spans="1:10">
      <c r="A96" s="166" t="s">
        <v>342</v>
      </c>
      <c r="B96" s="52" t="s">
        <v>606</v>
      </c>
      <c r="C96" s="52" t="s">
        <v>506</v>
      </c>
      <c r="D96" s="52" t="s">
        <v>507</v>
      </c>
      <c r="E96" s="61" t="s">
        <v>611</v>
      </c>
      <c r="F96" s="52" t="s">
        <v>409</v>
      </c>
      <c r="G96" s="61" t="s">
        <v>612</v>
      </c>
      <c r="H96" s="52" t="s">
        <v>439</v>
      </c>
      <c r="I96" s="52" t="s">
        <v>411</v>
      </c>
      <c r="J96" s="61" t="s">
        <v>613</v>
      </c>
    </row>
    <row r="97" ht="42" customHeight="1" spans="1:10">
      <c r="A97" s="166" t="s">
        <v>368</v>
      </c>
      <c r="B97" s="52" t="s">
        <v>614</v>
      </c>
      <c r="C97" s="52" t="s">
        <v>406</v>
      </c>
      <c r="D97" s="52" t="s">
        <v>407</v>
      </c>
      <c r="E97" s="61" t="s">
        <v>615</v>
      </c>
      <c r="F97" s="52" t="s">
        <v>409</v>
      </c>
      <c r="G97" s="61" t="s">
        <v>421</v>
      </c>
      <c r="H97" s="52" t="s">
        <v>498</v>
      </c>
      <c r="I97" s="52" t="s">
        <v>411</v>
      </c>
      <c r="J97" s="61" t="s">
        <v>616</v>
      </c>
    </row>
    <row r="98" ht="42" customHeight="1" spans="1:10">
      <c r="A98" s="166" t="s">
        <v>368</v>
      </c>
      <c r="B98" s="52" t="s">
        <v>614</v>
      </c>
      <c r="C98" s="52" t="s">
        <v>424</v>
      </c>
      <c r="D98" s="52" t="s">
        <v>425</v>
      </c>
      <c r="E98" s="61" t="s">
        <v>591</v>
      </c>
      <c r="F98" s="52" t="s">
        <v>427</v>
      </c>
      <c r="G98" s="61" t="s">
        <v>617</v>
      </c>
      <c r="H98" s="52" t="s">
        <v>429</v>
      </c>
      <c r="I98" s="52" t="s">
        <v>430</v>
      </c>
      <c r="J98" s="61" t="s">
        <v>591</v>
      </c>
    </row>
    <row r="99" ht="42" customHeight="1" spans="1:10">
      <c r="A99" s="166" t="s">
        <v>368</v>
      </c>
      <c r="B99" s="52" t="s">
        <v>614</v>
      </c>
      <c r="C99" s="52" t="s">
        <v>432</v>
      </c>
      <c r="D99" s="52" t="s">
        <v>433</v>
      </c>
      <c r="E99" s="61" t="s">
        <v>433</v>
      </c>
      <c r="F99" s="52" t="s">
        <v>427</v>
      </c>
      <c r="G99" s="61" t="s">
        <v>428</v>
      </c>
      <c r="H99" s="52" t="s">
        <v>429</v>
      </c>
      <c r="I99" s="52" t="s">
        <v>430</v>
      </c>
      <c r="J99" s="61" t="s">
        <v>446</v>
      </c>
    </row>
    <row r="100" ht="42" customHeight="1" spans="1:10">
      <c r="A100" s="166" t="s">
        <v>368</v>
      </c>
      <c r="B100" s="52" t="s">
        <v>614</v>
      </c>
      <c r="C100" s="52" t="s">
        <v>506</v>
      </c>
      <c r="D100" s="52" t="s">
        <v>507</v>
      </c>
      <c r="E100" s="61" t="s">
        <v>618</v>
      </c>
      <c r="F100" s="52" t="s">
        <v>509</v>
      </c>
      <c r="G100" s="61" t="s">
        <v>619</v>
      </c>
      <c r="H100" s="52" t="s">
        <v>620</v>
      </c>
      <c r="I100" s="52" t="s">
        <v>411</v>
      </c>
      <c r="J100" s="61" t="s">
        <v>621</v>
      </c>
    </row>
    <row r="101" ht="42" customHeight="1" spans="1:10">
      <c r="A101" s="166" t="s">
        <v>622</v>
      </c>
      <c r="B101" s="52" t="s">
        <v>623</v>
      </c>
      <c r="C101" s="52" t="s">
        <v>406</v>
      </c>
      <c r="D101" s="52" t="s">
        <v>407</v>
      </c>
      <c r="E101" s="61" t="s">
        <v>624</v>
      </c>
      <c r="F101" s="52" t="s">
        <v>409</v>
      </c>
      <c r="G101" s="61" t="s">
        <v>465</v>
      </c>
      <c r="H101" s="52" t="s">
        <v>429</v>
      </c>
      <c r="I101" s="52" t="s">
        <v>411</v>
      </c>
      <c r="J101" s="61" t="s">
        <v>624</v>
      </c>
    </row>
    <row r="102" ht="42" customHeight="1" spans="1:10">
      <c r="A102" s="166" t="s">
        <v>622</v>
      </c>
      <c r="B102" s="52"/>
      <c r="C102" s="52" t="s">
        <v>406</v>
      </c>
      <c r="D102" s="52" t="s">
        <v>407</v>
      </c>
      <c r="E102" s="61" t="s">
        <v>625</v>
      </c>
      <c r="F102" s="52" t="s">
        <v>409</v>
      </c>
      <c r="G102" s="61" t="s">
        <v>465</v>
      </c>
      <c r="H102" s="52" t="s">
        <v>429</v>
      </c>
      <c r="I102" s="52" t="s">
        <v>411</v>
      </c>
      <c r="J102" s="61" t="s">
        <v>625</v>
      </c>
    </row>
    <row r="103" ht="42" customHeight="1" spans="1:10">
      <c r="A103" s="166" t="s">
        <v>622</v>
      </c>
      <c r="B103" s="52"/>
      <c r="C103" s="52" t="s">
        <v>424</v>
      </c>
      <c r="D103" s="52" t="s">
        <v>626</v>
      </c>
      <c r="E103" s="61" t="s">
        <v>627</v>
      </c>
      <c r="F103" s="52" t="s">
        <v>409</v>
      </c>
      <c r="G103" s="61" t="s">
        <v>465</v>
      </c>
      <c r="H103" s="52" t="s">
        <v>429</v>
      </c>
      <c r="I103" s="52" t="s">
        <v>411</v>
      </c>
      <c r="J103" s="61" t="s">
        <v>627</v>
      </c>
    </row>
    <row r="104" ht="42" customHeight="1" spans="1:10">
      <c r="A104" s="166" t="s">
        <v>622</v>
      </c>
      <c r="B104" s="52"/>
      <c r="C104" s="52" t="s">
        <v>432</v>
      </c>
      <c r="D104" s="52" t="s">
        <v>433</v>
      </c>
      <c r="E104" s="61" t="s">
        <v>433</v>
      </c>
      <c r="F104" s="52" t="s">
        <v>427</v>
      </c>
      <c r="G104" s="61" t="s">
        <v>549</v>
      </c>
      <c r="H104" s="52" t="s">
        <v>429</v>
      </c>
      <c r="I104" s="52" t="s">
        <v>411</v>
      </c>
      <c r="J104" s="61" t="s">
        <v>628</v>
      </c>
    </row>
    <row r="105" ht="42" customHeight="1" spans="1:10">
      <c r="A105" s="166" t="s">
        <v>345</v>
      </c>
      <c r="B105" s="52" t="s">
        <v>629</v>
      </c>
      <c r="C105" s="52" t="s">
        <v>406</v>
      </c>
      <c r="D105" s="52" t="s">
        <v>407</v>
      </c>
      <c r="E105" s="61" t="s">
        <v>630</v>
      </c>
      <c r="F105" s="52" t="s">
        <v>409</v>
      </c>
      <c r="G105" s="61" t="s">
        <v>91</v>
      </c>
      <c r="H105" s="52" t="s">
        <v>450</v>
      </c>
      <c r="I105" s="52" t="s">
        <v>411</v>
      </c>
      <c r="J105" s="61" t="s">
        <v>630</v>
      </c>
    </row>
    <row r="106" ht="42" customHeight="1" spans="1:10">
      <c r="A106" s="166" t="s">
        <v>345</v>
      </c>
      <c r="B106" s="52" t="s">
        <v>629</v>
      </c>
      <c r="C106" s="52" t="s">
        <v>406</v>
      </c>
      <c r="D106" s="52" t="s">
        <v>407</v>
      </c>
      <c r="E106" s="61" t="s">
        <v>631</v>
      </c>
      <c r="F106" s="52" t="s">
        <v>409</v>
      </c>
      <c r="G106" s="61" t="s">
        <v>632</v>
      </c>
      <c r="H106" s="52" t="s">
        <v>450</v>
      </c>
      <c r="I106" s="52" t="s">
        <v>411</v>
      </c>
      <c r="J106" s="61" t="s">
        <v>631</v>
      </c>
    </row>
    <row r="107" ht="42" customHeight="1" spans="1:10">
      <c r="A107" s="166" t="s">
        <v>345</v>
      </c>
      <c r="B107" s="52" t="s">
        <v>629</v>
      </c>
      <c r="C107" s="52" t="s">
        <v>406</v>
      </c>
      <c r="D107" s="52" t="s">
        <v>407</v>
      </c>
      <c r="E107" s="61" t="s">
        <v>633</v>
      </c>
      <c r="F107" s="52" t="s">
        <v>409</v>
      </c>
      <c r="G107" s="61" t="s">
        <v>634</v>
      </c>
      <c r="H107" s="52" t="s">
        <v>439</v>
      </c>
      <c r="I107" s="52" t="s">
        <v>411</v>
      </c>
      <c r="J107" s="61" t="s">
        <v>635</v>
      </c>
    </row>
    <row r="108" ht="42" customHeight="1" spans="1:10">
      <c r="A108" s="166" t="s">
        <v>345</v>
      </c>
      <c r="B108" s="52" t="s">
        <v>629</v>
      </c>
      <c r="C108" s="52" t="s">
        <v>406</v>
      </c>
      <c r="D108" s="52" t="s">
        <v>407</v>
      </c>
      <c r="E108" s="61" t="s">
        <v>636</v>
      </c>
      <c r="F108" s="52" t="s">
        <v>409</v>
      </c>
      <c r="G108" s="61" t="s">
        <v>637</v>
      </c>
      <c r="H108" s="52" t="s">
        <v>439</v>
      </c>
      <c r="I108" s="52" t="s">
        <v>411</v>
      </c>
      <c r="J108" s="61" t="s">
        <v>638</v>
      </c>
    </row>
    <row r="109" ht="42" customHeight="1" spans="1:10">
      <c r="A109" s="166" t="s">
        <v>345</v>
      </c>
      <c r="B109" s="52" t="s">
        <v>629</v>
      </c>
      <c r="C109" s="52" t="s">
        <v>406</v>
      </c>
      <c r="D109" s="52" t="s">
        <v>441</v>
      </c>
      <c r="E109" s="61" t="s">
        <v>639</v>
      </c>
      <c r="F109" s="52" t="s">
        <v>409</v>
      </c>
      <c r="G109" s="61" t="s">
        <v>460</v>
      </c>
      <c r="H109" s="52" t="s">
        <v>454</v>
      </c>
      <c r="I109" s="52" t="s">
        <v>411</v>
      </c>
      <c r="J109" s="61" t="s">
        <v>639</v>
      </c>
    </row>
    <row r="110" ht="42" customHeight="1" spans="1:10">
      <c r="A110" s="166" t="s">
        <v>345</v>
      </c>
      <c r="B110" s="52" t="s">
        <v>629</v>
      </c>
      <c r="C110" s="52" t="s">
        <v>406</v>
      </c>
      <c r="D110" s="52" t="s">
        <v>441</v>
      </c>
      <c r="E110" s="61" t="s">
        <v>640</v>
      </c>
      <c r="F110" s="52" t="s">
        <v>409</v>
      </c>
      <c r="G110" s="61" t="s">
        <v>460</v>
      </c>
      <c r="H110" s="52" t="s">
        <v>454</v>
      </c>
      <c r="I110" s="52" t="s">
        <v>411</v>
      </c>
      <c r="J110" s="61" t="s">
        <v>640</v>
      </c>
    </row>
    <row r="111" ht="42" customHeight="1" spans="1:10">
      <c r="A111" s="166" t="s">
        <v>345</v>
      </c>
      <c r="B111" s="52" t="s">
        <v>629</v>
      </c>
      <c r="C111" s="52" t="s">
        <v>424</v>
      </c>
      <c r="D111" s="52" t="s">
        <v>425</v>
      </c>
      <c r="E111" s="61" t="s">
        <v>641</v>
      </c>
      <c r="F111" s="52" t="s">
        <v>409</v>
      </c>
      <c r="G111" s="61" t="s">
        <v>642</v>
      </c>
      <c r="H111" s="52" t="s">
        <v>439</v>
      </c>
      <c r="I111" s="52" t="s">
        <v>411</v>
      </c>
      <c r="J111" s="61" t="s">
        <v>641</v>
      </c>
    </row>
    <row r="112" ht="42" customHeight="1" spans="1:10">
      <c r="A112" s="166" t="s">
        <v>345</v>
      </c>
      <c r="B112" s="52" t="s">
        <v>629</v>
      </c>
      <c r="C112" s="52" t="s">
        <v>432</v>
      </c>
      <c r="D112" s="52" t="s">
        <v>433</v>
      </c>
      <c r="E112" s="61" t="s">
        <v>433</v>
      </c>
      <c r="F112" s="52" t="s">
        <v>427</v>
      </c>
      <c r="G112" s="61" t="s">
        <v>469</v>
      </c>
      <c r="H112" s="52" t="s">
        <v>429</v>
      </c>
      <c r="I112" s="52" t="s">
        <v>430</v>
      </c>
      <c r="J112" s="61" t="s">
        <v>556</v>
      </c>
    </row>
    <row r="113" ht="42" customHeight="1" spans="1:10">
      <c r="A113" s="166" t="s">
        <v>345</v>
      </c>
      <c r="B113" s="52" t="s">
        <v>629</v>
      </c>
      <c r="C113" s="52" t="s">
        <v>506</v>
      </c>
      <c r="D113" s="52" t="s">
        <v>507</v>
      </c>
      <c r="E113" s="61" t="s">
        <v>643</v>
      </c>
      <c r="F113" s="52" t="s">
        <v>409</v>
      </c>
      <c r="G113" s="61" t="s">
        <v>642</v>
      </c>
      <c r="H113" s="52" t="s">
        <v>439</v>
      </c>
      <c r="I113" s="52" t="s">
        <v>411</v>
      </c>
      <c r="J113" s="61" t="s">
        <v>643</v>
      </c>
    </row>
    <row r="114" ht="42" customHeight="1" spans="1:10">
      <c r="A114" s="166" t="s">
        <v>386</v>
      </c>
      <c r="B114" s="52" t="s">
        <v>644</v>
      </c>
      <c r="C114" s="52" t="s">
        <v>406</v>
      </c>
      <c r="D114" s="52" t="s">
        <v>407</v>
      </c>
      <c r="E114" s="61" t="s">
        <v>645</v>
      </c>
      <c r="F114" s="52" t="s">
        <v>409</v>
      </c>
      <c r="G114" s="61" t="s">
        <v>646</v>
      </c>
      <c r="H114" s="52" t="s">
        <v>450</v>
      </c>
      <c r="I114" s="52" t="s">
        <v>411</v>
      </c>
      <c r="J114" s="61" t="s">
        <v>647</v>
      </c>
    </row>
    <row r="115" ht="42" customHeight="1" spans="1:10">
      <c r="A115" s="166" t="s">
        <v>386</v>
      </c>
      <c r="B115" s="52" t="s">
        <v>644</v>
      </c>
      <c r="C115" s="52" t="s">
        <v>406</v>
      </c>
      <c r="D115" s="52" t="s">
        <v>441</v>
      </c>
      <c r="E115" s="61" t="s">
        <v>531</v>
      </c>
      <c r="F115" s="52" t="s">
        <v>409</v>
      </c>
      <c r="G115" s="61" t="s">
        <v>443</v>
      </c>
      <c r="H115" s="52" t="s">
        <v>422</v>
      </c>
      <c r="I115" s="52" t="s">
        <v>430</v>
      </c>
      <c r="J115" s="61" t="s">
        <v>648</v>
      </c>
    </row>
    <row r="116" ht="42" customHeight="1" spans="1:10">
      <c r="A116" s="166" t="s">
        <v>386</v>
      </c>
      <c r="B116" s="52" t="s">
        <v>644</v>
      </c>
      <c r="C116" s="52" t="s">
        <v>424</v>
      </c>
      <c r="D116" s="52" t="s">
        <v>626</v>
      </c>
      <c r="E116" s="61" t="s">
        <v>649</v>
      </c>
      <c r="F116" s="52" t="s">
        <v>409</v>
      </c>
      <c r="G116" s="61" t="s">
        <v>650</v>
      </c>
      <c r="H116" s="52" t="s">
        <v>429</v>
      </c>
      <c r="I116" s="52" t="s">
        <v>411</v>
      </c>
      <c r="J116" s="61" t="s">
        <v>649</v>
      </c>
    </row>
    <row r="117" ht="42" customHeight="1" spans="1:10">
      <c r="A117" s="166" t="s">
        <v>386</v>
      </c>
      <c r="B117" s="52" t="s">
        <v>644</v>
      </c>
      <c r="C117" s="52" t="s">
        <v>424</v>
      </c>
      <c r="D117" s="52" t="s">
        <v>425</v>
      </c>
      <c r="E117" s="61" t="s">
        <v>651</v>
      </c>
      <c r="F117" s="52" t="s">
        <v>427</v>
      </c>
      <c r="G117" s="61" t="s">
        <v>428</v>
      </c>
      <c r="H117" s="52" t="s">
        <v>429</v>
      </c>
      <c r="I117" s="52" t="s">
        <v>411</v>
      </c>
      <c r="J117" s="61" t="s">
        <v>651</v>
      </c>
    </row>
    <row r="118" ht="42" customHeight="1" spans="1:10">
      <c r="A118" s="166" t="s">
        <v>386</v>
      </c>
      <c r="B118" s="52" t="s">
        <v>644</v>
      </c>
      <c r="C118" s="52" t="s">
        <v>432</v>
      </c>
      <c r="D118" s="52" t="s">
        <v>433</v>
      </c>
      <c r="E118" s="61" t="s">
        <v>433</v>
      </c>
      <c r="F118" s="52" t="s">
        <v>427</v>
      </c>
      <c r="G118" s="61" t="s">
        <v>428</v>
      </c>
      <c r="H118" s="52" t="s">
        <v>429</v>
      </c>
      <c r="I118" s="52" t="s">
        <v>411</v>
      </c>
      <c r="J118" s="61" t="s">
        <v>446</v>
      </c>
    </row>
    <row r="119" ht="42" customHeight="1" spans="1:10">
      <c r="A119" s="166" t="s">
        <v>394</v>
      </c>
      <c r="B119" s="52" t="s">
        <v>652</v>
      </c>
      <c r="C119" s="52" t="s">
        <v>406</v>
      </c>
      <c r="D119" s="52" t="s">
        <v>407</v>
      </c>
      <c r="E119" s="61" t="s">
        <v>653</v>
      </c>
      <c r="F119" s="52" t="s">
        <v>409</v>
      </c>
      <c r="G119" s="61" t="s">
        <v>654</v>
      </c>
      <c r="H119" s="52" t="s">
        <v>439</v>
      </c>
      <c r="I119" s="52" t="s">
        <v>411</v>
      </c>
      <c r="J119" s="61" t="s">
        <v>655</v>
      </c>
    </row>
    <row r="120" ht="42" customHeight="1" spans="1:10">
      <c r="A120" s="166" t="s">
        <v>394</v>
      </c>
      <c r="B120" s="52"/>
      <c r="C120" s="52" t="s">
        <v>406</v>
      </c>
      <c r="D120" s="52" t="s">
        <v>419</v>
      </c>
      <c r="E120" s="61" t="s">
        <v>656</v>
      </c>
      <c r="F120" s="52" t="s">
        <v>427</v>
      </c>
      <c r="G120" s="61" t="s">
        <v>428</v>
      </c>
      <c r="H120" s="52" t="s">
        <v>429</v>
      </c>
      <c r="I120" s="52" t="s">
        <v>411</v>
      </c>
      <c r="J120" s="61" t="s">
        <v>657</v>
      </c>
    </row>
    <row r="121" ht="42" customHeight="1" spans="1:10">
      <c r="A121" s="166" t="s">
        <v>394</v>
      </c>
      <c r="B121" s="52"/>
      <c r="C121" s="52" t="s">
        <v>406</v>
      </c>
      <c r="D121" s="52" t="s">
        <v>441</v>
      </c>
      <c r="E121" s="61" t="s">
        <v>531</v>
      </c>
      <c r="F121" s="52" t="s">
        <v>409</v>
      </c>
      <c r="G121" s="61" t="s">
        <v>421</v>
      </c>
      <c r="H121" s="52" t="s">
        <v>422</v>
      </c>
      <c r="I121" s="52" t="s">
        <v>411</v>
      </c>
      <c r="J121" s="61" t="s">
        <v>658</v>
      </c>
    </row>
    <row r="122" ht="42" customHeight="1" spans="1:10">
      <c r="A122" s="166" t="s">
        <v>394</v>
      </c>
      <c r="B122" s="52"/>
      <c r="C122" s="52" t="s">
        <v>424</v>
      </c>
      <c r="D122" s="52" t="s">
        <v>626</v>
      </c>
      <c r="E122" s="61" t="s">
        <v>659</v>
      </c>
      <c r="F122" s="52" t="s">
        <v>409</v>
      </c>
      <c r="G122" s="61" t="s">
        <v>660</v>
      </c>
      <c r="H122" s="52" t="s">
        <v>661</v>
      </c>
      <c r="I122" s="52" t="s">
        <v>430</v>
      </c>
      <c r="J122" s="61" t="s">
        <v>662</v>
      </c>
    </row>
    <row r="123" ht="42" customHeight="1" spans="1:10">
      <c r="A123" s="166" t="s">
        <v>394</v>
      </c>
      <c r="B123" s="52"/>
      <c r="C123" s="52" t="s">
        <v>424</v>
      </c>
      <c r="D123" s="52" t="s">
        <v>425</v>
      </c>
      <c r="E123" s="61" t="s">
        <v>535</v>
      </c>
      <c r="F123" s="52" t="s">
        <v>427</v>
      </c>
      <c r="G123" s="61" t="s">
        <v>428</v>
      </c>
      <c r="H123" s="52" t="s">
        <v>429</v>
      </c>
      <c r="I123" s="52" t="s">
        <v>411</v>
      </c>
      <c r="J123" s="61" t="s">
        <v>663</v>
      </c>
    </row>
    <row r="124" ht="42" customHeight="1" spans="1:10">
      <c r="A124" s="166" t="s">
        <v>394</v>
      </c>
      <c r="B124" s="52"/>
      <c r="C124" s="52" t="s">
        <v>424</v>
      </c>
      <c r="D124" s="52" t="s">
        <v>564</v>
      </c>
      <c r="E124" s="61" t="s">
        <v>664</v>
      </c>
      <c r="F124" s="52" t="s">
        <v>427</v>
      </c>
      <c r="G124" s="61" t="s">
        <v>469</v>
      </c>
      <c r="H124" s="52" t="s">
        <v>429</v>
      </c>
      <c r="I124" s="52" t="s">
        <v>411</v>
      </c>
      <c r="J124" s="61" t="s">
        <v>664</v>
      </c>
    </row>
    <row r="125" ht="42" customHeight="1" spans="1:10">
      <c r="A125" s="166" t="s">
        <v>394</v>
      </c>
      <c r="B125" s="52"/>
      <c r="C125" s="52" t="s">
        <v>432</v>
      </c>
      <c r="D125" s="52" t="s">
        <v>433</v>
      </c>
      <c r="E125" s="61" t="s">
        <v>433</v>
      </c>
      <c r="F125" s="52" t="s">
        <v>427</v>
      </c>
      <c r="G125" s="61" t="s">
        <v>428</v>
      </c>
      <c r="H125" s="52" t="s">
        <v>429</v>
      </c>
      <c r="I125" s="52" t="s">
        <v>411</v>
      </c>
      <c r="J125" s="61" t="s">
        <v>446</v>
      </c>
    </row>
    <row r="126" ht="42" customHeight="1" spans="1:10">
      <c r="A126" s="166" t="s">
        <v>390</v>
      </c>
      <c r="B126" s="52" t="s">
        <v>665</v>
      </c>
      <c r="C126" s="52" t="s">
        <v>406</v>
      </c>
      <c r="D126" s="52" t="s">
        <v>407</v>
      </c>
      <c r="E126" s="61" t="s">
        <v>666</v>
      </c>
      <c r="F126" s="52" t="s">
        <v>409</v>
      </c>
      <c r="G126" s="61" t="s">
        <v>667</v>
      </c>
      <c r="H126" s="52" t="s">
        <v>439</v>
      </c>
      <c r="I126" s="52" t="s">
        <v>411</v>
      </c>
      <c r="J126" s="61" t="s">
        <v>666</v>
      </c>
    </row>
    <row r="127" ht="42" customHeight="1" spans="1:10">
      <c r="A127" s="166" t="s">
        <v>390</v>
      </c>
      <c r="B127" s="52"/>
      <c r="C127" s="52" t="s">
        <v>406</v>
      </c>
      <c r="D127" s="52" t="s">
        <v>419</v>
      </c>
      <c r="E127" s="61" t="s">
        <v>668</v>
      </c>
      <c r="F127" s="52" t="s">
        <v>427</v>
      </c>
      <c r="G127" s="61" t="s">
        <v>669</v>
      </c>
      <c r="H127" s="52" t="s">
        <v>669</v>
      </c>
      <c r="I127" s="52" t="s">
        <v>411</v>
      </c>
      <c r="J127" s="61" t="s">
        <v>668</v>
      </c>
    </row>
    <row r="128" ht="42" customHeight="1" spans="1:10">
      <c r="A128" s="166" t="s">
        <v>390</v>
      </c>
      <c r="B128" s="52"/>
      <c r="C128" s="52" t="s">
        <v>424</v>
      </c>
      <c r="D128" s="52" t="s">
        <v>425</v>
      </c>
      <c r="E128" s="61" t="s">
        <v>670</v>
      </c>
      <c r="F128" s="52" t="s">
        <v>427</v>
      </c>
      <c r="G128" s="61" t="s">
        <v>428</v>
      </c>
      <c r="H128" s="52" t="s">
        <v>429</v>
      </c>
      <c r="I128" s="52" t="s">
        <v>411</v>
      </c>
      <c r="J128" s="61" t="s">
        <v>671</v>
      </c>
    </row>
    <row r="129" ht="42" customHeight="1" spans="1:10">
      <c r="A129" s="166" t="s">
        <v>390</v>
      </c>
      <c r="B129" s="52"/>
      <c r="C129" s="52" t="s">
        <v>424</v>
      </c>
      <c r="D129" s="52" t="s">
        <v>524</v>
      </c>
      <c r="E129" s="61" t="s">
        <v>672</v>
      </c>
      <c r="F129" s="52" t="s">
        <v>427</v>
      </c>
      <c r="G129" s="61" t="s">
        <v>428</v>
      </c>
      <c r="H129" s="52" t="s">
        <v>429</v>
      </c>
      <c r="I129" s="52" t="s">
        <v>411</v>
      </c>
      <c r="J129" s="61" t="s">
        <v>672</v>
      </c>
    </row>
    <row r="130" ht="42" customHeight="1" spans="1:10">
      <c r="A130" s="166" t="s">
        <v>390</v>
      </c>
      <c r="B130" s="52"/>
      <c r="C130" s="52" t="s">
        <v>424</v>
      </c>
      <c r="D130" s="52" t="s">
        <v>524</v>
      </c>
      <c r="E130" s="61" t="s">
        <v>673</v>
      </c>
      <c r="F130" s="52" t="s">
        <v>427</v>
      </c>
      <c r="G130" s="61" t="s">
        <v>428</v>
      </c>
      <c r="H130" s="52" t="s">
        <v>429</v>
      </c>
      <c r="I130" s="52" t="s">
        <v>411</v>
      </c>
      <c r="J130" s="61" t="s">
        <v>663</v>
      </c>
    </row>
    <row r="131" ht="42" customHeight="1" spans="1:10">
      <c r="A131" s="166" t="s">
        <v>390</v>
      </c>
      <c r="B131" s="52"/>
      <c r="C131" s="52" t="s">
        <v>432</v>
      </c>
      <c r="D131" s="52" t="s">
        <v>433</v>
      </c>
      <c r="E131" s="61" t="s">
        <v>433</v>
      </c>
      <c r="F131" s="52" t="s">
        <v>427</v>
      </c>
      <c r="G131" s="61" t="s">
        <v>428</v>
      </c>
      <c r="H131" s="52" t="s">
        <v>429</v>
      </c>
      <c r="I131" s="52" t="s">
        <v>411</v>
      </c>
      <c r="J131" s="61" t="s">
        <v>446</v>
      </c>
    </row>
    <row r="132" ht="42" customHeight="1" spans="1:10">
      <c r="A132" s="166" t="s">
        <v>392</v>
      </c>
      <c r="B132" s="52" t="s">
        <v>674</v>
      </c>
      <c r="C132" s="52" t="s">
        <v>406</v>
      </c>
      <c r="D132" s="52" t="s">
        <v>407</v>
      </c>
      <c r="E132" s="61" t="s">
        <v>675</v>
      </c>
      <c r="F132" s="52" t="s">
        <v>409</v>
      </c>
      <c r="G132" s="61" t="s">
        <v>676</v>
      </c>
      <c r="H132" s="52" t="s">
        <v>677</v>
      </c>
      <c r="I132" s="52" t="s">
        <v>411</v>
      </c>
      <c r="J132" s="61" t="s">
        <v>678</v>
      </c>
    </row>
    <row r="133" ht="42" customHeight="1" spans="1:10">
      <c r="A133" s="166" t="s">
        <v>392</v>
      </c>
      <c r="B133" s="52" t="s">
        <v>674</v>
      </c>
      <c r="C133" s="52" t="s">
        <v>406</v>
      </c>
      <c r="D133" s="52" t="s">
        <v>441</v>
      </c>
      <c r="E133" s="61" t="s">
        <v>531</v>
      </c>
      <c r="F133" s="52" t="s">
        <v>409</v>
      </c>
      <c r="G133" s="61" t="s">
        <v>443</v>
      </c>
      <c r="H133" s="52" t="s">
        <v>422</v>
      </c>
      <c r="I133" s="52" t="s">
        <v>430</v>
      </c>
      <c r="J133" s="61" t="s">
        <v>444</v>
      </c>
    </row>
    <row r="134" ht="42" customHeight="1" spans="1:10">
      <c r="A134" s="166" t="s">
        <v>392</v>
      </c>
      <c r="B134" s="52" t="s">
        <v>674</v>
      </c>
      <c r="C134" s="52" t="s">
        <v>424</v>
      </c>
      <c r="D134" s="52" t="s">
        <v>425</v>
      </c>
      <c r="E134" s="61" t="s">
        <v>679</v>
      </c>
      <c r="F134" s="52" t="s">
        <v>409</v>
      </c>
      <c r="G134" s="61" t="s">
        <v>428</v>
      </c>
      <c r="H134" s="52" t="s">
        <v>429</v>
      </c>
      <c r="I134" s="52" t="s">
        <v>411</v>
      </c>
      <c r="J134" s="61" t="s">
        <v>680</v>
      </c>
    </row>
    <row r="135" ht="42" customHeight="1" spans="1:10">
      <c r="A135" s="166" t="s">
        <v>392</v>
      </c>
      <c r="B135" s="52" t="s">
        <v>674</v>
      </c>
      <c r="C135" s="52" t="s">
        <v>424</v>
      </c>
      <c r="D135" s="52" t="s">
        <v>425</v>
      </c>
      <c r="E135" s="61" t="s">
        <v>681</v>
      </c>
      <c r="F135" s="52" t="s">
        <v>427</v>
      </c>
      <c r="G135" s="61" t="s">
        <v>469</v>
      </c>
      <c r="H135" s="52" t="s">
        <v>429</v>
      </c>
      <c r="I135" s="52" t="s">
        <v>411</v>
      </c>
      <c r="J135" s="61" t="s">
        <v>682</v>
      </c>
    </row>
    <row r="136" ht="42" customHeight="1" spans="1:10">
      <c r="A136" s="166" t="s">
        <v>392</v>
      </c>
      <c r="B136" s="52" t="s">
        <v>674</v>
      </c>
      <c r="C136" s="52" t="s">
        <v>432</v>
      </c>
      <c r="D136" s="52" t="s">
        <v>433</v>
      </c>
      <c r="E136" s="61" t="s">
        <v>433</v>
      </c>
      <c r="F136" s="52" t="s">
        <v>427</v>
      </c>
      <c r="G136" s="61" t="s">
        <v>428</v>
      </c>
      <c r="H136" s="52" t="s">
        <v>429</v>
      </c>
      <c r="I136" s="52" t="s">
        <v>411</v>
      </c>
      <c r="J136" s="61" t="s">
        <v>446</v>
      </c>
    </row>
    <row r="137" ht="42" customHeight="1" spans="1:10">
      <c r="A137" s="166" t="s">
        <v>375</v>
      </c>
      <c r="B137" s="52" t="s">
        <v>683</v>
      </c>
      <c r="C137" s="52" t="s">
        <v>406</v>
      </c>
      <c r="D137" s="52" t="s">
        <v>407</v>
      </c>
      <c r="E137" s="61" t="s">
        <v>684</v>
      </c>
      <c r="F137" s="52" t="s">
        <v>409</v>
      </c>
      <c r="G137" s="61" t="s">
        <v>685</v>
      </c>
      <c r="H137" s="52" t="s">
        <v>439</v>
      </c>
      <c r="I137" s="52" t="s">
        <v>411</v>
      </c>
      <c r="J137" s="61" t="s">
        <v>686</v>
      </c>
    </row>
    <row r="138" ht="42" customHeight="1" spans="1:10">
      <c r="A138" s="166" t="s">
        <v>375</v>
      </c>
      <c r="B138" s="52" t="s">
        <v>683</v>
      </c>
      <c r="C138" s="52" t="s">
        <v>424</v>
      </c>
      <c r="D138" s="52" t="s">
        <v>425</v>
      </c>
      <c r="E138" s="61" t="s">
        <v>687</v>
      </c>
      <c r="F138" s="52" t="s">
        <v>427</v>
      </c>
      <c r="G138" s="61" t="s">
        <v>428</v>
      </c>
      <c r="H138" s="52" t="s">
        <v>429</v>
      </c>
      <c r="I138" s="52" t="s">
        <v>411</v>
      </c>
      <c r="J138" s="61" t="s">
        <v>663</v>
      </c>
    </row>
    <row r="139" ht="42" customHeight="1" spans="1:10">
      <c r="A139" s="166" t="s">
        <v>375</v>
      </c>
      <c r="B139" s="52" t="s">
        <v>683</v>
      </c>
      <c r="C139" s="52" t="s">
        <v>424</v>
      </c>
      <c r="D139" s="52" t="s">
        <v>564</v>
      </c>
      <c r="E139" s="61" t="s">
        <v>591</v>
      </c>
      <c r="F139" s="52" t="s">
        <v>409</v>
      </c>
      <c r="G139" s="61" t="s">
        <v>465</v>
      </c>
      <c r="H139" s="52" t="s">
        <v>429</v>
      </c>
      <c r="I139" s="52" t="s">
        <v>411</v>
      </c>
      <c r="J139" s="61" t="s">
        <v>663</v>
      </c>
    </row>
    <row r="140" ht="42" customHeight="1" spans="1:10">
      <c r="A140" s="166" t="s">
        <v>375</v>
      </c>
      <c r="B140" s="52" t="s">
        <v>683</v>
      </c>
      <c r="C140" s="52" t="s">
        <v>432</v>
      </c>
      <c r="D140" s="52" t="s">
        <v>433</v>
      </c>
      <c r="E140" s="61" t="s">
        <v>433</v>
      </c>
      <c r="F140" s="52" t="s">
        <v>427</v>
      </c>
      <c r="G140" s="61" t="s">
        <v>428</v>
      </c>
      <c r="H140" s="52" t="s">
        <v>429</v>
      </c>
      <c r="I140" s="52" t="s">
        <v>411</v>
      </c>
      <c r="J140" s="61" t="s">
        <v>446</v>
      </c>
    </row>
    <row r="141" ht="42" customHeight="1" spans="1:10">
      <c r="A141" s="166" t="s">
        <v>356</v>
      </c>
      <c r="B141" s="52" t="s">
        <v>688</v>
      </c>
      <c r="C141" s="52" t="s">
        <v>406</v>
      </c>
      <c r="D141" s="52" t="s">
        <v>407</v>
      </c>
      <c r="E141" s="61" t="s">
        <v>689</v>
      </c>
      <c r="F141" s="52" t="s">
        <v>409</v>
      </c>
      <c r="G141" s="61" t="s">
        <v>83</v>
      </c>
      <c r="H141" s="52" t="s">
        <v>493</v>
      </c>
      <c r="I141" s="52" t="s">
        <v>411</v>
      </c>
      <c r="J141" s="61" t="s">
        <v>690</v>
      </c>
    </row>
    <row r="142" ht="42" customHeight="1" spans="1:10">
      <c r="A142" s="166" t="s">
        <v>356</v>
      </c>
      <c r="B142" s="52" t="s">
        <v>688</v>
      </c>
      <c r="C142" s="52" t="s">
        <v>406</v>
      </c>
      <c r="D142" s="52" t="s">
        <v>419</v>
      </c>
      <c r="E142" s="61" t="s">
        <v>691</v>
      </c>
      <c r="F142" s="52" t="s">
        <v>427</v>
      </c>
      <c r="G142" s="61" t="s">
        <v>692</v>
      </c>
      <c r="H142" s="52" t="s">
        <v>489</v>
      </c>
      <c r="I142" s="52" t="s">
        <v>411</v>
      </c>
      <c r="J142" s="61" t="s">
        <v>693</v>
      </c>
    </row>
    <row r="143" ht="42" customHeight="1" spans="1:10">
      <c r="A143" s="166" t="s">
        <v>356</v>
      </c>
      <c r="B143" s="52" t="s">
        <v>688</v>
      </c>
      <c r="C143" s="52" t="s">
        <v>424</v>
      </c>
      <c r="D143" s="52" t="s">
        <v>425</v>
      </c>
      <c r="E143" s="61" t="s">
        <v>694</v>
      </c>
      <c r="F143" s="52" t="s">
        <v>427</v>
      </c>
      <c r="G143" s="61" t="s">
        <v>428</v>
      </c>
      <c r="H143" s="52" t="s">
        <v>429</v>
      </c>
      <c r="I143" s="52" t="s">
        <v>430</v>
      </c>
      <c r="J143" s="61" t="s">
        <v>695</v>
      </c>
    </row>
    <row r="144" ht="42" customHeight="1" spans="1:10">
      <c r="A144" s="166" t="s">
        <v>356</v>
      </c>
      <c r="B144" s="52" t="s">
        <v>688</v>
      </c>
      <c r="C144" s="52" t="s">
        <v>432</v>
      </c>
      <c r="D144" s="52" t="s">
        <v>433</v>
      </c>
      <c r="E144" s="61" t="s">
        <v>433</v>
      </c>
      <c r="F144" s="52" t="s">
        <v>427</v>
      </c>
      <c r="G144" s="61" t="s">
        <v>696</v>
      </c>
      <c r="H144" s="52" t="s">
        <v>429</v>
      </c>
      <c r="I144" s="52" t="s">
        <v>411</v>
      </c>
      <c r="J144" s="61" t="s">
        <v>697</v>
      </c>
    </row>
    <row r="145" ht="42" customHeight="1" spans="1:10">
      <c r="A145" s="166" t="s">
        <v>352</v>
      </c>
      <c r="B145" s="52" t="s">
        <v>698</v>
      </c>
      <c r="C145" s="52" t="s">
        <v>406</v>
      </c>
      <c r="D145" s="52" t="s">
        <v>407</v>
      </c>
      <c r="E145" s="61" t="s">
        <v>699</v>
      </c>
      <c r="F145" s="52" t="s">
        <v>427</v>
      </c>
      <c r="G145" s="61" t="s">
        <v>85</v>
      </c>
      <c r="H145" s="52" t="s">
        <v>462</v>
      </c>
      <c r="I145" s="52" t="s">
        <v>411</v>
      </c>
      <c r="J145" s="61" t="s">
        <v>700</v>
      </c>
    </row>
    <row r="146" ht="42" customHeight="1" spans="1:10">
      <c r="A146" s="166" t="s">
        <v>352</v>
      </c>
      <c r="B146" s="52" t="s">
        <v>698</v>
      </c>
      <c r="C146" s="52" t="s">
        <v>406</v>
      </c>
      <c r="D146" s="52" t="s">
        <v>407</v>
      </c>
      <c r="E146" s="61" t="s">
        <v>701</v>
      </c>
      <c r="F146" s="52" t="s">
        <v>409</v>
      </c>
      <c r="G146" s="61" t="s">
        <v>82</v>
      </c>
      <c r="H146" s="52" t="s">
        <v>462</v>
      </c>
      <c r="I146" s="52" t="s">
        <v>411</v>
      </c>
      <c r="J146" s="61" t="s">
        <v>702</v>
      </c>
    </row>
    <row r="147" ht="42" customHeight="1" spans="1:10">
      <c r="A147" s="166" t="s">
        <v>352</v>
      </c>
      <c r="B147" s="52" t="s">
        <v>698</v>
      </c>
      <c r="C147" s="52" t="s">
        <v>406</v>
      </c>
      <c r="D147" s="52" t="s">
        <v>407</v>
      </c>
      <c r="E147" s="61" t="s">
        <v>703</v>
      </c>
      <c r="F147" s="52" t="s">
        <v>427</v>
      </c>
      <c r="G147" s="61" t="s">
        <v>428</v>
      </c>
      <c r="H147" s="52" t="s">
        <v>493</v>
      </c>
      <c r="I147" s="52" t="s">
        <v>411</v>
      </c>
      <c r="J147" s="61" t="s">
        <v>704</v>
      </c>
    </row>
    <row r="148" ht="42" customHeight="1" spans="1:10">
      <c r="A148" s="166" t="s">
        <v>352</v>
      </c>
      <c r="B148" s="52" t="s">
        <v>698</v>
      </c>
      <c r="C148" s="52" t="s">
        <v>406</v>
      </c>
      <c r="D148" s="52" t="s">
        <v>407</v>
      </c>
      <c r="E148" s="61" t="s">
        <v>705</v>
      </c>
      <c r="F148" s="52" t="s">
        <v>427</v>
      </c>
      <c r="G148" s="61" t="s">
        <v>85</v>
      </c>
      <c r="H148" s="52" t="s">
        <v>462</v>
      </c>
      <c r="I148" s="52" t="s">
        <v>411</v>
      </c>
      <c r="J148" s="61" t="s">
        <v>706</v>
      </c>
    </row>
    <row r="149" ht="42" customHeight="1" spans="1:10">
      <c r="A149" s="166" t="s">
        <v>352</v>
      </c>
      <c r="B149" s="52" t="s">
        <v>698</v>
      </c>
      <c r="C149" s="52" t="s">
        <v>406</v>
      </c>
      <c r="D149" s="52" t="s">
        <v>419</v>
      </c>
      <c r="E149" s="61" t="s">
        <v>707</v>
      </c>
      <c r="F149" s="52" t="s">
        <v>409</v>
      </c>
      <c r="G149" s="61" t="s">
        <v>708</v>
      </c>
      <c r="H149" s="52" t="s">
        <v>422</v>
      </c>
      <c r="I149" s="52" t="s">
        <v>430</v>
      </c>
      <c r="J149" s="61" t="s">
        <v>709</v>
      </c>
    </row>
    <row r="150" ht="42" customHeight="1" spans="1:10">
      <c r="A150" s="166" t="s">
        <v>352</v>
      </c>
      <c r="B150" s="52" t="s">
        <v>698</v>
      </c>
      <c r="C150" s="52" t="s">
        <v>424</v>
      </c>
      <c r="D150" s="52" t="s">
        <v>425</v>
      </c>
      <c r="E150" s="61" t="s">
        <v>707</v>
      </c>
      <c r="F150" s="52" t="s">
        <v>409</v>
      </c>
      <c r="G150" s="61" t="s">
        <v>708</v>
      </c>
      <c r="H150" s="52" t="s">
        <v>422</v>
      </c>
      <c r="I150" s="52" t="s">
        <v>430</v>
      </c>
      <c r="J150" s="61" t="s">
        <v>709</v>
      </c>
    </row>
    <row r="151" ht="42" customHeight="1" spans="1:10">
      <c r="A151" s="166" t="s">
        <v>352</v>
      </c>
      <c r="B151" s="52" t="s">
        <v>698</v>
      </c>
      <c r="C151" s="52" t="s">
        <v>432</v>
      </c>
      <c r="D151" s="52" t="s">
        <v>433</v>
      </c>
      <c r="E151" s="61" t="s">
        <v>710</v>
      </c>
      <c r="F151" s="52" t="s">
        <v>427</v>
      </c>
      <c r="G151" s="61" t="s">
        <v>469</v>
      </c>
      <c r="H151" s="52" t="s">
        <v>422</v>
      </c>
      <c r="I151" s="52" t="s">
        <v>430</v>
      </c>
      <c r="J151" s="61" t="s">
        <v>711</v>
      </c>
    </row>
    <row r="152" ht="42" customHeight="1" spans="1:10">
      <c r="A152" s="166" t="s">
        <v>364</v>
      </c>
      <c r="B152" s="52" t="s">
        <v>712</v>
      </c>
      <c r="C152" s="52" t="s">
        <v>406</v>
      </c>
      <c r="D152" s="52" t="s">
        <v>407</v>
      </c>
      <c r="E152" s="61" t="s">
        <v>713</v>
      </c>
      <c r="F152" s="52" t="s">
        <v>409</v>
      </c>
      <c r="G152" s="61" t="s">
        <v>714</v>
      </c>
      <c r="H152" s="52" t="s">
        <v>450</v>
      </c>
      <c r="I152" s="52" t="s">
        <v>411</v>
      </c>
      <c r="J152" s="61" t="s">
        <v>715</v>
      </c>
    </row>
    <row r="153" ht="42" customHeight="1" spans="1:10">
      <c r="A153" s="166" t="s">
        <v>364</v>
      </c>
      <c r="B153" s="52"/>
      <c r="C153" s="52" t="s">
        <v>406</v>
      </c>
      <c r="D153" s="52" t="s">
        <v>441</v>
      </c>
      <c r="E153" s="61" t="s">
        <v>716</v>
      </c>
      <c r="F153" s="52" t="s">
        <v>409</v>
      </c>
      <c r="G153" s="61" t="s">
        <v>465</v>
      </c>
      <c r="H153" s="52" t="s">
        <v>429</v>
      </c>
      <c r="I153" s="52" t="s">
        <v>430</v>
      </c>
      <c r="J153" s="61" t="s">
        <v>716</v>
      </c>
    </row>
    <row r="154" ht="42" customHeight="1" spans="1:10">
      <c r="A154" s="166" t="s">
        <v>364</v>
      </c>
      <c r="B154" s="52"/>
      <c r="C154" s="52" t="s">
        <v>424</v>
      </c>
      <c r="D154" s="52" t="s">
        <v>425</v>
      </c>
      <c r="E154" s="61" t="s">
        <v>717</v>
      </c>
      <c r="F154" s="52" t="s">
        <v>409</v>
      </c>
      <c r="G154" s="61" t="s">
        <v>467</v>
      </c>
      <c r="H154" s="52"/>
      <c r="I154" s="52" t="s">
        <v>430</v>
      </c>
      <c r="J154" s="61" t="s">
        <v>717</v>
      </c>
    </row>
    <row r="155" ht="42" customHeight="1" spans="1:10">
      <c r="A155" s="166" t="s">
        <v>364</v>
      </c>
      <c r="B155" s="52"/>
      <c r="C155" s="52" t="s">
        <v>432</v>
      </c>
      <c r="D155" s="52" t="s">
        <v>433</v>
      </c>
      <c r="E155" s="61" t="s">
        <v>718</v>
      </c>
      <c r="F155" s="52" t="s">
        <v>427</v>
      </c>
      <c r="G155" s="61" t="s">
        <v>469</v>
      </c>
      <c r="H155" s="52" t="s">
        <v>429</v>
      </c>
      <c r="I155" s="52" t="s">
        <v>430</v>
      </c>
      <c r="J155" s="61" t="s">
        <v>719</v>
      </c>
    </row>
  </sheetData>
  <mergeCells count="54">
    <mergeCell ref="A2:J2"/>
    <mergeCell ref="A3:H3"/>
    <mergeCell ref="A7:A12"/>
    <mergeCell ref="A13:A16"/>
    <mergeCell ref="A17:A20"/>
    <mergeCell ref="A21:A25"/>
    <mergeCell ref="A26:A29"/>
    <mergeCell ref="A30:A33"/>
    <mergeCell ref="A34:A44"/>
    <mergeCell ref="A45:A50"/>
    <mergeCell ref="A51:A56"/>
    <mergeCell ref="A57:A61"/>
    <mergeCell ref="A62:A67"/>
    <mergeCell ref="A68:A73"/>
    <mergeCell ref="A74:A85"/>
    <mergeCell ref="A86:A91"/>
    <mergeCell ref="A92:A96"/>
    <mergeCell ref="A97:A100"/>
    <mergeCell ref="A101:A104"/>
    <mergeCell ref="A105:A113"/>
    <mergeCell ref="A114:A118"/>
    <mergeCell ref="A119:A125"/>
    <mergeCell ref="A126:A131"/>
    <mergeCell ref="A132:A136"/>
    <mergeCell ref="A137:A140"/>
    <mergeCell ref="A141:A144"/>
    <mergeCell ref="A145:A151"/>
    <mergeCell ref="A152:A155"/>
    <mergeCell ref="B7:B12"/>
    <mergeCell ref="B13:B16"/>
    <mergeCell ref="B17:B20"/>
    <mergeCell ref="B21:B25"/>
    <mergeCell ref="B26:B29"/>
    <mergeCell ref="B30:B33"/>
    <mergeCell ref="B34:B44"/>
    <mergeCell ref="B45:B50"/>
    <mergeCell ref="B51:B56"/>
    <mergeCell ref="B57:B61"/>
    <mergeCell ref="B62:B67"/>
    <mergeCell ref="B68:B73"/>
    <mergeCell ref="B74:B85"/>
    <mergeCell ref="B86:B91"/>
    <mergeCell ref="B92:B96"/>
    <mergeCell ref="B97:B100"/>
    <mergeCell ref="B101:B104"/>
    <mergeCell ref="B105:B113"/>
    <mergeCell ref="B114:B118"/>
    <mergeCell ref="B119:B125"/>
    <mergeCell ref="B126:B131"/>
    <mergeCell ref="B132:B136"/>
    <mergeCell ref="B137:B140"/>
    <mergeCell ref="B141:B144"/>
    <mergeCell ref="B145:B151"/>
    <mergeCell ref="B152:B1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周艳芳</cp:lastModifiedBy>
  <dcterms:created xsi:type="dcterms:W3CDTF">2026-03-23T02:49:00Z</dcterms:created>
  <dcterms:modified xsi:type="dcterms:W3CDTF">2026-03-25T11:17:52Z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9706D41D37964EB9BABED4E08DD32A65</vt:lpwstr>
  </property>
  <property fmtid="{D5CDD505-2E9C-101B-9397-08002B2CF9AE}" pid="3" name="KSOProductBuildVer">
    <vt:lpwstr>2052-12.1.0.20784</vt:lpwstr>
  </property>
</Properties>
</file>