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Default Extension="jpg" ContentType="image/jpg"/>
  <Default Extension="tiff" ContentType="image/tiff"/>
  <Default Extension="jpeg" ContentType="image/jpeg"/>
  <Default Extension="png" ContentType="image/png"/>
  <Default Extension="bmp" ContentType="image/bmp"/>
  <Default Extension="gif" ContentType="image/gif"/>
  <Default Extension="svg" ContentType="image/svg+xml"/>
  <Default Extension="emf" ContentType="image/x-emf"/>
  <Default Extension="wmf" ContentType="image/x-wmf"/>
  <Override PartName="/xl/workbook.xml" ContentType="application/vnd.openxmlformats-officedocument.spreadsheetml.sheet.main+xml"/>
  <Override PartName="/xl/styles.xml" ContentType="application/vnd.openxmlformats-officedocument.spreadsheetml.styl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sharedStrings.xml" ContentType="application/vnd.openxmlformats-officedocument.spreadsheetml.sharedStrings+xml"/>
  <Override PartName="/xl/theme/theme1.xml" ContentType="application/vnd.openxmlformats-officedocument.theme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bookViews>
    <workbookView/>
  </bookViews>
  <sheets>
    <sheet name="部门财务收支预算总表01-1" sheetId="1" r:id="rId2"/>
    <sheet name="部门收入预算表01-2" sheetId="2" r:id="rId3"/>
    <sheet name="部门支出预算表01-3" sheetId="3" r:id="rId4"/>
    <sheet name="部门财政拨款收支预算总表02-1" sheetId="4" r:id="rId5"/>
    <sheet name="一般公共预算支出预算表02-2" sheetId="5" r:id="rId6"/>
    <sheet name="一般公共预算“三公”经费支出预算表03" sheetId="6" r:id="rId7"/>
    <sheet name="部门基本支出预算表04" sheetId="7" r:id="rId8"/>
    <sheet name="部门项目支出预算表05-1" sheetId="8" r:id="rId9"/>
    <sheet name="部门项目支出绩效目标表05-2" sheetId="9" r:id="rId10"/>
    <sheet name="部门政府性基金预算支出预算表06" sheetId="10" r:id="rId11"/>
    <sheet name="部门政府采购预算表07" sheetId="11" r:id="rId12"/>
    <sheet name="部门政府购买服务预算表08" sheetId="12" r:id="rId13"/>
    <sheet name="对下转移支付预算表09-1" sheetId="13" r:id="rId14"/>
    <sheet name="对下转移支付绩效目标表09-2" sheetId="14" r:id="rId15"/>
    <sheet name="新增资产配置表10" sheetId="15" r:id="rId16"/>
    <sheet name="上级转移支付补助项目支出预算表11" sheetId="16" r:id="rId17"/>
    <sheet name="部门项目中期规划预算表12" sheetId="17" r:id="rId18"/>
    <sheet name="部门整体支出绩效目标表13" sheetId="18" r:id="rId19"/>
  </sheets>
  <definedNames>
    <definedName name="_xlnm.Print_Titles" localSheetId="0">'部门财务收支预算总表01-1'!$A:$A,'部门财务收支预算总表01-1'!$1:$1</definedName>
    <definedName name="_xlnm.Print_Titles" localSheetId="1">'部门收入预算表01-2'!$A:$A,'部门收入预算表01-2'!$1:$1</definedName>
    <definedName name="_xlnm.Print_Titles" localSheetId="2">'部门支出预算表01-3'!$A:$A,'部门支出预算表01-3'!$1:$1</definedName>
    <definedName name="_xlnm.Print_Titles" localSheetId="3">'部门财政拨款收支预算总表02-1'!$A:$A,'部门财政拨款收支预算总表02-1'!$1:$1</definedName>
    <definedName name="_xlnm.Print_Titles" localSheetId="4">'一般公共预算支出预算表02-2'!$A:$A,'一般公共预算支出预算表02-2'!$1:$5</definedName>
    <definedName name="_xlnm.Print_Titles" localSheetId="5">一般公共预算“三公”经费支出预算表03!$A:$A,一般公共预算“三公”经费支出预算表03!$1:$1</definedName>
    <definedName name="_xlnm.Print_Titles" localSheetId="6">部门基本支出预算表04!$A:$A,部门基本支出预算表04!$1:$1</definedName>
    <definedName name="_xlnm.Print_Titles" localSheetId="7">'部门项目支出预算表05-1'!$A:$A,'部门项目支出预算表05-1'!$1:$1</definedName>
    <definedName name="_xlnm.Print_Titles" localSheetId="8">'部门项目支出绩效目标表05-2'!$A:$A,'部门项目支出绩效目标表05-2'!$1:$1</definedName>
    <definedName name="_xlnm.Print_Titles" localSheetId="9">部门政府性基金预算支出预算表06!$A:$A,部门政府性基金预算支出预算表06!$1:$6</definedName>
    <definedName name="_xlnm.Print_Titles" localSheetId="10">部门政府采购预算表07!$A:$A,部门政府采购预算表07!$1:$1</definedName>
    <definedName name="_xlnm.Print_Titles" localSheetId="11">部门政府购买服务预算表08!$A:$A,部门政府购买服务预算表08!$1:$1</definedName>
    <definedName name="_xlnm.Print_Titles" localSheetId="12">'对下转移支付预算表09-1'!$A:$A,'对下转移支付预算表09-1'!$1:$1</definedName>
    <definedName name="_xlnm.Print_Titles" localSheetId="13">'对下转移支付绩效目标表09-2'!$A:$A,'对下转移支付绩效目标表09-2'!$1:$1</definedName>
    <definedName name="_xlnm.Print_Titles" localSheetId="14">新增资产配置表10!$A:$A,新增资产配置表10!$1:$1</definedName>
    <definedName name="_xlnm.Print_Titles" localSheetId="15">上级转移支付补助项目支出预算表11!$A:$A,上级转移支付补助项目支出预算表11!$1:$1</definedName>
    <definedName name="_xlnm.Print_Titles" localSheetId="16">部门项目中期规划预算表12!$A:$A,部门项目中期规划预算表12!$1:$1</definedName>
    <definedName name="_xlnm.Print_Titles" localSheetId="17">部门整体支出绩效目标表13!$A:$A,部门整体支出绩效目标表13!$1:$1</definedName>
  </definedNames>
  <calcPr calcId="0" iterate="0" iterateCount="100" iterateDelta="0.001"/>
</workbook>
</file>

<file path=xl/sharedStrings.xml><?xml version="1.0" encoding="utf-8"?>
<sst xmlns="http://schemas.openxmlformats.org/spreadsheetml/2006/main" count="1558" uniqueCount="491">
  <si>
    <t>预算01-1表</t>
  </si>
  <si>
    <t>单位：元</t>
  </si>
  <si>
    <t>收　　　　　　　　入</t>
  </si>
  <si>
    <t>支　　　　　　　　出</t>
  </si>
  <si>
    <t>项      目</t>
  </si>
  <si>
    <t>预算数</t>
  </si>
  <si>
    <t>项目(按功能分类)</t>
  </si>
  <si>
    <t>一、一般公共预算拨款收入</t>
  </si>
  <si>
    <t xml:space="preserve"> 一、一般公共服务支出</t>
  </si>
  <si>
    <t>二、政府性基金预算拨款收入</t>
  </si>
  <si>
    <t xml:space="preserve"> 二、外交支出</t>
  </si>
  <si>
    <t>三、国有资本经营预算拨款收入</t>
  </si>
  <si>
    <t xml:space="preserve"> 三、国防支出</t>
  </si>
  <si>
    <t>四、财政专户管理资金收入</t>
  </si>
  <si>
    <t xml:space="preserve"> 四、公共安全支出</t>
  </si>
  <si>
    <t>五、单位资金</t>
  </si>
  <si>
    <t xml:space="preserve"> 五、教育支出</t>
  </si>
  <si>
    <t>1、事业收入</t>
  </si>
  <si>
    <t xml:space="preserve"> 六、科学技术支出 </t>
  </si>
  <si>
    <t>2、事业单位经营收入</t>
  </si>
  <si>
    <t xml:space="preserve"> 七、文化旅游体育与传媒支出</t>
  </si>
  <si>
    <t>3、上级补助收入</t>
  </si>
  <si>
    <t xml:space="preserve"> 八、社会保障和就业支出</t>
  </si>
  <si>
    <t>4、附属单位上缴收入</t>
  </si>
  <si>
    <t xml:space="preserve"> 九、卫生健康支出</t>
  </si>
  <si>
    <t>5、其他收入</t>
  </si>
  <si>
    <t xml:space="preserve"> 十、节能环保支出</t>
  </si>
  <si>
    <t xml:space="preserve"> 十一、城乡社区支出</t>
  </si>
  <si>
    <t xml:space="preserve"> 十二、农林水支出</t>
  </si>
  <si>
    <t xml:space="preserve"> 十三、交通运输支出</t>
  </si>
  <si>
    <t xml:space="preserve"> 十四、资源勘探工业信息等支出</t>
  </si>
  <si>
    <t xml:space="preserve"> 十五、商业服务业等支出</t>
  </si>
  <si>
    <t xml:space="preserve"> 十六、金融支出</t>
  </si>
  <si>
    <t xml:space="preserve"> 十七、援助其他地区支出</t>
  </si>
  <si>
    <t xml:space="preserve"> 十八、自然资源海洋气象等支出</t>
  </si>
  <si>
    <t xml:space="preserve"> 十九、住房保障支出</t>
  </si>
  <si>
    <t xml:space="preserve"> 二十、粮油物资储备支出</t>
  </si>
  <si>
    <t xml:space="preserve"> 二十一、国有资本经营预算支出</t>
  </si>
  <si>
    <t xml:space="preserve"> 二十二、灾害防治及应急管理支出</t>
  </si>
  <si>
    <t xml:space="preserve"> 二十三、预备费</t>
  </si>
  <si>
    <t xml:space="preserve"> 二十四、其他支出</t>
  </si>
  <si>
    <t xml:space="preserve"> 二十五、转移性支出</t>
  </si>
  <si>
    <t xml:space="preserve"> 二十六、债务付息支出</t>
  </si>
  <si>
    <t>本年收入合计</t>
  </si>
  <si>
    <t>本年支出合计</t>
  </si>
  <si>
    <t>上年结转结余</t>
  </si>
  <si>
    <t>年终结转结余</t>
  </si>
  <si>
    <t>1、财政拨款结转结余</t>
  </si>
  <si>
    <t>2、使用非财政拨款结余</t>
  </si>
  <si>
    <t>2、非财政拨款结余</t>
  </si>
  <si>
    <t>收  入  总  计</t>
  </si>
  <si>
    <t>支  出  总  计</t>
  </si>
  <si>
    <t>预算01-2表</t>
  </si>
  <si>
    <t>部门（单位）代码</t>
  </si>
  <si>
    <t>部门（单位）名称</t>
  </si>
  <si>
    <t>合计</t>
  </si>
  <si>
    <t>本年收入</t>
  </si>
  <si>
    <t>小计</t>
  </si>
  <si>
    <t>一般公共预算</t>
  </si>
  <si>
    <t>政府性基金预算</t>
  </si>
  <si>
    <t>国有资本经营预算</t>
  </si>
  <si>
    <t>财政专户管理资金</t>
  </si>
  <si>
    <t>单位资金</t>
  </si>
  <si>
    <t>使用非财政拨款结余</t>
  </si>
  <si>
    <t>事业收入</t>
  </si>
  <si>
    <t>事业单位经营收入</t>
  </si>
  <si>
    <t>上级补助收入</t>
  </si>
  <si>
    <t>附属单位上缴收入</t>
  </si>
  <si>
    <t>其他收入</t>
  </si>
  <si>
    <t>105005</t>
  </si>
  <si>
    <t>昆明市晋宁区第二中学</t>
  </si>
  <si>
    <t>预算01-3表</t>
  </si>
  <si>
    <t>科目编码</t>
  </si>
  <si>
    <t>科目名称</t>
  </si>
  <si>
    <t>财政专户管理的支出</t>
  </si>
  <si>
    <t>基本支出</t>
  </si>
  <si>
    <t>项目支出</t>
  </si>
  <si>
    <t>事业支出</t>
  </si>
  <si>
    <t>事业单位经营支出</t>
  </si>
  <si>
    <t>上级补助支出</t>
  </si>
  <si>
    <t>附属单位补助支出</t>
  </si>
  <si>
    <t>其他支出</t>
  </si>
  <si>
    <t>1</t>
  </si>
  <si>
    <t>2</t>
  </si>
  <si>
    <t>3</t>
  </si>
  <si>
    <t>4</t>
  </si>
  <si>
    <t>5</t>
  </si>
  <si>
    <t>6</t>
  </si>
  <si>
    <t>7</t>
  </si>
  <si>
    <t>8</t>
  </si>
  <si>
    <t>9</t>
  </si>
  <si>
    <t>10</t>
  </si>
  <si>
    <t>11</t>
  </si>
  <si>
    <t>12</t>
  </si>
  <si>
    <t>13</t>
  </si>
  <si>
    <t>14</t>
  </si>
  <si>
    <t>15</t>
  </si>
  <si>
    <t>205</t>
  </si>
  <si>
    <t>教育支出</t>
  </si>
  <si>
    <t>20502</t>
  </si>
  <si>
    <t>普通教育</t>
  </si>
  <si>
    <t>2050203</t>
  </si>
  <si>
    <t>初中教育</t>
  </si>
  <si>
    <t>2050204</t>
  </si>
  <si>
    <t>高中教育</t>
  </si>
  <si>
    <t>208</t>
  </si>
  <si>
    <t>社会保障和就业支出</t>
  </si>
  <si>
    <t>20805</t>
  </si>
  <si>
    <t>行政事业单位养老支出</t>
  </si>
  <si>
    <t>2080502</t>
  </si>
  <si>
    <t>事业单位离退休</t>
  </si>
  <si>
    <t>2080505</t>
  </si>
  <si>
    <t>机关事业单位基本养老保险缴费支出</t>
  </si>
  <si>
    <t>2080506</t>
  </si>
  <si>
    <t>机关事业单位职业年金缴费支出</t>
  </si>
  <si>
    <t>20808</t>
  </si>
  <si>
    <t>抚恤</t>
  </si>
  <si>
    <t>2080801</t>
  </si>
  <si>
    <t>死亡抚恤</t>
  </si>
  <si>
    <t>210</t>
  </si>
  <si>
    <t>卫生健康支出</t>
  </si>
  <si>
    <t>21011</t>
  </si>
  <si>
    <t>行政事业单位医疗</t>
  </si>
  <si>
    <t>2101102</t>
  </si>
  <si>
    <t>事业单位医疗</t>
  </si>
  <si>
    <t>2101103</t>
  </si>
  <si>
    <t>公务员医疗补助</t>
  </si>
  <si>
    <t>2101199</t>
  </si>
  <si>
    <t>其他行政事业单位医疗支出</t>
  </si>
  <si>
    <t>221</t>
  </si>
  <si>
    <t>住房保障支出</t>
  </si>
  <si>
    <t>22102</t>
  </si>
  <si>
    <t>住房改革支出</t>
  </si>
  <si>
    <t>2210201</t>
  </si>
  <si>
    <t>住房公积金</t>
  </si>
  <si>
    <t>预算02-1表</t>
  </si>
  <si>
    <t>一、本年收入</t>
  </si>
  <si>
    <t>一、本年支出</t>
  </si>
  <si>
    <t>（一）一般公共预算拨款</t>
  </si>
  <si>
    <t>（一）一般公共服务支出</t>
  </si>
  <si>
    <t>（二）政府性基金预算拨款</t>
  </si>
  <si>
    <t>（二）外交支出</t>
  </si>
  <si>
    <t>（三）国有资本经营预算拨款</t>
  </si>
  <si>
    <t>（三）国防支出</t>
  </si>
  <si>
    <t>二、上年结转</t>
  </si>
  <si>
    <t>（四）公共安全支出</t>
  </si>
  <si>
    <t>（五）教育支出</t>
  </si>
  <si>
    <t>（六）科学技术支出</t>
  </si>
  <si>
    <t>（七）文化旅游体育与传媒支出</t>
  </si>
  <si>
    <t>（八）社会保障和就业支出</t>
  </si>
  <si>
    <t>（九）卫生健康支出</t>
  </si>
  <si>
    <t>（十）节能环保支出</t>
  </si>
  <si>
    <t>（十一）城乡社区支出</t>
  </si>
  <si>
    <t>（十二）农林水支出</t>
  </si>
  <si>
    <t>（十三）交通运输支出</t>
  </si>
  <si>
    <t>（十四）资源勘探工业信息等支出</t>
  </si>
  <si>
    <t>（十五）商业服务业等支出</t>
  </si>
  <si>
    <t>（十六）金融支出</t>
  </si>
  <si>
    <t>（十七）援助其他地区支出</t>
  </si>
  <si>
    <t>（十八）自然资源海洋气象等支出</t>
  </si>
  <si>
    <t>（十九）住房保障支出</t>
  </si>
  <si>
    <t>（二十）粮油物资储备支出</t>
  </si>
  <si>
    <t>（二十一）国有资本经营预算支出</t>
  </si>
  <si>
    <t>（二十二）灾害防治及应急管理支出</t>
  </si>
  <si>
    <t>（二十三）预备费</t>
  </si>
  <si>
    <t>（二十四）其他支出</t>
  </si>
  <si>
    <t>（二十五）转移性支出</t>
  </si>
  <si>
    <t>（二十六）债务付息支出</t>
  </si>
  <si>
    <t>二、年终结转结余</t>
  </si>
  <si>
    <t>预算02-2表</t>
  </si>
  <si>
    <t>部门预算支出功能分类科目</t>
  </si>
  <si>
    <t>人员经费</t>
  </si>
  <si>
    <t>公用经费</t>
  </si>
  <si>
    <t>合  计</t>
  </si>
  <si>
    <t>预算03表</t>
  </si>
  <si>
    <t>“三公”经费合计</t>
  </si>
  <si>
    <t>因公出国（境）费</t>
  </si>
  <si>
    <t>公务用车购置及运行费</t>
  </si>
  <si>
    <t>公务接待费</t>
  </si>
  <si>
    <t>公务用车购置费</t>
  </si>
  <si>
    <t>公务用车运行费</t>
  </si>
  <si>
    <t>预算04表</t>
  </si>
  <si>
    <t>主管部门</t>
  </si>
  <si>
    <t>单位名称</t>
  </si>
  <si>
    <t>项目代码</t>
  </si>
  <si>
    <t>项目名称</t>
  </si>
  <si>
    <t>功能科目编码</t>
  </si>
  <si>
    <t>功能科目名称</t>
  </si>
  <si>
    <t>部门经济科目编码</t>
  </si>
  <si>
    <t>部门经济科目名称</t>
  </si>
  <si>
    <t>资金来源</t>
  </si>
  <si>
    <t>总计</t>
  </si>
  <si>
    <t>政府性基金</t>
  </si>
  <si>
    <t>财政拨款结转结余</t>
  </si>
  <si>
    <t>全年数</t>
  </si>
  <si>
    <t>已提前安排</t>
  </si>
  <si>
    <t>抵扣上年垫付资金</t>
  </si>
  <si>
    <t>本次下达</t>
  </si>
  <si>
    <t>另文下达</t>
  </si>
  <si>
    <t>事业单位
经营收入</t>
  </si>
  <si>
    <t>已预拨</t>
  </si>
  <si>
    <t>昆明市晋宁区教育体育局</t>
  </si>
  <si>
    <t>530122210000000003760</t>
  </si>
  <si>
    <t>事业人员支出工资</t>
  </si>
  <si>
    <t>30101</t>
  </si>
  <si>
    <t>基本工资</t>
  </si>
  <si>
    <t>30102</t>
  </si>
  <si>
    <t>津贴补贴</t>
  </si>
  <si>
    <t>30103</t>
  </si>
  <si>
    <t>奖金</t>
  </si>
  <si>
    <t>30107</t>
  </si>
  <si>
    <t>绩效工资</t>
  </si>
  <si>
    <t>530122210000000003761</t>
  </si>
  <si>
    <t>社会保障缴费</t>
  </si>
  <si>
    <t>30108</t>
  </si>
  <si>
    <t>机关事业单位基本养老保险缴费</t>
  </si>
  <si>
    <t>30109</t>
  </si>
  <si>
    <t>职业年金缴费</t>
  </si>
  <si>
    <t>30110</t>
  </si>
  <si>
    <t>职工基本医疗保险缴费</t>
  </si>
  <si>
    <t>30111</t>
  </si>
  <si>
    <t>公务员医疗补助缴费</t>
  </si>
  <si>
    <t>30112</t>
  </si>
  <si>
    <t>其他社会保障缴费</t>
  </si>
  <si>
    <t>530122210000000003762</t>
  </si>
  <si>
    <t>30113</t>
  </si>
  <si>
    <t>530122210000000003765</t>
  </si>
  <si>
    <t>30217</t>
  </si>
  <si>
    <t>530122210000000003767</t>
  </si>
  <si>
    <t>工会经费</t>
  </si>
  <si>
    <t>30228</t>
  </si>
  <si>
    <t>530122210000000003768</t>
  </si>
  <si>
    <t>一般公用经费</t>
  </si>
  <si>
    <t>30201</t>
  </si>
  <si>
    <t>办公费</t>
  </si>
  <si>
    <t>30211</t>
  </si>
  <si>
    <t>差旅费</t>
  </si>
  <si>
    <t>30216</t>
  </si>
  <si>
    <t>培训费</t>
  </si>
  <si>
    <t>30299</t>
  </si>
  <si>
    <t>其他商品和服务支出</t>
  </si>
  <si>
    <t>530122231100001225334</t>
  </si>
  <si>
    <t>离退休人员支出</t>
  </si>
  <si>
    <t>30301</t>
  </si>
  <si>
    <t>离休费</t>
  </si>
  <si>
    <t>30305</t>
  </si>
  <si>
    <t>生活补助</t>
  </si>
  <si>
    <t>530122231100001481200</t>
  </si>
  <si>
    <t>事业人员绩效奖励</t>
  </si>
  <si>
    <t>530122231100001481222</t>
  </si>
  <si>
    <t>其他事业人员支出工资</t>
  </si>
  <si>
    <t>530122241100002240535</t>
  </si>
  <si>
    <t>其他人员支出</t>
  </si>
  <si>
    <t>30199</t>
  </si>
  <si>
    <t>其他工资福利支出</t>
  </si>
  <si>
    <t>预算05-1表</t>
  </si>
  <si>
    <t>项目分类</t>
  </si>
  <si>
    <t>项目单位</t>
  </si>
  <si>
    <t>经济科目编码</t>
  </si>
  <si>
    <t>经济科目名称</t>
  </si>
  <si>
    <t>本年拨款</t>
  </si>
  <si>
    <t>其中：本次下达</t>
  </si>
  <si>
    <t>对个人和家庭的补助</t>
  </si>
  <si>
    <t>530122261100004985321</t>
  </si>
  <si>
    <t>遗属生活补助经费</t>
  </si>
  <si>
    <t>其他公用支出</t>
  </si>
  <si>
    <t>530122261100004989612</t>
  </si>
  <si>
    <t>高中生均公用经费</t>
  </si>
  <si>
    <t>事业发展类</t>
  </si>
  <si>
    <t>530122261100004980856</t>
  </si>
  <si>
    <t>（收支专户）2026年个税工作经费</t>
  </si>
  <si>
    <t>530122261100004980999</t>
  </si>
  <si>
    <t>（收支专户）缴国库利息经费</t>
  </si>
  <si>
    <t>530122261100004989759</t>
  </si>
  <si>
    <t>（收支专户）云南省高中毕业复习统一检测项目考务费资金</t>
  </si>
  <si>
    <t>30226</t>
  </si>
  <si>
    <t>劳务费</t>
  </si>
  <si>
    <t>530122261100004998325</t>
  </si>
  <si>
    <t>2026年学费住宿费专项资金</t>
  </si>
  <si>
    <t>530122261100005002537</t>
  </si>
  <si>
    <t>2026军训经费</t>
  </si>
  <si>
    <t>预算05-2表</t>
  </si>
  <si>
    <t>项目年度绩效目标</t>
  </si>
  <si>
    <t>一级指标</t>
  </si>
  <si>
    <t>二级指标</t>
  </si>
  <si>
    <t>三级指标</t>
  </si>
  <si>
    <t>指标性质</t>
  </si>
  <si>
    <t>指标值</t>
  </si>
  <si>
    <t>度量单位</t>
  </si>
  <si>
    <t>指标属性</t>
  </si>
  <si>
    <t>指标内容</t>
  </si>
  <si>
    <t>学费住宿费专项资金，用于促进教育发展，改进教育设施，提高教育水平，遵循教育规律，依托昆明市第二中学的品牌优势、管理模式、办学经验等，传承昆明市第二中学优良的校风、教风、学风和办学理念，积极探索新的运行机制，促进教育教学质量稳步提高。</t>
  </si>
  <si>
    <t>产出指标</t>
  </si>
  <si>
    <t>数量指标</t>
  </si>
  <si>
    <t>学费</t>
  </si>
  <si>
    <t>=</t>
  </si>
  <si>
    <t>800</t>
  </si>
  <si>
    <t>元/学年</t>
  </si>
  <si>
    <t>定量指标</t>
  </si>
  <si>
    <t>学费住宿费专项资金，用于促进教育发展，改进教育设施，提高教育水平。</t>
  </si>
  <si>
    <t>住宿费</t>
  </si>
  <si>
    <t>160</t>
  </si>
  <si>
    <t>质量指标</t>
  </si>
  <si>
    <t>用于促进教育发展，改进教育设施，提高教育水平，遵循教育规律，依托昆明市第二中学的品牌优势、管理模式、办学经验等，传承昆明市第二中学优良的校风、教风、学风和办学理念，积极探索新的运行机制，促进教育教学质量稳步提高。</t>
  </si>
  <si>
    <t>95</t>
  </si>
  <si>
    <t>%</t>
  </si>
  <si>
    <t>定性指标</t>
  </si>
  <si>
    <t>用于促进教育发展，改进教育设施，提高教育水平</t>
  </si>
  <si>
    <t>效益指标</t>
  </si>
  <si>
    <t>社会效益</t>
  </si>
  <si>
    <t>积极探索新的运行机制，促进教育教学质量稳步提高。</t>
  </si>
  <si>
    <t>&gt;=</t>
  </si>
  <si>
    <t>满意度指标</t>
  </si>
  <si>
    <t>服务对象满意度</t>
  </si>
  <si>
    <t>社会、家长和学生的满意度</t>
  </si>
  <si>
    <t>98</t>
  </si>
  <si>
    <t>完成个税工作经费工作，促进高中和初中教育。</t>
  </si>
  <si>
    <t>个税工作经费</t>
  </si>
  <si>
    <t>6,000.00</t>
  </si>
  <si>
    <t>元</t>
  </si>
  <si>
    <t>100</t>
  </si>
  <si>
    <t>让高中学生生成坚强的意志，培养出良好身体素质，掌握必备军事技能，让社会认可并支持国防教育。</t>
  </si>
  <si>
    <t>培训参加人次</t>
  </si>
  <si>
    <t>750</t>
  </si>
  <si>
    <t>人</t>
  </si>
  <si>
    <t>军训经费，资金到位，专款专用，圆满完成军训工作</t>
  </si>
  <si>
    <t>培训人员合格率</t>
  </si>
  <si>
    <t>反映预算部门（单位）组织开展各类培训的质量。
培训人员合格率=（合格的学员数量/培训总学员数量）*100%。</t>
  </si>
  <si>
    <t>军训经费，资金到位，专款专用，圆满完成军训工</t>
  </si>
  <si>
    <t>参训人员满意度</t>
  </si>
  <si>
    <t>反映参训人员对培训内容、讲师授课、课程设置和培训效果等的满意度。
参训人员满意度=（对培训整体满意的参训人数/参训总人数）*100%</t>
  </si>
  <si>
    <t>促进并支持教育发展</t>
  </si>
  <si>
    <t>云南省高中毕业复习统一检测项目考务费资金</t>
  </si>
  <si>
    <t>政策知晓</t>
  </si>
  <si>
    <t>社会满意度</t>
  </si>
  <si>
    <t>按政策及时上缴收支专户利息，促进教育发展。</t>
  </si>
  <si>
    <t>收支专户利息</t>
  </si>
  <si>
    <t>按政策及时上缴收支专户利息，促进教育发展</t>
  </si>
  <si>
    <t>学生、家长和社会满意度</t>
  </si>
  <si>
    <t>做好本部门人员、公用经费保障，按规定落实干部职工各项待遇，支持部门正常履职。</t>
  </si>
  <si>
    <t>工资福利发放人数（行政编）</t>
  </si>
  <si>
    <t>0</t>
  </si>
  <si>
    <t>反映部门（单位）实际发放工资人员数量。工资福利包括：行政人员工资、社会保险、住房公积金、职业年金等。</t>
  </si>
  <si>
    <t>工资福利发放人数（事业编）</t>
  </si>
  <si>
    <t>194</t>
  </si>
  <si>
    <t>反映部门（单位）实际发放事业编制人员数量。工资福利包括：事业人员工资、社会保险、住房公积金、职业年金等。</t>
  </si>
  <si>
    <t>供养离（退）休人员数</t>
  </si>
  <si>
    <t>61</t>
  </si>
  <si>
    <t>反映财政供养部门（单位）离（退）休人员数量。</t>
  </si>
  <si>
    <t>部门运转</t>
  </si>
  <si>
    <t>正常运转</t>
  </si>
  <si>
    <t>反映部门（单位）运转情况。</t>
  </si>
  <si>
    <t>单位人员满意度</t>
  </si>
  <si>
    <t>90</t>
  </si>
  <si>
    <t>反映部门（单位）人员对工资福利发放的满意程度。</t>
  </si>
  <si>
    <t>社会公众满意度</t>
  </si>
  <si>
    <t>反映社会公众对部门（单位）履职情况的满意程度。</t>
  </si>
  <si>
    <t>公用经费保障人数</t>
  </si>
  <si>
    <t>169</t>
  </si>
  <si>
    <t>反映公用经费保障部门（单位）正常运转的在职人数情况。在职人数主要指办公、会议、培训、差旅、水费、电费等公用经费中服务保障的人数。</t>
  </si>
  <si>
    <t>公用经费保障物业管理面积</t>
  </si>
  <si>
    <t>平方米</t>
  </si>
  <si>
    <t>反映公用经费保障部门（单位）实际物业管理面积。物业管理的面积数包括工作人员办公室面积、单位负责管理的公共物业面积、电梯及办公设备等。</t>
  </si>
  <si>
    <t>公用经费保障公务用车数量</t>
  </si>
  <si>
    <t>辆</t>
  </si>
  <si>
    <t>反映公用经费保障部门（单位）正常运转的公务用车数量。公务用车包括编制内公务用车数量及年度新购置公务用车数量。</t>
  </si>
  <si>
    <t>“三公经费”控制情况</t>
  </si>
  <si>
    <t>只减不增</t>
  </si>
  <si>
    <t>反映各部门“三公”经费只减不增的要求完成情况。“三公经费”变动率=[（本年度“三公经费”总额-上年度“三公经费”总额）/上年度“三公经费”总额]*100%。“三公经费”：年度预算安排的因公出国（境）费、公务车辆购置及运行费和公务招待费。</t>
  </si>
  <si>
    <t>反映部门（单位）正常运转情况。</t>
  </si>
  <si>
    <t>反映部门（单位）人员对公用经费保障的满意程度。</t>
  </si>
  <si>
    <t>预算06表</t>
  </si>
  <si>
    <t>政府性基金预算支出预算表</t>
  </si>
  <si>
    <t>单位名称：昆明市发展和改革委员会</t>
  </si>
  <si>
    <t>政府性基金预算支出</t>
  </si>
  <si>
    <t>预算07表</t>
  </si>
  <si>
    <t>预算项目</t>
  </si>
  <si>
    <t>采购项目</t>
  </si>
  <si>
    <t>采购品目</t>
  </si>
  <si>
    <t>计量
单位</t>
  </si>
  <si>
    <t>数量</t>
  </si>
  <si>
    <t>面向中小企业预留资金</t>
  </si>
  <si>
    <t>国有资本经营收益</t>
  </si>
  <si>
    <t>财政专户管理的收入</t>
  </si>
  <si>
    <t>单位自筹</t>
  </si>
  <si>
    <t>采购打印机</t>
  </si>
  <si>
    <t>A4黑白打印机</t>
  </si>
  <si>
    <t>采购一般人员办公桌椅</t>
  </si>
  <si>
    <t>办公桌</t>
  </si>
  <si>
    <t>采购便携式计算机</t>
  </si>
  <si>
    <t>便携式计算机</t>
  </si>
  <si>
    <t>采购大茶几</t>
  </si>
  <si>
    <t>茶几</t>
  </si>
  <si>
    <t>采购普通黑白复印机</t>
  </si>
  <si>
    <t>复印机</t>
  </si>
  <si>
    <t>采购复印纸</t>
  </si>
  <si>
    <t>复印纸</t>
  </si>
  <si>
    <t>采购学生课桌椅</t>
  </si>
  <si>
    <t>教学、实验用桌</t>
  </si>
  <si>
    <t>RFID手持盘点机</t>
  </si>
  <si>
    <t>其他办公设备</t>
  </si>
  <si>
    <t>RFID桌面式标签机</t>
  </si>
  <si>
    <t>采购加厚床垫</t>
  </si>
  <si>
    <t>其他床上装具</t>
  </si>
  <si>
    <t>采购收纳柜</t>
  </si>
  <si>
    <t>其他柜类</t>
  </si>
  <si>
    <t>采购手机柜</t>
  </si>
  <si>
    <t>采购三人沙发</t>
  </si>
  <si>
    <t>三人沙发</t>
  </si>
  <si>
    <t>采购碎纸机</t>
  </si>
  <si>
    <t>碎纸机</t>
  </si>
  <si>
    <t>采购台式计算机</t>
  </si>
  <si>
    <t>台式计算机</t>
  </si>
  <si>
    <t>采购保安保洁服务</t>
  </si>
  <si>
    <t>物业管理服务</t>
  </si>
  <si>
    <t>采购宿管服务</t>
  </si>
  <si>
    <t>备注：当面向中小企业预留资金大于合计时，面向中小企业预留资金为三年预计数。</t>
  </si>
  <si>
    <t>预算08表</t>
  </si>
  <si>
    <t>政府购买服务项目</t>
  </si>
  <si>
    <t>政府购买服务指导性目录代码</t>
  </si>
  <si>
    <t>基本支出/项目支出</t>
  </si>
  <si>
    <t>所属服务类别</t>
  </si>
  <si>
    <t>所属服务领域</t>
  </si>
  <si>
    <t>购买内容简述</t>
  </si>
  <si>
    <t>预算09-1表</t>
  </si>
  <si>
    <t>单位名称（项目）</t>
  </si>
  <si>
    <t>地区</t>
  </si>
  <si>
    <t>磨憨经济合作区</t>
  </si>
  <si>
    <t>预算09-2表</t>
  </si>
  <si>
    <t>预算10表</t>
  </si>
  <si>
    <t>资产类别</t>
  </si>
  <si>
    <t>资产分类代码.名称</t>
  </si>
  <si>
    <t>资产名称</t>
  </si>
  <si>
    <t>计量单位</t>
  </si>
  <si>
    <t>财政部门批复数（元）</t>
  </si>
  <si>
    <t>单价</t>
  </si>
  <si>
    <t>金额</t>
  </si>
  <si>
    <t>A02 设备</t>
  </si>
  <si>
    <t>A02010105 台式计算机</t>
  </si>
  <si>
    <t>A02010108 便携式计算机</t>
  </si>
  <si>
    <t>A02020100 复印机</t>
  </si>
  <si>
    <t>黑白复印机</t>
  </si>
  <si>
    <t>A02021003 A4黑白打印机</t>
  </si>
  <si>
    <t>A02021301 碎纸机</t>
  </si>
  <si>
    <t>A02029900 其他办公设备</t>
  </si>
  <si>
    <t>A05 家具和用品</t>
  </si>
  <si>
    <t>A05010201 办公桌</t>
  </si>
  <si>
    <t>一般人员办公桌椅</t>
  </si>
  <si>
    <t>A05010203 教学、实验用桌</t>
  </si>
  <si>
    <t>学生课桌椅</t>
  </si>
  <si>
    <t>A05010204 茶几</t>
  </si>
  <si>
    <t>大茶几</t>
  </si>
  <si>
    <t>A05010401 三人沙发</t>
  </si>
  <si>
    <t>A05010599 其他柜类</t>
  </si>
  <si>
    <t>手机柜</t>
  </si>
  <si>
    <t>收纳柜</t>
  </si>
  <si>
    <t>A05030499 其他床上装具</t>
  </si>
  <si>
    <t>加厚床垫</t>
  </si>
  <si>
    <t>预算11表</t>
  </si>
  <si>
    <t>上级补助</t>
  </si>
  <si>
    <t>预算12表</t>
  </si>
  <si>
    <t>项目级次</t>
  </si>
  <si>
    <t>114 对个人和家庭的补助</t>
  </si>
  <si>
    <t>本级</t>
  </si>
  <si>
    <t>216 其他公用支出</t>
  </si>
  <si>
    <t>313 事业发展类</t>
  </si>
  <si>
    <t/>
  </si>
  <si>
    <t>预算13表</t>
  </si>
  <si>
    <t>部门名称</t>
  </si>
  <si>
    <t>一、部门整体目标</t>
  </si>
  <si>
    <t>内容</t>
  </si>
  <si>
    <t>说明</t>
  </si>
  <si>
    <t>部门总体目标</t>
  </si>
  <si>
    <t>部门职责</t>
  </si>
  <si>
    <t>根据三定方案归纳</t>
  </si>
  <si>
    <t>根据部门职责，中长期规划，各级党委，各级政府要求归纳</t>
  </si>
  <si>
    <t>部门年度目标</t>
  </si>
  <si>
    <t>部门年度重点工作任务对应的目标或措施预计的产出和效果，每项工作任务都有明确的一项或几项目标。</t>
  </si>
  <si>
    <t>二、部门年度重点工作任务</t>
  </si>
  <si>
    <t>部门职能职责</t>
  </si>
  <si>
    <t>主要内容</t>
  </si>
  <si>
    <t>预算申报金额（元）</t>
  </si>
  <si>
    <t>纳入预算金额（元）</t>
  </si>
  <si>
    <t>总额</t>
  </si>
  <si>
    <t>财政拨款</t>
  </si>
  <si>
    <t>其他资金</t>
  </si>
  <si>
    <t>三、部门整体支出绩效指标</t>
  </si>
  <si>
    <t>绩效指标</t>
  </si>
  <si>
    <t>评（扣）分标准</t>
  </si>
  <si>
    <t>绩效指标设定依据及指标值数据来源</t>
  </si>
  <si>
    <t xml:space="preserve">二级指标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</si>
</sst>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5">
    <numFmt numFmtId="171" formatCode="#,##0.00;-#,##0.00;;@"/>
    <numFmt numFmtId="172" formatCode="#,##0;-#,##0;;@"/>
    <numFmt numFmtId="173" formatCode="HH:mm:ss"/>
    <numFmt numFmtId="174" formatCode="yyyy-MM-dd"/>
    <numFmt numFmtId="175" formatCode="yyyy-MM-dd HH:mm:ss"/>
  </numFmts>
  <fonts count="20">
    <font>
      <sz val="11"/>
      <color theme="1"/>
      <name val="Calibri"/>
      <scheme val="minor"/>
    </font>
    <font>
      <sz val="9"/>
      <color auto="1"/>
      <name val="宋体"/>
    </font>
    <font>
      <sz val="10"/>
      <color rgb="FF000000"/>
      <name val="宋体"/>
    </font>
    <font>
      <sz val="9"/>
      <color rgb="FF000000"/>
      <name val="宋体"/>
    </font>
    <font>
      <b/>
      <sz val="23.950000000000003"/>
      <color rgb="FF000000"/>
      <name val="宋体"/>
    </font>
    <font>
      <sz val="10"/>
      <color rgb="FF000000"/>
      <name val="Arial"/>
    </font>
    <font>
      <sz val="9.75"/>
      <color rgb="FF000000"/>
      <name val="SimSun"/>
    </font>
    <font>
      <sz val="9"/>
      <color theme="1"/>
      <name val="宋体"/>
    </font>
    <font>
      <b/>
      <sz val="9"/>
      <color rgb="FF000000"/>
      <name val="宋体"/>
    </font>
    <font>
      <b/>
      <sz val="9"/>
      <color theme="1"/>
      <name val="宋体"/>
    </font>
    <font>
      <b/>
      <sz val="21"/>
      <color rgb="FF000000"/>
      <name val="宋体"/>
    </font>
    <font>
      <sz val="11"/>
      <color rgb="FF000000"/>
      <name val="宋体"/>
    </font>
    <font>
      <b/>
      <sz val="18"/>
      <color rgb="FF000000"/>
      <name val="宋体"/>
    </font>
    <font>
      <b/>
      <sz val="23"/>
      <color rgb="FF000000"/>
      <name val="宋体"/>
    </font>
    <font>
      <b/>
      <sz val="22"/>
      <color rgb="FF000000"/>
      <name val="宋体"/>
    </font>
    <font>
      <sz val="10"/>
      <color rgb="FFFFFFFF"/>
      <name val="宋体"/>
    </font>
    <font>
      <b/>
      <sz val="24"/>
      <color rgb="FF000000"/>
      <name val="宋体"/>
    </font>
    <font>
      <b/>
      <sz val="10"/>
      <color rgb="FF000000"/>
      <name val="宋体"/>
    </font>
    <font>
      <b/>
      <sz val="11"/>
      <color rgb="FF000000"/>
      <name val="宋体"/>
    </font>
    <font>
      <sz val="12"/>
      <color rgb="FF000000"/>
      <name val="宋体"/>
    </font>
  </fonts>
  <fills count="4">
    <fill>
      <patternFill patternType="none"/>
    </fill>
    <fill>
      <patternFill patternType="gray125"/>
    </fill>
    <fill>
      <patternFill patternType="solid">
        <fgColor rgb="FFFFFFFF"/>
      </patternFill>
    </fill>
    <fill>
      <patternFill patternType="solid">
        <fgColor rgb="FFDBEEF4"/>
      </patternFill>
    </fill>
  </fills>
  <borders count="16">
    <border>
      <left/>
      <right/>
      <top/>
      <bottom/>
    </border>
    <border>
      <left>
        <color rgb="0"/>
      </left>
      <right>
        <color rgb="0"/>
      </right>
      <top>
        <color rgb="0"/>
      </top>
      <bottom>
        <color rgb="0"/>
      </bottom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</border>
    <border>
      <left style="thin">
        <color rgb="FF000000"/>
      </left>
      <right style="thin">
        <color rgb="FF000000"/>
      </right>
      <top style="thin">
        <color rgb="FF000000"/>
      </top>
      <bottom>
        <color rgb="0"/>
      </bottom>
    </border>
    <border>
      <left>
        <color rgb="0"/>
      </left>
      <right style="thin">
        <color rgb="FF000000"/>
      </right>
      <top style="thin">
        <color rgb="FF000000"/>
      </top>
      <bottom>
        <color rgb="0"/>
      </bottom>
    </border>
    <border>
      <left>
        <color rgb="0"/>
      </left>
      <right>
        <color rgb="0"/>
      </right>
      <top style="thin">
        <color rgb="FF000000"/>
      </top>
      <bottom style="thin">
        <color rgb="FF000000"/>
      </bottom>
    </border>
    <border>
      <left>
        <color rgb="0"/>
      </left>
      <right style="thin">
        <color rgb="FF000000"/>
      </right>
      <top style="thin">
        <color rgb="FF000000"/>
      </top>
      <bottom style="thin">
        <color rgb="FF000000"/>
      </bottom>
    </border>
    <border>
      <left style="thin">
        <color rgb="FF000000"/>
      </left>
      <right style="thin">
        <color rgb="FF000000"/>
      </right>
      <top>
        <color rgb="0"/>
      </top>
      <bottom>
        <color rgb="0"/>
      </bottom>
    </border>
    <border>
      <left>
        <color rgb="0"/>
      </left>
      <right style="thin">
        <color rgb="FF000000"/>
      </right>
      <top>
        <color rgb="0"/>
      </top>
      <bottom>
        <color rgb="0"/>
      </bottom>
    </border>
    <border>
      <left>
        <color rgb="0"/>
      </left>
      <right>
        <color rgb="0"/>
      </right>
      <top>
        <color rgb="0"/>
      </top>
      <bottom style="thin">
        <color rgb="FF000000"/>
      </bottom>
    </border>
    <border>
      <left>
        <color rgb="0"/>
      </left>
      <right style="thin">
        <color rgb="FF000000"/>
      </right>
      <top>
        <color rgb="0"/>
      </top>
      <bottom style="thin">
        <color rgb="FF000000"/>
      </bottom>
    </border>
    <border>
      <left style="thin">
        <color rgb="FF000000"/>
      </left>
      <right style="thin">
        <color rgb="FF000000"/>
      </right>
      <top>
        <color rgb="0"/>
      </top>
      <bottom style="thin">
        <color rgb="FF000000"/>
      </bottom>
    </border>
    <border>
      <left style="thin">
        <color rgb="FF000000"/>
      </left>
      <right>
        <color rgb="0"/>
      </right>
      <top style="thin">
        <color rgb="FF000000"/>
      </top>
      <bottom style="thin">
        <color rgb="FF000000"/>
      </bottom>
    </border>
    <border>
      <left style="thin">
        <color rgb="FF000000"/>
      </left>
      <right>
        <color rgb="0"/>
      </right>
      <top style="thin">
        <color rgb="FF000000"/>
      </top>
      <bottom>
        <color rgb="0"/>
      </bottom>
    </border>
    <border>
      <left style="thin">
        <color rgb="FF000000"/>
      </left>
      <right>
        <color rgb="0"/>
      </right>
      <top>
        <color rgb="0"/>
      </top>
      <bottom style="thin">
        <color rgb="FF000000"/>
      </bottom>
    </border>
    <border>
      <left>
        <color rgb="FF800080"/>
      </left>
      <right>
        <color rgb="FF800080"/>
      </right>
      <top>
        <color rgb="FF800080"/>
      </top>
      <bottom>
        <color rgb="FF800080"/>
      </bottom>
    </border>
  </borders>
  <cellStyleXfs count="8">
    <xf numFmtId="0" fontId="0" fillId="0" borderId="1" quotePrefix="0"/>
    <xf numFmtId="171" fontId="1" fillId="0" borderId="2">
      <alignment horizontal="right" vertical="center"/>
    </xf>
    <xf numFmtId="49" fontId="1" fillId="0" borderId="2">
      <alignment horizontal="left" vertical="center" wrapText="1"/>
    </xf>
    <xf numFmtId="173" fontId="1" fillId="0" borderId="2">
      <alignment horizontal="right" vertical="center"/>
    </xf>
    <xf numFmtId="174" fontId="1" fillId="0" borderId="2">
      <alignment horizontal="right" vertical="center"/>
    </xf>
    <xf numFmtId="175" fontId="1" fillId="0" borderId="2">
      <alignment horizontal="right" vertical="center"/>
    </xf>
    <xf numFmtId="10" fontId="1" fillId="0" borderId="2">
      <alignment horizontal="right" vertical="center"/>
    </xf>
    <xf numFmtId="172" fontId="1" fillId="0" borderId="2">
      <alignment horizontal="right" vertical="center"/>
    </xf>
  </cellStyleXfs>
  <cellXfs count="239">
    <xf numFmtId="0" fontId="0" fillId="0" borderId="1" xfId="0" applyFont="1" applyBorder="1" quotePrefix="0"/>
    <xf numFmtId="171" fontId="1" fillId="0" borderId="2" xfId="1" applyFont="1" applyBorder="1" applyNumberFormat="1">
      <alignment horizontal="right" vertical="center"/>
    </xf>
    <xf numFmtId="49" fontId="1" fillId="0" borderId="2" xfId="2" applyFont="1" applyBorder="1" applyNumberFormat="1">
      <alignment horizontal="left" vertical="center" wrapText="1"/>
    </xf>
    <xf numFmtId="173" fontId="1" fillId="0" borderId="2" xfId="3" applyFont="1" applyBorder="1" applyNumberFormat="1">
      <alignment horizontal="right" vertical="center"/>
    </xf>
    <xf numFmtId="174" fontId="1" fillId="0" borderId="2" xfId="4" applyFont="1" applyBorder="1" applyNumberFormat="1">
      <alignment horizontal="right" vertical="center"/>
    </xf>
    <xf numFmtId="175" fontId="1" fillId="0" borderId="2" xfId="5" applyFont="1" applyBorder="1" applyNumberFormat="1">
      <alignment horizontal="right" vertical="center"/>
    </xf>
    <xf numFmtId="10" fontId="1" fillId="0" borderId="2" xfId="6" applyFont="1" applyBorder="1" applyNumberFormat="1">
      <alignment horizontal="right" vertical="center"/>
    </xf>
    <xf numFmtId="172" fontId="1" fillId="0" borderId="2" xfId="7" applyFont="1" applyBorder="1" applyNumberFormat="1">
      <alignment horizontal="right" vertical="center"/>
    </xf>
    <xf numFmtId="0" fontId="2" fillId="2" borderId="1" xfId="0" applyFont="1" applyFill="1" applyBorder="1" quotePrefix="0">
      <alignment horizontal="right" vertical="center" wrapText="1"/>
      <protection locked="0"/>
    </xf>
    <xf numFmtId="0" fontId="3" fillId="2" borderId="1" xfId="0" applyFont="1" applyFill="1" applyBorder="1" quotePrefix="0">
      <alignment horizontal="right" vertical="center" wrapText="1"/>
      <protection locked="0"/>
    </xf>
    <xf numFmtId="0" fontId="4" fillId="2" borderId="1" xfId="0" applyFont="1" applyFill="1" applyBorder="1" quotePrefix="1">
      <alignment horizontal="center" vertical="center" wrapText="1"/>
      <protection locked="0"/>
    </xf>
    <xf numFmtId="0" fontId="3" fillId="2" borderId="1" xfId="0" applyFont="1" applyFill="1" applyBorder="1" quotePrefix="0">
      <alignment horizontal="left" vertical="center" wrapText="1"/>
      <protection locked="0"/>
    </xf>
    <xf numFmtId="0" fontId="5" fillId="2" borderId="1" xfId="0" applyFont="1" applyFill="1" applyBorder="1" quotePrefix="0">
      <alignment horizontal="left" vertical="center"/>
    </xf>
    <xf numFmtId="0" fontId="3" fillId="0" borderId="1" xfId="0" applyFont="1" applyBorder="1" quotePrefix="0">
      <alignment horizontal="right" vertical="center"/>
    </xf>
    <xf numFmtId="0" fontId="6" fillId="0" borderId="2" xfId="0" applyFont="1" applyBorder="1" quotePrefix="0">
      <alignment horizontal="center" vertical="center" wrapText="1"/>
      <protection locked="0"/>
    </xf>
    <xf numFmtId="0" fontId="6" fillId="0" borderId="2" xfId="0" applyFont="1" applyBorder="1" quotePrefix="0">
      <alignment vertical="top" wrapText="1"/>
      <protection locked="0"/>
    </xf>
    <xf numFmtId="0" fontId="3" fillId="0" borderId="2" xfId="0" applyFont="1" applyBorder="1" quotePrefix="0">
      <alignment vertical="center" wrapText="1"/>
      <protection locked="0"/>
    </xf>
    <xf numFmtId="171" fontId="7" fillId="0" borderId="2" xfId="0" applyFont="1" applyBorder="1" applyNumberFormat="1" quotePrefix="0">
      <alignment horizontal="right" vertical="center"/>
    </xf>
    <xf numFmtId="0" fontId="3" fillId="0" borderId="2" xfId="0" applyFont="1" applyBorder="1" quotePrefix="0">
      <alignment vertical="center"/>
      <protection locked="0"/>
    </xf>
    <xf numFmtId="0" fontId="3" fillId="0" borderId="2" xfId="0" applyFont="1" applyBorder="1" quotePrefix="0">
      <alignment horizontal="left" vertical="center" wrapText="1"/>
      <protection locked="0"/>
    </xf>
    <xf numFmtId="0" fontId="3" fillId="0" borderId="2" xfId="0" applyFont="1" applyBorder="1" quotePrefix="0">
      <alignment horizontal="left" vertical="center"/>
    </xf>
    <xf numFmtId="0" fontId="8" fillId="0" borderId="2" xfId="0" applyFont="1" applyBorder="1" quotePrefix="0">
      <alignment horizontal="center" vertical="center"/>
    </xf>
    <xf numFmtId="0" fontId="8" fillId="0" borderId="2" xfId="0" applyFont="1" applyBorder="1" quotePrefix="0">
      <alignment horizontal="center" vertical="center" wrapText="1"/>
      <protection locked="0"/>
    </xf>
    <xf numFmtId="0" fontId="4" fillId="2" borderId="1" xfId="0" applyFont="1" applyFill="1" applyBorder="1" quotePrefix="0">
      <alignment horizontal="center" vertical="center" wrapText="1"/>
      <protection locked="0"/>
    </xf>
    <xf numFmtId="0" fontId="2" fillId="0" borderId="3" xfId="0" applyFont="1" applyBorder="1" quotePrefix="0">
      <alignment horizontal="center" vertical="center" wrapText="1"/>
      <protection locked="0"/>
    </xf>
    <xf numFmtId="0" fontId="2" fillId="0" borderId="4" xfId="0" applyFont="1" applyBorder="1" quotePrefix="0">
      <alignment horizontal="center" vertical="center" wrapText="1"/>
      <protection locked="0"/>
    </xf>
    <xf numFmtId="0" fontId="2" fillId="0" borderId="5" xfId="0" applyFont="1" applyBorder="1" quotePrefix="0">
      <alignment horizontal="center" vertical="center" wrapText="1"/>
      <protection locked="0"/>
    </xf>
    <xf numFmtId="0" fontId="2" fillId="0" borderId="5" xfId="0" applyFont="1" applyBorder="1" quotePrefix="0">
      <alignment horizontal="center" vertical="center"/>
      <protection locked="0"/>
    </xf>
    <xf numFmtId="0" fontId="2" fillId="0" borderId="6" xfId="0" applyFont="1" applyBorder="1" quotePrefix="0">
      <alignment horizontal="center" vertical="center" wrapText="1"/>
      <protection locked="0"/>
    </xf>
    <xf numFmtId="0" fontId="2" fillId="0" borderId="7" xfId="0" applyFont="1" applyBorder="1" quotePrefix="0">
      <alignment horizontal="center" vertical="center" wrapText="1"/>
      <protection locked="0"/>
    </xf>
    <xf numFmtId="0" fontId="2" fillId="0" borderId="8" xfId="0" applyFont="1" applyBorder="1" quotePrefix="0">
      <alignment horizontal="center" vertical="center" wrapText="1"/>
      <protection locked="0"/>
    </xf>
    <xf numFmtId="0" fontId="2" fillId="0" borderId="9" xfId="0" applyFont="1" applyBorder="1" quotePrefix="0">
      <alignment horizontal="center" vertical="center"/>
      <protection locked="0"/>
    </xf>
    <xf numFmtId="0" fontId="2" fillId="0" borderId="9" xfId="0" applyFont="1" applyBorder="1" quotePrefix="0">
      <alignment horizontal="center" vertical="center" wrapText="1"/>
      <protection locked="0"/>
    </xf>
    <xf numFmtId="0" fontId="2" fillId="0" borderId="10" xfId="0" applyFont="1" applyBorder="1" quotePrefix="0">
      <alignment horizontal="center" vertical="center" wrapText="1"/>
      <protection locked="0"/>
    </xf>
    <xf numFmtId="0" fontId="3" fillId="2" borderId="11" xfId="0" applyFont="1" applyFill="1" applyBorder="1" quotePrefix="0">
      <alignment horizontal="left" vertical="center"/>
    </xf>
    <xf numFmtId="0" fontId="3" fillId="2" borderId="10" xfId="0" applyFont="1" applyFill="1" applyBorder="1" quotePrefix="0">
      <alignment horizontal="left" vertical="center"/>
    </xf>
    <xf numFmtId="0" fontId="3" fillId="2" borderId="10" xfId="0" applyFont="1" applyFill="1" applyBorder="1" quotePrefix="0">
      <alignment horizontal="right" vertical="center"/>
    </xf>
    <xf numFmtId="0" fontId="3" fillId="2" borderId="2" xfId="0" applyFont="1" applyFill="1" applyBorder="1" quotePrefix="0">
      <alignment horizontal="center" vertical="center"/>
      <protection locked="0"/>
    </xf>
    <xf numFmtId="0" fontId="3" fillId="2" borderId="10" xfId="0" applyFont="1" applyFill="1" applyBorder="1" quotePrefix="0">
      <alignment horizontal="right" vertical="center"/>
      <protection locked="0"/>
    </xf>
    <xf numFmtId="0" fontId="3" fillId="2" borderId="2" xfId="0" applyFont="1" applyFill="1" applyBorder="1" quotePrefix="0">
      <alignment horizontal="center" vertical="center"/>
    </xf>
    <xf numFmtId="0" fontId="3" fillId="2" borderId="2" xfId="0" applyFont="1" applyFill="1" applyBorder="1" quotePrefix="0">
      <alignment horizontal="left" vertical="center" wrapText="1"/>
      <protection locked="0"/>
    </xf>
    <xf numFmtId="0" fontId="2" fillId="2" borderId="2" xfId="0" applyFont="1" applyFill="1" applyBorder="1" quotePrefix="0">
      <alignment horizontal="center" vertical="center" wrapText="1"/>
      <protection locked="0"/>
    </xf>
    <xf numFmtId="0" fontId="5" fillId="0" borderId="2" xfId="0" applyFont="1" applyBorder="1" quotePrefix="0">
      <alignment vertical="top" wrapText="1"/>
      <protection locked="0"/>
    </xf>
    <xf numFmtId="0" fontId="6" fillId="2" borderId="3" xfId="0" applyFont="1" applyFill="1" applyBorder="1" quotePrefix="0">
      <alignment horizontal="center" vertical="center"/>
    </xf>
    <xf numFmtId="0" fontId="6" fillId="0" borderId="12" xfId="0" applyFont="1" applyBorder="1" quotePrefix="0">
      <alignment horizontal="center" vertical="center"/>
      <protection locked="0"/>
    </xf>
    <xf numFmtId="0" fontId="6" fillId="0" borderId="5" xfId="0" applyFont="1" applyBorder="1" quotePrefix="0">
      <alignment horizontal="center" vertical="center"/>
      <protection locked="0"/>
    </xf>
    <xf numFmtId="0" fontId="6" fillId="0" borderId="6" xfId="0" applyFont="1" applyBorder="1" quotePrefix="0">
      <alignment horizontal="center" vertical="center"/>
      <protection locked="0"/>
    </xf>
    <xf numFmtId="0" fontId="6" fillId="0" borderId="3" xfId="0" applyFont="1" applyBorder="1" quotePrefix="0">
      <alignment horizontal="center" vertical="center"/>
      <protection locked="0"/>
    </xf>
    <xf numFmtId="0" fontId="6" fillId="0" borderId="5" xfId="0" applyFont="1" applyBorder="1" quotePrefix="0">
      <alignment horizontal="center" vertical="center"/>
    </xf>
    <xf numFmtId="0" fontId="6" fillId="0" borderId="6" xfId="0" applyFont="1" applyBorder="1" quotePrefix="0">
      <alignment horizontal="center" vertical="center"/>
    </xf>
    <xf numFmtId="0" fontId="6" fillId="2" borderId="11" xfId="0" applyFont="1" applyFill="1" applyBorder="1" quotePrefix="0">
      <alignment horizontal="center" vertical="center" wrapText="1"/>
      <protection locked="0"/>
    </xf>
    <xf numFmtId="0" fontId="6" fillId="0" borderId="11" xfId="0" applyFont="1" applyBorder="1" quotePrefix="0">
      <alignment horizontal="center" vertical="center"/>
      <protection locked="0"/>
    </xf>
    <xf numFmtId="0" fontId="6" fillId="0" borderId="2" xfId="0" applyFont="1" applyBorder="1" quotePrefix="0">
      <alignment horizontal="center" vertical="center"/>
      <protection locked="0"/>
    </xf>
    <xf numFmtId="0" fontId="6" fillId="0" borderId="11" xfId="0" applyFont="1" applyBorder="1" quotePrefix="0">
      <alignment horizontal="center" vertical="center" wrapText="1"/>
      <protection locked="0"/>
    </xf>
    <xf numFmtId="0" fontId="3" fillId="2" borderId="2" xfId="0" applyFont="1" applyFill="1" applyBorder="1" quotePrefix="0">
      <alignment horizontal="center" vertical="center" wrapText="1"/>
    </xf>
    <xf numFmtId="0" fontId="3" fillId="2" borderId="2" xfId="0" applyFont="1" applyFill="1" applyBorder="1" quotePrefix="0">
      <alignment horizontal="center" vertical="center" wrapText="1"/>
      <protection locked="0"/>
    </xf>
    <xf numFmtId="0" fontId="3" fillId="2" borderId="2" xfId="0" applyFont="1" applyFill="1" applyBorder="1" quotePrefix="0">
      <alignment horizontal="left" vertical="center" wrapText="1"/>
    </xf>
    <xf numFmtId="0" fontId="3" fillId="2" borderId="2" xfId="0" applyFont="1" applyFill="1" applyBorder="1" quotePrefix="0">
      <alignment horizontal="left" vertical="center" wrapText="1" indent="1"/>
    </xf>
    <xf numFmtId="0" fontId="3" fillId="2" borderId="2" xfId="0" applyFont="1" applyFill="1" applyBorder="1" quotePrefix="0">
      <alignment horizontal="left" vertical="center" wrapText="1" indent="2"/>
    </xf>
    <xf numFmtId="0" fontId="3" fillId="2" borderId="12" xfId="0" applyFont="1" applyFill="1" applyBorder="1" quotePrefix="0">
      <alignment horizontal="center" vertical="center" wrapText="1"/>
    </xf>
    <xf numFmtId="0" fontId="3" fillId="2" borderId="6" xfId="0" applyFont="1" applyFill="1" applyBorder="1" quotePrefix="0">
      <alignment horizontal="left" vertical="center"/>
    </xf>
    <xf numFmtId="0" fontId="5" fillId="0" borderId="1" xfId="0" applyFont="1" applyBorder="1" quotePrefix="0">
      <protection locked="0"/>
    </xf>
    <xf numFmtId="0" fontId="3" fillId="0" borderId="2" xfId="0" applyFont="1" applyBorder="1" quotePrefix="0">
      <alignment vertical="center" wrapText="1"/>
    </xf>
    <xf numFmtId="0" fontId="3" fillId="0" borderId="2" xfId="0" applyFont="1" applyBorder="1" quotePrefix="0">
      <alignment horizontal="left" vertical="center" wrapText="1"/>
    </xf>
    <xf numFmtId="171" fontId="9" fillId="0" borderId="2" xfId="0" applyFont="1" applyBorder="1" applyNumberFormat="1" quotePrefix="0">
      <alignment horizontal="right" vertical="center"/>
    </xf>
    <xf numFmtId="0" fontId="2" fillId="0" borderId="1" xfId="0" applyFont="1" applyBorder="1" quotePrefix="0">
      <alignment vertical="top"/>
    </xf>
    <xf numFmtId="0" fontId="2" fillId="0" borderId="1" xfId="0" applyFont="1" applyBorder="1" quotePrefix="0">
      <alignment horizontal="right" vertical="center"/>
    </xf>
    <xf numFmtId="0" fontId="10" fillId="0" borderId="1" xfId="0" applyFont="1" applyBorder="1" quotePrefix="0">
      <alignment horizontal="center" vertical="center"/>
    </xf>
    <xf numFmtId="0" fontId="3" fillId="0" borderId="1" xfId="0" applyFont="1" applyBorder="1" quotePrefix="0">
      <alignment horizontal="left" vertical="center"/>
      <protection locked="0"/>
    </xf>
    <xf numFmtId="0" fontId="2" fillId="0" borderId="1" xfId="0" applyFont="1" applyBorder="1" quotePrefix="0">
      <alignment horizontal="right"/>
    </xf>
    <xf numFmtId="49" fontId="11" fillId="0" borderId="12" xfId="0" applyFont="1" applyBorder="1" applyNumberFormat="1" quotePrefix="0">
      <alignment horizontal="center" vertical="center" wrapText="1"/>
    </xf>
    <xf numFmtId="49" fontId="11" fillId="0" borderId="6" xfId="0" applyFont="1" applyBorder="1" applyNumberFormat="1" quotePrefix="0">
      <alignment horizontal="center" vertical="center" wrapText="1"/>
    </xf>
    <xf numFmtId="0" fontId="11" fillId="0" borderId="3" xfId="0" applyFont="1" applyBorder="1" quotePrefix="0">
      <alignment horizontal="center" vertical="center"/>
      <protection locked="0"/>
    </xf>
    <xf numFmtId="0" fontId="11" fillId="0" borderId="12" xfId="0" applyFont="1" applyBorder="1" quotePrefix="0">
      <alignment horizontal="center" vertical="center"/>
      <protection locked="0"/>
    </xf>
    <xf numFmtId="0" fontId="11" fillId="0" borderId="5" xfId="0" applyFont="1" applyBorder="1" quotePrefix="0">
      <alignment horizontal="center" vertical="center"/>
    </xf>
    <xf numFmtId="0" fontId="11" fillId="0" borderId="6" xfId="0" applyFont="1" applyBorder="1" quotePrefix="0">
      <alignment horizontal="center" vertical="center"/>
    </xf>
    <xf numFmtId="0" fontId="11" fillId="0" borderId="4" xfId="0" applyFont="1" applyBorder="1" quotePrefix="0">
      <alignment horizontal="center" vertical="center"/>
    </xf>
    <xf numFmtId="49" fontId="11" fillId="0" borderId="2" xfId="0" applyFont="1" applyBorder="1" applyNumberFormat="1" quotePrefix="0">
      <alignment horizontal="center" vertical="center"/>
    </xf>
    <xf numFmtId="0" fontId="11" fillId="0" borderId="11" xfId="0" applyFont="1" applyBorder="1" quotePrefix="0">
      <alignment horizontal="center" vertical="center"/>
    </xf>
    <xf numFmtId="0" fontId="11" fillId="0" borderId="2" xfId="0" applyFont="1" applyBorder="1" quotePrefix="0">
      <alignment horizontal="center" vertical="center"/>
    </xf>
    <xf numFmtId="0" fontId="11" fillId="0" borderId="10" xfId="0" applyFont="1" applyBorder="1" quotePrefix="0">
      <alignment horizontal="center" vertical="center"/>
    </xf>
    <xf numFmtId="0" fontId="3" fillId="0" borderId="2" xfId="0" applyFont="1" applyBorder="1" quotePrefix="0">
      <alignment horizontal="center" vertical="center"/>
    </xf>
    <xf numFmtId="0" fontId="3" fillId="0" borderId="2" xfId="0" applyFont="1" applyBorder="1" quotePrefix="0">
      <alignment horizontal="left" vertical="center" wrapText="1" indent="1"/>
    </xf>
    <xf numFmtId="0" fontId="3" fillId="0" borderId="2" xfId="0" applyFont="1" applyBorder="1" quotePrefix="0">
      <alignment horizontal="left" vertical="center" wrapText="1" indent="2"/>
    </xf>
    <xf numFmtId="0" fontId="2" fillId="0" borderId="12" xfId="0" applyFont="1" applyBorder="1" quotePrefix="0">
      <alignment horizontal="center" vertical="center"/>
    </xf>
    <xf numFmtId="0" fontId="2" fillId="0" borderId="6" xfId="0" applyFont="1" applyBorder="1" quotePrefix="0">
      <alignment horizontal="center" vertical="center"/>
    </xf>
    <xf numFmtId="0" fontId="5" fillId="0" borderId="1" xfId="0" applyFont="1" applyBorder="1" quotePrefix="0"/>
    <xf numFmtId="0" fontId="3" fillId="0" borderId="1" xfId="0" applyFont="1" applyBorder="1" quotePrefix="0">
      <alignment horizontal="right" vertical="center" wrapText="1"/>
    </xf>
    <xf numFmtId="0" fontId="12" fillId="0" borderId="1" xfId="0" applyFont="1" applyBorder="1" quotePrefix="0">
      <alignment horizontal="center" vertical="center"/>
    </xf>
    <xf numFmtId="0" fontId="3" fillId="0" borderId="1" xfId="0" applyFont="1" applyBorder="1" quotePrefix="0">
      <alignment horizontal="left" vertical="center"/>
    </xf>
    <xf numFmtId="0" fontId="2" fillId="2" borderId="1" xfId="0" applyFont="1" applyFill="1" applyBorder="1" quotePrefix="0">
      <alignment horizontal="left" vertical="center" wrapText="1"/>
      <protection locked="0"/>
    </xf>
    <xf numFmtId="0" fontId="2" fillId="0" borderId="2" xfId="0" applyFont="1" applyBorder="1" quotePrefix="0">
      <alignment horizontal="center" vertical="center" wrapText="1"/>
      <protection locked="0"/>
    </xf>
    <xf numFmtId="0" fontId="2" fillId="2" borderId="2" xfId="0" applyFont="1" applyFill="1" applyBorder="1" quotePrefix="0">
      <alignment horizontal="center" vertical="center"/>
      <protection locked="0"/>
    </xf>
    <xf numFmtId="0" fontId="5" fillId="2" borderId="2" xfId="0" applyFont="1" applyFill="1" applyBorder="1" quotePrefix="0">
      <alignment vertical="top" wrapText="1"/>
      <protection locked="0"/>
    </xf>
    <xf numFmtId="0" fontId="2" fillId="2" borderId="2" xfId="0" applyFont="1" applyFill="1" applyBorder="1" quotePrefix="0">
      <alignment horizontal="right" vertical="center" wrapText="1"/>
      <protection locked="0"/>
    </xf>
    <xf numFmtId="0" fontId="2" fillId="2" borderId="2" xfId="0" applyFont="1" applyFill="1" applyBorder="1" quotePrefix="0">
      <alignment horizontal="right" vertical="center"/>
      <protection locked="0"/>
    </xf>
    <xf numFmtId="0" fontId="2" fillId="0" borderId="1" xfId="0" applyFont="1" applyBorder="1" quotePrefix="0">
      <alignment vertical="top"/>
      <protection locked="0"/>
    </xf>
    <xf numFmtId="49" fontId="2" fillId="0" borderId="1" xfId="0" applyFont="1" applyBorder="1" applyNumberFormat="1" quotePrefix="0">
      <protection locked="0"/>
    </xf>
    <xf numFmtId="0" fontId="2" fillId="0" borderId="1" xfId="0" applyFont="1" applyBorder="1" quotePrefix="0">
      <protection locked="0"/>
    </xf>
    <xf numFmtId="0" fontId="3" fillId="0" borderId="1" xfId="0" applyFont="1" applyBorder="1" quotePrefix="0">
      <alignment horizontal="right" vertical="center"/>
      <protection locked="0"/>
    </xf>
    <xf numFmtId="0" fontId="13" fillId="0" borderId="1" xfId="0" applyFont="1" applyBorder="1" quotePrefix="0">
      <alignment horizontal="center" vertical="center"/>
      <protection locked="0"/>
    </xf>
    <xf numFmtId="0" fontId="13" fillId="0" borderId="1" xfId="0" applyFont="1" applyBorder="1" quotePrefix="0">
      <alignment horizontal="center" vertical="center"/>
    </xf>
    <xf numFmtId="0" fontId="11" fillId="0" borderId="1" xfId="0" applyFont="1" applyBorder="1" quotePrefix="0">
      <alignment horizontal="left" vertical="center"/>
    </xf>
    <xf numFmtId="0" fontId="11" fillId="0" borderId="1" xfId="0" applyFont="1" applyBorder="1" quotePrefix="0">
      <alignment horizontal="left" vertical="center"/>
      <protection locked="0"/>
    </xf>
    <xf numFmtId="0" fontId="11" fillId="0" borderId="1" xfId="0" applyFont="1" applyBorder="1" quotePrefix="0">
      <protection locked="0"/>
    </xf>
    <xf numFmtId="0" fontId="11" fillId="0" borderId="1" xfId="0" applyFont="1" applyBorder="1" quotePrefix="0"/>
    <xf numFmtId="0" fontId="11" fillId="0" borderId="3" xfId="0" applyFont="1" applyBorder="1" quotePrefix="0">
      <alignment horizontal="center" vertical="center" wrapText="1"/>
      <protection locked="0"/>
    </xf>
    <xf numFmtId="0" fontId="11" fillId="0" borderId="5" xfId="0" applyFont="1" applyBorder="1" quotePrefix="0">
      <alignment horizontal="center" vertical="center"/>
      <protection locked="0"/>
    </xf>
    <xf numFmtId="0" fontId="11" fillId="0" borderId="5" xfId="0" applyFont="1" applyBorder="1" quotePrefix="0">
      <alignment horizontal="center" vertical="center" wrapText="1"/>
      <protection locked="0"/>
    </xf>
    <xf numFmtId="0" fontId="11" fillId="0" borderId="6" xfId="0" applyFont="1" applyBorder="1" quotePrefix="0">
      <alignment horizontal="center" vertical="center"/>
      <protection locked="0"/>
    </xf>
    <xf numFmtId="0" fontId="11" fillId="0" borderId="7" xfId="0" applyFont="1" applyBorder="1" quotePrefix="0">
      <alignment horizontal="center" vertical="center" wrapText="1"/>
      <protection locked="0"/>
    </xf>
    <xf numFmtId="0" fontId="11" fillId="0" borderId="7" xfId="0" applyFont="1" applyBorder="1" quotePrefix="0">
      <alignment horizontal="center" vertical="center"/>
    </xf>
    <xf numFmtId="0" fontId="11" fillId="0" borderId="7" xfId="0" applyFont="1" applyBorder="1" quotePrefix="0">
      <alignment horizontal="center" vertical="center"/>
      <protection locked="0"/>
    </xf>
    <xf numFmtId="0" fontId="11" fillId="0" borderId="12" xfId="0" applyFont="1" applyBorder="1" quotePrefix="0">
      <alignment horizontal="center" vertical="center"/>
    </xf>
    <xf numFmtId="0" fontId="11" fillId="0" borderId="6" xfId="0" applyFont="1" applyBorder="1" quotePrefix="0">
      <alignment horizontal="center" vertical="center" wrapText="1"/>
      <protection locked="0"/>
    </xf>
    <xf numFmtId="0" fontId="11" fillId="0" borderId="12" xfId="0" applyFont="1" applyBorder="1" quotePrefix="0">
      <alignment horizontal="center" vertical="center" wrapText="1"/>
      <protection locked="0"/>
    </xf>
    <xf numFmtId="0" fontId="11" fillId="0" borderId="11" xfId="0" applyFont="1" applyBorder="1" quotePrefix="0">
      <alignment horizontal="center" vertical="center"/>
      <protection locked="0"/>
    </xf>
    <xf numFmtId="0" fontId="11" fillId="0" borderId="2" xfId="0" applyFont="1" applyBorder="1" quotePrefix="0">
      <alignment horizontal="center" vertical="center" wrapText="1"/>
      <protection locked="0"/>
    </xf>
    <xf numFmtId="0" fontId="11" fillId="2" borderId="11" xfId="0" applyFont="1" applyFill="1" applyBorder="1" quotePrefix="0">
      <alignment horizontal="center" vertical="center" wrapText="1"/>
      <protection locked="0"/>
    </xf>
    <xf numFmtId="0" fontId="2" fillId="0" borderId="2" xfId="0" applyFont="1" applyBorder="1" quotePrefix="0">
      <alignment horizontal="center" vertical="center"/>
      <protection locked="0"/>
    </xf>
    <xf numFmtId="49" fontId="7" fillId="0" borderId="2" xfId="2" applyFont="1" applyBorder="1" applyNumberFormat="1" quotePrefix="0">
      <alignment horizontal="left" vertical="center" wrapText="1"/>
    </xf>
    <xf numFmtId="0" fontId="2" fillId="0" borderId="12" xfId="0" applyFont="1" applyBorder="1" quotePrefix="0">
      <alignment horizontal="center" vertical="center" wrapText="1"/>
      <protection locked="0"/>
    </xf>
    <xf numFmtId="0" fontId="3" fillId="0" borderId="5" xfId="0" applyFont="1" applyBorder="1" quotePrefix="0">
      <alignment horizontal="left" vertical="center"/>
    </xf>
    <xf numFmtId="0" fontId="3" fillId="0" borderId="5" xfId="0" applyFont="1" applyBorder="1" quotePrefix="0">
      <alignment horizontal="left" vertical="center"/>
      <protection locked="0"/>
    </xf>
    <xf numFmtId="0" fontId="3" fillId="0" borderId="6" xfId="0" applyFont="1" applyBorder="1" quotePrefix="0">
      <alignment horizontal="left" vertical="center"/>
      <protection locked="0"/>
    </xf>
    <xf numFmtId="49" fontId="2" fillId="0" borderId="1" xfId="0" applyFont="1" applyBorder="1" applyNumberFormat="1" quotePrefix="0"/>
    <xf numFmtId="0" fontId="3" fillId="0" borderId="1" xfId="0" applyFont="1" applyBorder="1" quotePrefix="0">
      <alignment horizontal="right"/>
    </xf>
    <xf numFmtId="0" fontId="11" fillId="0" borderId="3" xfId="0" applyFont="1" applyBorder="1" quotePrefix="0">
      <alignment horizontal="center" vertical="center" wrapText="1"/>
    </xf>
    <xf numFmtId="0" fontId="11" fillId="2" borderId="3" xfId="0" applyFont="1" applyFill="1" applyBorder="1" quotePrefix="0">
      <alignment horizontal="center" vertical="center"/>
    </xf>
    <xf numFmtId="0" fontId="11" fillId="0" borderId="7" xfId="0" applyFont="1" applyBorder="1" quotePrefix="0">
      <alignment horizontal="center" vertical="center" wrapText="1"/>
    </xf>
    <xf numFmtId="0" fontId="11" fillId="0" borderId="13" xfId="0" applyFont="1" applyBorder="1" quotePrefix="0">
      <alignment horizontal="center" vertical="center"/>
    </xf>
    <xf numFmtId="0" fontId="11" fillId="0" borderId="14" xfId="0" applyFont="1" applyBorder="1" quotePrefix="0">
      <alignment horizontal="center" vertical="center" wrapText="1"/>
      <protection locked="0"/>
    </xf>
    <xf numFmtId="0" fontId="11" fillId="0" borderId="11" xfId="0" applyFont="1" applyBorder="1" quotePrefix="0">
      <alignment horizontal="center" vertical="center" wrapText="1"/>
    </xf>
    <xf numFmtId="0" fontId="11" fillId="0" borderId="2" xfId="0" applyFont="1" applyBorder="1" quotePrefix="0">
      <alignment horizontal="center" vertical="center" wrapText="1"/>
    </xf>
    <xf numFmtId="0" fontId="2" fillId="0" borderId="2" xfId="0" applyFont="1" applyBorder="1" quotePrefix="0">
      <alignment horizontal="center" vertical="center"/>
    </xf>
    <xf numFmtId="0" fontId="14" fillId="0" borderId="1" xfId="0" applyFont="1" applyBorder="1" quotePrefix="1">
      <alignment horizontal="center" vertical="center"/>
    </xf>
    <xf numFmtId="0" fontId="11" fillId="0" borderId="2" xfId="0" applyFont="1" applyBorder="1" quotePrefix="0">
      <alignment horizontal="center" vertical="center"/>
      <protection locked="0"/>
    </xf>
    <xf numFmtId="0" fontId="2" fillId="0" borderId="2" xfId="0" applyFont="1" applyBorder="1" quotePrefix="0">
      <alignment horizontal="center" vertical="center" wrapText="1"/>
    </xf>
    <xf numFmtId="0" fontId="3" fillId="0" borderId="2" xfId="0" applyFont="1" applyBorder="1" quotePrefix="0">
      <alignment horizontal="center" vertical="center" wrapText="1"/>
    </xf>
    <xf numFmtId="0" fontId="15" fillId="0" borderId="1" xfId="0" applyFont="1" applyBorder="1" quotePrefix="0">
      <alignment horizontal="right"/>
      <protection locked="0"/>
    </xf>
    <xf numFmtId="49" fontId="15" fillId="0" borderId="1" xfId="0" applyFont="1" applyBorder="1" applyNumberFormat="1" quotePrefix="0">
      <protection locked="0"/>
    </xf>
    <xf numFmtId="0" fontId="10" fillId="0" borderId="1" xfId="0" applyFont="1" applyBorder="1" quotePrefix="1">
      <alignment horizontal="center" vertical="center" wrapText="1"/>
      <protection locked="0"/>
    </xf>
    <xf numFmtId="0" fontId="10" fillId="0" borderId="1" xfId="0" applyFont="1" applyBorder="1" quotePrefix="0">
      <alignment horizontal="center" vertical="center" wrapText="1"/>
      <protection locked="0"/>
    </xf>
    <xf numFmtId="0" fontId="10" fillId="0" borderId="1" xfId="0" applyFont="1" applyBorder="1" quotePrefix="0">
      <alignment horizontal="center" vertical="center"/>
      <protection locked="0"/>
    </xf>
    <xf numFmtId="49" fontId="11" fillId="0" borderId="3" xfId="0" applyFont="1" applyBorder="1" applyNumberFormat="1" quotePrefix="0">
      <alignment horizontal="center" vertical="center" wrapText="1"/>
      <protection locked="0"/>
    </xf>
    <xf numFmtId="49" fontId="11" fillId="0" borderId="7" xfId="0" applyFont="1" applyBorder="1" applyNumberFormat="1" quotePrefix="0">
      <alignment horizontal="center" vertical="center" wrapText="1"/>
      <protection locked="0"/>
    </xf>
    <xf numFmtId="0" fontId="11" fillId="0" borderId="3" xfId="0" applyFont="1" applyBorder="1" quotePrefix="0">
      <alignment horizontal="center" vertical="center"/>
    </xf>
    <xf numFmtId="49" fontId="11" fillId="0" borderId="2" xfId="0" applyFont="1" applyBorder="1" applyNumberFormat="1" quotePrefix="0">
      <alignment horizontal="center" vertical="center"/>
      <protection locked="0"/>
    </xf>
    <xf numFmtId="0" fontId="2" fillId="0" borderId="6" xfId="0" applyFont="1" applyBorder="1" quotePrefix="0">
      <alignment horizontal="center" vertical="center"/>
      <protection locked="0"/>
    </xf>
    <xf numFmtId="0" fontId="14" fillId="0" borderId="1" xfId="0" applyFont="1" applyBorder="1" quotePrefix="0">
      <alignment horizontal="center" vertical="center" wrapText="1"/>
    </xf>
    <xf numFmtId="0" fontId="3" fillId="0" borderId="1" xfId="0" applyFont="1" applyBorder="1" quotePrefix="0">
      <alignment horizontal="right"/>
      <protection locked="0"/>
    </xf>
    <xf numFmtId="0" fontId="11" fillId="0" borderId="4" xfId="0" applyFont="1" applyBorder="1" quotePrefix="0">
      <alignment horizontal="center" vertical="center"/>
      <protection locked="0"/>
    </xf>
    <xf numFmtId="0" fontId="11" fillId="0" borderId="4" xfId="0" applyFont="1" applyBorder="1" quotePrefix="0">
      <alignment horizontal="center" vertical="center" wrapText="1"/>
    </xf>
    <xf numFmtId="0" fontId="11" fillId="0" borderId="5" xfId="0" applyFont="1" applyBorder="1" quotePrefix="0">
      <alignment horizontal="center" vertical="center" wrapText="1"/>
    </xf>
    <xf numFmtId="0" fontId="11" fillId="0" borderId="8" xfId="0" applyFont="1" applyBorder="1" quotePrefix="0">
      <alignment horizontal="center" vertical="center"/>
      <protection locked="0"/>
    </xf>
    <xf numFmtId="0" fontId="11" fillId="0" borderId="8" xfId="0" applyFont="1" applyBorder="1" quotePrefix="0">
      <alignment horizontal="center" vertical="center" wrapText="1"/>
    </xf>
    <xf numFmtId="0" fontId="11" fillId="0" borderId="8" xfId="0" applyFont="1" applyBorder="1" quotePrefix="0">
      <alignment horizontal="center" vertical="center" wrapText="1"/>
      <protection locked="0"/>
    </xf>
    <xf numFmtId="0" fontId="11" fillId="0" borderId="9" xfId="0" applyFont="1" applyBorder="1" quotePrefix="0">
      <alignment horizontal="center" vertical="center" wrapText="1"/>
    </xf>
    <xf numFmtId="0" fontId="11" fillId="0" borderId="9" xfId="0" applyFont="1" applyBorder="1" quotePrefix="0">
      <alignment horizontal="center" vertical="center"/>
      <protection locked="0"/>
    </xf>
    <xf numFmtId="0" fontId="11" fillId="0" borderId="9" xfId="0" applyFont="1" applyBorder="1" quotePrefix="0">
      <alignment horizontal="center" vertical="center" wrapText="1"/>
      <protection locked="0"/>
    </xf>
    <xf numFmtId="0" fontId="11" fillId="0" borderId="10" xfId="0" applyFont="1" applyBorder="1" quotePrefix="0">
      <alignment horizontal="center" vertical="center"/>
      <protection locked="0"/>
    </xf>
    <xf numFmtId="0" fontId="11" fillId="0" borderId="10" xfId="0" applyFont="1" applyBorder="1" quotePrefix="0">
      <alignment horizontal="center" vertical="center" wrapText="1"/>
    </xf>
    <xf numFmtId="0" fontId="11" fillId="0" borderId="10" xfId="0" applyFont="1" applyBorder="1" quotePrefix="0">
      <alignment horizontal="center" vertical="center" wrapText="1"/>
      <protection locked="0"/>
    </xf>
    <xf numFmtId="172" fontId="7" fillId="0" borderId="2" xfId="7" applyFont="1" applyBorder="1" applyNumberFormat="1" quotePrefix="0">
      <alignment horizontal="center" vertical="center"/>
    </xf>
    <xf numFmtId="172" fontId="7" fillId="0" borderId="2" xfId="0" applyFont="1" applyBorder="1" applyNumberFormat="1" quotePrefix="0">
      <alignment horizontal="center" vertical="center"/>
    </xf>
    <xf numFmtId="0" fontId="3" fillId="0" borderId="11" xfId="0" applyFont="1" applyBorder="1" quotePrefix="0">
      <alignment horizontal="left" vertical="center" wrapText="1"/>
    </xf>
    <xf numFmtId="0" fontId="3" fillId="0" borderId="10" xfId="0" applyFont="1" applyBorder="1" quotePrefix="0">
      <alignment horizontal="left" vertical="center"/>
      <protection locked="0"/>
    </xf>
    <xf numFmtId="0" fontId="3" fillId="0" borderId="10" xfId="0" applyFont="1" applyBorder="1" quotePrefix="0">
      <alignment horizontal="left" vertical="center" wrapText="1"/>
    </xf>
    <xf numFmtId="3" fontId="3" fillId="0" borderId="10" xfId="0" applyFont="1" applyBorder="1" applyNumberFormat="1" quotePrefix="0">
      <alignment horizontal="right" vertical="center"/>
    </xf>
    <xf numFmtId="0" fontId="3" fillId="0" borderId="14" xfId="0" applyFont="1" applyBorder="1" quotePrefix="0">
      <alignment horizontal="center" vertical="center"/>
    </xf>
    <xf numFmtId="0" fontId="3" fillId="0" borderId="9" xfId="0" applyFont="1" applyBorder="1" quotePrefix="0">
      <alignment horizontal="left" vertical="center"/>
      <protection locked="0"/>
    </xf>
    <xf numFmtId="0" fontId="3" fillId="0" borderId="9" xfId="0" applyFont="1" applyBorder="1" quotePrefix="0">
      <alignment horizontal="left" vertical="center"/>
    </xf>
    <xf numFmtId="0" fontId="3" fillId="0" borderId="15" xfId="0" applyFont="1" applyBorder="1" quotePrefix="0">
      <alignment horizontal="left" vertical="center"/>
    </xf>
    <xf numFmtId="0" fontId="3" fillId="0" borderId="15" xfId="0" applyFont="1" applyBorder="1" quotePrefix="0">
      <alignment horizontal="left" vertical="center"/>
      <protection locked="0"/>
    </xf>
    <xf numFmtId="0" fontId="3" fillId="2" borderId="15" xfId="0" applyFont="1" applyFill="1" applyBorder="1" quotePrefix="0">
      <alignment horizontal="left" vertical="center"/>
    </xf>
    <xf numFmtId="171" fontId="7" fillId="0" borderId="15" xfId="0" applyFont="1" applyBorder="1" applyNumberFormat="1" quotePrefix="0">
      <alignment horizontal="left" vertical="center"/>
    </xf>
    <xf numFmtId="0" fontId="2" fillId="0" borderId="1" xfId="0" applyFont="1" applyBorder="1" quotePrefix="0">
      <alignment wrapText="1"/>
    </xf>
    <xf numFmtId="0" fontId="3" fillId="0" borderId="1" xfId="0" applyFont="1" applyBorder="1" quotePrefix="0">
      <alignment vertical="top" wrapText="1"/>
      <protection locked="0"/>
    </xf>
    <xf numFmtId="0" fontId="3" fillId="0" borderId="1" xfId="0" applyFont="1" applyBorder="1" quotePrefix="0">
      <alignment horizontal="right" vertical="center" wrapText="1"/>
      <protection locked="0"/>
    </xf>
    <xf numFmtId="0" fontId="14" fillId="0" borderId="1" xfId="0" applyFont="1" applyBorder="1" quotePrefix="1">
      <alignment horizontal="center" vertical="center" wrapText="1"/>
    </xf>
    <xf numFmtId="0" fontId="13" fillId="0" borderId="1" xfId="0" applyFont="1" applyBorder="1" quotePrefix="0">
      <alignment horizontal="center" vertical="center" wrapText="1"/>
    </xf>
    <xf numFmtId="0" fontId="13" fillId="0" borderId="1" xfId="0" applyFont="1" applyBorder="1" quotePrefix="0">
      <alignment horizontal="center" vertical="center" wrapText="1"/>
      <protection locked="0"/>
    </xf>
    <xf numFmtId="0" fontId="3" fillId="0" borderId="1" xfId="0" applyFont="1" applyBorder="1" quotePrefix="0">
      <alignment horizontal="left" vertical="center" wrapText="1"/>
    </xf>
    <xf numFmtId="0" fontId="11" fillId="0" borderId="1" xfId="0" applyFont="1" applyBorder="1" quotePrefix="0">
      <alignment wrapText="1"/>
    </xf>
    <xf numFmtId="0" fontId="3" fillId="0" borderId="1" xfId="0" applyFont="1" applyBorder="1" quotePrefix="0">
      <alignment horizontal="right" wrapText="1"/>
      <protection locked="0"/>
    </xf>
    <xf numFmtId="0" fontId="2" fillId="0" borderId="1" xfId="0" applyFont="1" applyBorder="1" quotePrefix="0">
      <alignment horizontal="right" wrapText="1"/>
    </xf>
    <xf numFmtId="0" fontId="11" fillId="0" borderId="13" xfId="0" applyFont="1" applyBorder="1" quotePrefix="0">
      <alignment horizontal="center" vertical="center" wrapText="1"/>
    </xf>
    <xf numFmtId="0" fontId="14" fillId="0" borderId="1" xfId="0" applyFont="1" applyBorder="1" quotePrefix="0">
      <alignment horizontal="center" vertical="center"/>
    </xf>
    <xf numFmtId="0" fontId="3" fillId="2" borderId="1" xfId="0" applyFont="1" applyFill="1" applyBorder="1" quotePrefix="0">
      <alignment horizontal="center" vertical="center" wrapText="1"/>
      <protection locked="0"/>
    </xf>
    <xf numFmtId="0" fontId="5" fillId="0" borderId="1" xfId="0" applyFont="1" applyBorder="1" quotePrefix="0">
      <alignment horizontal="center" vertical="center"/>
      <protection locked="0"/>
    </xf>
    <xf numFmtId="0" fontId="5" fillId="0" borderId="1" xfId="0" applyFont="1" applyBorder="1" quotePrefix="0">
      <alignment horizontal="center" vertical="center"/>
    </xf>
    <xf numFmtId="0" fontId="5" fillId="0" borderId="1" xfId="0" applyFont="1" applyBorder="1" quotePrefix="0">
      <alignment horizontal="right" vertical="center"/>
    </xf>
    <xf numFmtId="0" fontId="2" fillId="2" borderId="1" xfId="0" applyFont="1" applyFill="1" applyBorder="1" quotePrefix="0">
      <alignment horizontal="right" vertical="center"/>
      <protection locked="0"/>
    </xf>
    <xf numFmtId="0" fontId="3" fillId="0" borderId="2" xfId="0" applyFont="1" applyBorder="1" quotePrefix="0">
      <alignment horizontal="center" vertical="center" wrapText="1"/>
      <protection locked="0"/>
    </xf>
    <xf numFmtId="3" fontId="3" fillId="2" borderId="2" xfId="0" applyFont="1" applyFill="1" applyBorder="1" applyNumberFormat="1" quotePrefix="0">
      <alignment horizontal="right" vertical="center"/>
      <protection locked="0"/>
    </xf>
    <xf numFmtId="4" fontId="3" fillId="0" borderId="2" xfId="0" applyFont="1" applyBorder="1" applyNumberFormat="1" quotePrefix="0">
      <alignment horizontal="right" vertical="center"/>
      <protection locked="0"/>
    </xf>
    <xf numFmtId="0" fontId="3" fillId="0" borderId="2" xfId="0" applyFont="1" applyBorder="1" quotePrefix="0">
      <alignment horizontal="left"/>
      <protection locked="0"/>
    </xf>
    <xf numFmtId="0" fontId="3" fillId="0" borderId="2" xfId="0" applyFont="1" applyBorder="1" quotePrefix="0">
      <alignment horizontal="left"/>
    </xf>
    <xf numFmtId="0" fontId="3" fillId="2" borderId="2" xfId="0" applyFont="1" applyFill="1" applyBorder="1" quotePrefix="0">
      <alignment horizontal="right" vertical="center"/>
    </xf>
    <xf numFmtId="0" fontId="13" fillId="0" borderId="1" xfId="0" applyFont="1" applyBorder="1" quotePrefix="1">
      <alignment horizontal="center" vertical="center"/>
    </xf>
    <xf numFmtId="4" fontId="3" fillId="0" borderId="2" xfId="0" applyFont="1" applyBorder="1" applyNumberFormat="1" quotePrefix="0">
      <alignment horizontal="right" vertical="center" wrapText="1"/>
    </xf>
    <xf numFmtId="4" fontId="7" fillId="0" borderId="2" xfId="1" applyFont="1" applyBorder="1" applyNumberFormat="1" quotePrefix="0">
      <alignment horizontal="right" vertical="center"/>
    </xf>
    <xf numFmtId="4" fontId="3" fillId="0" borderId="2" xfId="0" applyFont="1" applyBorder="1" applyNumberFormat="1" quotePrefix="0">
      <alignment horizontal="right" vertical="center" wrapText="1"/>
      <protection locked="0"/>
    </xf>
    <xf numFmtId="0" fontId="3" fillId="0" borderId="2" xfId="0" applyFont="1" applyBorder="1" quotePrefix="0">
      <alignment horizontal="left" vertical="center"/>
      <protection locked="0"/>
    </xf>
    <xf numFmtId="0" fontId="3" fillId="0" borderId="12" xfId="0" applyFont="1" applyBorder="1" quotePrefix="0">
      <alignment horizontal="center" vertical="center" wrapText="1"/>
      <protection locked="0"/>
    </xf>
    <xf numFmtId="0" fontId="3" fillId="0" borderId="5" xfId="0" applyFont="1" applyBorder="1" quotePrefix="0">
      <alignment horizontal="left" vertical="center" wrapText="1"/>
      <protection locked="0"/>
    </xf>
    <xf numFmtId="0" fontId="3" fillId="0" borderId="6" xfId="0" applyFont="1" applyBorder="1" quotePrefix="0">
      <alignment horizontal="left" vertical="center" wrapText="1"/>
      <protection locked="0"/>
    </xf>
    <xf numFmtId="0" fontId="16" fillId="2" borderId="1" xfId="0" applyFont="1" applyFill="1" applyBorder="1" quotePrefix="0">
      <alignment horizontal="center" vertical="center"/>
    </xf>
    <xf numFmtId="0" fontId="3" fillId="2" borderId="1" xfId="0" applyFont="1" applyFill="1" applyBorder="1" quotePrefix="0">
      <alignment horizontal="right" vertical="center" wrapText="1"/>
    </xf>
    <xf numFmtId="0" fontId="16" fillId="3" borderId="1" xfId="0" applyFont="1" applyFill="1" applyBorder="1" quotePrefix="0">
      <alignment horizontal="center" vertical="center"/>
    </xf>
    <xf numFmtId="0" fontId="3" fillId="2" borderId="1" xfId="0" applyFont="1" applyFill="1" applyBorder="1" quotePrefix="0">
      <alignment horizontal="left" vertical="center" wrapText="1"/>
    </xf>
    <xf numFmtId="0" fontId="16" fillId="2" borderId="1" xfId="0" applyFont="1" applyFill="1" applyBorder="1" quotePrefix="0">
      <alignment horizontal="left" vertical="center" wrapText="1"/>
    </xf>
    <xf numFmtId="0" fontId="16" fillId="2" borderId="1" xfId="0" applyFont="1" applyFill="1" applyBorder="1" quotePrefix="0">
      <alignment horizontal="left" vertical="center"/>
    </xf>
    <xf numFmtId="0" fontId="3" fillId="2" borderId="1" xfId="0" applyFont="1" applyFill="1" applyBorder="1" quotePrefix="1">
      <alignment horizontal="right" vertical="center" wrapText="1"/>
    </xf>
    <xf numFmtId="0" fontId="2" fillId="2" borderId="2" xfId="0" applyFont="1" applyFill="1" applyBorder="1" quotePrefix="0">
      <alignment horizontal="center" vertical="center"/>
    </xf>
    <xf numFmtId="0" fontId="2" fillId="2" borderId="12" xfId="0" applyFont="1" applyFill="1" applyBorder="1" quotePrefix="0">
      <alignment horizontal="left" vertical="center"/>
    </xf>
    <xf numFmtId="0" fontId="17" fillId="2" borderId="5" xfId="0" applyFont="1" applyFill="1" applyBorder="1" quotePrefix="0">
      <alignment horizontal="left" vertical="center"/>
    </xf>
    <xf numFmtId="0" fontId="17" fillId="2" borderId="6" xfId="0" applyFont="1" applyFill="1" applyBorder="1" quotePrefix="0">
      <alignment horizontal="left" vertical="center"/>
    </xf>
    <xf numFmtId="0" fontId="2" fillId="2" borderId="12" xfId="0" applyFont="1" applyFill="1" applyBorder="1" quotePrefix="0">
      <alignment horizontal="center" vertical="center"/>
    </xf>
    <xf numFmtId="0" fontId="2" fillId="2" borderId="5" xfId="0" applyFont="1" applyFill="1" applyBorder="1" quotePrefix="0">
      <alignment horizontal="left" vertical="center" wrapText="1"/>
    </xf>
    <xf numFmtId="0" fontId="18" fillId="0" borderId="12" xfId="0" applyFont="1" applyBorder="1" quotePrefix="0">
      <alignment horizontal="left" vertical="center"/>
    </xf>
    <xf numFmtId="0" fontId="18" fillId="0" borderId="5" xfId="0" applyFont="1" applyBorder="1" quotePrefix="0">
      <alignment horizontal="left" vertical="center"/>
    </xf>
    <xf numFmtId="0" fontId="18" fillId="0" borderId="6" xfId="0" applyFont="1" applyBorder="1" quotePrefix="0">
      <alignment horizontal="left" vertical="center"/>
    </xf>
    <xf numFmtId="0" fontId="18" fillId="2" borderId="2" xfId="0" applyFont="1" applyFill="1" applyBorder="1" quotePrefix="0">
      <alignment horizontal="left" vertical="center"/>
    </xf>
    <xf numFmtId="0" fontId="11" fillId="2" borderId="2" xfId="0" applyFont="1" applyFill="1" applyBorder="1" quotePrefix="0">
      <alignment horizontal="center" vertical="center"/>
    </xf>
    <xf numFmtId="49" fontId="11" fillId="0" borderId="2" xfId="0" applyFont="1" applyBorder="1" applyNumberFormat="1" quotePrefix="0">
      <alignment horizontal="center" vertical="center" wrapText="1"/>
    </xf>
    <xf numFmtId="49" fontId="3" fillId="0" borderId="2" xfId="0" applyFont="1" applyBorder="1" applyNumberFormat="1" quotePrefix="0">
      <alignment horizontal="left" vertical="center" wrapText="1"/>
    </xf>
    <xf numFmtId="49" fontId="11" fillId="0" borderId="2" xfId="0" applyFont="1" applyBorder="1" applyNumberFormat="1" quotePrefix="0">
      <alignment vertical="center" wrapText="1"/>
    </xf>
    <xf numFmtId="0" fontId="11" fillId="0" borderId="2" xfId="0" applyFont="1" applyBorder="1" quotePrefix="0">
      <alignment vertical="center" wrapText="1"/>
    </xf>
    <xf numFmtId="0" fontId="18" fillId="0" borderId="2" xfId="0" applyFont="1" applyBorder="1" quotePrefix="0">
      <alignment horizontal="left" vertical="center"/>
    </xf>
    <xf numFmtId="4" fontId="3" fillId="2" borderId="2" xfId="0" applyFont="1" applyFill="1" applyBorder="1" applyNumberFormat="1" quotePrefix="0">
      <alignment horizontal="right" vertical="center"/>
      <protection locked="0"/>
    </xf>
    <xf numFmtId="4" fontId="3" fillId="0" borderId="2" xfId="0" applyFont="1" applyBorder="1" applyNumberFormat="1" quotePrefix="0">
      <alignment horizontal="right" vertical="center"/>
    </xf>
    <xf numFmtId="0" fontId="11" fillId="0" borderId="2" xfId="0" applyFont="1" applyBorder="1" quotePrefix="0"/>
    <xf numFmtId="0" fontId="18" fillId="0" borderId="2" xfId="0" applyFont="1" applyBorder="1" quotePrefix="0">
      <alignment horizontal="center" vertical="center"/>
    </xf>
    <xf numFmtId="49" fontId="19" fillId="0" borderId="2" xfId="0" applyFont="1" applyBorder="1" applyNumberFormat="1" quotePrefix="0">
      <alignment horizontal="center" vertical="center" wrapText="1"/>
    </xf>
    <xf numFmtId="49" fontId="19" fillId="0" borderId="2" xfId="0" applyFont="1" applyBorder="1" applyNumberFormat="1" quotePrefix="0">
      <alignment horizontal="center" vertical="center"/>
    </xf>
    <xf numFmtId="49" fontId="19" fillId="0" borderId="2" xfId="0" applyFont="1" applyBorder="1" applyNumberFormat="1" quotePrefix="0">
      <alignment horizontal="center" vertical="center"/>
      <protection locked="0"/>
    </xf>
    <xf numFmtId="49" fontId="19" fillId="0" borderId="2" xfId="0" applyFont="1" applyBorder="1" applyNumberFormat="1" quotePrefix="0">
      <alignment horizontal="center" vertical="center" wrapText="1"/>
      <protection locked="0"/>
    </xf>
    <xf numFmtId="0" fontId="19" fillId="0" borderId="2" xfId="0" applyFont="1" applyBorder="1" quotePrefix="0">
      <alignment horizontal="center" vertical="center"/>
    </xf>
  </cellXfs>
  <cellStyles count="9">
    <cellStyle name="Normal" xfId="0" builtinId="0"/>
    <cellStyle name="NumberStyle" xfId="1"/>
    <cellStyle name="TextStyle" xfId="2"/>
    <cellStyle name="MoneyStyle" xfId="1"/>
    <cellStyle name="TimeStyle" xfId="3"/>
    <cellStyle name="DateStyle" xfId="4"/>
    <cellStyle name="DateTimeStyle" xfId="5"/>
    <cellStyle name="PercentStyle" xfId="6"/>
    <cellStyle name="IntegralNumberStyle" xfId="7"/>
  </cellStyles>
  <dxfs count="0"/>
  <tableStyles count="0" defaultTableStyle="TableStyleMedium2" defaultPivotStyle="PivotStyleLight16"/>
</styleSheet>
</file>

<file path=xl/_rels/workbook.xml.rels><?xml version="1.0" encoding="UTF-8" standalone="yes"?>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worksheet" Target="worksheets/sheet1.xml"/><Relationship Id="rId3" Type="http://schemas.openxmlformats.org/officeDocument/2006/relationships/worksheet" Target="worksheets/sheet2.xml"/><Relationship Id="rId4" Type="http://schemas.openxmlformats.org/officeDocument/2006/relationships/worksheet" Target="worksheets/sheet3.xml"/><Relationship Id="rId5" Type="http://schemas.openxmlformats.org/officeDocument/2006/relationships/worksheet" Target="worksheets/sheet4.xml"/><Relationship Id="rId6" Type="http://schemas.openxmlformats.org/officeDocument/2006/relationships/worksheet" Target="worksheets/sheet5.xml"/><Relationship Id="rId7" Type="http://schemas.openxmlformats.org/officeDocument/2006/relationships/worksheet" Target="worksheets/sheet6.xml"/><Relationship Id="rId8" Type="http://schemas.openxmlformats.org/officeDocument/2006/relationships/worksheet" Target="worksheets/sheet7.xml"/><Relationship Id="rId9" Type="http://schemas.openxmlformats.org/officeDocument/2006/relationships/worksheet" Target="worksheets/sheet8.xml"/><Relationship Id="rId10" Type="http://schemas.openxmlformats.org/officeDocument/2006/relationships/worksheet" Target="worksheets/sheet9.xml"/><Relationship Id="rId11" Type="http://schemas.openxmlformats.org/officeDocument/2006/relationships/worksheet" Target="worksheets/sheet10.xml"/><Relationship Id="rId12" Type="http://schemas.openxmlformats.org/officeDocument/2006/relationships/worksheet" Target="worksheets/sheet11.xml"/><Relationship Id="rId13" Type="http://schemas.openxmlformats.org/officeDocument/2006/relationships/worksheet" Target="worksheets/sheet12.xml"/><Relationship Id="rId14" Type="http://schemas.openxmlformats.org/officeDocument/2006/relationships/worksheet" Target="worksheets/sheet13.xml"/><Relationship Id="rId15" Type="http://schemas.openxmlformats.org/officeDocument/2006/relationships/worksheet" Target="worksheets/sheet14.xml"/><Relationship Id="rId16" Type="http://schemas.openxmlformats.org/officeDocument/2006/relationships/worksheet" Target="worksheets/sheet15.xml"/><Relationship Id="rId17" Type="http://schemas.openxmlformats.org/officeDocument/2006/relationships/worksheet" Target="worksheets/sheet16.xml"/><Relationship Id="rId18" Type="http://schemas.openxmlformats.org/officeDocument/2006/relationships/worksheet" Target="worksheets/sheet17.xml"/><Relationship Id="rId19" Type="http://schemas.openxmlformats.org/officeDocument/2006/relationships/worksheet" Target="worksheets/sheet18.xml"/><Relationship Id="rId20" Type="http://schemas.openxmlformats.org/officeDocument/2006/relationships/sharedStrings" Target="sharedStrings.xml"/><Relationship Id="rId21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主题​​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xr:uid="{6AE476F9-37A5-D7B4-3F08-37D45239D3C8}" mc:Ignorable="x14ac xr xr2 xr3">
  <sheetPr>
    <outlinePr summaryRight="0"/>
    <pageSetUpPr fitToPage="1"/>
  </sheetPr>
  <dimension ref="A1:D36"/>
  <sheetViews>
    <sheetView topLeftCell="A9" showGridLines="0" showZeros="0" workbookViewId="0" tabSelected="1"/>
  </sheetViews>
  <sheetFormatPr defaultColWidth="8.57421875" customHeight="1" defaultRowHeight="12.75"/>
  <cols>
    <col min="1" max="4" width="41.00390625" customWidth="1"/>
  </cols>
  <sheetData>
    <row customHeight="1" ht="15">
      <c r="A1" s="8"/>
      <c r="B1" s="8"/>
      <c r="C1" s="8"/>
      <c r="D1" s="9" t="s">
        <v>0</v>
      </c>
    </row>
    <row customHeight="1" ht="41.25">
      <c r="A2" s="10">
        <f>"2026"&amp;"年部门财务收支预算总表"</f>
      </c>
    </row>
    <row customHeight="1" ht="17.25">
      <c r="A3" s="11">
        <f>"单位名称："&amp;"昆明市晋宁区第二中学"</f>
      </c>
      <c r="B3" s="12"/>
      <c r="D3" s="13" t="s">
        <v>1</v>
      </c>
    </row>
    <row customHeight="1" ht="23.25">
      <c r="A4" s="14" t="s">
        <v>2</v>
      </c>
      <c r="B4" s="15"/>
      <c r="C4" s="14" t="s">
        <v>3</v>
      </c>
      <c r="D4" s="15"/>
    </row>
    <row customHeight="1" ht="24">
      <c r="A5" s="14" t="s">
        <v>4</v>
      </c>
      <c r="B5" s="14" t="s">
        <v>5</v>
      </c>
      <c r="C5" s="14" t="s">
        <v>6</v>
      </c>
      <c r="D5" s="14" t="s">
        <v>5</v>
      </c>
    </row>
    <row customHeight="1" ht="17.25">
      <c r="A6" s="16" t="s">
        <v>7</v>
      </c>
      <c r="B6" s="17">
        <v>49684353.5</v>
      </c>
      <c r="C6" s="16" t="s">
        <v>8</v>
      </c>
      <c r="D6" s="17"/>
    </row>
    <row customHeight="1" ht="17.25">
      <c r="A7" s="16" t="s">
        <v>9</v>
      </c>
      <c r="B7" s="17"/>
      <c r="C7" s="16" t="s">
        <v>10</v>
      </c>
      <c r="D7" s="17"/>
    </row>
    <row customHeight="1" ht="17.25">
      <c r="A8" s="16" t="s">
        <v>11</v>
      </c>
      <c r="B8" s="17"/>
      <c r="C8" s="18" t="s">
        <v>12</v>
      </c>
      <c r="D8" s="17"/>
    </row>
    <row customHeight="1" ht="17.25">
      <c r="A9" s="16" t="s">
        <v>13</v>
      </c>
      <c r="B9" s="17">
        <v>1920000</v>
      </c>
      <c r="C9" s="18" t="s">
        <v>14</v>
      </c>
      <c r="D9" s="17"/>
    </row>
    <row customHeight="1" ht="17.25">
      <c r="A10" s="16" t="s">
        <v>15</v>
      </c>
      <c r="B10" s="17">
        <v>28467.23</v>
      </c>
      <c r="C10" s="18" t="s">
        <v>16</v>
      </c>
      <c r="D10" s="17">
        <v>38418634.97</v>
      </c>
    </row>
    <row customHeight="1" ht="17.25">
      <c r="A11" s="16" t="s">
        <v>17</v>
      </c>
      <c r="B11" s="17"/>
      <c r="C11" s="18" t="s">
        <v>18</v>
      </c>
      <c r="D11" s="17"/>
    </row>
    <row customHeight="1" ht="17.25">
      <c r="A12" s="16" t="s">
        <v>19</v>
      </c>
      <c r="B12" s="17"/>
      <c r="C12" s="19" t="s">
        <v>20</v>
      </c>
      <c r="D12" s="17"/>
    </row>
    <row customHeight="1" ht="17.25">
      <c r="A13" s="16" t="s">
        <v>21</v>
      </c>
      <c r="B13" s="17"/>
      <c r="C13" s="19" t="s">
        <v>22</v>
      </c>
      <c r="D13" s="17">
        <v>5787529.96</v>
      </c>
    </row>
    <row customHeight="1" ht="17.25">
      <c r="A14" s="16" t="s">
        <v>23</v>
      </c>
      <c r="B14" s="17"/>
      <c r="C14" s="19" t="s">
        <v>24</v>
      </c>
      <c r="D14" s="17">
        <v>3479501.05</v>
      </c>
    </row>
    <row customHeight="1" ht="17.25">
      <c r="A15" s="16" t="s">
        <v>25</v>
      </c>
      <c r="B15" s="17">
        <v>28467.23</v>
      </c>
      <c r="C15" s="19" t="s">
        <v>26</v>
      </c>
      <c r="D15" s="17"/>
    </row>
    <row customHeight="1" ht="17.25">
      <c r="A16" s="20"/>
      <c r="B16" s="17"/>
      <c r="C16" s="19" t="s">
        <v>27</v>
      </c>
      <c r="D16" s="17"/>
    </row>
    <row customHeight="1" ht="17.25">
      <c r="A17" s="21"/>
      <c r="B17" s="17"/>
      <c r="C17" s="19" t="s">
        <v>28</v>
      </c>
      <c r="D17" s="17"/>
    </row>
    <row customHeight="1" ht="17.25">
      <c r="A18" s="21"/>
      <c r="B18" s="17"/>
      <c r="C18" s="19" t="s">
        <v>29</v>
      </c>
      <c r="D18" s="17"/>
    </row>
    <row customHeight="1" ht="17.25">
      <c r="A19" s="21"/>
      <c r="B19" s="17"/>
      <c r="C19" s="19" t="s">
        <v>30</v>
      </c>
      <c r="D19" s="17"/>
    </row>
    <row customHeight="1" ht="17.25">
      <c r="A20" s="21"/>
      <c r="B20" s="17"/>
      <c r="C20" s="19" t="s">
        <v>31</v>
      </c>
      <c r="D20" s="17"/>
    </row>
    <row customHeight="1" ht="17.25">
      <c r="A21" s="21"/>
      <c r="B21" s="17"/>
      <c r="C21" s="19" t="s">
        <v>32</v>
      </c>
      <c r="D21" s="17"/>
    </row>
    <row customHeight="1" ht="17.25">
      <c r="A22" s="21"/>
      <c r="B22" s="17"/>
      <c r="C22" s="19" t="s">
        <v>33</v>
      </c>
      <c r="D22" s="17"/>
    </row>
    <row customHeight="1" ht="17.25">
      <c r="A23" s="21"/>
      <c r="B23" s="17"/>
      <c r="C23" s="19" t="s">
        <v>34</v>
      </c>
      <c r="D23" s="17"/>
    </row>
    <row customHeight="1" ht="17.25">
      <c r="A24" s="21"/>
      <c r="B24" s="17"/>
      <c r="C24" s="19" t="s">
        <v>35</v>
      </c>
      <c r="D24" s="17">
        <v>3947154.75</v>
      </c>
    </row>
    <row customHeight="1" ht="17.25">
      <c r="A25" s="21"/>
      <c r="B25" s="17"/>
      <c r="C25" s="19" t="s">
        <v>36</v>
      </c>
      <c r="D25" s="17"/>
    </row>
    <row customHeight="1" ht="17.25">
      <c r="A26" s="21"/>
      <c r="B26" s="17"/>
      <c r="C26" s="20" t="s">
        <v>37</v>
      </c>
      <c r="D26" s="17"/>
    </row>
    <row customHeight="1" ht="17.25">
      <c r="A27" s="21"/>
      <c r="B27" s="17"/>
      <c r="C27" s="19" t="s">
        <v>38</v>
      </c>
      <c r="D27" s="17"/>
    </row>
    <row customHeight="1" ht="16.5">
      <c r="A28" s="21"/>
      <c r="B28" s="17"/>
      <c r="C28" s="19" t="s">
        <v>39</v>
      </c>
      <c r="D28" s="17"/>
    </row>
    <row customHeight="1" ht="16.5">
      <c r="A29" s="21"/>
      <c r="B29" s="17"/>
      <c r="C29" s="20" t="s">
        <v>40</v>
      </c>
      <c r="D29" s="17"/>
    </row>
    <row customHeight="1" ht="17.25">
      <c r="A30" s="21"/>
      <c r="B30" s="17"/>
      <c r="C30" s="20" t="s">
        <v>41</v>
      </c>
      <c r="D30" s="17"/>
    </row>
    <row customHeight="1" ht="17.25">
      <c r="A31" s="21"/>
      <c r="B31" s="17"/>
      <c r="C31" s="19" t="s">
        <v>42</v>
      </c>
      <c r="D31" s="17"/>
    </row>
    <row customHeight="1" ht="16.5">
      <c r="A32" s="21" t="s">
        <v>43</v>
      </c>
      <c r="B32" s="17">
        <v>51632820.73</v>
      </c>
      <c r="C32" s="21" t="s">
        <v>44</v>
      </c>
      <c r="D32" s="17">
        <v>51632820.73</v>
      </c>
    </row>
    <row customHeight="1" ht="16.5">
      <c r="A33" s="20" t="s">
        <v>45</v>
      </c>
      <c r="B33" s="17"/>
      <c r="C33" s="20" t="s">
        <v>46</v>
      </c>
      <c r="D33" s="17"/>
    </row>
    <row customHeight="1" ht="16.5">
      <c r="A34" s="19" t="s">
        <v>47</v>
      </c>
      <c r="B34" s="17"/>
      <c r="C34" s="19" t="s">
        <v>47</v>
      </c>
      <c r="D34" s="17"/>
    </row>
    <row customHeight="1" ht="16.5">
      <c r="A35" s="19" t="s">
        <v>48</v>
      </c>
      <c r="B35" s="17"/>
      <c r="C35" s="19" t="s">
        <v>49</v>
      </c>
      <c r="D35" s="17"/>
    </row>
    <row customHeight="1" ht="16.5">
      <c r="A36" s="22" t="s">
        <v>50</v>
      </c>
      <c r="B36" s="17">
        <v>51632820.73</v>
      </c>
      <c r="C36" s="22" t="s">
        <v>51</v>
      </c>
      <c r="D36" s="17">
        <v>51632820.73</v>
      </c>
    </row>
  </sheetData>
  <mergeCells count="4">
    <mergeCell ref="A2:D2"/>
    <mergeCell ref="A3:B3"/>
    <mergeCell ref="A4:B4"/>
    <mergeCell ref="C4:D4"/>
  </mergeCells>
  <printOptions horizontalCentered="1"/>
  <pageMargins left="0.96" right="0.96" top="0.72" bottom="0.72" header="0.00" footer="0.00"/>
  <pageSetup paperSize="9" scale="0" pageOrder="downThenOver" orientation="landscape"/>
  <headerFooter>
    <oddFooter>&amp;L&amp;C第&amp;P页，共&amp;N页&amp;R&amp;N</oddFooter>
  </headerFooter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xr:uid="{198ED909-87DB-6448-C6A6-B721AD0E06E8}" mc:Ignorable="x14ac xr xr2 xr3">
  <sheetPr>
    <outlinePr summaryRight="0"/>
    <pageSetUpPr fitToPage="1"/>
  </sheetPr>
  <dimension ref="A1:F9"/>
  <sheetViews>
    <sheetView topLeftCell="A1" showZeros="0" workbookViewId="0"/>
  </sheetViews>
  <sheetFormatPr defaultColWidth="9.140625" customHeight="1" defaultRowHeight="14.25"/>
  <cols>
    <col min="1" max="1" width="32.140625" customWidth="1"/>
    <col min="2" max="2" width="20.7109375" customWidth="1"/>
    <col min="3" max="3" width="32.140625" customWidth="1"/>
    <col min="4" max="4" width="27.7109375" customWidth="1"/>
    <col min="5" max="6" width="36.7109375" customWidth="1"/>
  </cols>
  <sheetData>
    <row customHeight="1" ht="12">
      <c r="A1" s="139">
        <v>1</v>
      </c>
      <c r="B1" s="140">
        <v>0</v>
      </c>
      <c r="C1" s="139">
        <v>1</v>
      </c>
      <c r="D1" s="69"/>
      <c r="E1" s="69"/>
      <c r="F1" s="126" t="s">
        <v>371</v>
      </c>
    </row>
    <row customHeight="1" ht="42">
      <c r="A2" s="141">
        <f>"2026"&amp;"年部门政府性基金预算支出预算表"</f>
      </c>
      <c r="B2" s="142" t="s">
        <v>372</v>
      </c>
      <c r="C2" s="143"/>
      <c r="D2" s="67"/>
      <c r="E2" s="67"/>
      <c r="F2" s="67"/>
    </row>
    <row customHeight="1" ht="13.5">
      <c r="A3" s="68">
        <f>"单位名称："&amp;"昆明市晋宁区第二中学"</f>
      </c>
      <c r="B3" s="68" t="s">
        <v>373</v>
      </c>
      <c r="C3" s="139"/>
      <c r="D3" s="69"/>
      <c r="E3" s="69"/>
      <c r="F3" s="126" t="s">
        <v>1</v>
      </c>
    </row>
    <row customHeight="1" ht="19.5">
      <c r="A4" s="72" t="s">
        <v>183</v>
      </c>
      <c r="B4" s="144" t="s">
        <v>72</v>
      </c>
      <c r="C4" s="72" t="s">
        <v>73</v>
      </c>
      <c r="D4" s="113" t="s">
        <v>374</v>
      </c>
      <c r="E4" s="74"/>
      <c r="F4" s="75"/>
    </row>
    <row customHeight="1" ht="18.75">
      <c r="A5" s="112"/>
      <c r="B5" s="145"/>
      <c r="C5" s="112"/>
      <c r="D5" s="146" t="s">
        <v>55</v>
      </c>
      <c r="E5" s="113" t="s">
        <v>75</v>
      </c>
      <c r="F5" s="146" t="s">
        <v>76</v>
      </c>
    </row>
    <row customHeight="1" ht="18.75">
      <c r="A6" s="136">
        <v>1</v>
      </c>
      <c r="B6" s="147" t="s">
        <v>83</v>
      </c>
      <c r="C6" s="136">
        <v>3</v>
      </c>
      <c r="D6" s="79">
        <v>4</v>
      </c>
      <c r="E6" s="79">
        <v>5</v>
      </c>
      <c r="F6" s="79">
        <v>6</v>
      </c>
    </row>
    <row customHeight="1" ht="21">
      <c r="A7" s="40"/>
      <c r="B7" s="40"/>
      <c r="C7" s="40"/>
      <c r="D7" s="17"/>
      <c r="E7" s="17"/>
      <c r="F7" s="17"/>
    </row>
    <row customHeight="1" ht="21">
      <c r="A8" s="40"/>
      <c r="B8" s="40"/>
      <c r="C8" s="40"/>
      <c r="D8" s="17"/>
      <c r="E8" s="17"/>
      <c r="F8" s="17"/>
    </row>
    <row customHeight="1" ht="18.75">
      <c r="A9" s="27" t="s">
        <v>173</v>
      </c>
      <c r="B9" s="27" t="s">
        <v>173</v>
      </c>
      <c r="C9" s="148" t="s">
        <v>173</v>
      </c>
      <c r="D9" s="17"/>
      <c r="E9" s="17"/>
      <c r="F9" s="17"/>
    </row>
  </sheetData>
  <mergeCells count="7">
    <mergeCell ref="A2:F2"/>
    <mergeCell ref="A9:C9"/>
    <mergeCell ref="D4:F4"/>
    <mergeCell ref="B4:B5"/>
    <mergeCell ref="C4:C5"/>
    <mergeCell ref="A4:A5"/>
    <mergeCell ref="A3:C3"/>
  </mergeCells>
  <printOptions horizontalCentered="1"/>
  <pageMargins left="0.37" right="0.37" top="0.56" bottom="0.56" header="0.48" footer="0.48"/>
  <pageSetup paperSize="9" scale="98" pageOrder="downThenOver" orientation="landscape"/>
  <headerFooter>
    <oddHeader>&amp;L&amp;C&amp;R</oddHeader>
    <oddFooter>&amp;L&amp;C&amp;R</oddFooter>
    <evenHeader>&amp;L&amp;C&amp;R</evenHeader>
    <evenFooter>&amp;L&amp;C&amp;R</evenFooter>
  </headerFooter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xr:uid="{E446A4A6-3548-D068-F7A8-169F00DCDDD8}" mc:Ignorable="x14ac xr xr2 xr3">
  <sheetPr>
    <outlinePr summaryRight="0"/>
    <pageSetUpPr fitToPage="1"/>
  </sheetPr>
  <dimension ref="A1:S26"/>
  <sheetViews>
    <sheetView topLeftCell="A1" showZeros="0" workbookViewId="0"/>
  </sheetViews>
  <sheetFormatPr defaultColWidth="9.140625" customHeight="1" defaultRowHeight="14.25"/>
  <cols>
    <col min="1" max="2" width="32.57421875" customWidth="1"/>
    <col min="3" max="3" width="41.140625" customWidth="1"/>
    <col min="4" max="4" width="21.7109375" customWidth="1"/>
    <col min="5" max="5" width="35.28125" customWidth="1"/>
    <col min="6" max="6" width="7.7109375" customWidth="1"/>
    <col min="7" max="7" width="11.140625" customWidth="1"/>
    <col min="8" max="8" width="13.28125" customWidth="1"/>
    <col min="9" max="18" width="20.00390625" customWidth="1"/>
    <col min="19" max="19" width="19.8515625" customWidth="1"/>
  </cols>
  <sheetData>
    <row customHeight="1" ht="15.75">
      <c r="B1" s="98"/>
      <c r="C1" s="98"/>
      <c r="R1" s="99"/>
      <c r="S1" s="99" t="s">
        <v>375</v>
      </c>
    </row>
    <row customHeight="1" ht="41.25">
      <c r="A2" s="149">
        <f>"2026"&amp;"年部门政府采购预算表"</f>
      </c>
      <c r="B2" s="100"/>
      <c r="C2" s="100"/>
      <c r="D2" s="101"/>
      <c r="E2" s="101"/>
      <c r="F2" s="101"/>
      <c r="G2" s="101"/>
      <c r="H2" s="101"/>
      <c r="I2" s="101"/>
      <c r="J2" s="101"/>
      <c r="K2" s="101"/>
      <c r="L2" s="101"/>
      <c r="M2" s="100"/>
      <c r="N2" s="101"/>
      <c r="O2" s="101"/>
      <c r="P2" s="100"/>
      <c r="Q2" s="101"/>
      <c r="R2" s="100"/>
      <c r="S2" s="100"/>
    </row>
    <row customHeight="1" ht="18.75">
      <c r="A3" s="89">
        <f>"单位名称："&amp;"昆明市晋宁区第二中学"</f>
      </c>
      <c r="B3" s="104"/>
      <c r="C3" s="104"/>
      <c r="D3" s="105"/>
      <c r="E3" s="105"/>
      <c r="F3" s="105"/>
      <c r="G3" s="105"/>
      <c r="H3" s="105"/>
      <c r="I3" s="105"/>
      <c r="J3" s="105"/>
      <c r="K3" s="105"/>
      <c r="L3" s="105"/>
      <c r="R3" s="150"/>
      <c r="S3" s="126" t="s">
        <v>1</v>
      </c>
    </row>
    <row customHeight="1" ht="15.75">
      <c r="A4" s="127" t="s">
        <v>182</v>
      </c>
      <c r="B4" s="151" t="s">
        <v>183</v>
      </c>
      <c r="C4" s="151" t="s">
        <v>376</v>
      </c>
      <c r="D4" s="152" t="s">
        <v>377</v>
      </c>
      <c r="E4" s="152" t="s">
        <v>378</v>
      </c>
      <c r="F4" s="152" t="s">
        <v>379</v>
      </c>
      <c r="G4" s="152" t="s">
        <v>380</v>
      </c>
      <c r="H4" s="152" t="s">
        <v>381</v>
      </c>
      <c r="I4" s="153" t="s">
        <v>190</v>
      </c>
      <c r="J4" s="153"/>
      <c r="K4" s="153"/>
      <c r="L4" s="153"/>
      <c r="M4" s="108"/>
      <c r="N4" s="153"/>
      <c r="O4" s="153"/>
      <c r="P4" s="107"/>
      <c r="Q4" s="153"/>
      <c r="R4" s="108"/>
      <c r="S4" s="109"/>
    </row>
    <row customHeight="1" ht="17.25">
      <c r="A5" s="129"/>
      <c r="B5" s="154"/>
      <c r="C5" s="154"/>
      <c r="D5" s="155"/>
      <c r="E5" s="155"/>
      <c r="F5" s="155"/>
      <c r="G5" s="155"/>
      <c r="H5" s="155"/>
      <c r="I5" s="155" t="s">
        <v>55</v>
      </c>
      <c r="J5" s="155" t="s">
        <v>58</v>
      </c>
      <c r="K5" s="155" t="s">
        <v>192</v>
      </c>
      <c r="L5" s="155" t="s">
        <v>382</v>
      </c>
      <c r="M5" s="156" t="s">
        <v>383</v>
      </c>
      <c r="N5" s="157" t="s">
        <v>384</v>
      </c>
      <c r="O5" s="157"/>
      <c r="P5" s="158"/>
      <c r="Q5" s="157"/>
      <c r="R5" s="159"/>
      <c r="S5" s="160"/>
    </row>
    <row customHeight="1" ht="54">
      <c r="A6" s="132"/>
      <c r="B6" s="160"/>
      <c r="C6" s="160"/>
      <c r="D6" s="161"/>
      <c r="E6" s="161"/>
      <c r="F6" s="161"/>
      <c r="G6" s="161"/>
      <c r="H6" s="161"/>
      <c r="I6" s="161"/>
      <c r="J6" s="161" t="s">
        <v>57</v>
      </c>
      <c r="K6" s="161"/>
      <c r="L6" s="161"/>
      <c r="M6" s="162"/>
      <c r="N6" s="161" t="s">
        <v>57</v>
      </c>
      <c r="O6" s="161" t="s">
        <v>64</v>
      </c>
      <c r="P6" s="160" t="s">
        <v>65</v>
      </c>
      <c r="Q6" s="161" t="s">
        <v>66</v>
      </c>
      <c r="R6" s="162" t="s">
        <v>67</v>
      </c>
      <c r="S6" s="160" t="s">
        <v>68</v>
      </c>
    </row>
    <row customHeight="1" ht="18">
      <c r="A7" s="163">
        <v>1</v>
      </c>
      <c r="B7" s="163" t="s">
        <v>83</v>
      </c>
      <c r="C7" s="164">
        <v>3</v>
      </c>
      <c r="D7" s="164">
        <v>4</v>
      </c>
      <c r="E7" s="163">
        <v>5</v>
      </c>
      <c r="F7" s="163">
        <v>6</v>
      </c>
      <c r="G7" s="163">
        <v>7</v>
      </c>
      <c r="H7" s="163">
        <v>8</v>
      </c>
      <c r="I7" s="163">
        <v>9</v>
      </c>
      <c r="J7" s="163">
        <v>10</v>
      </c>
      <c r="K7" s="163">
        <v>11</v>
      </c>
      <c r="L7" s="163">
        <v>12</v>
      </c>
      <c r="M7" s="163">
        <v>13</v>
      </c>
      <c r="N7" s="163">
        <v>14</v>
      </c>
      <c r="O7" s="163">
        <v>15</v>
      </c>
      <c r="P7" s="163">
        <v>16</v>
      </c>
      <c r="Q7" s="163">
        <v>17</v>
      </c>
      <c r="R7" s="163">
        <v>18</v>
      </c>
      <c r="S7" s="163">
        <v>19</v>
      </c>
    </row>
    <row customHeight="1" ht="21">
      <c r="A8" s="165" t="s">
        <v>201</v>
      </c>
      <c r="B8" s="166" t="s">
        <v>70</v>
      </c>
      <c r="C8" s="166" t="s">
        <v>267</v>
      </c>
      <c r="D8" s="167" t="s">
        <v>385</v>
      </c>
      <c r="E8" s="167" t="s">
        <v>386</v>
      </c>
      <c r="F8" s="167" t="s">
        <v>319</v>
      </c>
      <c r="G8" s="168">
        <v>5</v>
      </c>
      <c r="H8" s="17">
        <v>6000</v>
      </c>
      <c r="I8" s="17">
        <v>6000</v>
      </c>
      <c r="J8" s="17">
        <v>6000</v>
      </c>
      <c r="K8" s="17"/>
      <c r="L8" s="17"/>
      <c r="M8" s="17"/>
      <c r="N8" s="17"/>
      <c r="O8" s="17"/>
      <c r="P8" s="17"/>
      <c r="Q8" s="17"/>
      <c r="R8" s="17"/>
      <c r="S8" s="17"/>
    </row>
    <row customHeight="1" ht="21">
      <c r="A9" s="165" t="s">
        <v>201</v>
      </c>
      <c r="B9" s="166" t="s">
        <v>70</v>
      </c>
      <c r="C9" s="166" t="s">
        <v>267</v>
      </c>
      <c r="D9" s="167" t="s">
        <v>387</v>
      </c>
      <c r="E9" s="167" t="s">
        <v>388</v>
      </c>
      <c r="F9" s="167" t="s">
        <v>319</v>
      </c>
      <c r="G9" s="168">
        <v>50</v>
      </c>
      <c r="H9" s="17">
        <v>50000</v>
      </c>
      <c r="I9" s="17">
        <v>50000</v>
      </c>
      <c r="J9" s="17">
        <v>50000</v>
      </c>
      <c r="K9" s="17"/>
      <c r="L9" s="17"/>
      <c r="M9" s="17"/>
      <c r="N9" s="17"/>
      <c r="O9" s="17"/>
      <c r="P9" s="17"/>
      <c r="Q9" s="17"/>
      <c r="R9" s="17"/>
      <c r="S9" s="17"/>
    </row>
    <row customHeight="1" ht="21">
      <c r="A10" s="165" t="s">
        <v>201</v>
      </c>
      <c r="B10" s="166" t="s">
        <v>70</v>
      </c>
      <c r="C10" s="166" t="s">
        <v>267</v>
      </c>
      <c r="D10" s="167" t="s">
        <v>389</v>
      </c>
      <c r="E10" s="167" t="s">
        <v>390</v>
      </c>
      <c r="F10" s="167" t="s">
        <v>319</v>
      </c>
      <c r="G10" s="168">
        <v>5</v>
      </c>
      <c r="H10" s="17">
        <v>33240</v>
      </c>
      <c r="I10" s="17">
        <v>33240</v>
      </c>
      <c r="J10" s="17">
        <v>33240</v>
      </c>
      <c r="K10" s="17"/>
      <c r="L10" s="17"/>
      <c r="M10" s="17"/>
      <c r="N10" s="17"/>
      <c r="O10" s="17"/>
      <c r="P10" s="17"/>
      <c r="Q10" s="17"/>
      <c r="R10" s="17"/>
      <c r="S10" s="17"/>
    </row>
    <row customHeight="1" ht="21">
      <c r="A11" s="165" t="s">
        <v>201</v>
      </c>
      <c r="B11" s="166" t="s">
        <v>70</v>
      </c>
      <c r="C11" s="166" t="s">
        <v>267</v>
      </c>
      <c r="D11" s="167" t="s">
        <v>391</v>
      </c>
      <c r="E11" s="167" t="s">
        <v>392</v>
      </c>
      <c r="F11" s="167" t="s">
        <v>319</v>
      </c>
      <c r="G11" s="168">
        <v>21</v>
      </c>
      <c r="H11" s="17">
        <v>13650</v>
      </c>
      <c r="I11" s="17">
        <v>13650</v>
      </c>
      <c r="J11" s="17">
        <v>13650</v>
      </c>
      <c r="K11" s="17"/>
      <c r="L11" s="17"/>
      <c r="M11" s="17"/>
      <c r="N11" s="17"/>
      <c r="O11" s="17"/>
      <c r="P11" s="17"/>
      <c r="Q11" s="17"/>
      <c r="R11" s="17"/>
      <c r="S11" s="17"/>
    </row>
    <row customHeight="1" ht="21">
      <c r="A12" s="165" t="s">
        <v>201</v>
      </c>
      <c r="B12" s="166" t="s">
        <v>70</v>
      </c>
      <c r="C12" s="166" t="s">
        <v>267</v>
      </c>
      <c r="D12" s="167" t="s">
        <v>393</v>
      </c>
      <c r="E12" s="167" t="s">
        <v>394</v>
      </c>
      <c r="F12" s="167" t="s">
        <v>319</v>
      </c>
      <c r="G12" s="168">
        <v>2</v>
      </c>
      <c r="H12" s="17">
        <v>30000</v>
      </c>
      <c r="I12" s="17">
        <v>30000</v>
      </c>
      <c r="J12" s="17">
        <v>30000</v>
      </c>
      <c r="K12" s="17"/>
      <c r="L12" s="17"/>
      <c r="M12" s="17"/>
      <c r="N12" s="17"/>
      <c r="O12" s="17"/>
      <c r="P12" s="17"/>
      <c r="Q12" s="17"/>
      <c r="R12" s="17"/>
      <c r="S12" s="17"/>
    </row>
    <row customHeight="1" ht="21">
      <c r="A13" s="165" t="s">
        <v>201</v>
      </c>
      <c r="B13" s="166" t="s">
        <v>70</v>
      </c>
      <c r="C13" s="166" t="s">
        <v>267</v>
      </c>
      <c r="D13" s="167" t="s">
        <v>395</v>
      </c>
      <c r="E13" s="167" t="s">
        <v>396</v>
      </c>
      <c r="F13" s="167" t="s">
        <v>319</v>
      </c>
      <c r="G13" s="168">
        <v>1</v>
      </c>
      <c r="H13" s="17">
        <v>160000</v>
      </c>
      <c r="I13" s="17">
        <v>160000</v>
      </c>
      <c r="J13" s="17">
        <v>160000</v>
      </c>
      <c r="K13" s="17"/>
      <c r="L13" s="17"/>
      <c r="M13" s="17"/>
      <c r="N13" s="17"/>
      <c r="O13" s="17"/>
      <c r="P13" s="17"/>
      <c r="Q13" s="17"/>
      <c r="R13" s="17"/>
      <c r="S13" s="17"/>
    </row>
    <row customHeight="1" ht="21">
      <c r="A14" s="165" t="s">
        <v>201</v>
      </c>
      <c r="B14" s="166" t="s">
        <v>70</v>
      </c>
      <c r="C14" s="166" t="s">
        <v>267</v>
      </c>
      <c r="D14" s="167" t="s">
        <v>397</v>
      </c>
      <c r="E14" s="167" t="s">
        <v>398</v>
      </c>
      <c r="F14" s="167" t="s">
        <v>319</v>
      </c>
      <c r="G14" s="168">
        <v>120</v>
      </c>
      <c r="H14" s="17">
        <v>84000</v>
      </c>
      <c r="I14" s="17">
        <v>84000</v>
      </c>
      <c r="J14" s="17">
        <v>84000</v>
      </c>
      <c r="K14" s="17"/>
      <c r="L14" s="17"/>
      <c r="M14" s="17"/>
      <c r="N14" s="17"/>
      <c r="O14" s="17"/>
      <c r="P14" s="17"/>
      <c r="Q14" s="17"/>
      <c r="R14" s="17"/>
      <c r="S14" s="17"/>
    </row>
    <row customHeight="1" ht="21">
      <c r="A15" s="165" t="s">
        <v>201</v>
      </c>
      <c r="B15" s="166" t="s">
        <v>70</v>
      </c>
      <c r="C15" s="166" t="s">
        <v>267</v>
      </c>
      <c r="D15" s="167" t="s">
        <v>399</v>
      </c>
      <c r="E15" s="167" t="s">
        <v>400</v>
      </c>
      <c r="F15" s="167" t="s">
        <v>319</v>
      </c>
      <c r="G15" s="168">
        <v>1</v>
      </c>
      <c r="H15" s="17">
        <v>18000</v>
      </c>
      <c r="I15" s="17">
        <v>18000</v>
      </c>
      <c r="J15" s="17">
        <v>18000</v>
      </c>
      <c r="K15" s="17"/>
      <c r="L15" s="17"/>
      <c r="M15" s="17"/>
      <c r="N15" s="17"/>
      <c r="O15" s="17"/>
      <c r="P15" s="17"/>
      <c r="Q15" s="17"/>
      <c r="R15" s="17"/>
      <c r="S15" s="17"/>
    </row>
    <row customHeight="1" ht="21">
      <c r="A16" s="165" t="s">
        <v>201</v>
      </c>
      <c r="B16" s="166" t="s">
        <v>70</v>
      </c>
      <c r="C16" s="166" t="s">
        <v>267</v>
      </c>
      <c r="D16" s="167" t="s">
        <v>401</v>
      </c>
      <c r="E16" s="167" t="s">
        <v>400</v>
      </c>
      <c r="F16" s="167" t="s">
        <v>319</v>
      </c>
      <c r="G16" s="168">
        <v>1</v>
      </c>
      <c r="H16" s="17">
        <v>15000</v>
      </c>
      <c r="I16" s="17">
        <v>15000</v>
      </c>
      <c r="J16" s="17">
        <v>15000</v>
      </c>
      <c r="K16" s="17"/>
      <c r="L16" s="17"/>
      <c r="M16" s="17"/>
      <c r="N16" s="17"/>
      <c r="O16" s="17"/>
      <c r="P16" s="17"/>
      <c r="Q16" s="17"/>
      <c r="R16" s="17"/>
      <c r="S16" s="17"/>
    </row>
    <row customHeight="1" ht="21">
      <c r="A17" s="165" t="s">
        <v>201</v>
      </c>
      <c r="B17" s="166" t="s">
        <v>70</v>
      </c>
      <c r="C17" s="166" t="s">
        <v>267</v>
      </c>
      <c r="D17" s="167" t="s">
        <v>402</v>
      </c>
      <c r="E17" s="167" t="s">
        <v>403</v>
      </c>
      <c r="F17" s="167" t="s">
        <v>319</v>
      </c>
      <c r="G17" s="168">
        <v>4</v>
      </c>
      <c r="H17" s="17">
        <v>1040</v>
      </c>
      <c r="I17" s="17">
        <v>1040</v>
      </c>
      <c r="J17" s="17">
        <v>1040</v>
      </c>
      <c r="K17" s="17"/>
      <c r="L17" s="17"/>
      <c r="M17" s="17"/>
      <c r="N17" s="17"/>
      <c r="O17" s="17"/>
      <c r="P17" s="17"/>
      <c r="Q17" s="17"/>
      <c r="R17" s="17"/>
      <c r="S17" s="17"/>
    </row>
    <row customHeight="1" ht="21">
      <c r="A18" s="165" t="s">
        <v>201</v>
      </c>
      <c r="B18" s="166" t="s">
        <v>70</v>
      </c>
      <c r="C18" s="166" t="s">
        <v>267</v>
      </c>
      <c r="D18" s="167" t="s">
        <v>404</v>
      </c>
      <c r="E18" s="167" t="s">
        <v>405</v>
      </c>
      <c r="F18" s="167" t="s">
        <v>319</v>
      </c>
      <c r="G18" s="168">
        <v>36</v>
      </c>
      <c r="H18" s="17">
        <v>21600</v>
      </c>
      <c r="I18" s="17">
        <v>21600</v>
      </c>
      <c r="J18" s="17">
        <v>21600</v>
      </c>
      <c r="K18" s="17"/>
      <c r="L18" s="17"/>
      <c r="M18" s="17"/>
      <c r="N18" s="17"/>
      <c r="O18" s="17"/>
      <c r="P18" s="17"/>
      <c r="Q18" s="17"/>
      <c r="R18" s="17"/>
      <c r="S18" s="17"/>
    </row>
    <row customHeight="1" ht="21">
      <c r="A19" s="165" t="s">
        <v>201</v>
      </c>
      <c r="B19" s="166" t="s">
        <v>70</v>
      </c>
      <c r="C19" s="166" t="s">
        <v>267</v>
      </c>
      <c r="D19" s="167" t="s">
        <v>406</v>
      </c>
      <c r="E19" s="167" t="s">
        <v>405</v>
      </c>
      <c r="F19" s="167" t="s">
        <v>319</v>
      </c>
      <c r="G19" s="168">
        <v>5</v>
      </c>
      <c r="H19" s="17">
        <v>8000</v>
      </c>
      <c r="I19" s="17">
        <v>8000</v>
      </c>
      <c r="J19" s="17">
        <v>8000</v>
      </c>
      <c r="K19" s="17"/>
      <c r="L19" s="17"/>
      <c r="M19" s="17"/>
      <c r="N19" s="17"/>
      <c r="O19" s="17"/>
      <c r="P19" s="17"/>
      <c r="Q19" s="17"/>
      <c r="R19" s="17"/>
      <c r="S19" s="17"/>
    </row>
    <row customHeight="1" ht="21">
      <c r="A20" s="165" t="s">
        <v>201</v>
      </c>
      <c r="B20" s="166" t="s">
        <v>70</v>
      </c>
      <c r="C20" s="166" t="s">
        <v>267</v>
      </c>
      <c r="D20" s="167" t="s">
        <v>407</v>
      </c>
      <c r="E20" s="167" t="s">
        <v>408</v>
      </c>
      <c r="F20" s="167" t="s">
        <v>319</v>
      </c>
      <c r="G20" s="168">
        <v>21</v>
      </c>
      <c r="H20" s="17">
        <v>31500</v>
      </c>
      <c r="I20" s="17">
        <v>31500</v>
      </c>
      <c r="J20" s="17">
        <v>31500</v>
      </c>
      <c r="K20" s="17"/>
      <c r="L20" s="17"/>
      <c r="M20" s="17"/>
      <c r="N20" s="17"/>
      <c r="O20" s="17"/>
      <c r="P20" s="17"/>
      <c r="Q20" s="17"/>
      <c r="R20" s="17"/>
      <c r="S20" s="17"/>
    </row>
    <row customHeight="1" ht="21">
      <c r="A21" s="165" t="s">
        <v>201</v>
      </c>
      <c r="B21" s="166" t="s">
        <v>70</v>
      </c>
      <c r="C21" s="166" t="s">
        <v>267</v>
      </c>
      <c r="D21" s="167" t="s">
        <v>409</v>
      </c>
      <c r="E21" s="167" t="s">
        <v>410</v>
      </c>
      <c r="F21" s="167" t="s">
        <v>319</v>
      </c>
      <c r="G21" s="168">
        <v>2</v>
      </c>
      <c r="H21" s="17">
        <v>1400</v>
      </c>
      <c r="I21" s="17">
        <v>1400</v>
      </c>
      <c r="J21" s="17">
        <v>1400</v>
      </c>
      <c r="K21" s="17"/>
      <c r="L21" s="17"/>
      <c r="M21" s="17"/>
      <c r="N21" s="17"/>
      <c r="O21" s="17"/>
      <c r="P21" s="17"/>
      <c r="Q21" s="17"/>
      <c r="R21" s="17"/>
      <c r="S21" s="17"/>
    </row>
    <row customHeight="1" ht="21">
      <c r="A22" s="165" t="s">
        <v>201</v>
      </c>
      <c r="B22" s="166" t="s">
        <v>70</v>
      </c>
      <c r="C22" s="166" t="s">
        <v>267</v>
      </c>
      <c r="D22" s="167" t="s">
        <v>411</v>
      </c>
      <c r="E22" s="167" t="s">
        <v>412</v>
      </c>
      <c r="F22" s="167" t="s">
        <v>319</v>
      </c>
      <c r="G22" s="168">
        <v>25</v>
      </c>
      <c r="H22" s="17">
        <v>120000</v>
      </c>
      <c r="I22" s="17">
        <v>120000</v>
      </c>
      <c r="J22" s="17">
        <v>120000</v>
      </c>
      <c r="K22" s="17"/>
      <c r="L22" s="17"/>
      <c r="M22" s="17"/>
      <c r="N22" s="17"/>
      <c r="O22" s="17"/>
      <c r="P22" s="17"/>
      <c r="Q22" s="17"/>
      <c r="R22" s="17"/>
      <c r="S22" s="17"/>
    </row>
    <row customHeight="1" ht="21">
      <c r="A23" s="165" t="s">
        <v>201</v>
      </c>
      <c r="B23" s="166" t="s">
        <v>70</v>
      </c>
      <c r="C23" s="166" t="s">
        <v>267</v>
      </c>
      <c r="D23" s="167" t="s">
        <v>413</v>
      </c>
      <c r="E23" s="167" t="s">
        <v>414</v>
      </c>
      <c r="F23" s="167" t="s">
        <v>319</v>
      </c>
      <c r="G23" s="168">
        <v>1</v>
      </c>
      <c r="H23" s="17">
        <v>840000</v>
      </c>
      <c r="I23" s="17">
        <v>840000</v>
      </c>
      <c r="J23" s="17">
        <v>840000</v>
      </c>
      <c r="K23" s="17"/>
      <c r="L23" s="17"/>
      <c r="M23" s="17"/>
      <c r="N23" s="17"/>
      <c r="O23" s="17"/>
      <c r="P23" s="17"/>
      <c r="Q23" s="17"/>
      <c r="R23" s="17"/>
      <c r="S23" s="17"/>
    </row>
    <row customHeight="1" ht="21">
      <c r="A24" s="165" t="s">
        <v>201</v>
      </c>
      <c r="B24" s="166" t="s">
        <v>70</v>
      </c>
      <c r="C24" s="166" t="s">
        <v>278</v>
      </c>
      <c r="D24" s="167" t="s">
        <v>415</v>
      </c>
      <c r="E24" s="167" t="s">
        <v>414</v>
      </c>
      <c r="F24" s="167" t="s">
        <v>319</v>
      </c>
      <c r="G24" s="168">
        <v>1</v>
      </c>
      <c r="H24" s="17">
        <v>396000</v>
      </c>
      <c r="I24" s="17">
        <v>396000</v>
      </c>
      <c r="J24" s="17"/>
      <c r="K24" s="17"/>
      <c r="L24" s="17"/>
      <c r="M24" s="17">
        <v>396000</v>
      </c>
      <c r="N24" s="17"/>
      <c r="O24" s="17"/>
      <c r="P24" s="17"/>
      <c r="Q24" s="17"/>
      <c r="R24" s="17"/>
      <c r="S24" s="17"/>
    </row>
    <row customHeight="1" ht="21">
      <c r="A25" s="169" t="s">
        <v>173</v>
      </c>
      <c r="B25" s="170"/>
      <c r="C25" s="170"/>
      <c r="D25" s="171"/>
      <c r="E25" s="171"/>
      <c r="F25" s="171"/>
      <c r="G25" s="36"/>
      <c r="H25" s="17">
        <v>1829430</v>
      </c>
      <c r="I25" s="17">
        <v>1829430</v>
      </c>
      <c r="J25" s="17">
        <v>1433430</v>
      </c>
      <c r="K25" s="17"/>
      <c r="L25" s="17"/>
      <c r="M25" s="17">
        <v>396000</v>
      </c>
      <c r="N25" s="17"/>
      <c r="O25" s="17"/>
      <c r="P25" s="17"/>
      <c r="Q25" s="17"/>
      <c r="R25" s="17"/>
      <c r="S25" s="17"/>
    </row>
    <row customHeight="1" ht="21">
      <c r="A26" s="172" t="s">
        <v>416</v>
      </c>
      <c r="B26" s="173"/>
      <c r="C26" s="173"/>
      <c r="D26" s="172"/>
      <c r="E26" s="172"/>
      <c r="F26" s="172"/>
      <c r="G26" s="174"/>
      <c r="H26" s="175"/>
      <c r="I26" s="175"/>
      <c r="J26" s="175"/>
      <c r="K26" s="175"/>
      <c r="L26" s="175"/>
      <c r="M26" s="175"/>
      <c r="N26" s="175"/>
      <c r="O26" s="175"/>
      <c r="P26" s="175"/>
      <c r="Q26" s="175"/>
      <c r="R26" s="175"/>
      <c r="S26" s="175"/>
    </row>
  </sheetData>
  <mergeCells count="19">
    <mergeCell ref="A25:G25"/>
    <mergeCell ref="J5:J6"/>
    <mergeCell ref="C4:C6"/>
    <mergeCell ref="B4:B6"/>
    <mergeCell ref="N5:S5"/>
    <mergeCell ref="A2:S2"/>
    <mergeCell ref="A4:A6"/>
    <mergeCell ref="D4:D6"/>
    <mergeCell ref="E4:E6"/>
    <mergeCell ref="F4:F6"/>
    <mergeCell ref="G4:G6"/>
    <mergeCell ref="H4:H6"/>
    <mergeCell ref="I4:S4"/>
    <mergeCell ref="K5:K6"/>
    <mergeCell ref="L5:L6"/>
    <mergeCell ref="A3:H3"/>
    <mergeCell ref="M5:M6"/>
    <mergeCell ref="I5:I6"/>
    <mergeCell ref="A26:S26"/>
  </mergeCells>
  <printOptions horizontalCentered="1"/>
  <pageMargins left="0.96" right="0.96" top="0.72" bottom="0.72" header="0.00" footer="0.00"/>
  <pageSetup paperSize="9" scale="60" pageOrder="downThenOver" orientation="landscape"/>
  <headerFooter>
    <oddHeader>&amp;L&amp;C&amp;R</oddHeader>
    <oddFooter>&amp;L&amp;C&amp;R</oddFooter>
    <evenHeader>&amp;L&amp;C&amp;R</evenHeader>
    <evenFooter>&amp;L&amp;C&amp;R</evenFooter>
  </headerFooter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xr:uid="{BD69E9DA-83CD-4A28-8702-65956F814ED8}" mc:Ignorable="x14ac xr xr2 xr3">
  <sheetPr>
    <outlinePr summaryRight="0"/>
    <pageSetUpPr fitToPage="1"/>
  </sheetPr>
  <dimension ref="A1:T9"/>
  <sheetViews>
    <sheetView topLeftCell="A1" showZeros="0" workbookViewId="0"/>
  </sheetViews>
  <sheetFormatPr defaultColWidth="9.140625" customHeight="1" defaultRowHeight="14.25"/>
  <cols>
    <col min="1" max="5" width="39.140625" customWidth="1"/>
    <col min="6" max="6" width="27.57421875" customWidth="1"/>
    <col min="7" max="7" width="28.57421875" customWidth="1"/>
    <col min="8" max="8" width="28.140625" customWidth="1"/>
    <col min="9" max="9" width="39.140625" customWidth="1"/>
    <col min="10" max="18" width="20.421875" customWidth="1"/>
    <col min="19" max="20" width="20.28125" customWidth="1"/>
  </cols>
  <sheetData>
    <row customHeight="1" ht="16.5">
      <c r="A1" s="176"/>
      <c r="B1" s="98"/>
      <c r="C1" s="98"/>
      <c r="D1" s="98"/>
      <c r="E1" s="98"/>
      <c r="F1" s="98"/>
      <c r="G1" s="98"/>
      <c r="H1" s="176"/>
      <c r="I1" s="176"/>
      <c r="J1" s="176"/>
      <c r="K1" s="176"/>
      <c r="L1" s="176"/>
      <c r="M1" s="176"/>
      <c r="N1" s="177"/>
      <c r="O1" s="176"/>
      <c r="P1" s="176"/>
      <c r="Q1" s="98"/>
      <c r="R1" s="176"/>
      <c r="S1" s="178"/>
      <c r="T1" s="178" t="s">
        <v>417</v>
      </c>
    </row>
    <row customHeight="1" ht="41.25">
      <c r="A2" s="179">
        <f>"2026"&amp;"年部门政府购买服务预算表"</f>
      </c>
      <c r="B2" s="100"/>
      <c r="C2" s="100"/>
      <c r="D2" s="100"/>
      <c r="E2" s="100"/>
      <c r="F2" s="100"/>
      <c r="G2" s="100"/>
      <c r="H2" s="180"/>
      <c r="I2" s="180"/>
      <c r="J2" s="180"/>
      <c r="K2" s="180"/>
      <c r="L2" s="180"/>
      <c r="M2" s="180"/>
      <c r="N2" s="181"/>
      <c r="O2" s="180"/>
      <c r="P2" s="180"/>
      <c r="Q2" s="100"/>
      <c r="R2" s="180"/>
      <c r="S2" s="181"/>
      <c r="T2" s="100"/>
    </row>
    <row customHeight="1" ht="22.5">
      <c r="A3" s="182">
        <f>"单位名称："&amp;"昆明市晋宁区第二中学"</f>
      </c>
      <c r="B3" s="104"/>
      <c r="C3" s="104"/>
      <c r="D3" s="104"/>
      <c r="E3" s="104"/>
      <c r="F3" s="104"/>
      <c r="G3" s="104"/>
      <c r="H3" s="183"/>
      <c r="I3" s="183"/>
      <c r="J3" s="183"/>
      <c r="K3" s="183"/>
      <c r="L3" s="183"/>
      <c r="M3" s="183"/>
      <c r="N3" s="177"/>
      <c r="O3" s="176"/>
      <c r="P3" s="176"/>
      <c r="Q3" s="98"/>
      <c r="R3" s="176"/>
      <c r="S3" s="184"/>
      <c r="T3" s="178" t="s">
        <v>1</v>
      </c>
    </row>
    <row customHeight="1" ht="24">
      <c r="A4" s="127" t="s">
        <v>182</v>
      </c>
      <c r="B4" s="151" t="s">
        <v>183</v>
      </c>
      <c r="C4" s="151" t="s">
        <v>376</v>
      </c>
      <c r="D4" s="151" t="s">
        <v>418</v>
      </c>
      <c r="E4" s="151" t="s">
        <v>419</v>
      </c>
      <c r="F4" s="151" t="s">
        <v>420</v>
      </c>
      <c r="G4" s="151" t="s">
        <v>421</v>
      </c>
      <c r="H4" s="152" t="s">
        <v>422</v>
      </c>
      <c r="I4" s="152" t="s">
        <v>423</v>
      </c>
      <c r="J4" s="153" t="s">
        <v>190</v>
      </c>
      <c r="K4" s="153"/>
      <c r="L4" s="153"/>
      <c r="M4" s="153"/>
      <c r="N4" s="108"/>
      <c r="O4" s="153"/>
      <c r="P4" s="153"/>
      <c r="Q4" s="107"/>
      <c r="R4" s="153"/>
      <c r="S4" s="108"/>
      <c r="T4" s="109"/>
    </row>
    <row customHeight="1" ht="24">
      <c r="A5" s="129"/>
      <c r="B5" s="154"/>
      <c r="C5" s="154"/>
      <c r="D5" s="154"/>
      <c r="E5" s="154"/>
      <c r="F5" s="154"/>
      <c r="G5" s="154"/>
      <c r="H5" s="155"/>
      <c r="I5" s="155"/>
      <c r="J5" s="155" t="s">
        <v>55</v>
      </c>
      <c r="K5" s="155" t="s">
        <v>58</v>
      </c>
      <c r="L5" s="155" t="s">
        <v>192</v>
      </c>
      <c r="M5" s="155" t="s">
        <v>382</v>
      </c>
      <c r="N5" s="156" t="s">
        <v>383</v>
      </c>
      <c r="O5" s="157" t="s">
        <v>384</v>
      </c>
      <c r="P5" s="157"/>
      <c r="Q5" s="158"/>
      <c r="R5" s="157"/>
      <c r="S5" s="159"/>
      <c r="T5" s="160"/>
    </row>
    <row customHeight="1" ht="54">
      <c r="A6" s="132"/>
      <c r="B6" s="160"/>
      <c r="C6" s="160"/>
      <c r="D6" s="160"/>
      <c r="E6" s="160"/>
      <c r="F6" s="160"/>
      <c r="G6" s="160"/>
      <c r="H6" s="161"/>
      <c r="I6" s="161"/>
      <c r="J6" s="161"/>
      <c r="K6" s="161" t="s">
        <v>57</v>
      </c>
      <c r="L6" s="161"/>
      <c r="M6" s="161"/>
      <c r="N6" s="162"/>
      <c r="O6" s="161" t="s">
        <v>57</v>
      </c>
      <c r="P6" s="161" t="s">
        <v>64</v>
      </c>
      <c r="Q6" s="160" t="s">
        <v>65</v>
      </c>
      <c r="R6" s="161" t="s">
        <v>66</v>
      </c>
      <c r="S6" s="162" t="s">
        <v>67</v>
      </c>
      <c r="T6" s="160" t="s">
        <v>68</v>
      </c>
    </row>
    <row customHeight="1" ht="17.25">
      <c r="A7" s="78">
        <v>1</v>
      </c>
      <c r="B7" s="160">
        <v>2</v>
      </c>
      <c r="C7" s="78">
        <v>3</v>
      </c>
      <c r="D7" s="78">
        <v>4</v>
      </c>
      <c r="E7" s="160">
        <v>5</v>
      </c>
      <c r="F7" s="78">
        <v>6</v>
      </c>
      <c r="G7" s="78">
        <v>7</v>
      </c>
      <c r="H7" s="160">
        <v>8</v>
      </c>
      <c r="I7" s="78">
        <v>9</v>
      </c>
      <c r="J7" s="78">
        <v>10</v>
      </c>
      <c r="K7" s="160">
        <v>11</v>
      </c>
      <c r="L7" s="78">
        <v>12</v>
      </c>
      <c r="M7" s="78">
        <v>13</v>
      </c>
      <c r="N7" s="160">
        <v>14</v>
      </c>
      <c r="O7" s="78">
        <v>15</v>
      </c>
      <c r="P7" s="78">
        <v>16</v>
      </c>
      <c r="Q7" s="160">
        <v>17</v>
      </c>
      <c r="R7" s="78">
        <v>18</v>
      </c>
      <c r="S7" s="78">
        <v>19</v>
      </c>
      <c r="T7" s="78">
        <v>20</v>
      </c>
    </row>
    <row customHeight="1" ht="21">
      <c r="A8" s="165"/>
      <c r="B8" s="166"/>
      <c r="C8" s="166"/>
      <c r="D8" s="166"/>
      <c r="E8" s="166"/>
      <c r="F8" s="166"/>
      <c r="G8" s="166"/>
      <c r="H8" s="167"/>
      <c r="I8" s="167"/>
      <c r="J8" s="17"/>
      <c r="K8" s="17"/>
      <c r="L8" s="17"/>
      <c r="M8" s="17"/>
      <c r="N8" s="17"/>
      <c r="O8" s="17"/>
      <c r="P8" s="17"/>
      <c r="Q8" s="17"/>
      <c r="R8" s="17"/>
      <c r="S8" s="17"/>
      <c r="T8" s="17"/>
    </row>
    <row customHeight="1" ht="21">
      <c r="A9" s="169" t="s">
        <v>173</v>
      </c>
      <c r="B9" s="170"/>
      <c r="C9" s="170"/>
      <c r="D9" s="170"/>
      <c r="E9" s="170"/>
      <c r="F9" s="170"/>
      <c r="G9" s="170"/>
      <c r="H9" s="171"/>
      <c r="I9" s="35"/>
      <c r="J9" s="17"/>
      <c r="K9" s="17"/>
      <c r="L9" s="17"/>
      <c r="M9" s="17"/>
      <c r="N9" s="17"/>
      <c r="O9" s="17"/>
      <c r="P9" s="17"/>
      <c r="Q9" s="17"/>
      <c r="R9" s="17"/>
      <c r="S9" s="17"/>
      <c r="T9" s="17"/>
    </row>
  </sheetData>
  <mergeCells count="19">
    <mergeCell ref="A9:I9"/>
    <mergeCell ref="K5:K6"/>
    <mergeCell ref="B4:B6"/>
    <mergeCell ref="C4:C6"/>
    <mergeCell ref="F4:F6"/>
    <mergeCell ref="G4:G6"/>
    <mergeCell ref="D4:D6"/>
    <mergeCell ref="E4:E6"/>
    <mergeCell ref="A2:T2"/>
    <mergeCell ref="A4:A6"/>
    <mergeCell ref="H4:H6"/>
    <mergeCell ref="I4:I6"/>
    <mergeCell ref="J4:T4"/>
    <mergeCell ref="L5:L6"/>
    <mergeCell ref="M5:M6"/>
    <mergeCell ref="A3:I3"/>
    <mergeCell ref="N5:N6"/>
    <mergeCell ref="J5:J6"/>
    <mergeCell ref="O5:T5"/>
  </mergeCells>
  <printOptions horizontalCentered="1"/>
  <pageMargins left="0.96" right="0.96" top="0.72" bottom="0.72" header="0.00" footer="0.00"/>
  <pageSetup paperSize="9" scale="60" pageOrder="downThenOver" orientation="landscape"/>
  <headerFooter>
    <oddHeader>&amp;L&amp;C&amp;R</oddHeader>
    <oddFooter>&amp;L&amp;C&amp;R</oddFooter>
    <evenHeader>&amp;L&amp;C&amp;R</evenHeader>
    <evenFooter>&amp;L&amp;C&amp;R</evenFooter>
  </headerFooter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xr:uid="{CC4958F8-9E74-9EB9-C128-FA766376D928}" mc:Ignorable="x14ac xr xr2 xr3">
  <sheetPr>
    <outlinePr summaryRight="0"/>
    <pageSetUpPr fitToPage="1"/>
  </sheetPr>
  <dimension ref="A1:E8"/>
  <sheetViews>
    <sheetView topLeftCell="A1" showZeros="0" workbookViewId="0"/>
  </sheetViews>
  <sheetFormatPr defaultColWidth="9.140625" customHeight="1" defaultRowHeight="14.25"/>
  <cols>
    <col min="1" max="1" width="37.7109375" customWidth="1"/>
    <col min="2" max="5" width="20.00390625" customWidth="1"/>
  </cols>
  <sheetData>
    <row customHeight="1" ht="17.25">
      <c r="D1" s="66"/>
      <c r="E1" s="99" t="s">
        <v>424</v>
      </c>
    </row>
    <row customHeight="1" ht="41.25">
      <c r="A2" s="149">
        <f>"2026"&amp;"年对下转移支付预算表"</f>
      </c>
      <c r="B2" s="101"/>
      <c r="C2" s="101"/>
      <c r="D2" s="101"/>
      <c r="E2" s="100"/>
    </row>
    <row customHeight="1" ht="18">
      <c r="A3" s="182">
        <f>"单位名称："&amp;"昆明市晋宁区第二中学"</f>
      </c>
      <c r="B3" s="183"/>
      <c r="C3" s="183"/>
      <c r="D3" s="185"/>
      <c r="E3" s="150" t="s">
        <v>1</v>
      </c>
    </row>
    <row customHeight="1" ht="19.5">
      <c r="A4" s="128" t="s">
        <v>425</v>
      </c>
      <c r="B4" s="113" t="s">
        <v>190</v>
      </c>
      <c r="C4" s="74"/>
      <c r="D4" s="74"/>
      <c r="E4" s="136" t="s">
        <v>426</v>
      </c>
    </row>
    <row customHeight="1" ht="40.5">
      <c r="A5" s="78"/>
      <c r="B5" s="111" t="s">
        <v>55</v>
      </c>
      <c r="C5" s="127" t="s">
        <v>58</v>
      </c>
      <c r="D5" s="186" t="s">
        <v>192</v>
      </c>
      <c r="E5" s="119" t="s">
        <v>427</v>
      </c>
    </row>
    <row customHeight="1" ht="19.5">
      <c r="A6" s="134">
        <v>1</v>
      </c>
      <c r="B6" s="134">
        <v>2</v>
      </c>
      <c r="C6" s="134">
        <v>3</v>
      </c>
      <c r="D6" s="84">
        <v>4</v>
      </c>
      <c r="E6" s="119">
        <v>5</v>
      </c>
    </row>
    <row customHeight="1" ht="19.5">
      <c r="A7" s="63"/>
      <c r="B7" s="17"/>
      <c r="C7" s="17"/>
      <c r="D7" s="17"/>
      <c r="E7" s="17"/>
    </row>
    <row customHeight="1" ht="19.5">
      <c r="A8" s="62"/>
      <c r="B8" s="17"/>
      <c r="C8" s="17"/>
      <c r="D8" s="17"/>
      <c r="E8" s="17"/>
    </row>
  </sheetData>
  <mergeCells count="5">
    <mergeCell ref="A2:E2"/>
    <mergeCell ref="A4:A5"/>
    <mergeCell ref="B4:D4"/>
    <mergeCell ref="A3:D3"/>
    <mergeCell ref="E4:E5"/>
  </mergeCells>
  <printOptions horizontalCentered="1"/>
  <pageMargins left="0.96" right="0.96" top="0.72" bottom="0.72" header="0.00" footer="0.00"/>
  <pageSetup paperSize="9" scale="57" pageOrder="downThenOver" orientation="landscape"/>
  <headerFooter>
    <oddHeader>&amp;L&amp;C&amp;R</oddHeader>
    <oddFooter>&amp;L&amp;C&amp;R</oddFooter>
    <evenHeader>&amp;L&amp;C&amp;R</evenHeader>
    <evenFooter>&amp;L&amp;C&amp;R</evenFooter>
  </headerFooter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xr:uid="{6615B83D-47BB-F148-F47F-ABC2A35A8F58}" mc:Ignorable="x14ac xr xr2 xr3">
  <sheetPr>
    <outlinePr summaryRight="0"/>
    <pageSetUpPr fitToPage="1"/>
  </sheetPr>
  <dimension ref="A1:J7"/>
  <sheetViews>
    <sheetView topLeftCell="A1" showZeros="0" workbookViewId="0"/>
  </sheetViews>
  <sheetFormatPr defaultColWidth="9.140625" customHeight="1" defaultRowHeight="12"/>
  <cols>
    <col min="1" max="1" width="34.28125" customWidth="1"/>
    <col min="2" max="2" width="29.00390625" customWidth="1"/>
    <col min="3" max="5" width="23.57421875" customWidth="1"/>
    <col min="6" max="6" width="11.28125" customWidth="1"/>
    <col min="7" max="7" width="25.140625" customWidth="1"/>
    <col min="8" max="8" width="15.57421875" customWidth="1"/>
    <col min="9" max="9" width="13.421875" customWidth="1"/>
    <col min="10" max="10" width="18.8515625" customWidth="1"/>
  </cols>
  <sheetData>
    <row customHeight="1" ht="16.5">
      <c r="J1" s="99" t="s">
        <v>428</v>
      </c>
    </row>
    <row customHeight="1" ht="41.25">
      <c r="A2" s="187">
        <f>"2026"&amp;"年对下转移支付绩效目标表"</f>
      </c>
      <c r="B2" s="101"/>
      <c r="C2" s="101"/>
      <c r="D2" s="101"/>
      <c r="E2" s="101"/>
      <c r="F2" s="100"/>
      <c r="G2" s="101"/>
      <c r="H2" s="100"/>
      <c r="I2" s="100"/>
      <c r="J2" s="101"/>
    </row>
    <row customHeight="1" ht="17.25">
      <c r="A3" s="68">
        <f>"单位名称："&amp;"昆明市晋宁区第二中学"</f>
      </c>
    </row>
    <row customHeight="1" ht="44.25">
      <c r="A4" s="133" t="s">
        <v>425</v>
      </c>
      <c r="B4" s="133" t="s">
        <v>282</v>
      </c>
      <c r="C4" s="133" t="s">
        <v>283</v>
      </c>
      <c r="D4" s="133" t="s">
        <v>284</v>
      </c>
      <c r="E4" s="133" t="s">
        <v>285</v>
      </c>
      <c r="F4" s="136" t="s">
        <v>286</v>
      </c>
      <c r="G4" s="133" t="s">
        <v>287</v>
      </c>
      <c r="H4" s="136" t="s">
        <v>288</v>
      </c>
      <c r="I4" s="136" t="s">
        <v>289</v>
      </c>
      <c r="J4" s="133" t="s">
        <v>290</v>
      </c>
    </row>
    <row customHeight="1" ht="14.25">
      <c r="A5" s="133">
        <v>1</v>
      </c>
      <c r="B5" s="133">
        <v>2</v>
      </c>
      <c r="C5" s="133">
        <v>3</v>
      </c>
      <c r="D5" s="133">
        <v>4</v>
      </c>
      <c r="E5" s="133">
        <v>5</v>
      </c>
      <c r="F5" s="136">
        <v>6</v>
      </c>
      <c r="G5" s="133">
        <v>7</v>
      </c>
      <c r="H5" s="136">
        <v>8</v>
      </c>
      <c r="I5" s="136">
        <v>9</v>
      </c>
      <c r="J5" s="133">
        <v>10</v>
      </c>
    </row>
    <row customHeight="1" ht="42">
      <c r="A6" s="63"/>
      <c r="B6" s="62"/>
      <c r="C6" s="62"/>
      <c r="D6" s="62"/>
      <c r="E6" s="138"/>
      <c r="F6" s="37"/>
      <c r="G6" s="138"/>
      <c r="H6" s="37"/>
      <c r="I6" s="37"/>
      <c r="J6" s="138"/>
    </row>
    <row customHeight="1" ht="42">
      <c r="A7" s="63"/>
      <c r="B7" s="40"/>
      <c r="C7" s="40"/>
      <c r="D7" s="40"/>
      <c r="E7" s="63"/>
      <c r="F7" s="40"/>
      <c r="G7" s="63"/>
      <c r="H7" s="40"/>
      <c r="I7" s="40"/>
      <c r="J7" s="63"/>
    </row>
  </sheetData>
  <mergeCells count="2">
    <mergeCell ref="A2:J2"/>
    <mergeCell ref="A3:H3"/>
  </mergeCells>
  <printOptions horizontalCentered="1"/>
  <pageMargins left="0.96" right="0.96" top="0.72" bottom="0.72" header="0.00" footer="0.00"/>
  <pageSetup paperSize="9" scale="69" pageOrder="downThenOver" orientation="landscape"/>
  <headerFooter>
    <oddHeader>&amp;L&amp;C&amp;R</oddHeader>
    <oddFooter>&amp;L&amp;C&amp;R</oddFooter>
    <evenHeader>&amp;L&amp;C&amp;R</evenHeader>
    <evenFooter>&amp;L&amp;C&amp;R</evenFooter>
  </headerFooter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xr:uid="{9D9E50D8-49F8-5BD8-D741-67FA1DC2D3C8}" mc:Ignorable="x14ac xr xr2 xr3">
  <sheetPr>
    <outlinePr summaryRight="0"/>
    <pageSetUpPr fitToPage="1"/>
  </sheetPr>
  <dimension ref="A1:I21"/>
  <sheetViews>
    <sheetView topLeftCell="D1" showZeros="0" workbookViewId="0"/>
  </sheetViews>
  <sheetFormatPr defaultColWidth="10.421875" customHeight="1" defaultRowHeight="14.25"/>
  <cols>
    <col min="1" max="3" width="33.7109375" customWidth="1"/>
    <col min="4" max="4" width="45.57421875" customWidth="1"/>
    <col min="5" max="5" width="27.57421875" customWidth="1"/>
    <col min="6" max="6" width="21.7109375" customWidth="1"/>
    <col min="7" max="9" width="26.28125" customWidth="1"/>
  </cols>
  <sheetData>
    <row customHeight="1" ht="14.25">
      <c r="A1" s="188"/>
      <c r="B1" s="189"/>
      <c r="C1" s="189"/>
      <c r="D1" s="190"/>
      <c r="E1" s="190"/>
      <c r="F1" s="190"/>
      <c r="G1" s="189"/>
      <c r="H1" s="189"/>
      <c r="I1" s="191" t="s">
        <v>429</v>
      </c>
    </row>
    <row customHeight="1" ht="41.25">
      <c r="A2" s="23">
        <f>"2026"&amp;"年新增资产配置预算表"</f>
      </c>
      <c r="B2" s="61"/>
      <c r="C2" s="61"/>
      <c r="D2" s="86"/>
      <c r="E2" s="86"/>
      <c r="F2" s="86"/>
      <c r="G2" s="61"/>
      <c r="H2" s="61"/>
      <c r="I2" s="86"/>
    </row>
    <row customHeight="1" ht="14.25">
      <c r="A3" s="11">
        <f>"单位名称："&amp;"昆明市晋宁区第二中学"</f>
      </c>
      <c r="B3" s="192"/>
      <c r="C3" s="192"/>
      <c r="D3" s="8"/>
      <c r="F3" s="86"/>
      <c r="G3" s="61"/>
      <c r="H3" s="61"/>
      <c r="I3" s="9" t="s">
        <v>1</v>
      </c>
    </row>
    <row customHeight="1" ht="28.5">
      <c r="A4" s="91" t="s">
        <v>182</v>
      </c>
      <c r="B4" s="92" t="s">
        <v>183</v>
      </c>
      <c r="C4" s="41" t="s">
        <v>430</v>
      </c>
      <c r="D4" s="91" t="s">
        <v>431</v>
      </c>
      <c r="E4" s="91" t="s">
        <v>432</v>
      </c>
      <c r="F4" s="91" t="s">
        <v>433</v>
      </c>
      <c r="G4" s="92" t="s">
        <v>434</v>
      </c>
      <c r="H4" s="119"/>
      <c r="I4" s="91"/>
    </row>
    <row customHeight="1" ht="21">
      <c r="A5" s="41"/>
      <c r="B5" s="95"/>
      <c r="C5" s="95"/>
      <c r="D5" s="94"/>
      <c r="E5" s="95"/>
      <c r="F5" s="95"/>
      <c r="G5" s="92" t="s">
        <v>380</v>
      </c>
      <c r="H5" s="92" t="s">
        <v>435</v>
      </c>
      <c r="I5" s="92" t="s">
        <v>436</v>
      </c>
    </row>
    <row customHeight="1" ht="17.25">
      <c r="A6" s="54" t="s">
        <v>82</v>
      </c>
      <c r="B6" s="193" t="s">
        <v>83</v>
      </c>
      <c r="C6" s="54" t="s">
        <v>84</v>
      </c>
      <c r="D6" s="138" t="s">
        <v>85</v>
      </c>
      <c r="E6" s="54" t="s">
        <v>86</v>
      </c>
      <c r="F6" s="193" t="s">
        <v>87</v>
      </c>
      <c r="G6" s="55" t="s">
        <v>88</v>
      </c>
      <c r="H6" s="138" t="s">
        <v>89</v>
      </c>
      <c r="I6" s="138">
        <v>9</v>
      </c>
    </row>
    <row customHeight="1" ht="19.5">
      <c r="A7" s="56" t="s">
        <v>201</v>
      </c>
      <c r="B7" s="19" t="s">
        <v>70</v>
      </c>
      <c r="C7" s="19" t="s">
        <v>437</v>
      </c>
      <c r="D7" s="63" t="s">
        <v>438</v>
      </c>
      <c r="E7" s="40" t="s">
        <v>412</v>
      </c>
      <c r="F7" s="55" t="s">
        <v>319</v>
      </c>
      <c r="G7" s="194">
        <v>25</v>
      </c>
      <c r="H7" s="195">
        <v>4800</v>
      </c>
      <c r="I7" s="195">
        <v>120000</v>
      </c>
    </row>
    <row customHeight="1" ht="19.5">
      <c r="A8" s="56" t="s">
        <v>201</v>
      </c>
      <c r="B8" s="19" t="s">
        <v>70</v>
      </c>
      <c r="C8" s="19" t="s">
        <v>437</v>
      </c>
      <c r="D8" s="63" t="s">
        <v>439</v>
      </c>
      <c r="E8" s="40" t="s">
        <v>390</v>
      </c>
      <c r="F8" s="55" t="s">
        <v>319</v>
      </c>
      <c r="G8" s="194">
        <v>5</v>
      </c>
      <c r="H8" s="195">
        <v>6648</v>
      </c>
      <c r="I8" s="195">
        <v>33240</v>
      </c>
    </row>
    <row customHeight="1" ht="19.5">
      <c r="A9" s="56" t="s">
        <v>201</v>
      </c>
      <c r="B9" s="19" t="s">
        <v>70</v>
      </c>
      <c r="C9" s="19" t="s">
        <v>437</v>
      </c>
      <c r="D9" s="63" t="s">
        <v>440</v>
      </c>
      <c r="E9" s="40" t="s">
        <v>441</v>
      </c>
      <c r="F9" s="55" t="s">
        <v>319</v>
      </c>
      <c r="G9" s="194">
        <v>2</v>
      </c>
      <c r="H9" s="195">
        <v>15000</v>
      </c>
      <c r="I9" s="195">
        <v>30000</v>
      </c>
    </row>
    <row customHeight="1" ht="19.5">
      <c r="A10" s="56" t="s">
        <v>201</v>
      </c>
      <c r="B10" s="19" t="s">
        <v>70</v>
      </c>
      <c r="C10" s="19" t="s">
        <v>437</v>
      </c>
      <c r="D10" s="63" t="s">
        <v>442</v>
      </c>
      <c r="E10" s="40" t="s">
        <v>386</v>
      </c>
      <c r="F10" s="55" t="s">
        <v>319</v>
      </c>
      <c r="G10" s="194">
        <v>5</v>
      </c>
      <c r="H10" s="195">
        <v>1200</v>
      </c>
      <c r="I10" s="195">
        <v>6000</v>
      </c>
    </row>
    <row customHeight="1" ht="19.5">
      <c r="A11" s="56" t="s">
        <v>201</v>
      </c>
      <c r="B11" s="19" t="s">
        <v>70</v>
      </c>
      <c r="C11" s="19" t="s">
        <v>437</v>
      </c>
      <c r="D11" s="63" t="s">
        <v>443</v>
      </c>
      <c r="E11" s="40" t="s">
        <v>410</v>
      </c>
      <c r="F11" s="55" t="s">
        <v>319</v>
      </c>
      <c r="G11" s="194">
        <v>2</v>
      </c>
      <c r="H11" s="195">
        <v>700</v>
      </c>
      <c r="I11" s="195">
        <v>1400</v>
      </c>
    </row>
    <row customHeight="1" ht="19.5">
      <c r="A12" s="56" t="s">
        <v>201</v>
      </c>
      <c r="B12" s="19" t="s">
        <v>70</v>
      </c>
      <c r="C12" s="19" t="s">
        <v>437</v>
      </c>
      <c r="D12" s="63" t="s">
        <v>444</v>
      </c>
      <c r="E12" s="40" t="s">
        <v>399</v>
      </c>
      <c r="F12" s="55" t="s">
        <v>319</v>
      </c>
      <c r="G12" s="194">
        <v>1</v>
      </c>
      <c r="H12" s="195">
        <v>18000</v>
      </c>
      <c r="I12" s="195">
        <v>18000</v>
      </c>
    </row>
    <row customHeight="1" ht="19.5">
      <c r="A13" s="56" t="s">
        <v>201</v>
      </c>
      <c r="B13" s="19" t="s">
        <v>70</v>
      </c>
      <c r="C13" s="19" t="s">
        <v>437</v>
      </c>
      <c r="D13" s="63" t="s">
        <v>444</v>
      </c>
      <c r="E13" s="40" t="s">
        <v>401</v>
      </c>
      <c r="F13" s="55" t="s">
        <v>319</v>
      </c>
      <c r="G13" s="194">
        <v>1</v>
      </c>
      <c r="H13" s="195">
        <v>15000</v>
      </c>
      <c r="I13" s="195">
        <v>15000</v>
      </c>
    </row>
    <row customHeight="1" ht="19.5">
      <c r="A14" s="56" t="s">
        <v>201</v>
      </c>
      <c r="B14" s="19" t="s">
        <v>70</v>
      </c>
      <c r="C14" s="19" t="s">
        <v>445</v>
      </c>
      <c r="D14" s="63" t="s">
        <v>446</v>
      </c>
      <c r="E14" s="40" t="s">
        <v>447</v>
      </c>
      <c r="F14" s="55" t="s">
        <v>319</v>
      </c>
      <c r="G14" s="194">
        <v>50</v>
      </c>
      <c r="H14" s="195">
        <v>1000</v>
      </c>
      <c r="I14" s="195">
        <v>50000</v>
      </c>
    </row>
    <row customHeight="1" ht="19.5">
      <c r="A15" s="56" t="s">
        <v>201</v>
      </c>
      <c r="B15" s="19" t="s">
        <v>70</v>
      </c>
      <c r="C15" s="19" t="s">
        <v>445</v>
      </c>
      <c r="D15" s="63" t="s">
        <v>448</v>
      </c>
      <c r="E15" s="40" t="s">
        <v>449</v>
      </c>
      <c r="F15" s="55" t="s">
        <v>319</v>
      </c>
      <c r="G15" s="194">
        <v>120</v>
      </c>
      <c r="H15" s="195">
        <v>700</v>
      </c>
      <c r="I15" s="195">
        <v>84000</v>
      </c>
    </row>
    <row customHeight="1" ht="19.5">
      <c r="A16" s="56" t="s">
        <v>201</v>
      </c>
      <c r="B16" s="19" t="s">
        <v>70</v>
      </c>
      <c r="C16" s="19" t="s">
        <v>445</v>
      </c>
      <c r="D16" s="63" t="s">
        <v>450</v>
      </c>
      <c r="E16" s="40" t="s">
        <v>451</v>
      </c>
      <c r="F16" s="55" t="s">
        <v>319</v>
      </c>
      <c r="G16" s="194">
        <v>21</v>
      </c>
      <c r="H16" s="195">
        <v>650</v>
      </c>
      <c r="I16" s="195">
        <v>13650</v>
      </c>
    </row>
    <row customHeight="1" ht="19.5">
      <c r="A17" s="56" t="s">
        <v>201</v>
      </c>
      <c r="B17" s="19" t="s">
        <v>70</v>
      </c>
      <c r="C17" s="19" t="s">
        <v>445</v>
      </c>
      <c r="D17" s="63" t="s">
        <v>452</v>
      </c>
      <c r="E17" s="40" t="s">
        <v>408</v>
      </c>
      <c r="F17" s="55" t="s">
        <v>319</v>
      </c>
      <c r="G17" s="194">
        <v>21</v>
      </c>
      <c r="H17" s="195">
        <v>1500</v>
      </c>
      <c r="I17" s="195">
        <v>31500</v>
      </c>
    </row>
    <row customHeight="1" ht="19.5">
      <c r="A18" s="56" t="s">
        <v>201</v>
      </c>
      <c r="B18" s="19" t="s">
        <v>70</v>
      </c>
      <c r="C18" s="19" t="s">
        <v>445</v>
      </c>
      <c r="D18" s="63" t="s">
        <v>453</v>
      </c>
      <c r="E18" s="40" t="s">
        <v>454</v>
      </c>
      <c r="F18" s="55" t="s">
        <v>319</v>
      </c>
      <c r="G18" s="194">
        <v>5</v>
      </c>
      <c r="H18" s="195">
        <v>1600</v>
      </c>
      <c r="I18" s="195">
        <v>8000</v>
      </c>
    </row>
    <row customHeight="1" ht="19.5">
      <c r="A19" s="56" t="s">
        <v>201</v>
      </c>
      <c r="B19" s="19" t="s">
        <v>70</v>
      </c>
      <c r="C19" s="19" t="s">
        <v>445</v>
      </c>
      <c r="D19" s="63" t="s">
        <v>453</v>
      </c>
      <c r="E19" s="40" t="s">
        <v>455</v>
      </c>
      <c r="F19" s="55" t="s">
        <v>319</v>
      </c>
      <c r="G19" s="194">
        <v>36</v>
      </c>
      <c r="H19" s="195">
        <v>600</v>
      </c>
      <c r="I19" s="195">
        <v>21600</v>
      </c>
    </row>
    <row customHeight="1" ht="19.5">
      <c r="A20" s="56" t="s">
        <v>201</v>
      </c>
      <c r="B20" s="19" t="s">
        <v>70</v>
      </c>
      <c r="C20" s="19" t="s">
        <v>445</v>
      </c>
      <c r="D20" s="63" t="s">
        <v>456</v>
      </c>
      <c r="E20" s="40" t="s">
        <v>457</v>
      </c>
      <c r="F20" s="55" t="s">
        <v>319</v>
      </c>
      <c r="G20" s="194">
        <v>4</v>
      </c>
      <c r="H20" s="195">
        <v>260</v>
      </c>
      <c r="I20" s="195">
        <v>1040</v>
      </c>
    </row>
    <row customHeight="1" ht="19.5">
      <c r="A21" s="81" t="s">
        <v>55</v>
      </c>
      <c r="B21" s="196"/>
      <c r="C21" s="196"/>
      <c r="D21" s="197"/>
      <c r="E21" s="198"/>
      <c r="F21" s="198"/>
      <c r="G21" s="194">
        <v>298</v>
      </c>
      <c r="H21" s="195">
        <v>67658</v>
      </c>
      <c r="I21" s="195">
        <v>433430</v>
      </c>
    </row>
  </sheetData>
  <mergeCells count="10">
    <mergeCell ref="A21:F21"/>
    <mergeCell ref="B4:B5"/>
    <mergeCell ref="A2:I2"/>
    <mergeCell ref="A3:C3"/>
    <mergeCell ref="G4:I4"/>
    <mergeCell ref="F4:F5"/>
    <mergeCell ref="E4:E5"/>
    <mergeCell ref="D4:D5"/>
    <mergeCell ref="C4:C5"/>
    <mergeCell ref="A4:A5"/>
  </mergeCells>
  <pageMargins left="0.67" right="0.67" top="0.72" bottom="0.72" header="0.28" footer="0.28"/>
  <pageSetup paperSize="9" scale="0" fitToWidth="0" fitToHeight="0" pageOrder="downThenOver" orientation="portrait"/>
  <headerFooter>
    <oddHeader>&amp;L&amp;C&amp;R</oddHeader>
    <oddFooter>&amp;L&amp;C&amp;R</oddFooter>
    <evenHeader>&amp;L&amp;C&amp;R</evenHeader>
    <evenFooter>&amp;L&amp;C&amp;R</evenFooter>
  </headerFooter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xr:uid="{47AFC3F8-BD98-0F88-ED74-1B3C49297E28}" mc:Ignorable="x14ac xr xr2 xr3">
  <sheetPr>
    <outlinePr summaryRight="0"/>
    <pageSetUpPr fitToPage="1"/>
  </sheetPr>
  <dimension ref="A1:K10"/>
  <sheetViews>
    <sheetView topLeftCell="A1" showZeros="0" workbookViewId="0"/>
  </sheetViews>
  <sheetFormatPr defaultColWidth="9.140625" customHeight="1" defaultRowHeight="14.25"/>
  <cols>
    <col min="1" max="1" width="19.28125" customWidth="1"/>
    <col min="2" max="2" width="33.8515625" customWidth="1"/>
    <col min="3" max="3" width="23.8515625" customWidth="1"/>
    <col min="4" max="4" width="11.140625" customWidth="1"/>
    <col min="5" max="5" width="17.7109375" customWidth="1"/>
    <col min="6" max="6" width="9.8515625" customWidth="1"/>
    <col min="7" max="7" width="17.7109375" customWidth="1"/>
    <col min="8" max="11" width="23.140625" customWidth="1"/>
  </cols>
  <sheetData>
    <row customHeight="1" ht="14.25">
      <c r="D1" s="125"/>
      <c r="E1" s="125"/>
      <c r="F1" s="125"/>
      <c r="G1" s="125"/>
      <c r="K1" s="99" t="s">
        <v>458</v>
      </c>
    </row>
    <row customHeight="1" ht="41.25">
      <c r="A2" s="199">
        <f>"2026"&amp;"年上级转移支付补助项目支出预算表"</f>
      </c>
      <c r="B2" s="101"/>
      <c r="C2" s="101"/>
      <c r="D2" s="101"/>
      <c r="E2" s="101"/>
      <c r="F2" s="101"/>
      <c r="G2" s="101"/>
      <c r="H2" s="101"/>
      <c r="I2" s="101"/>
      <c r="J2" s="101"/>
      <c r="K2" s="101"/>
    </row>
    <row customHeight="1" ht="13.5">
      <c r="A3" s="68">
        <f>"单位名称："&amp;"昆明市晋宁区第二中学"</f>
      </c>
      <c r="B3" s="102"/>
      <c r="C3" s="102"/>
      <c r="D3" s="102"/>
      <c r="E3" s="102"/>
      <c r="F3" s="102"/>
      <c r="G3" s="102"/>
      <c r="H3" s="105"/>
      <c r="I3" s="105"/>
      <c r="J3" s="105"/>
      <c r="K3" s="150" t="s">
        <v>1</v>
      </c>
    </row>
    <row customHeight="1" ht="21.75">
      <c r="A4" s="106" t="s">
        <v>256</v>
      </c>
      <c r="B4" s="106" t="s">
        <v>185</v>
      </c>
      <c r="C4" s="106" t="s">
        <v>257</v>
      </c>
      <c r="D4" s="127" t="s">
        <v>186</v>
      </c>
      <c r="E4" s="127" t="s">
        <v>187</v>
      </c>
      <c r="F4" s="127" t="s">
        <v>258</v>
      </c>
      <c r="G4" s="127" t="s">
        <v>259</v>
      </c>
      <c r="H4" s="128" t="s">
        <v>55</v>
      </c>
      <c r="I4" s="113" t="s">
        <v>459</v>
      </c>
      <c r="J4" s="74"/>
      <c r="K4" s="75"/>
    </row>
    <row customHeight="1" ht="21.75">
      <c r="A5" s="110"/>
      <c r="B5" s="110"/>
      <c r="C5" s="110"/>
      <c r="D5" s="129"/>
      <c r="E5" s="129"/>
      <c r="F5" s="129"/>
      <c r="G5" s="129"/>
      <c r="H5" s="111"/>
      <c r="I5" s="127" t="s">
        <v>58</v>
      </c>
      <c r="J5" s="127" t="s">
        <v>59</v>
      </c>
      <c r="K5" s="127" t="s">
        <v>60</v>
      </c>
    </row>
    <row customHeight="1" ht="40.5">
      <c r="A6" s="118"/>
      <c r="B6" s="118"/>
      <c r="C6" s="118"/>
      <c r="D6" s="132"/>
      <c r="E6" s="132"/>
      <c r="F6" s="132"/>
      <c r="G6" s="132"/>
      <c r="H6" s="78"/>
      <c r="I6" s="132" t="s">
        <v>57</v>
      </c>
      <c r="J6" s="132"/>
      <c r="K6" s="132"/>
    </row>
    <row customHeight="1" ht="15">
      <c r="A7" s="134">
        <v>1</v>
      </c>
      <c r="B7" s="134">
        <v>2</v>
      </c>
      <c r="C7" s="134">
        <v>3</v>
      </c>
      <c r="D7" s="134">
        <v>4</v>
      </c>
      <c r="E7" s="134">
        <v>5</v>
      </c>
      <c r="F7" s="134">
        <v>6</v>
      </c>
      <c r="G7" s="134">
        <v>7</v>
      </c>
      <c r="H7" s="134">
        <v>8</v>
      </c>
      <c r="I7" s="134">
        <v>9</v>
      </c>
      <c r="J7" s="119">
        <v>10</v>
      </c>
      <c r="K7" s="119">
        <v>11</v>
      </c>
    </row>
    <row customHeight="1" ht="18.75">
      <c r="A8" s="63"/>
      <c r="B8" s="40"/>
      <c r="C8" s="63"/>
      <c r="D8" s="63"/>
      <c r="E8" s="63"/>
      <c r="F8" s="63"/>
      <c r="G8" s="63"/>
      <c r="H8" s="200"/>
      <c r="I8" s="201"/>
      <c r="J8" s="201"/>
      <c r="K8" s="200"/>
    </row>
    <row customHeight="1" ht="18.75">
      <c r="A9" s="19"/>
      <c r="B9" s="40"/>
      <c r="C9" s="40"/>
      <c r="D9" s="40"/>
      <c r="E9" s="40"/>
      <c r="F9" s="40"/>
      <c r="G9" s="40"/>
      <c r="H9" s="202"/>
      <c r="I9" s="202"/>
      <c r="J9" s="202"/>
      <c r="K9" s="200"/>
    </row>
    <row customHeight="1" ht="18.75">
      <c r="A10" s="121" t="s">
        <v>173</v>
      </c>
      <c r="B10" s="122"/>
      <c r="C10" s="122"/>
      <c r="D10" s="122"/>
      <c r="E10" s="122"/>
      <c r="F10" s="122"/>
      <c r="G10" s="60"/>
      <c r="H10" s="202"/>
      <c r="I10" s="202"/>
      <c r="J10" s="202"/>
      <c r="K10" s="200"/>
    </row>
  </sheetData>
  <mergeCells count="15">
    <mergeCell ref="A10:G10"/>
    <mergeCell ref="I5:I6"/>
    <mergeCell ref="A2:K2"/>
    <mergeCell ref="E4:E6"/>
    <mergeCell ref="A4:A6"/>
    <mergeCell ref="B4:B6"/>
    <mergeCell ref="A3:G3"/>
    <mergeCell ref="K5:K6"/>
    <mergeCell ref="I4:K4"/>
    <mergeCell ref="C4:C6"/>
    <mergeCell ref="F4:F6"/>
    <mergeCell ref="G4:G6"/>
    <mergeCell ref="H4:H6"/>
    <mergeCell ref="J5:J6"/>
    <mergeCell ref="D4:D6"/>
  </mergeCells>
  <printOptions horizontalCentered="1"/>
  <pageMargins left="0.37" right="0.37" top="0.56" bottom="0.56" header="0.48" footer="0.48"/>
  <pageSetup paperSize="9" scale="56" pageOrder="downThenOver" orientation="landscape"/>
  <headerFooter>
    <oddHeader>&amp;L&amp;C&amp;R</oddHeader>
    <oddFooter>&amp;L&amp;C&amp;R</oddFooter>
    <evenHeader>&amp;L&amp;C&amp;R</evenHeader>
    <evenFooter>&amp;L&amp;C&amp;R</evenFooter>
  </headerFooter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xr:uid="{B18B9B48-4888-947C-C4BB-BDDC5ED7F71D}" mc:Ignorable="x14ac xr xr2 xr3">
  <sheetPr>
    <outlinePr summaryRight="0"/>
    <pageSetUpPr fitToPage="1"/>
  </sheetPr>
  <dimension ref="A1:G12"/>
  <sheetViews>
    <sheetView topLeftCell="D1" showZeros="0" workbookViewId="0"/>
  </sheetViews>
  <sheetFormatPr defaultColWidth="9.140625" customHeight="1" defaultRowHeight="14.25"/>
  <cols>
    <col min="1" max="1" width="35.28125" customWidth="1"/>
    <col min="2" max="4" width="28.00390625" customWidth="1"/>
    <col min="5" max="7" width="23.8515625" customWidth="1"/>
  </cols>
  <sheetData>
    <row customHeight="1" ht="13.5">
      <c r="D1" s="125"/>
      <c r="G1" s="99" t="s">
        <v>460</v>
      </c>
    </row>
    <row customHeight="1" ht="41.25">
      <c r="A2" s="101">
        <f>"2026"&amp;"年部门项目中期规划预算表"</f>
      </c>
      <c r="B2" s="101"/>
      <c r="C2" s="101"/>
      <c r="D2" s="101"/>
      <c r="E2" s="101"/>
      <c r="F2" s="101"/>
      <c r="G2" s="101"/>
    </row>
    <row customHeight="1" ht="13.5">
      <c r="A3" s="68">
        <f>"单位名称："&amp;"昆明市晋宁区第二中学"</f>
      </c>
      <c r="B3" s="102"/>
      <c r="C3" s="102"/>
      <c r="D3" s="102"/>
      <c r="E3" s="105"/>
      <c r="F3" s="105"/>
      <c r="G3" s="150" t="s">
        <v>1</v>
      </c>
    </row>
    <row customHeight="1" ht="21.75">
      <c r="A4" s="106" t="s">
        <v>257</v>
      </c>
      <c r="B4" s="106" t="s">
        <v>256</v>
      </c>
      <c r="C4" s="106" t="s">
        <v>185</v>
      </c>
      <c r="D4" s="127" t="s">
        <v>461</v>
      </c>
      <c r="E4" s="113" t="s">
        <v>58</v>
      </c>
      <c r="F4" s="74"/>
      <c r="G4" s="75"/>
    </row>
    <row customHeight="1" ht="21.75">
      <c r="A5" s="110"/>
      <c r="B5" s="110"/>
      <c r="C5" s="110"/>
      <c r="D5" s="129"/>
      <c r="E5" s="146">
        <f>"2026"&amp;"年"</f>
      </c>
      <c r="F5" s="127">
        <f>("2026"+1)&amp;"年"</f>
      </c>
      <c r="G5" s="127">
        <f>("2026"+2)&amp;"年"</f>
      </c>
    </row>
    <row customHeight="1" ht="40.5">
      <c r="A6" s="118"/>
      <c r="B6" s="118"/>
      <c r="C6" s="118"/>
      <c r="D6" s="132"/>
      <c r="E6" s="78"/>
      <c r="F6" s="132" t="s">
        <v>57</v>
      </c>
      <c r="G6" s="132"/>
    </row>
    <row customHeight="1" ht="15">
      <c r="A7" s="134">
        <v>1</v>
      </c>
      <c r="B7" s="134">
        <v>2</v>
      </c>
      <c r="C7" s="134">
        <v>3</v>
      </c>
      <c r="D7" s="134">
        <v>4</v>
      </c>
      <c r="E7" s="134">
        <v>5</v>
      </c>
      <c r="F7" s="134">
        <v>6</v>
      </c>
      <c r="G7" s="134">
        <v>7</v>
      </c>
    </row>
    <row customHeight="1" ht="17.25">
      <c r="A8" s="40" t="s">
        <v>70</v>
      </c>
      <c r="B8" s="203"/>
      <c r="C8" s="203"/>
      <c r="D8" s="40"/>
      <c r="E8" s="202">
        <v>3679789.6</v>
      </c>
      <c r="F8" s="202"/>
      <c r="G8" s="202"/>
    </row>
    <row customHeight="1" ht="18.75">
      <c r="A9" s="40"/>
      <c r="B9" s="40" t="s">
        <v>462</v>
      </c>
      <c r="C9" s="40" t="s">
        <v>264</v>
      </c>
      <c r="D9" s="40" t="s">
        <v>463</v>
      </c>
      <c r="E9" s="202">
        <v>84789.6</v>
      </c>
      <c r="F9" s="202"/>
      <c r="G9" s="202"/>
    </row>
    <row customHeight="1" ht="18.75">
      <c r="A10" s="120"/>
      <c r="B10" s="40" t="s">
        <v>464</v>
      </c>
      <c r="C10" s="40" t="s">
        <v>267</v>
      </c>
      <c r="D10" s="40" t="s">
        <v>463</v>
      </c>
      <c r="E10" s="202">
        <v>2895000</v>
      </c>
      <c r="F10" s="202"/>
      <c r="G10" s="202"/>
    </row>
    <row customHeight="1" ht="18.75">
      <c r="A11" s="120"/>
      <c r="B11" s="40" t="s">
        <v>465</v>
      </c>
      <c r="C11" s="40" t="s">
        <v>280</v>
      </c>
      <c r="D11" s="40" t="s">
        <v>463</v>
      </c>
      <c r="E11" s="202">
        <v>700000</v>
      </c>
      <c r="F11" s="202"/>
      <c r="G11" s="202"/>
    </row>
    <row customHeight="1" ht="18.75">
      <c r="A12" s="204" t="s">
        <v>55</v>
      </c>
      <c r="B12" s="205" t="s">
        <v>466</v>
      </c>
      <c r="C12" s="205"/>
      <c r="D12" s="206"/>
      <c r="E12" s="202">
        <v>3679789.6</v>
      </c>
      <c r="F12" s="202"/>
      <c r="G12" s="202"/>
    </row>
  </sheetData>
  <mergeCells count="11">
    <mergeCell ref="A12:D12"/>
    <mergeCell ref="B4:B6"/>
    <mergeCell ref="C4:C6"/>
    <mergeCell ref="A4:A6"/>
    <mergeCell ref="G5:G6"/>
    <mergeCell ref="D4:D6"/>
    <mergeCell ref="A2:G2"/>
    <mergeCell ref="A3:D3"/>
    <mergeCell ref="F5:F6"/>
    <mergeCell ref="E5:E6"/>
    <mergeCell ref="E4:G4"/>
  </mergeCells>
  <printOptions horizontalCentered="1"/>
  <pageMargins left="0.37" right="0.37" top="0.56" bottom="0.56" header="0.48" footer="0.48"/>
  <pageSetup paperSize="9" scale="56" pageOrder="downThenOver" orientation="landscape"/>
  <headerFooter>
    <oddHeader>&amp;L&amp;C&amp;R</oddHeader>
    <oddFooter>&amp;L&amp;C&amp;R</oddFooter>
    <evenHeader>&amp;L&amp;C&amp;R</evenHeader>
    <evenFooter>&amp;L&amp;C&amp;R</evenFooter>
  </headerFooter>
</worksheet>
</file>

<file path=xl/worksheets/sheet1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xr:uid="{F359E848-A558-E09B-CE98-B8D3FC2CBDC8}" mc:Ignorable="x14ac xr xr2 xr3">
  <sheetPr>
    <outlinePr summaryRight="0"/>
    <pageSetUpPr fitToPage="1"/>
  </sheetPr>
  <dimension ref="A1:J18"/>
  <sheetViews>
    <sheetView topLeftCell="A1" showZeros="0" workbookViewId="0"/>
  </sheetViews>
  <sheetFormatPr defaultColWidth="8.57421875" customHeight="1" defaultRowHeight="14.25"/>
  <cols>
    <col min="1" max="1" width="18.140625" customWidth="1"/>
    <col min="2" max="2" width="23.421875" customWidth="1"/>
    <col min="3" max="3" width="21.8515625" customWidth="1"/>
    <col min="4" max="4" width="15.57421875" customWidth="1"/>
    <col min="5" max="5" width="31.57421875" customWidth="1"/>
    <col min="6" max="6" width="15.421875" customWidth="1"/>
    <col min="7" max="7" width="16.421875" customWidth="1"/>
    <col min="8" max="8" width="29.57421875" customWidth="1"/>
    <col min="9" max="9" width="30.57421875" customWidth="1"/>
    <col min="10" max="10" width="23.8515625" customWidth="1"/>
  </cols>
  <sheetData>
    <row customHeight="1" ht="14.25">
      <c r="A1" s="207"/>
      <c r="B1" s="207"/>
      <c r="C1" s="207"/>
      <c r="D1" s="207"/>
      <c r="E1" s="207"/>
      <c r="F1" s="207"/>
      <c r="G1" s="207"/>
      <c r="H1" s="207"/>
      <c r="I1" s="207"/>
      <c r="J1" s="208" t="s">
        <v>467</v>
      </c>
    </row>
    <row customHeight="1" ht="41.25">
      <c r="A2" s="207">
        <f>"2026"&amp;"年部门整体支出绩效目标表"</f>
      </c>
      <c r="B2" s="209"/>
      <c r="C2" s="209"/>
      <c r="D2" s="209"/>
      <c r="E2" s="209"/>
      <c r="F2" s="209"/>
      <c r="G2" s="209"/>
      <c r="H2" s="209"/>
      <c r="I2" s="209"/>
      <c r="J2" s="209"/>
    </row>
    <row customHeight="1" ht="17.25">
      <c r="A3" s="210">
        <f>"单位名称："&amp;"昆明市晋宁区第二中学"</f>
      </c>
      <c r="B3" s="210"/>
      <c r="C3" s="211"/>
      <c r="D3" s="212"/>
      <c r="E3" s="212"/>
      <c r="F3" s="212"/>
      <c r="G3" s="212"/>
      <c r="H3" s="212"/>
      <c r="I3" s="212"/>
      <c r="J3" s="213" t="s">
        <v>1</v>
      </c>
    </row>
    <row customHeight="1" ht="30">
      <c r="A4" s="214" t="s">
        <v>468</v>
      </c>
      <c r="B4" s="215"/>
      <c r="C4" s="216"/>
      <c r="D4" s="216"/>
      <c r="E4" s="217"/>
      <c r="F4" s="218" t="s">
        <v>468</v>
      </c>
      <c r="G4" s="217"/>
      <c r="H4" s="219"/>
      <c r="I4" s="216"/>
      <c r="J4" s="217"/>
    </row>
    <row customHeight="1" ht="32.25">
      <c r="A5" s="220" t="s">
        <v>469</v>
      </c>
      <c r="B5" s="221"/>
      <c r="C5" s="221"/>
      <c r="D5" s="221"/>
      <c r="E5" s="221"/>
      <c r="F5" s="221"/>
      <c r="G5" s="221"/>
      <c r="H5" s="221"/>
      <c r="I5" s="222"/>
      <c r="J5" s="223"/>
    </row>
    <row customHeight="1" ht="32.25">
      <c r="A6" s="113" t="s">
        <v>470</v>
      </c>
      <c r="B6" s="74"/>
      <c r="C6" s="74"/>
      <c r="D6" s="74"/>
      <c r="E6" s="74"/>
      <c r="F6" s="74"/>
      <c r="G6" s="74"/>
      <c r="H6" s="74"/>
      <c r="I6" s="75"/>
      <c r="J6" s="224" t="s">
        <v>471</v>
      </c>
    </row>
    <row customHeight="1" ht="99.75">
      <c r="A7" s="79" t="s">
        <v>472</v>
      </c>
      <c r="B7" s="225" t="s">
        <v>473</v>
      </c>
      <c r="C7" s="226"/>
      <c r="D7" s="226"/>
      <c r="E7" s="226"/>
      <c r="F7" s="226"/>
      <c r="G7" s="226"/>
      <c r="H7" s="226"/>
      <c r="I7" s="226"/>
      <c r="J7" s="227" t="s">
        <v>474</v>
      </c>
    </row>
    <row customHeight="1" ht="99.75">
      <c r="A8" s="79"/>
      <c r="B8" s="225">
        <f>"总体绩效目标（"&amp;"2026"&amp;"-"&amp;("2026"+2)&amp;"年期间）"</f>
      </c>
      <c r="C8" s="226"/>
      <c r="D8" s="226"/>
      <c r="E8" s="226"/>
      <c r="F8" s="226"/>
      <c r="G8" s="226"/>
      <c r="H8" s="226"/>
      <c r="I8" s="226"/>
      <c r="J8" s="227" t="s">
        <v>475</v>
      </c>
    </row>
    <row customHeight="1" ht="75">
      <c r="A9" s="225" t="s">
        <v>476</v>
      </c>
      <c r="B9" s="133">
        <f>"预算年度（"&amp;"2026"&amp;"年）绩效目标"</f>
      </c>
      <c r="C9" s="63"/>
      <c r="D9" s="63"/>
      <c r="E9" s="63"/>
      <c r="F9" s="63"/>
      <c r="G9" s="63"/>
      <c r="H9" s="63"/>
      <c r="I9" s="63"/>
      <c r="J9" s="228" t="s">
        <v>477</v>
      </c>
    </row>
    <row customHeight="1" ht="32.25">
      <c r="A10" s="229" t="s">
        <v>478</v>
      </c>
      <c r="B10" s="229"/>
      <c r="C10" s="229"/>
      <c r="D10" s="229"/>
      <c r="E10" s="229"/>
      <c r="F10" s="229"/>
      <c r="G10" s="229"/>
      <c r="H10" s="229"/>
      <c r="I10" s="229"/>
      <c r="J10" s="229"/>
    </row>
    <row customHeight="1" ht="32.25">
      <c r="A11" s="225" t="s">
        <v>479</v>
      </c>
      <c r="B11" s="225"/>
      <c r="C11" s="79" t="s">
        <v>480</v>
      </c>
      <c r="D11" s="79"/>
      <c r="E11" s="79" t="s">
        <v>481</v>
      </c>
      <c r="F11" s="79"/>
      <c r="G11" s="79"/>
      <c r="H11" s="79" t="s">
        <v>482</v>
      </c>
      <c r="I11" s="79"/>
      <c r="J11" s="79"/>
    </row>
    <row customHeight="1" ht="32.25">
      <c r="A12" s="225"/>
      <c r="B12" s="225"/>
      <c r="C12" s="79"/>
      <c r="D12" s="79"/>
      <c r="E12" s="225" t="s">
        <v>483</v>
      </c>
      <c r="F12" s="225" t="s">
        <v>484</v>
      </c>
      <c r="G12" s="225" t="s">
        <v>485</v>
      </c>
      <c r="H12" s="225" t="s">
        <v>483</v>
      </c>
      <c r="I12" s="225" t="s">
        <v>484</v>
      </c>
      <c r="J12" s="225" t="s">
        <v>485</v>
      </c>
    </row>
    <row customHeight="1" ht="24">
      <c r="A13" s="81" t="s">
        <v>55</v>
      </c>
      <c r="B13" s="20"/>
      <c r="C13" s="20"/>
      <c r="D13" s="20"/>
      <c r="E13" s="230"/>
      <c r="F13" s="230"/>
      <c r="G13" s="230"/>
      <c r="H13" s="231"/>
      <c r="I13" s="231"/>
      <c r="J13" s="231"/>
    </row>
    <row customHeight="1" ht="34.5">
      <c r="A14" s="226"/>
      <c r="B14" s="232"/>
      <c r="C14" s="226"/>
      <c r="D14" s="232"/>
      <c r="E14" s="231"/>
      <c r="F14" s="231"/>
      <c r="G14" s="231"/>
      <c r="H14" s="231"/>
      <c r="I14" s="231"/>
      <c r="J14" s="231"/>
    </row>
    <row customHeight="1" ht="32.25">
      <c r="A15" s="229" t="s">
        <v>486</v>
      </c>
      <c r="B15" s="229"/>
      <c r="C15" s="229"/>
      <c r="D15" s="229"/>
      <c r="E15" s="229"/>
      <c r="F15" s="229"/>
      <c r="G15" s="229"/>
      <c r="H15" s="229"/>
      <c r="I15" s="229"/>
      <c r="J15" s="229"/>
    </row>
    <row customHeight="1" ht="32.25">
      <c r="A16" s="233" t="s">
        <v>487</v>
      </c>
      <c r="B16" s="233"/>
      <c r="C16" s="233"/>
      <c r="D16" s="233"/>
      <c r="E16" s="233"/>
      <c r="F16" s="233"/>
      <c r="G16" s="233"/>
      <c r="H16" s="234" t="s">
        <v>488</v>
      </c>
      <c r="I16" s="235" t="s">
        <v>290</v>
      </c>
      <c r="J16" s="234" t="s">
        <v>489</v>
      </c>
    </row>
    <row customHeight="1" ht="36">
      <c r="A17" s="236" t="s">
        <v>283</v>
      </c>
      <c r="B17" s="236" t="s">
        <v>490</v>
      </c>
      <c r="C17" s="237" t="s">
        <v>285</v>
      </c>
      <c r="D17" s="237" t="s">
        <v>286</v>
      </c>
      <c r="E17" s="237" t="s">
        <v>287</v>
      </c>
      <c r="F17" s="237" t="s">
        <v>288</v>
      </c>
      <c r="G17" s="237" t="s">
        <v>289</v>
      </c>
      <c r="H17" s="238"/>
      <c r="I17" s="238"/>
      <c r="J17" s="238"/>
    </row>
    <row customHeight="1" ht="32.25">
      <c r="A18" s="193"/>
      <c r="B18" s="193"/>
      <c r="C18" s="40"/>
      <c r="D18" s="193"/>
      <c r="E18" s="193"/>
      <c r="F18" s="193"/>
      <c r="G18" s="193"/>
      <c r="H18" s="138"/>
      <c r="I18" s="63"/>
      <c r="J18" s="138"/>
    </row>
  </sheetData>
  <mergeCells count="22">
    <mergeCell ref="A2:J2"/>
    <mergeCell ref="A10:J10"/>
    <mergeCell ref="A7:A8"/>
    <mergeCell ref="H11:J11"/>
    <mergeCell ref="A6:I6"/>
    <mergeCell ref="C7:I7"/>
    <mergeCell ref="C8:I8"/>
    <mergeCell ref="C9:I9"/>
    <mergeCell ref="A3:C3"/>
    <mergeCell ref="A16:G16"/>
    <mergeCell ref="A15:J15"/>
    <mergeCell ref="A11:B12"/>
    <mergeCell ref="H16:H17"/>
    <mergeCell ref="I16:I17"/>
    <mergeCell ref="J16:J17"/>
    <mergeCell ref="A14:B14"/>
    <mergeCell ref="B4:J4"/>
    <mergeCell ref="A5:J5"/>
    <mergeCell ref="C11:D12"/>
    <mergeCell ref="C14:D14"/>
    <mergeCell ref="E11:G11"/>
    <mergeCell ref="A13:D13"/>
  </mergeCells>
  <pageMargins left="0.84" right="0.84" top="0.90" bottom="0.90" header="0.36" footer="0.36"/>
  <pageSetup paperSize="9" scale="57" pageOrder="downThenOver" orientation="portrait"/>
  <headerFooter>
    <oddHeader>&amp;L&amp;C&amp;R</oddHeader>
    <oddFooter>&amp;L&amp;C&amp;R</oddFooter>
    <evenHeader>&amp;L&amp;C&amp;R</evenHeader>
    <evenFooter>&amp;L&amp;C&amp;R</evenFoot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xr:uid="{809F51EB-AE38-62A7-DB64-42B1C2E447E4}" mc:Ignorable="x14ac xr xr2 xr3">
  <sheetPr>
    <outlinePr summaryRight="0"/>
    <pageSetUpPr fitToPage="1"/>
  </sheetPr>
  <dimension ref="A1:S9"/>
  <sheetViews>
    <sheetView topLeftCell="A1" showGridLines="0" showZeros="0" workbookViewId="0"/>
  </sheetViews>
  <sheetFormatPr defaultColWidth="8.57421875" customHeight="1" defaultRowHeight="12.75"/>
  <cols>
    <col min="1" max="1" width="15.890625" customWidth="1"/>
    <col min="2" max="2" width="35.00390625" customWidth="1"/>
    <col min="3" max="19" width="22.00390625" customWidth="1"/>
  </cols>
  <sheetData>
    <row customHeight="1" ht="17.25">
      <c r="A1" s="9" t="s">
        <v>52</v>
      </c>
    </row>
    <row customHeight="1" ht="41.25">
      <c r="A2" s="23">
        <f>"2026"&amp;"年部门收入预算表"</f>
      </c>
    </row>
    <row customHeight="1" ht="17.25">
      <c r="A3" s="11">
        <f>"单位名称："&amp;"昆明市晋宁区第二中学"</f>
      </c>
      <c r="S3" s="8" t="s">
        <v>1</v>
      </c>
    </row>
    <row customHeight="1" ht="21.75">
      <c r="A4" s="24" t="s">
        <v>53</v>
      </c>
      <c r="B4" s="25" t="s">
        <v>54</v>
      </c>
      <c r="C4" s="25" t="s">
        <v>55</v>
      </c>
      <c r="D4" s="26" t="s">
        <v>56</v>
      </c>
      <c r="E4" s="26"/>
      <c r="F4" s="26"/>
      <c r="G4" s="26"/>
      <c r="H4" s="26"/>
      <c r="I4" s="27"/>
      <c r="J4" s="26"/>
      <c r="K4" s="26"/>
      <c r="L4" s="26"/>
      <c r="M4" s="26"/>
      <c r="N4" s="28"/>
      <c r="O4" s="26" t="s">
        <v>45</v>
      </c>
      <c r="P4" s="26"/>
      <c r="Q4" s="26"/>
      <c r="R4" s="26"/>
      <c r="S4" s="28"/>
    </row>
    <row customHeight="1" ht="27">
      <c r="A5" s="29"/>
      <c r="B5" s="30"/>
      <c r="C5" s="30"/>
      <c r="D5" s="30" t="s">
        <v>57</v>
      </c>
      <c r="E5" s="30" t="s">
        <v>58</v>
      </c>
      <c r="F5" s="30" t="s">
        <v>59</v>
      </c>
      <c r="G5" s="30" t="s">
        <v>60</v>
      </c>
      <c r="H5" s="30" t="s">
        <v>61</v>
      </c>
      <c r="I5" s="31" t="s">
        <v>62</v>
      </c>
      <c r="J5" s="32"/>
      <c r="K5" s="32"/>
      <c r="L5" s="32"/>
      <c r="M5" s="32"/>
      <c r="N5" s="33"/>
      <c r="O5" s="30" t="s">
        <v>57</v>
      </c>
      <c r="P5" s="30" t="s">
        <v>58</v>
      </c>
      <c r="Q5" s="30" t="s">
        <v>59</v>
      </c>
      <c r="R5" s="30" t="s">
        <v>60</v>
      </c>
      <c r="S5" s="30" t="s">
        <v>63</v>
      </c>
    </row>
    <row customHeight="1" ht="30">
      <c r="A6" s="34"/>
      <c r="B6" s="35"/>
      <c r="C6" s="36"/>
      <c r="D6" s="36"/>
      <c r="E6" s="36"/>
      <c r="F6" s="36"/>
      <c r="G6" s="36"/>
      <c r="H6" s="36"/>
      <c r="I6" s="37" t="s">
        <v>57</v>
      </c>
      <c r="J6" s="33" t="s">
        <v>64</v>
      </c>
      <c r="K6" s="33" t="s">
        <v>65</v>
      </c>
      <c r="L6" s="33" t="s">
        <v>66</v>
      </c>
      <c r="M6" s="33" t="s">
        <v>67</v>
      </c>
      <c r="N6" s="33" t="s">
        <v>68</v>
      </c>
      <c r="O6" s="38"/>
      <c r="P6" s="38"/>
      <c r="Q6" s="38"/>
      <c r="R6" s="38"/>
      <c r="S6" s="36"/>
    </row>
    <row customHeight="1" ht="15">
      <c r="A7" s="39">
        <v>1</v>
      </c>
      <c r="B7" s="39">
        <v>2</v>
      </c>
      <c r="C7" s="39">
        <v>3</v>
      </c>
      <c r="D7" s="39">
        <v>4</v>
      </c>
      <c r="E7" s="39">
        <v>5</v>
      </c>
      <c r="F7" s="39">
        <v>6</v>
      </c>
      <c r="G7" s="39">
        <v>7</v>
      </c>
      <c r="H7" s="39">
        <v>8</v>
      </c>
      <c r="I7" s="37">
        <v>9</v>
      </c>
      <c r="J7" s="39">
        <v>10</v>
      </c>
      <c r="K7" s="39">
        <v>11</v>
      </c>
      <c r="L7" s="39">
        <v>12</v>
      </c>
      <c r="M7" s="39">
        <v>13</v>
      </c>
      <c r="N7" s="39">
        <v>14</v>
      </c>
      <c r="O7" s="39">
        <v>15</v>
      </c>
      <c r="P7" s="39">
        <v>16</v>
      </c>
      <c r="Q7" s="39">
        <v>17</v>
      </c>
      <c r="R7" s="39">
        <v>18</v>
      </c>
      <c r="S7" s="39">
        <v>19</v>
      </c>
    </row>
    <row customHeight="1" ht="18">
      <c r="A8" s="40" t="s">
        <v>69</v>
      </c>
      <c r="B8" s="40" t="s">
        <v>70</v>
      </c>
      <c r="C8" s="17">
        <v>51632820.73</v>
      </c>
      <c r="D8" s="17">
        <v>51632820.73</v>
      </c>
      <c r="E8" s="17">
        <v>49684353.5</v>
      </c>
      <c r="F8" s="17"/>
      <c r="G8" s="17"/>
      <c r="H8" s="17">
        <v>1920000</v>
      </c>
      <c r="I8" s="17">
        <v>28467.23</v>
      </c>
      <c r="J8" s="17"/>
      <c r="K8" s="17"/>
      <c r="L8" s="17"/>
      <c r="M8" s="17"/>
      <c r="N8" s="17">
        <v>28467.23</v>
      </c>
      <c r="O8" s="17"/>
      <c r="P8" s="17"/>
      <c r="Q8" s="17"/>
      <c r="R8" s="17"/>
      <c r="S8" s="17"/>
    </row>
    <row customHeight="1" ht="18">
      <c r="A9" s="41" t="s">
        <v>55</v>
      </c>
      <c r="B9" s="42"/>
      <c r="C9" s="17">
        <v>51632820.73</v>
      </c>
      <c r="D9" s="17">
        <v>51632820.73</v>
      </c>
      <c r="E9" s="17">
        <v>49684353.5</v>
      </c>
      <c r="F9" s="17"/>
      <c r="G9" s="17"/>
      <c r="H9" s="17">
        <v>1920000</v>
      </c>
      <c r="I9" s="17">
        <v>28467.23</v>
      </c>
      <c r="J9" s="17"/>
      <c r="K9" s="17"/>
      <c r="L9" s="17"/>
      <c r="M9" s="17"/>
      <c r="N9" s="17">
        <v>28467.23</v>
      </c>
      <c r="O9" s="17"/>
      <c r="P9" s="17"/>
      <c r="Q9" s="17"/>
      <c r="R9" s="17"/>
      <c r="S9" s="17"/>
    </row>
  </sheetData>
  <mergeCells count="20">
    <mergeCell ref="S5:S6"/>
    <mergeCell ref="O5:O6"/>
    <mergeCell ref="P5:P6"/>
    <mergeCell ref="Q5:Q6"/>
    <mergeCell ref="R5:R6"/>
    <mergeCell ref="A1:S1"/>
    <mergeCell ref="A2:S2"/>
    <mergeCell ref="A3:B3"/>
    <mergeCell ref="A9:B9"/>
    <mergeCell ref="D4:N4"/>
    <mergeCell ref="O4:S4"/>
    <mergeCell ref="A4:A6"/>
    <mergeCell ref="B4:B6"/>
    <mergeCell ref="C4:C6"/>
    <mergeCell ref="D5:D6"/>
    <mergeCell ref="E5:E6"/>
    <mergeCell ref="F5:F6"/>
    <mergeCell ref="G5:G6"/>
    <mergeCell ref="H5:H6"/>
    <mergeCell ref="I5:N5"/>
  </mergeCells>
  <printOptions horizontalCentered="1"/>
  <pageMargins left="0.96" right="0.96" top="0.72" bottom="0.72" header="0.00" footer="0.00"/>
  <pageSetup paperSize="9" scale="0" pageOrder="downThenOver" orientation="landscape"/>
  <headerFooter>
    <oddFooter>&amp;L&amp;C第&amp;P页，共&amp;N页&amp;R&amp;N</oddFooter>
  </headerFooter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xr:uid="{7111DCE5-FF38-E358-A0DF-AC16A22325D8}" mc:Ignorable="x14ac xr xr2 xr3">
  <sheetPr>
    <outlinePr summaryRight="0"/>
    <pageSetUpPr fitToPage="1"/>
  </sheetPr>
  <dimension ref="A1:O26"/>
  <sheetViews>
    <sheetView topLeftCell="A1" showGridLines="0" showZeros="0" workbookViewId="0"/>
  </sheetViews>
  <sheetFormatPr defaultColWidth="8.57421875" customHeight="1" defaultRowHeight="12.75"/>
  <cols>
    <col min="1" max="1" width="14.28125" customWidth="1"/>
    <col min="2" max="2" width="37.57421875" customWidth="1"/>
    <col min="3" max="8" width="24.57421875" customWidth="1"/>
    <col min="9" max="9" width="26.7109375" customWidth="1"/>
    <col min="10" max="11" width="24.421875" customWidth="1"/>
    <col min="12" max="15" width="24.57421875" customWidth="1"/>
  </cols>
  <sheetData>
    <row customHeight="1" ht="17.25">
      <c r="A1" s="8" t="s">
        <v>71</v>
      </c>
    </row>
    <row customHeight="1" ht="41.25">
      <c r="A2" s="23">
        <f>"2026"&amp;"年部门支出预算表"</f>
      </c>
    </row>
    <row customHeight="1" ht="17.25">
      <c r="A3" s="11">
        <f>"单位名称："&amp;"昆明市晋宁区第二中学"</f>
      </c>
      <c r="O3" s="8" t="s">
        <v>1</v>
      </c>
    </row>
    <row customHeight="1" ht="27">
      <c r="A4" s="43" t="s">
        <v>72</v>
      </c>
      <c r="B4" s="43" t="s">
        <v>73</v>
      </c>
      <c r="C4" s="43" t="s">
        <v>55</v>
      </c>
      <c r="D4" s="44" t="s">
        <v>58</v>
      </c>
      <c r="E4" s="45"/>
      <c r="F4" s="46"/>
      <c r="G4" s="47" t="s">
        <v>59</v>
      </c>
      <c r="H4" s="47" t="s">
        <v>60</v>
      </c>
      <c r="I4" s="47" t="s">
        <v>74</v>
      </c>
      <c r="J4" s="44" t="s">
        <v>62</v>
      </c>
      <c r="K4" s="45"/>
      <c r="L4" s="45"/>
      <c r="M4" s="45"/>
      <c r="N4" s="48"/>
      <c r="O4" s="49"/>
    </row>
    <row customHeight="1" ht="42">
      <c r="A5" s="50"/>
      <c r="B5" s="50"/>
      <c r="C5" s="51"/>
      <c r="D5" s="52" t="s">
        <v>57</v>
      </c>
      <c r="E5" s="52" t="s">
        <v>75</v>
      </c>
      <c r="F5" s="52" t="s">
        <v>76</v>
      </c>
      <c r="G5" s="51"/>
      <c r="H5" s="51"/>
      <c r="I5" s="53"/>
      <c r="J5" s="52" t="s">
        <v>57</v>
      </c>
      <c r="K5" s="14" t="s">
        <v>77</v>
      </c>
      <c r="L5" s="14" t="s">
        <v>78</v>
      </c>
      <c r="M5" s="14" t="s">
        <v>79</v>
      </c>
      <c r="N5" s="14" t="s">
        <v>80</v>
      </c>
      <c r="O5" s="14" t="s">
        <v>81</v>
      </c>
    </row>
    <row customHeight="1" ht="18">
      <c r="A6" s="54" t="s">
        <v>82</v>
      </c>
      <c r="B6" s="54" t="s">
        <v>83</v>
      </c>
      <c r="C6" s="54" t="s">
        <v>84</v>
      </c>
      <c r="D6" s="55" t="s">
        <v>85</v>
      </c>
      <c r="E6" s="55" t="s">
        <v>86</v>
      </c>
      <c r="F6" s="55" t="s">
        <v>87</v>
      </c>
      <c r="G6" s="55" t="s">
        <v>88</v>
      </c>
      <c r="H6" s="55" t="s">
        <v>89</v>
      </c>
      <c r="I6" s="55" t="s">
        <v>90</v>
      </c>
      <c r="J6" s="55" t="s">
        <v>91</v>
      </c>
      <c r="K6" s="55" t="s">
        <v>92</v>
      </c>
      <c r="L6" s="55" t="s">
        <v>93</v>
      </c>
      <c r="M6" s="55" t="s">
        <v>94</v>
      </c>
      <c r="N6" s="54" t="s">
        <v>95</v>
      </c>
      <c r="O6" s="55" t="s">
        <v>96</v>
      </c>
    </row>
    <row customHeight="1" ht="21">
      <c r="A7" s="56" t="s">
        <v>97</v>
      </c>
      <c r="B7" s="56" t="s">
        <v>98</v>
      </c>
      <c r="C7" s="17">
        <v>38418634.97</v>
      </c>
      <c r="D7" s="17">
        <v>36470167.74</v>
      </c>
      <c r="E7" s="17">
        <v>32875167.74</v>
      </c>
      <c r="F7" s="17">
        <v>3595000</v>
      </c>
      <c r="G7" s="17"/>
      <c r="H7" s="17"/>
      <c r="I7" s="17">
        <v>1920000</v>
      </c>
      <c r="J7" s="17">
        <v>28467.23</v>
      </c>
      <c r="K7" s="17"/>
      <c r="L7" s="17"/>
      <c r="M7" s="17"/>
      <c r="N7" s="17"/>
      <c r="O7" s="17">
        <v>28467.23</v>
      </c>
    </row>
    <row customHeight="1" ht="21">
      <c r="A8" s="57" t="s">
        <v>99</v>
      </c>
      <c r="B8" s="57" t="s">
        <v>100</v>
      </c>
      <c r="C8" s="17">
        <v>38418634.97</v>
      </c>
      <c r="D8" s="17">
        <v>36470167.74</v>
      </c>
      <c r="E8" s="17">
        <v>32875167.74</v>
      </c>
      <c r="F8" s="17">
        <v>3595000</v>
      </c>
      <c r="G8" s="17"/>
      <c r="H8" s="17"/>
      <c r="I8" s="17">
        <v>1920000</v>
      </c>
      <c r="J8" s="17">
        <v>28467.23</v>
      </c>
      <c r="K8" s="17"/>
      <c r="L8" s="17"/>
      <c r="M8" s="17"/>
      <c r="N8" s="17"/>
      <c r="O8" s="17">
        <v>28467.23</v>
      </c>
    </row>
    <row customHeight="1" ht="21">
      <c r="A9" s="58" t="s">
        <v>101</v>
      </c>
      <c r="B9" s="58" t="s">
        <v>102</v>
      </c>
      <c r="C9" s="17">
        <v>6441394</v>
      </c>
      <c r="D9" s="17">
        <v>6441394</v>
      </c>
      <c r="E9" s="17">
        <v>6441394</v>
      </c>
      <c r="F9" s="17"/>
      <c r="G9" s="17"/>
      <c r="H9" s="17"/>
      <c r="I9" s="17"/>
      <c r="J9" s="17"/>
      <c r="K9" s="17"/>
      <c r="L9" s="17"/>
      <c r="M9" s="17"/>
      <c r="N9" s="17"/>
      <c r="O9" s="17"/>
    </row>
    <row customHeight="1" ht="21">
      <c r="A10" s="58" t="s">
        <v>103</v>
      </c>
      <c r="B10" s="58" t="s">
        <v>104</v>
      </c>
      <c r="C10" s="17">
        <v>31977240.97</v>
      </c>
      <c r="D10" s="17">
        <v>30028773.74</v>
      </c>
      <c r="E10" s="17">
        <v>26433773.74</v>
      </c>
      <c r="F10" s="17">
        <v>3595000</v>
      </c>
      <c r="G10" s="17"/>
      <c r="H10" s="17"/>
      <c r="I10" s="17">
        <v>1920000</v>
      </c>
      <c r="J10" s="17">
        <v>28467.23</v>
      </c>
      <c r="K10" s="17"/>
      <c r="L10" s="17"/>
      <c r="M10" s="17"/>
      <c r="N10" s="17"/>
      <c r="O10" s="17">
        <v>28467.23</v>
      </c>
    </row>
    <row customHeight="1" ht="21">
      <c r="A11" s="56" t="s">
        <v>105</v>
      </c>
      <c r="B11" s="56" t="s">
        <v>106</v>
      </c>
      <c r="C11" s="17">
        <v>5787529.96</v>
      </c>
      <c r="D11" s="17">
        <v>5787529.96</v>
      </c>
      <c r="E11" s="17">
        <v>5702740.36</v>
      </c>
      <c r="F11" s="17">
        <v>84789.6</v>
      </c>
      <c r="G11" s="17"/>
      <c r="H11" s="17"/>
      <c r="I11" s="17"/>
      <c r="J11" s="17"/>
      <c r="K11" s="17"/>
      <c r="L11" s="17"/>
      <c r="M11" s="17"/>
      <c r="N11" s="17"/>
      <c r="O11" s="17"/>
    </row>
    <row customHeight="1" ht="21">
      <c r="A12" s="57" t="s">
        <v>107</v>
      </c>
      <c r="B12" s="57" t="s">
        <v>108</v>
      </c>
      <c r="C12" s="17">
        <v>5702740.36</v>
      </c>
      <c r="D12" s="17">
        <v>5702740.36</v>
      </c>
      <c r="E12" s="17">
        <v>5702740.36</v>
      </c>
      <c r="F12" s="17"/>
      <c r="G12" s="17"/>
      <c r="H12" s="17"/>
      <c r="I12" s="17"/>
      <c r="J12" s="17"/>
      <c r="K12" s="17"/>
      <c r="L12" s="17"/>
      <c r="M12" s="17"/>
      <c r="N12" s="17"/>
      <c r="O12" s="17"/>
    </row>
    <row customHeight="1" ht="21">
      <c r="A13" s="58" t="s">
        <v>109</v>
      </c>
      <c r="B13" s="58" t="s">
        <v>110</v>
      </c>
      <c r="C13" s="17">
        <v>1147934</v>
      </c>
      <c r="D13" s="17">
        <v>1147934</v>
      </c>
      <c r="E13" s="17">
        <v>1147934</v>
      </c>
      <c r="F13" s="17"/>
      <c r="G13" s="17"/>
      <c r="H13" s="17"/>
      <c r="I13" s="17"/>
      <c r="J13" s="17"/>
      <c r="K13" s="17"/>
      <c r="L13" s="17"/>
      <c r="M13" s="17"/>
      <c r="N13" s="17"/>
      <c r="O13" s="17"/>
    </row>
    <row customHeight="1" ht="21">
      <c r="A14" s="58" t="s">
        <v>111</v>
      </c>
      <c r="B14" s="58" t="s">
        <v>112</v>
      </c>
      <c r="C14" s="17">
        <v>4356313</v>
      </c>
      <c r="D14" s="17">
        <v>4356313</v>
      </c>
      <c r="E14" s="17">
        <v>4356313</v>
      </c>
      <c r="F14" s="17"/>
      <c r="G14" s="17"/>
      <c r="H14" s="17"/>
      <c r="I14" s="17"/>
      <c r="J14" s="17"/>
      <c r="K14" s="17"/>
      <c r="L14" s="17"/>
      <c r="M14" s="17"/>
      <c r="N14" s="17"/>
      <c r="O14" s="17"/>
    </row>
    <row customHeight="1" ht="21">
      <c r="A15" s="58" t="s">
        <v>113</v>
      </c>
      <c r="B15" s="58" t="s">
        <v>114</v>
      </c>
      <c r="C15" s="17">
        <v>198493.36</v>
      </c>
      <c r="D15" s="17">
        <v>198493.36</v>
      </c>
      <c r="E15" s="17">
        <v>198493.36</v>
      </c>
      <c r="F15" s="17"/>
      <c r="G15" s="17"/>
      <c r="H15" s="17"/>
      <c r="I15" s="17"/>
      <c r="J15" s="17"/>
      <c r="K15" s="17"/>
      <c r="L15" s="17"/>
      <c r="M15" s="17"/>
      <c r="N15" s="17"/>
      <c r="O15" s="17"/>
    </row>
    <row customHeight="1" ht="21">
      <c r="A16" s="57" t="s">
        <v>115</v>
      </c>
      <c r="B16" s="57" t="s">
        <v>116</v>
      </c>
      <c r="C16" s="17">
        <v>84789.6</v>
      </c>
      <c r="D16" s="17">
        <v>84789.6</v>
      </c>
      <c r="E16" s="17"/>
      <c r="F16" s="17">
        <v>84789.6</v>
      </c>
      <c r="G16" s="17"/>
      <c r="H16" s="17"/>
      <c r="I16" s="17"/>
      <c r="J16" s="17"/>
      <c r="K16" s="17"/>
      <c r="L16" s="17"/>
      <c r="M16" s="17"/>
      <c r="N16" s="17"/>
      <c r="O16" s="17"/>
    </row>
    <row customHeight="1" ht="21">
      <c r="A17" s="58" t="s">
        <v>117</v>
      </c>
      <c r="B17" s="58" t="s">
        <v>118</v>
      </c>
      <c r="C17" s="17">
        <v>84789.6</v>
      </c>
      <c r="D17" s="17">
        <v>84789.6</v>
      </c>
      <c r="E17" s="17"/>
      <c r="F17" s="17">
        <v>84789.6</v>
      </c>
      <c r="G17" s="17"/>
      <c r="H17" s="17"/>
      <c r="I17" s="17"/>
      <c r="J17" s="17"/>
      <c r="K17" s="17"/>
      <c r="L17" s="17"/>
      <c r="M17" s="17"/>
      <c r="N17" s="17"/>
      <c r="O17" s="17"/>
    </row>
    <row customHeight="1" ht="21">
      <c r="A18" s="56" t="s">
        <v>119</v>
      </c>
      <c r="B18" s="56" t="s">
        <v>120</v>
      </c>
      <c r="C18" s="17">
        <v>3479501.05</v>
      </c>
      <c r="D18" s="17">
        <v>3479501.05</v>
      </c>
      <c r="E18" s="17">
        <v>3479501.05</v>
      </c>
      <c r="F18" s="17"/>
      <c r="G18" s="17"/>
      <c r="H18" s="17"/>
      <c r="I18" s="17"/>
      <c r="J18" s="17"/>
      <c r="K18" s="17"/>
      <c r="L18" s="17"/>
      <c r="M18" s="17"/>
      <c r="N18" s="17"/>
      <c r="O18" s="17"/>
    </row>
    <row customHeight="1" ht="21">
      <c r="A19" s="57" t="s">
        <v>121</v>
      </c>
      <c r="B19" s="57" t="s">
        <v>122</v>
      </c>
      <c r="C19" s="17">
        <v>3479501.05</v>
      </c>
      <c r="D19" s="17">
        <v>3479501.05</v>
      </c>
      <c r="E19" s="17">
        <v>3479501.05</v>
      </c>
      <c r="F19" s="17"/>
      <c r="G19" s="17"/>
      <c r="H19" s="17"/>
      <c r="I19" s="17"/>
      <c r="J19" s="17"/>
      <c r="K19" s="17"/>
      <c r="L19" s="17"/>
      <c r="M19" s="17"/>
      <c r="N19" s="17"/>
      <c r="O19" s="17"/>
    </row>
    <row customHeight="1" ht="21">
      <c r="A20" s="58" t="s">
        <v>123</v>
      </c>
      <c r="B20" s="58" t="s">
        <v>124</v>
      </c>
      <c r="C20" s="17">
        <v>1857428.74</v>
      </c>
      <c r="D20" s="17">
        <v>1857428.74</v>
      </c>
      <c r="E20" s="17">
        <v>1857428.74</v>
      </c>
      <c r="F20" s="17"/>
      <c r="G20" s="17"/>
      <c r="H20" s="17"/>
      <c r="I20" s="17"/>
      <c r="J20" s="17"/>
      <c r="K20" s="17"/>
      <c r="L20" s="17"/>
      <c r="M20" s="17"/>
      <c r="N20" s="17"/>
      <c r="O20" s="17"/>
    </row>
    <row customHeight="1" ht="21">
      <c r="A21" s="58" t="s">
        <v>125</v>
      </c>
      <c r="B21" s="58" t="s">
        <v>126</v>
      </c>
      <c r="C21" s="17">
        <v>1415587.81</v>
      </c>
      <c r="D21" s="17">
        <v>1415587.81</v>
      </c>
      <c r="E21" s="17">
        <v>1415587.81</v>
      </c>
      <c r="F21" s="17"/>
      <c r="G21" s="17"/>
      <c r="H21" s="17"/>
      <c r="I21" s="17"/>
      <c r="J21" s="17"/>
      <c r="K21" s="17"/>
      <c r="L21" s="17"/>
      <c r="M21" s="17"/>
      <c r="N21" s="17"/>
      <c r="O21" s="17"/>
    </row>
    <row customHeight="1" ht="21">
      <c r="A22" s="58" t="s">
        <v>127</v>
      </c>
      <c r="B22" s="58" t="s">
        <v>128</v>
      </c>
      <c r="C22" s="17">
        <v>206484.5</v>
      </c>
      <c r="D22" s="17">
        <v>206484.5</v>
      </c>
      <c r="E22" s="17">
        <v>206484.5</v>
      </c>
      <c r="F22" s="17"/>
      <c r="G22" s="17"/>
      <c r="H22" s="17"/>
      <c r="I22" s="17"/>
      <c r="J22" s="17"/>
      <c r="K22" s="17"/>
      <c r="L22" s="17"/>
      <c r="M22" s="17"/>
      <c r="N22" s="17"/>
      <c r="O22" s="17"/>
    </row>
    <row customHeight="1" ht="21">
      <c r="A23" s="56" t="s">
        <v>129</v>
      </c>
      <c r="B23" s="56" t="s">
        <v>130</v>
      </c>
      <c r="C23" s="17">
        <v>3947154.75</v>
      </c>
      <c r="D23" s="17">
        <v>3947154.75</v>
      </c>
      <c r="E23" s="17">
        <v>3947154.75</v>
      </c>
      <c r="F23" s="17"/>
      <c r="G23" s="17"/>
      <c r="H23" s="17"/>
      <c r="I23" s="17"/>
      <c r="J23" s="17"/>
      <c r="K23" s="17"/>
      <c r="L23" s="17"/>
      <c r="M23" s="17"/>
      <c r="N23" s="17"/>
      <c r="O23" s="17"/>
    </row>
    <row customHeight="1" ht="21">
      <c r="A24" s="57" t="s">
        <v>131</v>
      </c>
      <c r="B24" s="57" t="s">
        <v>132</v>
      </c>
      <c r="C24" s="17">
        <v>3947154.75</v>
      </c>
      <c r="D24" s="17">
        <v>3947154.75</v>
      </c>
      <c r="E24" s="17">
        <v>3947154.75</v>
      </c>
      <c r="F24" s="17"/>
      <c r="G24" s="17"/>
      <c r="H24" s="17"/>
      <c r="I24" s="17"/>
      <c r="J24" s="17"/>
      <c r="K24" s="17"/>
      <c r="L24" s="17"/>
      <c r="M24" s="17"/>
      <c r="N24" s="17"/>
      <c r="O24" s="17"/>
    </row>
    <row customHeight="1" ht="21">
      <c r="A25" s="58" t="s">
        <v>133</v>
      </c>
      <c r="B25" s="58" t="s">
        <v>134</v>
      </c>
      <c r="C25" s="17">
        <v>3947154.75</v>
      </c>
      <c r="D25" s="17">
        <v>3947154.75</v>
      </c>
      <c r="E25" s="17">
        <v>3947154.75</v>
      </c>
      <c r="F25" s="17"/>
      <c r="G25" s="17"/>
      <c r="H25" s="17"/>
      <c r="I25" s="17"/>
      <c r="J25" s="17"/>
      <c r="K25" s="17"/>
      <c r="L25" s="17"/>
      <c r="M25" s="17"/>
      <c r="N25" s="17"/>
      <c r="O25" s="17"/>
    </row>
    <row customHeight="1" ht="21">
      <c r="A26" s="59" t="s">
        <v>55</v>
      </c>
      <c r="B26" s="60"/>
      <c r="C26" s="17">
        <v>51632820.73</v>
      </c>
      <c r="D26" s="17">
        <v>49684353.5</v>
      </c>
      <c r="E26" s="17">
        <v>46004563.9</v>
      </c>
      <c r="F26" s="17">
        <v>3679789.6</v>
      </c>
      <c r="G26" s="17"/>
      <c r="H26" s="17"/>
      <c r="I26" s="17">
        <v>1920000</v>
      </c>
      <c r="J26" s="17">
        <v>28467.23</v>
      </c>
      <c r="K26" s="17"/>
      <c r="L26" s="17"/>
      <c r="M26" s="17"/>
      <c r="N26" s="17"/>
      <c r="O26" s="17">
        <v>28467.23</v>
      </c>
    </row>
  </sheetData>
  <mergeCells count="12">
    <mergeCell ref="A1:O1"/>
    <mergeCell ref="A2:O2"/>
    <mergeCell ref="A3:B3"/>
    <mergeCell ref="A26:B26"/>
    <mergeCell ref="G4:G5"/>
    <mergeCell ref="H4:H5"/>
    <mergeCell ref="I4:I5"/>
    <mergeCell ref="C4:C5"/>
    <mergeCell ref="A4:A5"/>
    <mergeCell ref="B4:B5"/>
    <mergeCell ref="J4:O4"/>
    <mergeCell ref="D4:F4"/>
  </mergeCells>
  <printOptions horizontalCentered="1"/>
  <pageMargins left="0.96" right="0.96" top="0.72" bottom="0.72" header="0.00" footer="0.00"/>
  <pageSetup paperSize="9" scale="0" pageOrder="downThenOver" orientation="landscape"/>
  <headerFooter>
    <oddFooter>&amp;L&amp;C第&amp;P页，共&amp;N页&amp;R&amp;N</oddFooter>
  </headerFooter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xr:uid="{F6E9BCE8-A928-3198-7F3E-53FD4C2DB478}" mc:Ignorable="x14ac xr xr2 xr3">
  <sheetPr>
    <outlinePr summaryRight="0"/>
    <pageSetUpPr fitToPage="1"/>
  </sheetPr>
  <dimension ref="A1:D34"/>
  <sheetViews>
    <sheetView topLeftCell="A14" showGridLines="0" showZeros="0" workbookViewId="0"/>
  </sheetViews>
  <sheetFormatPr defaultColWidth="8.57421875" customHeight="1" defaultRowHeight="12.75"/>
  <cols>
    <col min="1" max="4" width="35.57421875" customWidth="1"/>
  </cols>
  <sheetData>
    <row customHeight="1" ht="15">
      <c r="A1" s="61"/>
      <c r="B1" s="8"/>
      <c r="C1" s="8"/>
      <c r="D1" s="8" t="s">
        <v>135</v>
      </c>
    </row>
    <row customHeight="1" ht="41.25">
      <c r="A2" s="10">
        <f>"2026"&amp;"年部门财政拨款收支预算总表"</f>
      </c>
    </row>
    <row customHeight="1" ht="17.25">
      <c r="A3" s="11">
        <f>"单位名称："&amp;"昆明市晋宁区第二中学"</f>
      </c>
      <c r="B3" s="12"/>
      <c r="D3" s="8" t="s">
        <v>1</v>
      </c>
    </row>
    <row customHeight="1" ht="17.25">
      <c r="A4" s="14" t="s">
        <v>2</v>
      </c>
      <c r="B4" s="15"/>
      <c r="C4" s="14" t="s">
        <v>3</v>
      </c>
      <c r="D4" s="15"/>
    </row>
    <row customHeight="1" ht="18.75">
      <c r="A5" s="14" t="s">
        <v>4</v>
      </c>
      <c r="B5" s="14" t="s">
        <v>5</v>
      </c>
      <c r="C5" s="14" t="s">
        <v>6</v>
      </c>
      <c r="D5" s="14" t="s">
        <v>5</v>
      </c>
    </row>
    <row customHeight="1" ht="16.5">
      <c r="A6" s="16" t="s">
        <v>136</v>
      </c>
      <c r="B6" s="17">
        <v>49684353.5</v>
      </c>
      <c r="C6" s="16" t="s">
        <v>137</v>
      </c>
      <c r="D6" s="17">
        <v>49684353.5</v>
      </c>
    </row>
    <row customHeight="1" ht="16.5">
      <c r="A7" s="16" t="s">
        <v>138</v>
      </c>
      <c r="B7" s="17">
        <v>49684353.5</v>
      </c>
      <c r="C7" s="16" t="s">
        <v>139</v>
      </c>
      <c r="D7" s="17"/>
    </row>
    <row customHeight="1" ht="16.5">
      <c r="A8" s="16" t="s">
        <v>140</v>
      </c>
      <c r="B8" s="17"/>
      <c r="C8" s="16" t="s">
        <v>141</v>
      </c>
      <c r="D8" s="17"/>
    </row>
    <row customHeight="1" ht="16.5">
      <c r="A9" s="16" t="s">
        <v>142</v>
      </c>
      <c r="B9" s="17"/>
      <c r="C9" s="16" t="s">
        <v>143</v>
      </c>
      <c r="D9" s="17"/>
    </row>
    <row customHeight="1" ht="16.5">
      <c r="A10" s="16" t="s">
        <v>144</v>
      </c>
      <c r="B10" s="17"/>
      <c r="C10" s="16" t="s">
        <v>145</v>
      </c>
      <c r="D10" s="17"/>
    </row>
    <row customHeight="1" ht="16.5">
      <c r="A11" s="16" t="s">
        <v>138</v>
      </c>
      <c r="B11" s="17"/>
      <c r="C11" s="16" t="s">
        <v>146</v>
      </c>
      <c r="D11" s="17">
        <v>36470167.74</v>
      </c>
    </row>
    <row customHeight="1" ht="16.5">
      <c r="A12" s="20" t="s">
        <v>140</v>
      </c>
      <c r="B12" s="17"/>
      <c r="C12" s="62" t="s">
        <v>147</v>
      </c>
      <c r="D12" s="17"/>
    </row>
    <row customHeight="1" ht="16.5">
      <c r="A13" s="20" t="s">
        <v>142</v>
      </c>
      <c r="B13" s="17"/>
      <c r="C13" s="62" t="s">
        <v>148</v>
      </c>
      <c r="D13" s="17"/>
    </row>
    <row customHeight="1" ht="16.5">
      <c r="A14" s="21"/>
      <c r="B14" s="17"/>
      <c r="C14" s="62" t="s">
        <v>149</v>
      </c>
      <c r="D14" s="17">
        <v>5787529.96</v>
      </c>
    </row>
    <row customHeight="1" ht="16.5">
      <c r="A15" s="21"/>
      <c r="B15" s="17"/>
      <c r="C15" s="62" t="s">
        <v>150</v>
      </c>
      <c r="D15" s="17">
        <v>3479501.05</v>
      </c>
    </row>
    <row customHeight="1" ht="16.5">
      <c r="A16" s="21"/>
      <c r="B16" s="17"/>
      <c r="C16" s="62" t="s">
        <v>151</v>
      </c>
      <c r="D16" s="17"/>
    </row>
    <row customHeight="1" ht="16.5">
      <c r="A17" s="21"/>
      <c r="B17" s="17"/>
      <c r="C17" s="62" t="s">
        <v>152</v>
      </c>
      <c r="D17" s="17"/>
    </row>
    <row customHeight="1" ht="16.5">
      <c r="A18" s="21"/>
      <c r="B18" s="17"/>
      <c r="C18" s="62" t="s">
        <v>153</v>
      </c>
      <c r="D18" s="17"/>
    </row>
    <row customHeight="1" ht="16.5">
      <c r="A19" s="21"/>
      <c r="B19" s="17"/>
      <c r="C19" s="62" t="s">
        <v>154</v>
      </c>
      <c r="D19" s="17"/>
    </row>
    <row customHeight="1" ht="16.5">
      <c r="A20" s="21"/>
      <c r="B20" s="17"/>
      <c r="C20" s="62" t="s">
        <v>155</v>
      </c>
      <c r="D20" s="17"/>
    </row>
    <row customHeight="1" ht="16.5">
      <c r="A21" s="21"/>
      <c r="B21" s="17"/>
      <c r="C21" s="62" t="s">
        <v>156</v>
      </c>
      <c r="D21" s="17"/>
    </row>
    <row customHeight="1" ht="16.5">
      <c r="A22" s="21"/>
      <c r="B22" s="17"/>
      <c r="C22" s="62" t="s">
        <v>157</v>
      </c>
      <c r="D22" s="17"/>
    </row>
    <row customHeight="1" ht="16.5">
      <c r="A23" s="21"/>
      <c r="B23" s="17"/>
      <c r="C23" s="62" t="s">
        <v>158</v>
      </c>
      <c r="D23" s="17"/>
    </row>
    <row customHeight="1" ht="16.5">
      <c r="A24" s="21"/>
      <c r="B24" s="17"/>
      <c r="C24" s="62" t="s">
        <v>159</v>
      </c>
      <c r="D24" s="17"/>
    </row>
    <row customHeight="1" ht="16.5">
      <c r="A25" s="21"/>
      <c r="B25" s="17"/>
      <c r="C25" s="62" t="s">
        <v>160</v>
      </c>
      <c r="D25" s="17">
        <v>3947154.75</v>
      </c>
    </row>
    <row customHeight="1" ht="16.5">
      <c r="A26" s="21"/>
      <c r="B26" s="17"/>
      <c r="C26" s="62" t="s">
        <v>161</v>
      </c>
      <c r="D26" s="17"/>
    </row>
    <row customHeight="1" ht="16.5">
      <c r="A27" s="21"/>
      <c r="B27" s="17"/>
      <c r="C27" s="62" t="s">
        <v>162</v>
      </c>
      <c r="D27" s="17"/>
    </row>
    <row customHeight="1" ht="16.5">
      <c r="A28" s="21"/>
      <c r="B28" s="17"/>
      <c r="C28" s="62" t="s">
        <v>163</v>
      </c>
      <c r="D28" s="17"/>
    </row>
    <row customHeight="1" ht="16.5">
      <c r="A29" s="21"/>
      <c r="B29" s="17"/>
      <c r="C29" s="62" t="s">
        <v>164</v>
      </c>
      <c r="D29" s="17"/>
    </row>
    <row customHeight="1" ht="16.5">
      <c r="A30" s="21"/>
      <c r="B30" s="17"/>
      <c r="C30" s="62" t="s">
        <v>165</v>
      </c>
      <c r="D30" s="17"/>
    </row>
    <row customHeight="1" ht="16.5">
      <c r="A31" s="21"/>
      <c r="B31" s="17"/>
      <c r="C31" s="20" t="s">
        <v>166</v>
      </c>
      <c r="D31" s="17"/>
    </row>
    <row customHeight="1" ht="16.5">
      <c r="A32" s="21"/>
      <c r="B32" s="17"/>
      <c r="C32" s="20" t="s">
        <v>167</v>
      </c>
      <c r="D32" s="17"/>
    </row>
    <row customHeight="1" ht="16.5">
      <c r="A33" s="21"/>
      <c r="B33" s="17"/>
      <c r="C33" s="63" t="s">
        <v>168</v>
      </c>
      <c r="D33" s="17"/>
    </row>
    <row customHeight="1" ht="15">
      <c r="A34" s="22" t="s">
        <v>50</v>
      </c>
      <c r="B34" s="64">
        <v>49684353.5</v>
      </c>
      <c r="C34" s="22" t="s">
        <v>51</v>
      </c>
      <c r="D34" s="64">
        <v>49684353.5</v>
      </c>
    </row>
  </sheetData>
  <mergeCells count="4">
    <mergeCell ref="A2:D2"/>
    <mergeCell ref="A4:B4"/>
    <mergeCell ref="C4:D4"/>
    <mergeCell ref="A3:B3"/>
  </mergeCells>
  <printOptions horizontalCentered="1"/>
  <pageMargins left="0.96" right="0.96" top="0.72" bottom="0.72" header="0.00" footer="0.00"/>
  <pageSetup paperSize="9" scale="0" pageOrder="downThenOver" orientation="landscape"/>
  <headerFooter>
    <oddFooter>&amp;L&amp;C第&amp;P页，共&amp;N页&amp;R&amp;N</oddFooter>
  </headerFooter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xr:uid="{38E74C8C-58EB-10E8-C1DD-79A802E21032}" mc:Ignorable="x14ac xr xr2 xr3">
  <sheetPr>
    <outlinePr summaryRight="0"/>
    <pageSetUpPr fitToPage="1"/>
  </sheetPr>
  <dimension ref="A1:G26"/>
  <sheetViews>
    <sheetView topLeftCell="A1" showZeros="0" workbookViewId="0"/>
  </sheetViews>
  <sheetFormatPr defaultColWidth="9.140625" customHeight="1" defaultRowHeight="14.25"/>
  <cols>
    <col min="1" max="1" width="20.140625" customWidth="1"/>
    <col min="2" max="2" width="44.00390625" customWidth="1"/>
    <col min="3" max="7" width="24.140625" customWidth="1"/>
  </cols>
  <sheetData>
    <row customHeight="1" ht="14.25">
      <c r="D1" s="65"/>
      <c r="F1" s="66"/>
      <c r="G1" s="13" t="s">
        <v>169</v>
      </c>
    </row>
    <row customHeight="1" ht="41.25">
      <c r="A2" s="67">
        <f>"2026"&amp;"年一般公共预算支出预算表（按功能科目分类）"</f>
      </c>
      <c r="B2" s="67"/>
      <c r="C2" s="67"/>
      <c r="D2" s="67"/>
      <c r="E2" s="67"/>
      <c r="F2" s="67"/>
      <c r="G2" s="67"/>
    </row>
    <row customHeight="1" ht="18">
      <c r="A3" s="68">
        <f>"单位名称："&amp;"昆明市晋宁区第二中学"</f>
      </c>
      <c r="F3" s="69"/>
      <c r="G3" s="13" t="s">
        <v>1</v>
      </c>
    </row>
    <row customHeight="1" ht="20.25">
      <c r="A4" s="70" t="s">
        <v>170</v>
      </c>
      <c r="B4" s="71"/>
      <c r="C4" s="72" t="s">
        <v>55</v>
      </c>
      <c r="D4" s="73" t="s">
        <v>75</v>
      </c>
      <c r="E4" s="74"/>
      <c r="F4" s="75"/>
      <c r="G4" s="76" t="s">
        <v>76</v>
      </c>
    </row>
    <row customHeight="1" ht="20.25">
      <c r="A5" s="77" t="s">
        <v>72</v>
      </c>
      <c r="B5" s="77" t="s">
        <v>73</v>
      </c>
      <c r="C5" s="78"/>
      <c r="D5" s="79" t="s">
        <v>57</v>
      </c>
      <c r="E5" s="79" t="s">
        <v>171</v>
      </c>
      <c r="F5" s="79" t="s">
        <v>172</v>
      </c>
      <c r="G5" s="80"/>
    </row>
    <row customHeight="1" ht="15">
      <c r="A6" s="81" t="s">
        <v>82</v>
      </c>
      <c r="B6" s="81" t="s">
        <v>83</v>
      </c>
      <c r="C6" s="81" t="s">
        <v>84</v>
      </c>
      <c r="D6" s="81" t="s">
        <v>85</v>
      </c>
      <c r="E6" s="81" t="s">
        <v>86</v>
      </c>
      <c r="F6" s="81" t="s">
        <v>87</v>
      </c>
      <c r="G6" s="81" t="s">
        <v>88</v>
      </c>
    </row>
    <row customHeight="1" ht="18">
      <c r="A7" s="63" t="s">
        <v>97</v>
      </c>
      <c r="B7" s="63" t="s">
        <v>98</v>
      </c>
      <c r="C7" s="17">
        <v>36470167.74</v>
      </c>
      <c r="D7" s="17">
        <v>32875167.74</v>
      </c>
      <c r="E7" s="17">
        <v>31542206.42</v>
      </c>
      <c r="F7" s="17">
        <v>1332961.32</v>
      </c>
      <c r="G7" s="17">
        <v>3595000</v>
      </c>
    </row>
    <row customHeight="1" ht="18">
      <c r="A8" s="82" t="s">
        <v>99</v>
      </c>
      <c r="B8" s="82" t="s">
        <v>100</v>
      </c>
      <c r="C8" s="17">
        <v>36470167.74</v>
      </c>
      <c r="D8" s="17">
        <v>32875167.74</v>
      </c>
      <c r="E8" s="17">
        <v>31542206.42</v>
      </c>
      <c r="F8" s="17">
        <v>1332961.32</v>
      </c>
      <c r="G8" s="17">
        <v>3595000</v>
      </c>
    </row>
    <row customHeight="1" ht="18">
      <c r="A9" s="83" t="s">
        <v>101</v>
      </c>
      <c r="B9" s="83" t="s">
        <v>102</v>
      </c>
      <c r="C9" s="17">
        <v>6441394</v>
      </c>
      <c r="D9" s="17">
        <v>6441394</v>
      </c>
      <c r="E9" s="17">
        <v>6122971.32</v>
      </c>
      <c r="F9" s="17">
        <v>318422.68</v>
      </c>
      <c r="G9" s="17"/>
    </row>
    <row customHeight="1" ht="18">
      <c r="A10" s="83" t="s">
        <v>103</v>
      </c>
      <c r="B10" s="83" t="s">
        <v>104</v>
      </c>
      <c r="C10" s="17">
        <v>30028773.74</v>
      </c>
      <c r="D10" s="17">
        <v>26433773.74</v>
      </c>
      <c r="E10" s="17">
        <v>25419235.1</v>
      </c>
      <c r="F10" s="17">
        <v>1014538.64</v>
      </c>
      <c r="G10" s="17">
        <v>3595000</v>
      </c>
    </row>
    <row customHeight="1" ht="18">
      <c r="A11" s="63" t="s">
        <v>105</v>
      </c>
      <c r="B11" s="63" t="s">
        <v>106</v>
      </c>
      <c r="C11" s="17">
        <v>5787529.96</v>
      </c>
      <c r="D11" s="17">
        <v>5702740.36</v>
      </c>
      <c r="E11" s="17">
        <v>5647840.36</v>
      </c>
      <c r="F11" s="17">
        <v>54900</v>
      </c>
      <c r="G11" s="17">
        <v>84789.6</v>
      </c>
    </row>
    <row customHeight="1" ht="18">
      <c r="A12" s="82" t="s">
        <v>107</v>
      </c>
      <c r="B12" s="82" t="s">
        <v>108</v>
      </c>
      <c r="C12" s="17">
        <v>5702740.36</v>
      </c>
      <c r="D12" s="17">
        <v>5702740.36</v>
      </c>
      <c r="E12" s="17">
        <v>5647840.36</v>
      </c>
      <c r="F12" s="17">
        <v>54900</v>
      </c>
      <c r="G12" s="17"/>
    </row>
    <row customHeight="1" ht="18">
      <c r="A13" s="83" t="s">
        <v>109</v>
      </c>
      <c r="B13" s="83" t="s">
        <v>110</v>
      </c>
      <c r="C13" s="17">
        <v>1147934</v>
      </c>
      <c r="D13" s="17">
        <v>1147934</v>
      </c>
      <c r="E13" s="17">
        <v>1093034</v>
      </c>
      <c r="F13" s="17">
        <v>54900</v>
      </c>
      <c r="G13" s="17"/>
    </row>
    <row customHeight="1" ht="18">
      <c r="A14" s="83" t="s">
        <v>111</v>
      </c>
      <c r="B14" s="83" t="s">
        <v>112</v>
      </c>
      <c r="C14" s="17">
        <v>4356313</v>
      </c>
      <c r="D14" s="17">
        <v>4356313</v>
      </c>
      <c r="E14" s="17">
        <v>4356313</v>
      </c>
      <c r="F14" s="17"/>
      <c r="G14" s="17"/>
    </row>
    <row customHeight="1" ht="18">
      <c r="A15" s="83" t="s">
        <v>113</v>
      </c>
      <c r="B15" s="83" t="s">
        <v>114</v>
      </c>
      <c r="C15" s="17">
        <v>198493.36</v>
      </c>
      <c r="D15" s="17">
        <v>198493.36</v>
      </c>
      <c r="E15" s="17">
        <v>198493.36</v>
      </c>
      <c r="F15" s="17"/>
      <c r="G15" s="17"/>
    </row>
    <row customHeight="1" ht="18">
      <c r="A16" s="82" t="s">
        <v>115</v>
      </c>
      <c r="B16" s="82" t="s">
        <v>116</v>
      </c>
      <c r="C16" s="17">
        <v>84789.6</v>
      </c>
      <c r="D16" s="17"/>
      <c r="E16" s="17"/>
      <c r="F16" s="17"/>
      <c r="G16" s="17">
        <v>84789.6</v>
      </c>
    </row>
    <row customHeight="1" ht="18">
      <c r="A17" s="83" t="s">
        <v>117</v>
      </c>
      <c r="B17" s="83" t="s">
        <v>118</v>
      </c>
      <c r="C17" s="17">
        <v>84789.6</v>
      </c>
      <c r="D17" s="17"/>
      <c r="E17" s="17"/>
      <c r="F17" s="17"/>
      <c r="G17" s="17">
        <v>84789.6</v>
      </c>
    </row>
    <row customHeight="1" ht="18">
      <c r="A18" s="63" t="s">
        <v>119</v>
      </c>
      <c r="B18" s="63" t="s">
        <v>120</v>
      </c>
      <c r="C18" s="17">
        <v>3479501.05</v>
      </c>
      <c r="D18" s="17">
        <v>3479501.05</v>
      </c>
      <c r="E18" s="17">
        <v>3479501.05</v>
      </c>
      <c r="F18" s="17"/>
      <c r="G18" s="17"/>
    </row>
    <row customHeight="1" ht="18">
      <c r="A19" s="82" t="s">
        <v>121</v>
      </c>
      <c r="B19" s="82" t="s">
        <v>122</v>
      </c>
      <c r="C19" s="17">
        <v>3479501.05</v>
      </c>
      <c r="D19" s="17">
        <v>3479501.05</v>
      </c>
      <c r="E19" s="17">
        <v>3479501.05</v>
      </c>
      <c r="F19" s="17"/>
      <c r="G19" s="17"/>
    </row>
    <row customHeight="1" ht="18">
      <c r="A20" s="83" t="s">
        <v>123</v>
      </c>
      <c r="B20" s="83" t="s">
        <v>124</v>
      </c>
      <c r="C20" s="17">
        <v>1857428.74</v>
      </c>
      <c r="D20" s="17">
        <v>1857428.74</v>
      </c>
      <c r="E20" s="17">
        <v>1857428.74</v>
      </c>
      <c r="F20" s="17"/>
      <c r="G20" s="17"/>
    </row>
    <row customHeight="1" ht="18">
      <c r="A21" s="83" t="s">
        <v>125</v>
      </c>
      <c r="B21" s="83" t="s">
        <v>126</v>
      </c>
      <c r="C21" s="17">
        <v>1415587.81</v>
      </c>
      <c r="D21" s="17">
        <v>1415587.81</v>
      </c>
      <c r="E21" s="17">
        <v>1415587.81</v>
      </c>
      <c r="F21" s="17"/>
      <c r="G21" s="17"/>
    </row>
    <row customHeight="1" ht="18">
      <c r="A22" s="83" t="s">
        <v>127</v>
      </c>
      <c r="B22" s="83" t="s">
        <v>128</v>
      </c>
      <c r="C22" s="17">
        <v>206484.5</v>
      </c>
      <c r="D22" s="17">
        <v>206484.5</v>
      </c>
      <c r="E22" s="17">
        <v>206484.5</v>
      </c>
      <c r="F22" s="17"/>
      <c r="G22" s="17"/>
    </row>
    <row customHeight="1" ht="18">
      <c r="A23" s="63" t="s">
        <v>129</v>
      </c>
      <c r="B23" s="63" t="s">
        <v>130</v>
      </c>
      <c r="C23" s="17">
        <v>3947154.75</v>
      </c>
      <c r="D23" s="17">
        <v>3947154.75</v>
      </c>
      <c r="E23" s="17">
        <v>3947154.75</v>
      </c>
      <c r="F23" s="17"/>
      <c r="G23" s="17"/>
    </row>
    <row customHeight="1" ht="18">
      <c r="A24" s="82" t="s">
        <v>131</v>
      </c>
      <c r="B24" s="82" t="s">
        <v>132</v>
      </c>
      <c r="C24" s="17">
        <v>3947154.75</v>
      </c>
      <c r="D24" s="17">
        <v>3947154.75</v>
      </c>
      <c r="E24" s="17">
        <v>3947154.75</v>
      </c>
      <c r="F24" s="17"/>
      <c r="G24" s="17"/>
    </row>
    <row customHeight="1" ht="18">
      <c r="A25" s="83" t="s">
        <v>133</v>
      </c>
      <c r="B25" s="83" t="s">
        <v>134</v>
      </c>
      <c r="C25" s="17">
        <v>3947154.75</v>
      </c>
      <c r="D25" s="17">
        <v>3947154.75</v>
      </c>
      <c r="E25" s="17">
        <v>3947154.75</v>
      </c>
      <c r="F25" s="17"/>
      <c r="G25" s="17"/>
    </row>
    <row customHeight="1" ht="18">
      <c r="A26" s="84" t="s">
        <v>173</v>
      </c>
      <c r="B26" s="85" t="s">
        <v>173</v>
      </c>
      <c r="C26" s="17">
        <v>49684353.5</v>
      </c>
      <c r="D26" s="17">
        <v>46004563.9</v>
      </c>
      <c r="E26" s="17">
        <v>44616702.58</v>
      </c>
      <c r="F26" s="17">
        <v>1387861.32</v>
      </c>
      <c r="G26" s="17">
        <v>3679789.6</v>
      </c>
    </row>
  </sheetData>
  <mergeCells count="6">
    <mergeCell ref="A2:G2"/>
    <mergeCell ref="A4:B4"/>
    <mergeCell ref="A26:B26"/>
    <mergeCell ref="G4:G5"/>
    <mergeCell ref="D4:F4"/>
    <mergeCell ref="C4:C5"/>
  </mergeCells>
  <printOptions horizontalCentered="1"/>
  <pageMargins left="0.37" right="0.37" top="0.56" bottom="0.56" header="0.48" footer="0.48"/>
  <pageSetup paperSize="9" scale="0" fitToHeight="100" pageOrder="downThenOver" orientation="landscape"/>
  <headerFooter>
    <oddHeader>&amp;L&amp;C&amp;R</oddHeader>
    <oddFooter>&amp;L&amp;C&amp;R</oddFooter>
    <evenHeader>&amp;L&amp;C&amp;R</evenHeader>
    <evenFooter>&amp;L&amp;C&amp;R</evenFooter>
  </headerFooter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xr:uid="{B02E052F-54E8-C8F1-64C5-CC5544E1745F}" mc:Ignorable="x14ac xr xr2 xr3">
  <sheetPr>
    <outlinePr summaryRight="0"/>
    <pageSetUpPr fitToPage="1"/>
  </sheetPr>
  <dimension ref="A1:F7"/>
  <sheetViews>
    <sheetView topLeftCell="B1" showZeros="0" workbookViewId="0"/>
  </sheetViews>
  <sheetFormatPr defaultColWidth="10.421875" customHeight="1" defaultRowHeight="14.25"/>
  <cols>
    <col min="1" max="6" width="28.140625" customWidth="1"/>
  </cols>
  <sheetData>
    <row customHeight="1" ht="14.25">
      <c r="A1" s="86"/>
      <c r="B1" s="86"/>
      <c r="C1" s="86"/>
      <c r="D1" s="86"/>
      <c r="E1" s="61"/>
      <c r="F1" s="87" t="s">
        <v>174</v>
      </c>
    </row>
    <row customHeight="1" ht="41.25">
      <c r="A2" s="88">
        <f>"2026"&amp;"年一般公共预算“三公”经费支出预算表"</f>
      </c>
      <c r="B2" s="86"/>
      <c r="C2" s="86"/>
      <c r="D2" s="86"/>
      <c r="E2" s="61"/>
      <c r="F2" s="86"/>
    </row>
    <row customHeight="1" ht="14.25">
      <c r="A3" s="89">
        <f>"单位名称："&amp;"昆明市晋宁区第二中学"</f>
      </c>
      <c r="B3" s="90"/>
      <c r="D3" s="86"/>
      <c r="E3" s="61"/>
      <c r="F3" s="9" t="s">
        <v>1</v>
      </c>
    </row>
    <row customHeight="1" ht="27">
      <c r="A4" s="91" t="s">
        <v>175</v>
      </c>
      <c r="B4" s="91" t="s">
        <v>176</v>
      </c>
      <c r="C4" s="41" t="s">
        <v>177</v>
      </c>
      <c r="D4" s="91"/>
      <c r="E4" s="92"/>
      <c r="F4" s="91" t="s">
        <v>178</v>
      </c>
    </row>
    <row customHeight="1" ht="28.5">
      <c r="A5" s="93"/>
      <c r="B5" s="94"/>
      <c r="C5" s="92" t="s">
        <v>57</v>
      </c>
      <c r="D5" s="92" t="s">
        <v>179</v>
      </c>
      <c r="E5" s="92" t="s">
        <v>180</v>
      </c>
      <c r="F5" s="95"/>
    </row>
    <row customHeight="1" ht="17.25">
      <c r="A6" s="55" t="s">
        <v>82</v>
      </c>
      <c r="B6" s="55" t="s">
        <v>83</v>
      </c>
      <c r="C6" s="55" t="s">
        <v>84</v>
      </c>
      <c r="D6" s="55" t="s">
        <v>85</v>
      </c>
      <c r="E6" s="55" t="s">
        <v>86</v>
      </c>
      <c r="F6" s="55" t="s">
        <v>87</v>
      </c>
    </row>
    <row customHeight="1" ht="17.25">
      <c r="A7" s="17">
        <v>50000</v>
      </c>
      <c r="B7" s="17"/>
      <c r="C7" s="17"/>
      <c r="D7" s="17"/>
      <c r="E7" s="17"/>
      <c r="F7" s="17">
        <v>50000</v>
      </c>
    </row>
  </sheetData>
  <mergeCells count="6">
    <mergeCell ref="A2:F2"/>
    <mergeCell ref="A3:B3"/>
    <mergeCell ref="A4:A5"/>
    <mergeCell ref="B4:B5"/>
    <mergeCell ref="C4:E4"/>
    <mergeCell ref="F4:F5"/>
  </mergeCells>
  <pageMargins left="0.67" right="0.67" top="0.72" bottom="0.72" header="0.28" footer="0.28"/>
  <pageSetup paperSize="9" scale="0" fitToWidth="0" fitToHeight="0" pageOrder="downThenOver" orientation="portrait"/>
  <headerFooter>
    <oddHeader>&amp;L&amp;C&amp;R</oddHeader>
    <oddFooter>&amp;L&amp;C&amp;R</oddFooter>
    <evenHeader>&amp;L&amp;C&amp;R</evenHeader>
    <evenFooter>&amp;L&amp;C&amp;R</evenFooter>
  </headerFooter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xr:uid="{8E177A68-64B8-39E5-7BD1-6FD8BDEE6437}" mc:Ignorable="x14ac xr xr2 xr3">
  <sheetPr>
    <outlinePr summaryRight="0"/>
    <pageSetUpPr fitToPage="1"/>
  </sheetPr>
  <dimension ref="A1:Z63"/>
  <sheetViews>
    <sheetView topLeftCell="E1" showZeros="0" workbookViewId="0"/>
  </sheetViews>
  <sheetFormatPr defaultColWidth="9.140625" customHeight="1" defaultRowHeight="14.25"/>
  <cols>
    <col min="1" max="2" width="32.8515625" customWidth="1"/>
    <col min="3" max="3" width="20.7109375" customWidth="1"/>
    <col min="4" max="4" width="31.28125" customWidth="1"/>
    <col min="5" max="5" width="10.140625" customWidth="1"/>
    <col min="6" max="6" width="17.57421875" customWidth="1"/>
    <col min="7" max="7" width="10.28125" customWidth="1"/>
    <col min="8" max="8" width="23.00390625" customWidth="1"/>
    <col min="9" max="26" width="18.7109375" customWidth="1"/>
  </cols>
  <sheetData>
    <row customHeight="1" ht="13.5">
      <c r="B1" s="65"/>
      <c r="C1" s="96"/>
      <c r="E1" s="97"/>
      <c r="F1" s="97"/>
      <c r="G1" s="97"/>
      <c r="H1" s="97"/>
      <c r="I1" s="98"/>
      <c r="J1" s="98"/>
      <c r="K1" s="98"/>
      <c r="L1" s="98"/>
      <c r="M1" s="98"/>
      <c r="N1" s="98"/>
      <c r="O1" s="0"/>
      <c r="P1" s="0"/>
      <c r="T1" s="98"/>
      <c r="X1" s="96"/>
      <c r="Z1" s="99" t="s">
        <v>181</v>
      </c>
    </row>
    <row customHeight="1" ht="45.75">
      <c r="A2" s="100">
        <f>"2026"&amp;"年部门基本支出预算表"</f>
      </c>
      <c r="B2" s="101"/>
      <c r="C2" s="100"/>
      <c r="D2" s="100"/>
      <c r="E2" s="100"/>
      <c r="F2" s="100"/>
      <c r="G2" s="100"/>
      <c r="H2" s="100"/>
      <c r="I2" s="100"/>
      <c r="J2" s="100"/>
      <c r="K2" s="100"/>
      <c r="L2" s="100"/>
      <c r="M2" s="100"/>
      <c r="N2" s="100"/>
      <c r="O2" s="101"/>
      <c r="P2" s="101"/>
      <c r="Q2" s="101"/>
      <c r="R2" s="101"/>
      <c r="S2" s="101"/>
      <c r="T2" s="100"/>
      <c r="U2" s="100"/>
      <c r="V2" s="100"/>
      <c r="W2" s="100"/>
      <c r="X2" s="100"/>
      <c r="Y2" s="100"/>
      <c r="Z2" s="100"/>
    </row>
    <row customHeight="1" ht="18.75">
      <c r="A3" s="68">
        <f>"单位名称："&amp;"昆明市晋宁区第二中学"</f>
      </c>
      <c r="B3" s="102"/>
      <c r="C3" s="103"/>
      <c r="D3" s="103"/>
      <c r="E3" s="103"/>
      <c r="F3" s="103"/>
      <c r="G3" s="103"/>
      <c r="H3" s="103"/>
      <c r="I3" s="104"/>
      <c r="J3" s="104"/>
      <c r="K3" s="104"/>
      <c r="L3" s="104"/>
      <c r="M3" s="104"/>
      <c r="N3" s="104"/>
      <c r="O3" s="105"/>
      <c r="P3" s="105"/>
      <c r="Q3" s="105"/>
      <c r="R3" s="105"/>
      <c r="S3" s="105"/>
      <c r="T3" s="104"/>
      <c r="X3" s="96"/>
      <c r="Z3" s="99" t="s">
        <v>1</v>
      </c>
    </row>
    <row customHeight="1" ht="18">
      <c r="A4" s="106" t="s">
        <v>182</v>
      </c>
      <c r="B4" s="106" t="s">
        <v>183</v>
      </c>
      <c r="C4" s="106" t="s">
        <v>184</v>
      </c>
      <c r="D4" s="106" t="s">
        <v>185</v>
      </c>
      <c r="E4" s="106" t="s">
        <v>186</v>
      </c>
      <c r="F4" s="106" t="s">
        <v>187</v>
      </c>
      <c r="G4" s="106" t="s">
        <v>188</v>
      </c>
      <c r="H4" s="106" t="s">
        <v>189</v>
      </c>
      <c r="I4" s="73" t="s">
        <v>190</v>
      </c>
      <c r="J4" s="107" t="s">
        <v>190</v>
      </c>
      <c r="K4" s="107"/>
      <c r="L4" s="107"/>
      <c r="M4" s="107"/>
      <c r="N4" s="107"/>
      <c r="O4" s="74"/>
      <c r="P4" s="74"/>
      <c r="Q4" s="74"/>
      <c r="R4" s="74"/>
      <c r="S4" s="74"/>
      <c r="T4" s="108" t="s">
        <v>61</v>
      </c>
      <c r="U4" s="107" t="s">
        <v>62</v>
      </c>
      <c r="V4" s="107"/>
      <c r="W4" s="107"/>
      <c r="X4" s="107"/>
      <c r="Y4" s="107"/>
      <c r="Z4" s="109"/>
    </row>
    <row customHeight="1" ht="18">
      <c r="A5" s="110"/>
      <c r="B5" s="111"/>
      <c r="C5" s="112"/>
      <c r="D5" s="110"/>
      <c r="E5" s="110"/>
      <c r="F5" s="110"/>
      <c r="G5" s="110"/>
      <c r="H5" s="110"/>
      <c r="I5" s="72" t="s">
        <v>191</v>
      </c>
      <c r="J5" s="73" t="s">
        <v>58</v>
      </c>
      <c r="K5" s="107"/>
      <c r="L5" s="107"/>
      <c r="M5" s="107"/>
      <c r="N5" s="109"/>
      <c r="O5" s="113" t="s">
        <v>192</v>
      </c>
      <c r="P5" s="113" t="s">
        <v>60</v>
      </c>
      <c r="Q5" s="113" t="s">
        <v>193</v>
      </c>
      <c r="R5" s="74"/>
      <c r="S5" s="75"/>
      <c r="T5" s="106" t="s">
        <v>61</v>
      </c>
      <c r="U5" s="73" t="s">
        <v>62</v>
      </c>
      <c r="V5" s="108" t="s">
        <v>64</v>
      </c>
      <c r="W5" s="107" t="s">
        <v>62</v>
      </c>
      <c r="X5" s="108" t="s">
        <v>66</v>
      </c>
      <c r="Y5" s="108" t="s">
        <v>67</v>
      </c>
      <c r="Z5" s="114" t="s">
        <v>68</v>
      </c>
    </row>
    <row customHeight="1" ht="19.5">
      <c r="A6" s="111"/>
      <c r="B6" s="111"/>
      <c r="C6" s="111"/>
      <c r="D6" s="111"/>
      <c r="E6" s="111"/>
      <c r="F6" s="111"/>
      <c r="G6" s="111"/>
      <c r="H6" s="111"/>
      <c r="I6" s="111"/>
      <c r="J6" s="115" t="s">
        <v>194</v>
      </c>
      <c r="K6" s="106" t="s">
        <v>195</v>
      </c>
      <c r="L6" s="106" t="s">
        <v>196</v>
      </c>
      <c r="M6" s="106" t="s">
        <v>197</v>
      </c>
      <c r="N6" s="106" t="s">
        <v>198</v>
      </c>
      <c r="O6" s="106"/>
      <c r="P6" s="106"/>
      <c r="Q6" s="106" t="s">
        <v>58</v>
      </c>
      <c r="R6" s="106" t="s">
        <v>59</v>
      </c>
      <c r="S6" s="106" t="s">
        <v>60</v>
      </c>
      <c r="T6" s="111"/>
      <c r="U6" s="106" t="s">
        <v>57</v>
      </c>
      <c r="V6" s="106" t="s">
        <v>64</v>
      </c>
      <c r="W6" s="106" t="s">
        <v>199</v>
      </c>
      <c r="X6" s="106" t="s">
        <v>66</v>
      </c>
      <c r="Y6" s="106" t="s">
        <v>67</v>
      </c>
      <c r="Z6" s="106" t="s">
        <v>68</v>
      </c>
    </row>
    <row customHeight="1" ht="37.5">
      <c r="A7" s="116"/>
      <c r="B7" s="78"/>
      <c r="C7" s="116"/>
      <c r="D7" s="116"/>
      <c r="E7" s="116"/>
      <c r="F7" s="116"/>
      <c r="G7" s="116"/>
      <c r="H7" s="116"/>
      <c r="I7" s="116"/>
      <c r="J7" s="117" t="s">
        <v>57</v>
      </c>
      <c r="K7" s="118" t="s">
        <v>200</v>
      </c>
      <c r="L7" s="118" t="s">
        <v>196</v>
      </c>
      <c r="M7" s="118" t="s">
        <v>197</v>
      </c>
      <c r="N7" s="118" t="s">
        <v>198</v>
      </c>
      <c r="O7" s="118"/>
      <c r="P7" s="118"/>
      <c r="Q7" s="118" t="s">
        <v>196</v>
      </c>
      <c r="R7" s="118" t="s">
        <v>197</v>
      </c>
      <c r="S7" s="118" t="s">
        <v>198</v>
      </c>
      <c r="T7" s="118" t="s">
        <v>61</v>
      </c>
      <c r="U7" s="118" t="s">
        <v>57</v>
      </c>
      <c r="V7" s="118" t="s">
        <v>64</v>
      </c>
      <c r="W7" s="118" t="s">
        <v>199</v>
      </c>
      <c r="X7" s="118" t="s">
        <v>66</v>
      </c>
      <c r="Y7" s="118" t="s">
        <v>67</v>
      </c>
      <c r="Z7" s="118" t="s">
        <v>68</v>
      </c>
    </row>
    <row customHeight="1" ht="14.25">
      <c r="A8" s="119">
        <v>1</v>
      </c>
      <c r="B8" s="119">
        <v>2</v>
      </c>
      <c r="C8" s="119">
        <v>3</v>
      </c>
      <c r="D8" s="119">
        <v>4</v>
      </c>
      <c r="E8" s="119">
        <v>5</v>
      </c>
      <c r="F8" s="119">
        <v>6</v>
      </c>
      <c r="G8" s="119">
        <v>7</v>
      </c>
      <c r="H8" s="119">
        <v>8</v>
      </c>
      <c r="I8" s="119">
        <v>9</v>
      </c>
      <c r="J8" s="119">
        <v>10</v>
      </c>
      <c r="K8" s="119">
        <v>11</v>
      </c>
      <c r="L8" s="119">
        <v>12</v>
      </c>
      <c r="M8" s="119">
        <v>13</v>
      </c>
      <c r="N8" s="119">
        <v>14</v>
      </c>
      <c r="O8" s="119">
        <v>15</v>
      </c>
      <c r="P8" s="119">
        <v>16</v>
      </c>
      <c r="Q8" s="119">
        <v>17</v>
      </c>
      <c r="R8" s="119">
        <v>18</v>
      </c>
      <c r="S8" s="119">
        <v>19</v>
      </c>
      <c r="T8" s="119">
        <v>20</v>
      </c>
      <c r="U8" s="119">
        <v>21</v>
      </c>
      <c r="V8" s="119">
        <v>22</v>
      </c>
      <c r="W8" s="119">
        <v>23</v>
      </c>
      <c r="X8" s="119">
        <v>24</v>
      </c>
      <c r="Y8" s="119">
        <v>25</v>
      </c>
      <c r="Z8" s="119">
        <v>26</v>
      </c>
    </row>
    <row customHeight="1" ht="20.25">
      <c r="A9" s="20"/>
      <c r="B9" s="20"/>
      <c r="C9" s="20"/>
      <c r="D9" s="20"/>
      <c r="E9" s="20"/>
      <c r="F9" s="20"/>
      <c r="G9" s="20"/>
      <c r="H9" s="20"/>
      <c r="I9" s="17"/>
      <c r="J9" s="17"/>
      <c r="K9" s="17"/>
      <c r="L9" s="17"/>
      <c r="M9" s="17"/>
      <c r="N9" s="17"/>
      <c r="O9" s="17"/>
      <c r="P9" s="17"/>
      <c r="Q9" s="17"/>
      <c r="R9" s="17"/>
      <c r="S9" s="17"/>
      <c r="T9" s="17"/>
      <c r="U9" s="17"/>
      <c r="V9" s="17"/>
      <c r="W9" s="17"/>
      <c r="X9" s="17"/>
      <c r="Y9" s="17"/>
      <c r="Z9" s="17"/>
    </row>
    <row customHeight="1" ht="20.25">
      <c r="A10" s="20" t="s">
        <v>201</v>
      </c>
      <c r="B10" s="20" t="s">
        <v>70</v>
      </c>
      <c r="C10" s="20" t="s">
        <v>202</v>
      </c>
      <c r="D10" s="20" t="s">
        <v>203</v>
      </c>
      <c r="E10" s="20" t="s">
        <v>101</v>
      </c>
      <c r="F10" s="20" t="s">
        <v>102</v>
      </c>
      <c r="G10" s="20" t="s">
        <v>204</v>
      </c>
      <c r="H10" s="20" t="s">
        <v>205</v>
      </c>
      <c r="I10" s="17">
        <v>2186856.12</v>
      </c>
      <c r="J10" s="17">
        <v>2186856.12</v>
      </c>
      <c r="K10" s="120"/>
      <c r="L10" s="120"/>
      <c r="M10" s="17">
        <v>2186856.12</v>
      </c>
      <c r="N10" s="120"/>
      <c r="O10" s="120"/>
      <c r="P10" s="120"/>
      <c r="Q10" s="17"/>
      <c r="R10" s="17"/>
      <c r="S10" s="17"/>
      <c r="T10" s="17"/>
      <c r="U10" s="17"/>
      <c r="V10" s="17"/>
      <c r="W10" s="17"/>
      <c r="X10" s="17"/>
      <c r="Y10" s="17"/>
      <c r="Z10" s="17"/>
    </row>
    <row customHeight="1" ht="20.25">
      <c r="A11" s="20" t="s">
        <v>201</v>
      </c>
      <c r="B11" s="20" t="s">
        <v>70</v>
      </c>
      <c r="C11" s="20" t="s">
        <v>202</v>
      </c>
      <c r="D11" s="20" t="s">
        <v>203</v>
      </c>
      <c r="E11" s="20" t="s">
        <v>103</v>
      </c>
      <c r="F11" s="20" t="s">
        <v>104</v>
      </c>
      <c r="G11" s="20" t="s">
        <v>204</v>
      </c>
      <c r="H11" s="20" t="s">
        <v>205</v>
      </c>
      <c r="I11" s="17">
        <v>9474840</v>
      </c>
      <c r="J11" s="17">
        <v>9474840</v>
      </c>
      <c r="K11" s="120"/>
      <c r="L11" s="120"/>
      <c r="M11" s="17">
        <v>9474840</v>
      </c>
      <c r="N11" s="120"/>
      <c r="O11" s="120"/>
      <c r="P11" s="120"/>
      <c r="Q11" s="17"/>
      <c r="R11" s="17"/>
      <c r="S11" s="17"/>
      <c r="T11" s="17"/>
      <c r="U11" s="17"/>
      <c r="V11" s="17"/>
      <c r="W11" s="17"/>
      <c r="X11" s="17"/>
      <c r="Y11" s="17"/>
      <c r="Z11" s="17"/>
    </row>
    <row customHeight="1" ht="20.25">
      <c r="A12" s="20" t="s">
        <v>201</v>
      </c>
      <c r="B12" s="20" t="s">
        <v>70</v>
      </c>
      <c r="C12" s="20" t="s">
        <v>202</v>
      </c>
      <c r="D12" s="20" t="s">
        <v>203</v>
      </c>
      <c r="E12" s="20" t="s">
        <v>101</v>
      </c>
      <c r="F12" s="20" t="s">
        <v>102</v>
      </c>
      <c r="G12" s="20" t="s">
        <v>206</v>
      </c>
      <c r="H12" s="20" t="s">
        <v>207</v>
      </c>
      <c r="I12" s="17">
        <v>236400</v>
      </c>
      <c r="J12" s="17">
        <v>236400</v>
      </c>
      <c r="K12" s="120"/>
      <c r="L12" s="120"/>
      <c r="M12" s="17">
        <v>236400</v>
      </c>
      <c r="N12" s="120"/>
      <c r="O12" s="120"/>
      <c r="P12" s="120"/>
      <c r="Q12" s="17"/>
      <c r="R12" s="17"/>
      <c r="S12" s="17"/>
      <c r="T12" s="17"/>
      <c r="U12" s="17"/>
      <c r="V12" s="17"/>
      <c r="W12" s="17"/>
      <c r="X12" s="17"/>
      <c r="Y12" s="17"/>
      <c r="Z12" s="17"/>
    </row>
    <row customHeight="1" ht="20.25">
      <c r="A13" s="20" t="s">
        <v>201</v>
      </c>
      <c r="B13" s="20" t="s">
        <v>70</v>
      </c>
      <c r="C13" s="20" t="s">
        <v>202</v>
      </c>
      <c r="D13" s="20" t="s">
        <v>203</v>
      </c>
      <c r="E13" s="20" t="s">
        <v>101</v>
      </c>
      <c r="F13" s="20" t="s">
        <v>102</v>
      </c>
      <c r="G13" s="20" t="s">
        <v>206</v>
      </c>
      <c r="H13" s="20" t="s">
        <v>207</v>
      </c>
      <c r="I13" s="17">
        <v>234000</v>
      </c>
      <c r="J13" s="17">
        <v>234000</v>
      </c>
      <c r="K13" s="120"/>
      <c r="L13" s="120"/>
      <c r="M13" s="17">
        <v>234000</v>
      </c>
      <c r="N13" s="120"/>
      <c r="O13" s="120"/>
      <c r="P13" s="120"/>
      <c r="Q13" s="17"/>
      <c r="R13" s="17"/>
      <c r="S13" s="17"/>
      <c r="T13" s="17"/>
      <c r="U13" s="17"/>
      <c r="V13" s="17"/>
      <c r="W13" s="17"/>
      <c r="X13" s="17"/>
      <c r="Y13" s="17"/>
      <c r="Z13" s="17"/>
    </row>
    <row customHeight="1" ht="20.25">
      <c r="A14" s="20" t="s">
        <v>201</v>
      </c>
      <c r="B14" s="20" t="s">
        <v>70</v>
      </c>
      <c r="C14" s="20" t="s">
        <v>202</v>
      </c>
      <c r="D14" s="20" t="s">
        <v>203</v>
      </c>
      <c r="E14" s="20" t="s">
        <v>101</v>
      </c>
      <c r="F14" s="20" t="s">
        <v>102</v>
      </c>
      <c r="G14" s="20" t="s">
        <v>206</v>
      </c>
      <c r="H14" s="20" t="s">
        <v>207</v>
      </c>
      <c r="I14" s="17">
        <v>133944</v>
      </c>
      <c r="J14" s="17">
        <v>133944</v>
      </c>
      <c r="K14" s="120"/>
      <c r="L14" s="120"/>
      <c r="M14" s="17">
        <v>133944</v>
      </c>
      <c r="N14" s="120"/>
      <c r="O14" s="120"/>
      <c r="P14" s="120"/>
      <c r="Q14" s="17"/>
      <c r="R14" s="17"/>
      <c r="S14" s="17"/>
      <c r="T14" s="17"/>
      <c r="U14" s="17"/>
      <c r="V14" s="17"/>
      <c r="W14" s="17"/>
      <c r="X14" s="17"/>
      <c r="Y14" s="17"/>
      <c r="Z14" s="17"/>
    </row>
    <row customHeight="1" ht="20.25">
      <c r="A15" s="20" t="s">
        <v>201</v>
      </c>
      <c r="B15" s="20" t="s">
        <v>70</v>
      </c>
      <c r="C15" s="20" t="s">
        <v>202</v>
      </c>
      <c r="D15" s="20" t="s">
        <v>203</v>
      </c>
      <c r="E15" s="20" t="s">
        <v>103</v>
      </c>
      <c r="F15" s="20" t="s">
        <v>104</v>
      </c>
      <c r="G15" s="20" t="s">
        <v>206</v>
      </c>
      <c r="H15" s="20" t="s">
        <v>207</v>
      </c>
      <c r="I15" s="17">
        <v>545724</v>
      </c>
      <c r="J15" s="17">
        <v>545724</v>
      </c>
      <c r="K15" s="120"/>
      <c r="L15" s="120"/>
      <c r="M15" s="17">
        <v>545724</v>
      </c>
      <c r="N15" s="120"/>
      <c r="O15" s="120"/>
      <c r="P15" s="120"/>
      <c r="Q15" s="17"/>
      <c r="R15" s="17"/>
      <c r="S15" s="17"/>
      <c r="T15" s="17"/>
      <c r="U15" s="17"/>
      <c r="V15" s="17"/>
      <c r="W15" s="17"/>
      <c r="X15" s="17"/>
      <c r="Y15" s="17"/>
      <c r="Z15" s="17"/>
    </row>
    <row customHeight="1" ht="20.25">
      <c r="A16" s="20" t="s">
        <v>201</v>
      </c>
      <c r="B16" s="20" t="s">
        <v>70</v>
      </c>
      <c r="C16" s="20" t="s">
        <v>202</v>
      </c>
      <c r="D16" s="20" t="s">
        <v>203</v>
      </c>
      <c r="E16" s="20" t="s">
        <v>103</v>
      </c>
      <c r="F16" s="20" t="s">
        <v>104</v>
      </c>
      <c r="G16" s="20" t="s">
        <v>206</v>
      </c>
      <c r="H16" s="20" t="s">
        <v>207</v>
      </c>
      <c r="I16" s="17">
        <v>927600</v>
      </c>
      <c r="J16" s="17">
        <v>927600</v>
      </c>
      <c r="K16" s="120"/>
      <c r="L16" s="120"/>
      <c r="M16" s="17">
        <v>927600</v>
      </c>
      <c r="N16" s="120"/>
      <c r="O16" s="120"/>
      <c r="P16" s="120"/>
      <c r="Q16" s="17"/>
      <c r="R16" s="17"/>
      <c r="S16" s="17"/>
      <c r="T16" s="17"/>
      <c r="U16" s="17"/>
      <c r="V16" s="17"/>
      <c r="W16" s="17"/>
      <c r="X16" s="17"/>
      <c r="Y16" s="17"/>
      <c r="Z16" s="17"/>
    </row>
    <row customHeight="1" ht="20.25">
      <c r="A17" s="20" t="s">
        <v>201</v>
      </c>
      <c r="B17" s="20" t="s">
        <v>70</v>
      </c>
      <c r="C17" s="20" t="s">
        <v>202</v>
      </c>
      <c r="D17" s="20" t="s">
        <v>203</v>
      </c>
      <c r="E17" s="20" t="s">
        <v>103</v>
      </c>
      <c r="F17" s="20" t="s">
        <v>104</v>
      </c>
      <c r="G17" s="20" t="s">
        <v>206</v>
      </c>
      <c r="H17" s="20" t="s">
        <v>207</v>
      </c>
      <c r="I17" s="17">
        <v>918000</v>
      </c>
      <c r="J17" s="17">
        <v>918000</v>
      </c>
      <c r="K17" s="120"/>
      <c r="L17" s="120"/>
      <c r="M17" s="17">
        <v>918000</v>
      </c>
      <c r="N17" s="120"/>
      <c r="O17" s="120"/>
      <c r="P17" s="120"/>
      <c r="Q17" s="17"/>
      <c r="R17" s="17"/>
      <c r="S17" s="17"/>
      <c r="T17" s="17"/>
      <c r="U17" s="17"/>
      <c r="V17" s="17"/>
      <c r="W17" s="17"/>
      <c r="X17" s="17"/>
      <c r="Y17" s="17"/>
      <c r="Z17" s="17"/>
    </row>
    <row customHeight="1" ht="20.25">
      <c r="A18" s="20" t="s">
        <v>201</v>
      </c>
      <c r="B18" s="20" t="s">
        <v>70</v>
      </c>
      <c r="C18" s="20" t="s">
        <v>202</v>
      </c>
      <c r="D18" s="20" t="s">
        <v>203</v>
      </c>
      <c r="E18" s="20" t="s">
        <v>101</v>
      </c>
      <c r="F18" s="20" t="s">
        <v>102</v>
      </c>
      <c r="G18" s="20" t="s">
        <v>208</v>
      </c>
      <c r="H18" s="20" t="s">
        <v>209</v>
      </c>
      <c r="I18" s="17">
        <v>182238.01</v>
      </c>
      <c r="J18" s="17">
        <v>182238.01</v>
      </c>
      <c r="K18" s="120"/>
      <c r="L18" s="120"/>
      <c r="M18" s="17">
        <v>182238.01</v>
      </c>
      <c r="N18" s="120"/>
      <c r="O18" s="120"/>
      <c r="P18" s="120"/>
      <c r="Q18" s="17"/>
      <c r="R18" s="17"/>
      <c r="S18" s="17"/>
      <c r="T18" s="17"/>
      <c r="U18" s="17"/>
      <c r="V18" s="17"/>
      <c r="W18" s="17"/>
      <c r="X18" s="17"/>
      <c r="Y18" s="17"/>
      <c r="Z18" s="17"/>
    </row>
    <row customHeight="1" ht="20.25">
      <c r="A19" s="20" t="s">
        <v>201</v>
      </c>
      <c r="B19" s="20" t="s">
        <v>70</v>
      </c>
      <c r="C19" s="20" t="s">
        <v>202</v>
      </c>
      <c r="D19" s="20" t="s">
        <v>203</v>
      </c>
      <c r="E19" s="20" t="s">
        <v>103</v>
      </c>
      <c r="F19" s="20" t="s">
        <v>104</v>
      </c>
      <c r="G19" s="20" t="s">
        <v>208</v>
      </c>
      <c r="H19" s="20" t="s">
        <v>209</v>
      </c>
      <c r="I19" s="17">
        <v>789570</v>
      </c>
      <c r="J19" s="17">
        <v>789570</v>
      </c>
      <c r="K19" s="120"/>
      <c r="L19" s="120"/>
      <c r="M19" s="17">
        <v>789570</v>
      </c>
      <c r="N19" s="120"/>
      <c r="O19" s="120"/>
      <c r="P19" s="120"/>
      <c r="Q19" s="17"/>
      <c r="R19" s="17"/>
      <c r="S19" s="17"/>
      <c r="T19" s="17"/>
      <c r="U19" s="17"/>
      <c r="V19" s="17"/>
      <c r="W19" s="17"/>
      <c r="X19" s="17"/>
      <c r="Y19" s="17"/>
      <c r="Z19" s="17"/>
    </row>
    <row customHeight="1" ht="20.25">
      <c r="A20" s="20" t="s">
        <v>201</v>
      </c>
      <c r="B20" s="20" t="s">
        <v>70</v>
      </c>
      <c r="C20" s="20" t="s">
        <v>202</v>
      </c>
      <c r="D20" s="20" t="s">
        <v>203</v>
      </c>
      <c r="E20" s="20" t="s">
        <v>101</v>
      </c>
      <c r="F20" s="20" t="s">
        <v>102</v>
      </c>
      <c r="G20" s="20" t="s">
        <v>210</v>
      </c>
      <c r="H20" s="20" t="s">
        <v>211</v>
      </c>
      <c r="I20" s="17">
        <v>823632</v>
      </c>
      <c r="J20" s="17">
        <v>823632</v>
      </c>
      <c r="K20" s="120"/>
      <c r="L20" s="120"/>
      <c r="M20" s="17">
        <v>823632</v>
      </c>
      <c r="N20" s="120"/>
      <c r="O20" s="120"/>
      <c r="P20" s="120"/>
      <c r="Q20" s="17"/>
      <c r="R20" s="17"/>
      <c r="S20" s="17"/>
      <c r="T20" s="17"/>
      <c r="U20" s="17"/>
      <c r="V20" s="17"/>
      <c r="W20" s="17"/>
      <c r="X20" s="17"/>
      <c r="Y20" s="17"/>
      <c r="Z20" s="17"/>
    </row>
    <row customHeight="1" ht="20.25">
      <c r="A21" s="20" t="s">
        <v>201</v>
      </c>
      <c r="B21" s="20" t="s">
        <v>70</v>
      </c>
      <c r="C21" s="20" t="s">
        <v>202</v>
      </c>
      <c r="D21" s="20" t="s">
        <v>203</v>
      </c>
      <c r="E21" s="20" t="s">
        <v>101</v>
      </c>
      <c r="F21" s="20" t="s">
        <v>102</v>
      </c>
      <c r="G21" s="20" t="s">
        <v>210</v>
      </c>
      <c r="H21" s="20" t="s">
        <v>211</v>
      </c>
      <c r="I21" s="17">
        <v>754992</v>
      </c>
      <c r="J21" s="17">
        <v>754992</v>
      </c>
      <c r="K21" s="120"/>
      <c r="L21" s="120"/>
      <c r="M21" s="17">
        <v>754992</v>
      </c>
      <c r="N21" s="120"/>
      <c r="O21" s="120"/>
      <c r="P21" s="120"/>
      <c r="Q21" s="17"/>
      <c r="R21" s="17"/>
      <c r="S21" s="17"/>
      <c r="T21" s="17"/>
      <c r="U21" s="17"/>
      <c r="V21" s="17"/>
      <c r="W21" s="17"/>
      <c r="X21" s="17"/>
      <c r="Y21" s="17"/>
      <c r="Z21" s="17"/>
    </row>
    <row customHeight="1" ht="20.25">
      <c r="A22" s="20" t="s">
        <v>201</v>
      </c>
      <c r="B22" s="20" t="s">
        <v>70</v>
      </c>
      <c r="C22" s="20" t="s">
        <v>202</v>
      </c>
      <c r="D22" s="20" t="s">
        <v>203</v>
      </c>
      <c r="E22" s="20" t="s">
        <v>101</v>
      </c>
      <c r="F22" s="20" t="s">
        <v>102</v>
      </c>
      <c r="G22" s="20" t="s">
        <v>210</v>
      </c>
      <c r="H22" s="20" t="s">
        <v>211</v>
      </c>
      <c r="I22" s="17">
        <v>414060</v>
      </c>
      <c r="J22" s="17">
        <v>414060</v>
      </c>
      <c r="K22" s="120"/>
      <c r="L22" s="120"/>
      <c r="M22" s="17">
        <v>414060</v>
      </c>
      <c r="N22" s="120"/>
      <c r="O22" s="120"/>
      <c r="P22" s="120"/>
      <c r="Q22" s="17"/>
      <c r="R22" s="17"/>
      <c r="S22" s="17"/>
      <c r="T22" s="17"/>
      <c r="U22" s="17"/>
      <c r="V22" s="17"/>
      <c r="W22" s="17"/>
      <c r="X22" s="17"/>
      <c r="Y22" s="17"/>
      <c r="Z22" s="17"/>
    </row>
    <row customHeight="1" ht="20.25">
      <c r="A23" s="20" t="s">
        <v>201</v>
      </c>
      <c r="B23" s="20" t="s">
        <v>70</v>
      </c>
      <c r="C23" s="20" t="s">
        <v>202</v>
      </c>
      <c r="D23" s="20" t="s">
        <v>203</v>
      </c>
      <c r="E23" s="20" t="s">
        <v>103</v>
      </c>
      <c r="F23" s="20" t="s">
        <v>104</v>
      </c>
      <c r="G23" s="20" t="s">
        <v>210</v>
      </c>
      <c r="H23" s="20" t="s">
        <v>211</v>
      </c>
      <c r="I23" s="17">
        <v>1665840</v>
      </c>
      <c r="J23" s="17">
        <v>1665840</v>
      </c>
      <c r="K23" s="120"/>
      <c r="L23" s="120"/>
      <c r="M23" s="17">
        <v>1665840</v>
      </c>
      <c r="N23" s="120"/>
      <c r="O23" s="120"/>
      <c r="P23" s="120"/>
      <c r="Q23" s="17"/>
      <c r="R23" s="17"/>
      <c r="S23" s="17"/>
      <c r="T23" s="17"/>
      <c r="U23" s="17"/>
      <c r="V23" s="17"/>
      <c r="W23" s="17"/>
      <c r="X23" s="17"/>
      <c r="Y23" s="17"/>
      <c r="Z23" s="17"/>
    </row>
    <row customHeight="1" ht="20.25">
      <c r="A24" s="20" t="s">
        <v>201</v>
      </c>
      <c r="B24" s="20" t="s">
        <v>70</v>
      </c>
      <c r="C24" s="20" t="s">
        <v>202</v>
      </c>
      <c r="D24" s="20" t="s">
        <v>203</v>
      </c>
      <c r="E24" s="20" t="s">
        <v>103</v>
      </c>
      <c r="F24" s="20" t="s">
        <v>104</v>
      </c>
      <c r="G24" s="20" t="s">
        <v>210</v>
      </c>
      <c r="H24" s="20" t="s">
        <v>211</v>
      </c>
      <c r="I24" s="17">
        <v>3333828</v>
      </c>
      <c r="J24" s="17">
        <v>3333828</v>
      </c>
      <c r="K24" s="120"/>
      <c r="L24" s="120"/>
      <c r="M24" s="17">
        <v>3333828</v>
      </c>
      <c r="N24" s="120"/>
      <c r="O24" s="120"/>
      <c r="P24" s="120"/>
      <c r="Q24" s="17"/>
      <c r="R24" s="17"/>
      <c r="S24" s="17"/>
      <c r="T24" s="17"/>
      <c r="U24" s="17"/>
      <c r="V24" s="17"/>
      <c r="W24" s="17"/>
      <c r="X24" s="17"/>
      <c r="Y24" s="17"/>
      <c r="Z24" s="17"/>
    </row>
    <row customHeight="1" ht="20.25">
      <c r="A25" s="20" t="s">
        <v>201</v>
      </c>
      <c r="B25" s="20" t="s">
        <v>70</v>
      </c>
      <c r="C25" s="20" t="s">
        <v>202</v>
      </c>
      <c r="D25" s="20" t="s">
        <v>203</v>
      </c>
      <c r="E25" s="20" t="s">
        <v>103</v>
      </c>
      <c r="F25" s="20" t="s">
        <v>104</v>
      </c>
      <c r="G25" s="20" t="s">
        <v>210</v>
      </c>
      <c r="H25" s="20" t="s">
        <v>211</v>
      </c>
      <c r="I25" s="17">
        <v>3014100</v>
      </c>
      <c r="J25" s="17">
        <v>3014100</v>
      </c>
      <c r="K25" s="120"/>
      <c r="L25" s="120"/>
      <c r="M25" s="17">
        <v>3014100</v>
      </c>
      <c r="N25" s="120"/>
      <c r="O25" s="120"/>
      <c r="P25" s="120"/>
      <c r="Q25" s="17"/>
      <c r="R25" s="17"/>
      <c r="S25" s="17"/>
      <c r="T25" s="17"/>
      <c r="U25" s="17"/>
      <c r="V25" s="17"/>
      <c r="W25" s="17"/>
      <c r="X25" s="17"/>
      <c r="Y25" s="17"/>
      <c r="Z25" s="17"/>
    </row>
    <row customHeight="1" ht="20.25">
      <c r="A26" s="20" t="s">
        <v>201</v>
      </c>
      <c r="B26" s="20" t="s">
        <v>70</v>
      </c>
      <c r="C26" s="20" t="s">
        <v>212</v>
      </c>
      <c r="D26" s="20" t="s">
        <v>213</v>
      </c>
      <c r="E26" s="20" t="s">
        <v>111</v>
      </c>
      <c r="F26" s="20" t="s">
        <v>112</v>
      </c>
      <c r="G26" s="20" t="s">
        <v>214</v>
      </c>
      <c r="H26" s="20" t="s">
        <v>215</v>
      </c>
      <c r="I26" s="17">
        <v>4356313</v>
      </c>
      <c r="J26" s="17">
        <v>4356313</v>
      </c>
      <c r="K26" s="120"/>
      <c r="L26" s="120"/>
      <c r="M26" s="17">
        <v>4356313</v>
      </c>
      <c r="N26" s="120"/>
      <c r="O26" s="120"/>
      <c r="P26" s="120"/>
      <c r="Q26" s="17"/>
      <c r="R26" s="17"/>
      <c r="S26" s="17"/>
      <c r="T26" s="17"/>
      <c r="U26" s="17"/>
      <c r="V26" s="17"/>
      <c r="W26" s="17"/>
      <c r="X26" s="17"/>
      <c r="Y26" s="17"/>
      <c r="Z26" s="17"/>
    </row>
    <row customHeight="1" ht="20.25">
      <c r="A27" s="20" t="s">
        <v>201</v>
      </c>
      <c r="B27" s="20" t="s">
        <v>70</v>
      </c>
      <c r="C27" s="20" t="s">
        <v>212</v>
      </c>
      <c r="D27" s="20" t="s">
        <v>213</v>
      </c>
      <c r="E27" s="20" t="s">
        <v>113</v>
      </c>
      <c r="F27" s="20" t="s">
        <v>114</v>
      </c>
      <c r="G27" s="20" t="s">
        <v>216</v>
      </c>
      <c r="H27" s="20" t="s">
        <v>217</v>
      </c>
      <c r="I27" s="17">
        <v>198493.36</v>
      </c>
      <c r="J27" s="17">
        <v>198493.36</v>
      </c>
      <c r="K27" s="120"/>
      <c r="L27" s="120"/>
      <c r="M27" s="17">
        <v>198493.36</v>
      </c>
      <c r="N27" s="120"/>
      <c r="O27" s="120"/>
      <c r="P27" s="120"/>
      <c r="Q27" s="17"/>
      <c r="R27" s="17"/>
      <c r="S27" s="17"/>
      <c r="T27" s="17"/>
      <c r="U27" s="17"/>
      <c r="V27" s="17"/>
      <c r="W27" s="17"/>
      <c r="X27" s="17"/>
      <c r="Y27" s="17"/>
      <c r="Z27" s="17"/>
    </row>
    <row customHeight="1" ht="20.25">
      <c r="A28" s="20" t="s">
        <v>201</v>
      </c>
      <c r="B28" s="20" t="s">
        <v>70</v>
      </c>
      <c r="C28" s="20" t="s">
        <v>212</v>
      </c>
      <c r="D28" s="20" t="s">
        <v>213</v>
      </c>
      <c r="E28" s="20" t="s">
        <v>123</v>
      </c>
      <c r="F28" s="20" t="s">
        <v>124</v>
      </c>
      <c r="G28" s="20" t="s">
        <v>218</v>
      </c>
      <c r="H28" s="20" t="s">
        <v>219</v>
      </c>
      <c r="I28" s="17">
        <v>1857428.74</v>
      </c>
      <c r="J28" s="17">
        <v>1857428.74</v>
      </c>
      <c r="K28" s="120"/>
      <c r="L28" s="120"/>
      <c r="M28" s="17">
        <v>1857428.74</v>
      </c>
      <c r="N28" s="120"/>
      <c r="O28" s="120"/>
      <c r="P28" s="120"/>
      <c r="Q28" s="17"/>
      <c r="R28" s="17"/>
      <c r="S28" s="17"/>
      <c r="T28" s="17"/>
      <c r="U28" s="17"/>
      <c r="V28" s="17"/>
      <c r="W28" s="17"/>
      <c r="X28" s="17"/>
      <c r="Y28" s="17"/>
      <c r="Z28" s="17"/>
    </row>
    <row customHeight="1" ht="20.25">
      <c r="A29" s="20" t="s">
        <v>201</v>
      </c>
      <c r="B29" s="20" t="s">
        <v>70</v>
      </c>
      <c r="C29" s="20" t="s">
        <v>212</v>
      </c>
      <c r="D29" s="20" t="s">
        <v>213</v>
      </c>
      <c r="E29" s="20" t="s">
        <v>125</v>
      </c>
      <c r="F29" s="20" t="s">
        <v>126</v>
      </c>
      <c r="G29" s="20" t="s">
        <v>220</v>
      </c>
      <c r="H29" s="20" t="s">
        <v>221</v>
      </c>
      <c r="I29" s="17">
        <v>1175587.81</v>
      </c>
      <c r="J29" s="17">
        <v>1175587.81</v>
      </c>
      <c r="K29" s="120"/>
      <c r="L29" s="120"/>
      <c r="M29" s="17">
        <v>1175587.81</v>
      </c>
      <c r="N29" s="120"/>
      <c r="O29" s="120"/>
      <c r="P29" s="120"/>
      <c r="Q29" s="17"/>
      <c r="R29" s="17"/>
      <c r="S29" s="17"/>
      <c r="T29" s="17"/>
      <c r="U29" s="17"/>
      <c r="V29" s="17"/>
      <c r="W29" s="17"/>
      <c r="X29" s="17"/>
      <c r="Y29" s="17"/>
      <c r="Z29" s="17"/>
    </row>
    <row customHeight="1" ht="20.25">
      <c r="A30" s="20" t="s">
        <v>201</v>
      </c>
      <c r="B30" s="20" t="s">
        <v>70</v>
      </c>
      <c r="C30" s="20" t="s">
        <v>212</v>
      </c>
      <c r="D30" s="20" t="s">
        <v>213</v>
      </c>
      <c r="E30" s="20" t="s">
        <v>125</v>
      </c>
      <c r="F30" s="20" t="s">
        <v>126</v>
      </c>
      <c r="G30" s="20" t="s">
        <v>220</v>
      </c>
      <c r="H30" s="20" t="s">
        <v>221</v>
      </c>
      <c r="I30" s="17">
        <v>240000</v>
      </c>
      <c r="J30" s="17">
        <v>240000</v>
      </c>
      <c r="K30" s="120"/>
      <c r="L30" s="120"/>
      <c r="M30" s="17">
        <v>240000</v>
      </c>
      <c r="N30" s="120"/>
      <c r="O30" s="120"/>
      <c r="P30" s="120"/>
      <c r="Q30" s="17"/>
      <c r="R30" s="17"/>
      <c r="S30" s="17"/>
      <c r="T30" s="17"/>
      <c r="U30" s="17"/>
      <c r="V30" s="17"/>
      <c r="W30" s="17"/>
      <c r="X30" s="17"/>
      <c r="Y30" s="17"/>
      <c r="Z30" s="17"/>
    </row>
    <row customHeight="1" ht="20.25">
      <c r="A31" s="20" t="s">
        <v>201</v>
      </c>
      <c r="B31" s="20" t="s">
        <v>70</v>
      </c>
      <c r="C31" s="20" t="s">
        <v>212</v>
      </c>
      <c r="D31" s="20" t="s">
        <v>213</v>
      </c>
      <c r="E31" s="20" t="s">
        <v>101</v>
      </c>
      <c r="F31" s="20" t="s">
        <v>102</v>
      </c>
      <c r="G31" s="20" t="s">
        <v>222</v>
      </c>
      <c r="H31" s="20" t="s">
        <v>223</v>
      </c>
      <c r="I31" s="17">
        <v>31849.19</v>
      </c>
      <c r="J31" s="17">
        <v>31849.19</v>
      </c>
      <c r="K31" s="120"/>
      <c r="L31" s="120"/>
      <c r="M31" s="17">
        <v>31849.19</v>
      </c>
      <c r="N31" s="120"/>
      <c r="O31" s="120"/>
      <c r="P31" s="120"/>
      <c r="Q31" s="17"/>
      <c r="R31" s="17"/>
      <c r="S31" s="17"/>
      <c r="T31" s="17"/>
      <c r="U31" s="17"/>
      <c r="V31" s="17"/>
      <c r="W31" s="17"/>
      <c r="X31" s="17"/>
      <c r="Y31" s="17"/>
      <c r="Z31" s="17"/>
    </row>
    <row customHeight="1" ht="20.25">
      <c r="A32" s="20" t="s">
        <v>201</v>
      </c>
      <c r="B32" s="20" t="s">
        <v>70</v>
      </c>
      <c r="C32" s="20" t="s">
        <v>212</v>
      </c>
      <c r="D32" s="20" t="s">
        <v>213</v>
      </c>
      <c r="E32" s="20" t="s">
        <v>103</v>
      </c>
      <c r="F32" s="20" t="s">
        <v>104</v>
      </c>
      <c r="G32" s="20" t="s">
        <v>222</v>
      </c>
      <c r="H32" s="20" t="s">
        <v>223</v>
      </c>
      <c r="I32" s="17">
        <v>132733.1</v>
      </c>
      <c r="J32" s="17">
        <v>132733.1</v>
      </c>
      <c r="K32" s="120"/>
      <c r="L32" s="120"/>
      <c r="M32" s="17">
        <v>132733.1</v>
      </c>
      <c r="N32" s="120"/>
      <c r="O32" s="120"/>
      <c r="P32" s="120"/>
      <c r="Q32" s="17"/>
      <c r="R32" s="17"/>
      <c r="S32" s="17"/>
      <c r="T32" s="17"/>
      <c r="U32" s="17"/>
      <c r="V32" s="17"/>
      <c r="W32" s="17"/>
      <c r="X32" s="17"/>
      <c r="Y32" s="17"/>
      <c r="Z32" s="17"/>
    </row>
    <row customHeight="1" ht="20.25">
      <c r="A33" s="20" t="s">
        <v>201</v>
      </c>
      <c r="B33" s="20" t="s">
        <v>70</v>
      </c>
      <c r="C33" s="20" t="s">
        <v>212</v>
      </c>
      <c r="D33" s="20" t="s">
        <v>213</v>
      </c>
      <c r="E33" s="20" t="s">
        <v>127</v>
      </c>
      <c r="F33" s="20" t="s">
        <v>128</v>
      </c>
      <c r="G33" s="20" t="s">
        <v>222</v>
      </c>
      <c r="H33" s="20" t="s">
        <v>223</v>
      </c>
      <c r="I33" s="17">
        <v>100243.68</v>
      </c>
      <c r="J33" s="17">
        <v>100243.68</v>
      </c>
      <c r="K33" s="120"/>
      <c r="L33" s="120"/>
      <c r="M33" s="17">
        <v>100243.68</v>
      </c>
      <c r="N33" s="120"/>
      <c r="O33" s="120"/>
      <c r="P33" s="120"/>
      <c r="Q33" s="17"/>
      <c r="R33" s="17"/>
      <c r="S33" s="17"/>
      <c r="T33" s="17"/>
      <c r="U33" s="17"/>
      <c r="V33" s="17"/>
      <c r="W33" s="17"/>
      <c r="X33" s="17"/>
      <c r="Y33" s="17"/>
      <c r="Z33" s="17"/>
    </row>
    <row customHeight="1" ht="20.25">
      <c r="A34" s="20" t="s">
        <v>201</v>
      </c>
      <c r="B34" s="20" t="s">
        <v>70</v>
      </c>
      <c r="C34" s="20" t="s">
        <v>212</v>
      </c>
      <c r="D34" s="20" t="s">
        <v>213</v>
      </c>
      <c r="E34" s="20" t="s">
        <v>127</v>
      </c>
      <c r="F34" s="20" t="s">
        <v>128</v>
      </c>
      <c r="G34" s="20" t="s">
        <v>222</v>
      </c>
      <c r="H34" s="20" t="s">
        <v>223</v>
      </c>
      <c r="I34" s="17">
        <v>31003.2</v>
      </c>
      <c r="J34" s="17">
        <v>31003.2</v>
      </c>
      <c r="K34" s="120"/>
      <c r="L34" s="120"/>
      <c r="M34" s="17">
        <v>31003.2</v>
      </c>
      <c r="N34" s="120"/>
      <c r="O34" s="120"/>
      <c r="P34" s="120"/>
      <c r="Q34" s="17"/>
      <c r="R34" s="17"/>
      <c r="S34" s="17"/>
      <c r="T34" s="17"/>
      <c r="U34" s="17"/>
      <c r="V34" s="17"/>
      <c r="W34" s="17"/>
      <c r="X34" s="17"/>
      <c r="Y34" s="17"/>
      <c r="Z34" s="17"/>
    </row>
    <row customHeight="1" ht="20.25">
      <c r="A35" s="20" t="s">
        <v>201</v>
      </c>
      <c r="B35" s="20" t="s">
        <v>70</v>
      </c>
      <c r="C35" s="20" t="s">
        <v>212</v>
      </c>
      <c r="D35" s="20" t="s">
        <v>213</v>
      </c>
      <c r="E35" s="20" t="s">
        <v>127</v>
      </c>
      <c r="F35" s="20" t="s">
        <v>128</v>
      </c>
      <c r="G35" s="20" t="s">
        <v>222</v>
      </c>
      <c r="H35" s="20" t="s">
        <v>223</v>
      </c>
      <c r="I35" s="17">
        <v>75237.62</v>
      </c>
      <c r="J35" s="17">
        <v>75237.62</v>
      </c>
      <c r="K35" s="120"/>
      <c r="L35" s="120"/>
      <c r="M35" s="17">
        <v>75237.62</v>
      </c>
      <c r="N35" s="120"/>
      <c r="O35" s="120"/>
      <c r="P35" s="120"/>
      <c r="Q35" s="17"/>
      <c r="R35" s="17"/>
      <c r="S35" s="17"/>
      <c r="T35" s="17"/>
      <c r="U35" s="17"/>
      <c r="V35" s="17"/>
      <c r="W35" s="17"/>
      <c r="X35" s="17"/>
      <c r="Y35" s="17"/>
      <c r="Z35" s="17"/>
    </row>
    <row customHeight="1" ht="20.25">
      <c r="A36" s="20" t="s">
        <v>201</v>
      </c>
      <c r="B36" s="20" t="s">
        <v>70</v>
      </c>
      <c r="C36" s="20" t="s">
        <v>224</v>
      </c>
      <c r="D36" s="20" t="s">
        <v>134</v>
      </c>
      <c r="E36" s="20" t="s">
        <v>133</v>
      </c>
      <c r="F36" s="20" t="s">
        <v>134</v>
      </c>
      <c r="G36" s="20" t="s">
        <v>225</v>
      </c>
      <c r="H36" s="20" t="s">
        <v>134</v>
      </c>
      <c r="I36" s="17">
        <v>3947154.75</v>
      </c>
      <c r="J36" s="17">
        <v>3947154.75</v>
      </c>
      <c r="K36" s="120"/>
      <c r="L36" s="120"/>
      <c r="M36" s="17">
        <v>3947154.75</v>
      </c>
      <c r="N36" s="120"/>
      <c r="O36" s="120"/>
      <c r="P36" s="120"/>
      <c r="Q36" s="17"/>
      <c r="R36" s="17"/>
      <c r="S36" s="17"/>
      <c r="T36" s="17"/>
      <c r="U36" s="17"/>
      <c r="V36" s="17"/>
      <c r="W36" s="17"/>
      <c r="X36" s="17"/>
      <c r="Y36" s="17"/>
      <c r="Z36" s="17"/>
    </row>
    <row customHeight="1" ht="20.25">
      <c r="A37" s="20" t="s">
        <v>201</v>
      </c>
      <c r="B37" s="20" t="s">
        <v>70</v>
      </c>
      <c r="C37" s="20" t="s">
        <v>226</v>
      </c>
      <c r="D37" s="20" t="s">
        <v>178</v>
      </c>
      <c r="E37" s="20" t="s">
        <v>103</v>
      </c>
      <c r="F37" s="20" t="s">
        <v>104</v>
      </c>
      <c r="G37" s="20" t="s">
        <v>227</v>
      </c>
      <c r="H37" s="20" t="s">
        <v>178</v>
      </c>
      <c r="I37" s="17">
        <v>50000</v>
      </c>
      <c r="J37" s="17">
        <v>50000</v>
      </c>
      <c r="K37" s="120"/>
      <c r="L37" s="120"/>
      <c r="M37" s="17">
        <v>50000</v>
      </c>
      <c r="N37" s="120"/>
      <c r="O37" s="120"/>
      <c r="P37" s="120"/>
      <c r="Q37" s="17"/>
      <c r="R37" s="17"/>
      <c r="S37" s="17"/>
      <c r="T37" s="17"/>
      <c r="U37" s="17"/>
      <c r="V37" s="17"/>
      <c r="W37" s="17"/>
      <c r="X37" s="17"/>
      <c r="Y37" s="17"/>
      <c r="Z37" s="17"/>
    </row>
    <row customHeight="1" ht="20.25">
      <c r="A38" s="20" t="s">
        <v>201</v>
      </c>
      <c r="B38" s="20" t="s">
        <v>70</v>
      </c>
      <c r="C38" s="20" t="s">
        <v>228</v>
      </c>
      <c r="D38" s="20" t="s">
        <v>229</v>
      </c>
      <c r="E38" s="20" t="s">
        <v>101</v>
      </c>
      <c r="F38" s="20" t="s">
        <v>102</v>
      </c>
      <c r="G38" s="20" t="s">
        <v>230</v>
      </c>
      <c r="H38" s="20" t="s">
        <v>229</v>
      </c>
      <c r="I38" s="17">
        <v>109717.68</v>
      </c>
      <c r="J38" s="17">
        <v>109717.68</v>
      </c>
      <c r="K38" s="120"/>
      <c r="L38" s="120"/>
      <c r="M38" s="17">
        <v>109717.68</v>
      </c>
      <c r="N38" s="120"/>
      <c r="O38" s="120"/>
      <c r="P38" s="120"/>
      <c r="Q38" s="17"/>
      <c r="R38" s="17"/>
      <c r="S38" s="17"/>
      <c r="T38" s="17"/>
      <c r="U38" s="17"/>
      <c r="V38" s="17"/>
      <c r="W38" s="17"/>
      <c r="X38" s="17"/>
      <c r="Y38" s="17"/>
      <c r="Z38" s="17"/>
    </row>
    <row customHeight="1" ht="20.25">
      <c r="A39" s="20" t="s">
        <v>201</v>
      </c>
      <c r="B39" s="20" t="s">
        <v>70</v>
      </c>
      <c r="C39" s="20" t="s">
        <v>228</v>
      </c>
      <c r="D39" s="20" t="s">
        <v>229</v>
      </c>
      <c r="E39" s="20" t="s">
        <v>103</v>
      </c>
      <c r="F39" s="20" t="s">
        <v>104</v>
      </c>
      <c r="G39" s="20" t="s">
        <v>230</v>
      </c>
      <c r="H39" s="20" t="s">
        <v>229</v>
      </c>
      <c r="I39" s="17">
        <v>453038.64</v>
      </c>
      <c r="J39" s="17">
        <v>453038.64</v>
      </c>
      <c r="K39" s="120"/>
      <c r="L39" s="120"/>
      <c r="M39" s="17">
        <v>453038.64</v>
      </c>
      <c r="N39" s="120"/>
      <c r="O39" s="120"/>
      <c r="P39" s="120"/>
      <c r="Q39" s="17"/>
      <c r="R39" s="17"/>
      <c r="S39" s="17"/>
      <c r="T39" s="17"/>
      <c r="U39" s="17"/>
      <c r="V39" s="17"/>
      <c r="W39" s="17"/>
      <c r="X39" s="17"/>
      <c r="Y39" s="17"/>
      <c r="Z39" s="17"/>
    </row>
    <row customHeight="1" ht="20.25">
      <c r="A40" s="20" t="s">
        <v>201</v>
      </c>
      <c r="B40" s="20" t="s">
        <v>70</v>
      </c>
      <c r="C40" s="20" t="s">
        <v>231</v>
      </c>
      <c r="D40" s="20" t="s">
        <v>232</v>
      </c>
      <c r="E40" s="20" t="s">
        <v>101</v>
      </c>
      <c r="F40" s="20" t="s">
        <v>102</v>
      </c>
      <c r="G40" s="20" t="s">
        <v>233</v>
      </c>
      <c r="H40" s="20" t="s">
        <v>234</v>
      </c>
      <c r="I40" s="17">
        <v>11560</v>
      </c>
      <c r="J40" s="17">
        <v>11560</v>
      </c>
      <c r="K40" s="120"/>
      <c r="L40" s="120"/>
      <c r="M40" s="17">
        <v>11560</v>
      </c>
      <c r="N40" s="120"/>
      <c r="O40" s="120"/>
      <c r="P40" s="120"/>
      <c r="Q40" s="17"/>
      <c r="R40" s="17"/>
      <c r="S40" s="17"/>
      <c r="T40" s="17"/>
      <c r="U40" s="17"/>
      <c r="V40" s="17"/>
      <c r="W40" s="17"/>
      <c r="X40" s="17"/>
      <c r="Y40" s="17"/>
      <c r="Z40" s="17"/>
    </row>
    <row customHeight="1" ht="20.25">
      <c r="A41" s="20" t="s">
        <v>201</v>
      </c>
      <c r="B41" s="20" t="s">
        <v>70</v>
      </c>
      <c r="C41" s="20" t="s">
        <v>231</v>
      </c>
      <c r="D41" s="20" t="s">
        <v>232</v>
      </c>
      <c r="E41" s="20" t="s">
        <v>101</v>
      </c>
      <c r="F41" s="20" t="s">
        <v>102</v>
      </c>
      <c r="G41" s="20" t="s">
        <v>233</v>
      </c>
      <c r="H41" s="20" t="s">
        <v>234</v>
      </c>
      <c r="I41" s="17">
        <v>68445</v>
      </c>
      <c r="J41" s="17">
        <v>68445</v>
      </c>
      <c r="K41" s="120"/>
      <c r="L41" s="120"/>
      <c r="M41" s="17">
        <v>68445</v>
      </c>
      <c r="N41" s="120"/>
      <c r="O41" s="120"/>
      <c r="P41" s="120"/>
      <c r="Q41" s="17"/>
      <c r="R41" s="17"/>
      <c r="S41" s="17"/>
      <c r="T41" s="17"/>
      <c r="U41" s="17"/>
      <c r="V41" s="17"/>
      <c r="W41" s="17"/>
      <c r="X41" s="17"/>
      <c r="Y41" s="17"/>
      <c r="Z41" s="17"/>
    </row>
    <row customHeight="1" ht="20.25">
      <c r="A42" s="20" t="s">
        <v>201</v>
      </c>
      <c r="B42" s="20" t="s">
        <v>70</v>
      </c>
      <c r="C42" s="20" t="s">
        <v>231</v>
      </c>
      <c r="D42" s="20" t="s">
        <v>232</v>
      </c>
      <c r="E42" s="20" t="s">
        <v>101</v>
      </c>
      <c r="F42" s="20" t="s">
        <v>102</v>
      </c>
      <c r="G42" s="20" t="s">
        <v>235</v>
      </c>
      <c r="H42" s="20" t="s">
        <v>236</v>
      </c>
      <c r="I42" s="17">
        <v>7800</v>
      </c>
      <c r="J42" s="17">
        <v>7800</v>
      </c>
      <c r="K42" s="120"/>
      <c r="L42" s="120"/>
      <c r="M42" s="17">
        <v>7800</v>
      </c>
      <c r="N42" s="120"/>
      <c r="O42" s="120"/>
      <c r="P42" s="120"/>
      <c r="Q42" s="17"/>
      <c r="R42" s="17"/>
      <c r="S42" s="17"/>
      <c r="T42" s="17"/>
      <c r="U42" s="17"/>
      <c r="V42" s="17"/>
      <c r="W42" s="17"/>
      <c r="X42" s="17"/>
      <c r="Y42" s="17"/>
      <c r="Z42" s="17"/>
    </row>
    <row customHeight="1" ht="20.25">
      <c r="A43" s="20" t="s">
        <v>201</v>
      </c>
      <c r="B43" s="20" t="s">
        <v>70</v>
      </c>
      <c r="C43" s="20" t="s">
        <v>231</v>
      </c>
      <c r="D43" s="20" t="s">
        <v>232</v>
      </c>
      <c r="E43" s="20" t="s">
        <v>103</v>
      </c>
      <c r="F43" s="20" t="s">
        <v>104</v>
      </c>
      <c r="G43" s="20" t="s">
        <v>235</v>
      </c>
      <c r="H43" s="20" t="s">
        <v>236</v>
      </c>
      <c r="I43" s="17">
        <v>31000</v>
      </c>
      <c r="J43" s="17">
        <v>31000</v>
      </c>
      <c r="K43" s="120"/>
      <c r="L43" s="120"/>
      <c r="M43" s="17">
        <v>31000</v>
      </c>
      <c r="N43" s="120"/>
      <c r="O43" s="120"/>
      <c r="P43" s="120"/>
      <c r="Q43" s="17"/>
      <c r="R43" s="17"/>
      <c r="S43" s="17"/>
      <c r="T43" s="17"/>
      <c r="U43" s="17"/>
      <c r="V43" s="17"/>
      <c r="W43" s="17"/>
      <c r="X43" s="17"/>
      <c r="Y43" s="17"/>
      <c r="Z43" s="17"/>
    </row>
    <row customHeight="1" ht="20.25">
      <c r="A44" s="20" t="s">
        <v>201</v>
      </c>
      <c r="B44" s="20" t="s">
        <v>70</v>
      </c>
      <c r="C44" s="20" t="s">
        <v>231</v>
      </c>
      <c r="D44" s="20" t="s">
        <v>232</v>
      </c>
      <c r="E44" s="20" t="s">
        <v>101</v>
      </c>
      <c r="F44" s="20" t="s">
        <v>102</v>
      </c>
      <c r="G44" s="20" t="s">
        <v>237</v>
      </c>
      <c r="H44" s="20" t="s">
        <v>238</v>
      </c>
      <c r="I44" s="17">
        <v>11700</v>
      </c>
      <c r="J44" s="17">
        <v>11700</v>
      </c>
      <c r="K44" s="120"/>
      <c r="L44" s="120"/>
      <c r="M44" s="17">
        <v>11700</v>
      </c>
      <c r="N44" s="120"/>
      <c r="O44" s="120"/>
      <c r="P44" s="120"/>
      <c r="Q44" s="17"/>
      <c r="R44" s="17"/>
      <c r="S44" s="17"/>
      <c r="T44" s="17"/>
      <c r="U44" s="17"/>
      <c r="V44" s="17"/>
      <c r="W44" s="17"/>
      <c r="X44" s="17"/>
      <c r="Y44" s="17"/>
      <c r="Z44" s="17"/>
    </row>
    <row customHeight="1" ht="20.25">
      <c r="A45" s="20" t="s">
        <v>201</v>
      </c>
      <c r="B45" s="20" t="s">
        <v>70</v>
      </c>
      <c r="C45" s="20" t="s">
        <v>231</v>
      </c>
      <c r="D45" s="20" t="s">
        <v>232</v>
      </c>
      <c r="E45" s="20" t="s">
        <v>103</v>
      </c>
      <c r="F45" s="20" t="s">
        <v>104</v>
      </c>
      <c r="G45" s="20" t="s">
        <v>237</v>
      </c>
      <c r="H45" s="20" t="s">
        <v>238</v>
      </c>
      <c r="I45" s="17">
        <v>46500</v>
      </c>
      <c r="J45" s="17">
        <v>46500</v>
      </c>
      <c r="K45" s="120"/>
      <c r="L45" s="120"/>
      <c r="M45" s="17">
        <v>46500</v>
      </c>
      <c r="N45" s="120"/>
      <c r="O45" s="120"/>
      <c r="P45" s="120"/>
      <c r="Q45" s="17"/>
      <c r="R45" s="17"/>
      <c r="S45" s="17"/>
      <c r="T45" s="17"/>
      <c r="U45" s="17"/>
      <c r="V45" s="17"/>
      <c r="W45" s="17"/>
      <c r="X45" s="17"/>
      <c r="Y45" s="17"/>
      <c r="Z45" s="17"/>
    </row>
    <row customHeight="1" ht="20.25">
      <c r="A46" s="20" t="s">
        <v>201</v>
      </c>
      <c r="B46" s="20" t="s">
        <v>70</v>
      </c>
      <c r="C46" s="20" t="s">
        <v>231</v>
      </c>
      <c r="D46" s="20" t="s">
        <v>232</v>
      </c>
      <c r="E46" s="20" t="s">
        <v>101</v>
      </c>
      <c r="F46" s="20" t="s">
        <v>102</v>
      </c>
      <c r="G46" s="20" t="s">
        <v>239</v>
      </c>
      <c r="H46" s="20" t="s">
        <v>240</v>
      </c>
      <c r="I46" s="17">
        <v>109200</v>
      </c>
      <c r="J46" s="17">
        <v>109200</v>
      </c>
      <c r="K46" s="120"/>
      <c r="L46" s="120"/>
      <c r="M46" s="17">
        <v>109200</v>
      </c>
      <c r="N46" s="120"/>
      <c r="O46" s="120"/>
      <c r="P46" s="120"/>
      <c r="Q46" s="17"/>
      <c r="R46" s="17"/>
      <c r="S46" s="17"/>
      <c r="T46" s="17"/>
      <c r="U46" s="17"/>
      <c r="V46" s="17"/>
      <c r="W46" s="17"/>
      <c r="X46" s="17"/>
      <c r="Y46" s="17"/>
      <c r="Z46" s="17"/>
    </row>
    <row customHeight="1" ht="20.25">
      <c r="A47" s="20" t="s">
        <v>201</v>
      </c>
      <c r="B47" s="20" t="s">
        <v>70</v>
      </c>
      <c r="C47" s="20" t="s">
        <v>231</v>
      </c>
      <c r="D47" s="20" t="s">
        <v>232</v>
      </c>
      <c r="E47" s="20" t="s">
        <v>103</v>
      </c>
      <c r="F47" s="20" t="s">
        <v>104</v>
      </c>
      <c r="G47" s="20" t="s">
        <v>239</v>
      </c>
      <c r="H47" s="20" t="s">
        <v>240</v>
      </c>
      <c r="I47" s="17">
        <v>434000</v>
      </c>
      <c r="J47" s="17">
        <v>434000</v>
      </c>
      <c r="K47" s="120"/>
      <c r="L47" s="120"/>
      <c r="M47" s="17">
        <v>434000</v>
      </c>
      <c r="N47" s="120"/>
      <c r="O47" s="120"/>
      <c r="P47" s="120"/>
      <c r="Q47" s="17"/>
      <c r="R47" s="17"/>
      <c r="S47" s="17"/>
      <c r="T47" s="17"/>
      <c r="U47" s="17"/>
      <c r="V47" s="17"/>
      <c r="W47" s="17"/>
      <c r="X47" s="17"/>
      <c r="Y47" s="17"/>
      <c r="Z47" s="17"/>
    </row>
    <row customHeight="1" ht="20.25">
      <c r="A48" s="20" t="s">
        <v>201</v>
      </c>
      <c r="B48" s="20" t="s">
        <v>70</v>
      </c>
      <c r="C48" s="20" t="s">
        <v>231</v>
      </c>
      <c r="D48" s="20" t="s">
        <v>232</v>
      </c>
      <c r="E48" s="20" t="s">
        <v>109</v>
      </c>
      <c r="F48" s="20" t="s">
        <v>110</v>
      </c>
      <c r="G48" s="20" t="s">
        <v>239</v>
      </c>
      <c r="H48" s="20" t="s">
        <v>240</v>
      </c>
      <c r="I48" s="17">
        <v>54000</v>
      </c>
      <c r="J48" s="17">
        <v>54000</v>
      </c>
      <c r="K48" s="120"/>
      <c r="L48" s="120"/>
      <c r="M48" s="17">
        <v>54000</v>
      </c>
      <c r="N48" s="120"/>
      <c r="O48" s="120"/>
      <c r="P48" s="120"/>
      <c r="Q48" s="17"/>
      <c r="R48" s="17"/>
      <c r="S48" s="17"/>
      <c r="T48" s="17"/>
      <c r="U48" s="17"/>
      <c r="V48" s="17"/>
      <c r="W48" s="17"/>
      <c r="X48" s="17"/>
      <c r="Y48" s="17"/>
      <c r="Z48" s="17"/>
    </row>
    <row customHeight="1" ht="20.25">
      <c r="A49" s="20" t="s">
        <v>201</v>
      </c>
      <c r="B49" s="20" t="s">
        <v>70</v>
      </c>
      <c r="C49" s="20" t="s">
        <v>231</v>
      </c>
      <c r="D49" s="20" t="s">
        <v>232</v>
      </c>
      <c r="E49" s="20" t="s">
        <v>109</v>
      </c>
      <c r="F49" s="20" t="s">
        <v>110</v>
      </c>
      <c r="G49" s="20" t="s">
        <v>239</v>
      </c>
      <c r="H49" s="20" t="s">
        <v>240</v>
      </c>
      <c r="I49" s="17">
        <v>900</v>
      </c>
      <c r="J49" s="17">
        <v>900</v>
      </c>
      <c r="K49" s="120"/>
      <c r="L49" s="120"/>
      <c r="M49" s="17">
        <v>900</v>
      </c>
      <c r="N49" s="120"/>
      <c r="O49" s="120"/>
      <c r="P49" s="120"/>
      <c r="Q49" s="17"/>
      <c r="R49" s="17"/>
      <c r="S49" s="17"/>
      <c r="T49" s="17"/>
      <c r="U49" s="17"/>
      <c r="V49" s="17"/>
      <c r="W49" s="17"/>
      <c r="X49" s="17"/>
      <c r="Y49" s="17"/>
      <c r="Z49" s="17"/>
    </row>
    <row customHeight="1" ht="20.25">
      <c r="A50" s="20" t="s">
        <v>201</v>
      </c>
      <c r="B50" s="20" t="s">
        <v>70</v>
      </c>
      <c r="C50" s="20" t="s">
        <v>241</v>
      </c>
      <c r="D50" s="20" t="s">
        <v>242</v>
      </c>
      <c r="E50" s="20" t="s">
        <v>109</v>
      </c>
      <c r="F50" s="20" t="s">
        <v>110</v>
      </c>
      <c r="G50" s="20" t="s">
        <v>243</v>
      </c>
      <c r="H50" s="20" t="s">
        <v>244</v>
      </c>
      <c r="I50" s="17">
        <v>189434</v>
      </c>
      <c r="J50" s="17">
        <v>189434</v>
      </c>
      <c r="K50" s="120"/>
      <c r="L50" s="120"/>
      <c r="M50" s="17">
        <v>189434</v>
      </c>
      <c r="N50" s="120"/>
      <c r="O50" s="120"/>
      <c r="P50" s="120"/>
      <c r="Q50" s="17"/>
      <c r="R50" s="17"/>
      <c r="S50" s="17"/>
      <c r="T50" s="17"/>
      <c r="U50" s="17"/>
      <c r="V50" s="17"/>
      <c r="W50" s="17"/>
      <c r="X50" s="17"/>
      <c r="Y50" s="17"/>
      <c r="Z50" s="17"/>
    </row>
    <row customHeight="1" ht="20.25">
      <c r="A51" s="20" t="s">
        <v>201</v>
      </c>
      <c r="B51" s="20" t="s">
        <v>70</v>
      </c>
      <c r="C51" s="20" t="s">
        <v>241</v>
      </c>
      <c r="D51" s="20" t="s">
        <v>242</v>
      </c>
      <c r="E51" s="20" t="s">
        <v>109</v>
      </c>
      <c r="F51" s="20" t="s">
        <v>110</v>
      </c>
      <c r="G51" s="20" t="s">
        <v>245</v>
      </c>
      <c r="H51" s="20" t="s">
        <v>246</v>
      </c>
      <c r="I51" s="17">
        <v>39600</v>
      </c>
      <c r="J51" s="17">
        <v>39600</v>
      </c>
      <c r="K51" s="120"/>
      <c r="L51" s="120"/>
      <c r="M51" s="17">
        <v>39600</v>
      </c>
      <c r="N51" s="120"/>
      <c r="O51" s="120"/>
      <c r="P51" s="120"/>
      <c r="Q51" s="17"/>
      <c r="R51" s="17"/>
      <c r="S51" s="17"/>
      <c r="T51" s="17"/>
      <c r="U51" s="17"/>
      <c r="V51" s="17"/>
      <c r="W51" s="17"/>
      <c r="X51" s="17"/>
      <c r="Y51" s="17"/>
      <c r="Z51" s="17"/>
    </row>
    <row customHeight="1" ht="20.25">
      <c r="A52" s="20" t="s">
        <v>201</v>
      </c>
      <c r="B52" s="20" t="s">
        <v>70</v>
      </c>
      <c r="C52" s="20" t="s">
        <v>241</v>
      </c>
      <c r="D52" s="20" t="s">
        <v>242</v>
      </c>
      <c r="E52" s="20" t="s">
        <v>109</v>
      </c>
      <c r="F52" s="20" t="s">
        <v>110</v>
      </c>
      <c r="G52" s="20" t="s">
        <v>245</v>
      </c>
      <c r="H52" s="20" t="s">
        <v>246</v>
      </c>
      <c r="I52" s="17">
        <v>864000</v>
      </c>
      <c r="J52" s="17">
        <v>864000</v>
      </c>
      <c r="K52" s="120"/>
      <c r="L52" s="120"/>
      <c r="M52" s="17">
        <v>864000</v>
      </c>
      <c r="N52" s="120"/>
      <c r="O52" s="120"/>
      <c r="P52" s="120"/>
      <c r="Q52" s="17"/>
      <c r="R52" s="17"/>
      <c r="S52" s="17"/>
      <c r="T52" s="17"/>
      <c r="U52" s="17"/>
      <c r="V52" s="17"/>
      <c r="W52" s="17"/>
      <c r="X52" s="17"/>
      <c r="Y52" s="17"/>
      <c r="Z52" s="17"/>
    </row>
    <row customHeight="1" ht="20.25">
      <c r="A53" s="20" t="s">
        <v>201</v>
      </c>
      <c r="B53" s="20" t="s">
        <v>70</v>
      </c>
      <c r="C53" s="20" t="s">
        <v>247</v>
      </c>
      <c r="D53" s="20" t="s">
        <v>248</v>
      </c>
      <c r="E53" s="20" t="s">
        <v>101</v>
      </c>
      <c r="F53" s="20" t="s">
        <v>102</v>
      </c>
      <c r="G53" s="20" t="s">
        <v>208</v>
      </c>
      <c r="H53" s="20" t="s">
        <v>209</v>
      </c>
      <c r="I53" s="17">
        <v>351000</v>
      </c>
      <c r="J53" s="17">
        <v>351000</v>
      </c>
      <c r="K53" s="120"/>
      <c r="L53" s="120"/>
      <c r="M53" s="17">
        <v>351000</v>
      </c>
      <c r="N53" s="120"/>
      <c r="O53" s="120"/>
      <c r="P53" s="120"/>
      <c r="Q53" s="17"/>
      <c r="R53" s="17"/>
      <c r="S53" s="17"/>
      <c r="T53" s="17"/>
      <c r="U53" s="17"/>
      <c r="V53" s="17"/>
      <c r="W53" s="17"/>
      <c r="X53" s="17"/>
      <c r="Y53" s="17"/>
      <c r="Z53" s="17"/>
    </row>
    <row customHeight="1" ht="20.25">
      <c r="A54" s="20" t="s">
        <v>201</v>
      </c>
      <c r="B54" s="20" t="s">
        <v>70</v>
      </c>
      <c r="C54" s="20" t="s">
        <v>247</v>
      </c>
      <c r="D54" s="20" t="s">
        <v>248</v>
      </c>
      <c r="E54" s="20" t="s">
        <v>103</v>
      </c>
      <c r="F54" s="20" t="s">
        <v>104</v>
      </c>
      <c r="G54" s="20" t="s">
        <v>208</v>
      </c>
      <c r="H54" s="20" t="s">
        <v>209</v>
      </c>
      <c r="I54" s="17">
        <v>1395000</v>
      </c>
      <c r="J54" s="17">
        <v>1395000</v>
      </c>
      <c r="K54" s="120"/>
      <c r="L54" s="120"/>
      <c r="M54" s="17">
        <v>1395000</v>
      </c>
      <c r="N54" s="120"/>
      <c r="O54" s="120"/>
      <c r="P54" s="120"/>
      <c r="Q54" s="17"/>
      <c r="R54" s="17"/>
      <c r="S54" s="17"/>
      <c r="T54" s="17"/>
      <c r="U54" s="17"/>
      <c r="V54" s="17"/>
      <c r="W54" s="17"/>
      <c r="X54" s="17"/>
      <c r="Y54" s="17"/>
      <c r="Z54" s="17"/>
    </row>
    <row customHeight="1" ht="20.25">
      <c r="A55" s="20" t="s">
        <v>201</v>
      </c>
      <c r="B55" s="20" t="s">
        <v>70</v>
      </c>
      <c r="C55" s="20" t="s">
        <v>247</v>
      </c>
      <c r="D55" s="20" t="s">
        <v>248</v>
      </c>
      <c r="E55" s="20" t="s">
        <v>101</v>
      </c>
      <c r="F55" s="20" t="s">
        <v>102</v>
      </c>
      <c r="G55" s="20" t="s">
        <v>210</v>
      </c>
      <c r="H55" s="20" t="s">
        <v>211</v>
      </c>
      <c r="I55" s="17">
        <v>327600</v>
      </c>
      <c r="J55" s="17">
        <v>327600</v>
      </c>
      <c r="K55" s="120"/>
      <c r="L55" s="120"/>
      <c r="M55" s="17">
        <v>327600</v>
      </c>
      <c r="N55" s="120"/>
      <c r="O55" s="120"/>
      <c r="P55" s="120"/>
      <c r="Q55" s="17"/>
      <c r="R55" s="17"/>
      <c r="S55" s="17"/>
      <c r="T55" s="17"/>
      <c r="U55" s="17"/>
      <c r="V55" s="17"/>
      <c r="W55" s="17"/>
      <c r="X55" s="17"/>
      <c r="Y55" s="17"/>
      <c r="Z55" s="17"/>
    </row>
    <row customHeight="1" ht="20.25">
      <c r="A56" s="20" t="s">
        <v>201</v>
      </c>
      <c r="B56" s="20" t="s">
        <v>70</v>
      </c>
      <c r="C56" s="20" t="s">
        <v>247</v>
      </c>
      <c r="D56" s="20" t="s">
        <v>248</v>
      </c>
      <c r="E56" s="20" t="s">
        <v>101</v>
      </c>
      <c r="F56" s="20" t="s">
        <v>102</v>
      </c>
      <c r="G56" s="20" t="s">
        <v>210</v>
      </c>
      <c r="H56" s="20" t="s">
        <v>211</v>
      </c>
      <c r="I56" s="17">
        <v>374400</v>
      </c>
      <c r="J56" s="17">
        <v>374400</v>
      </c>
      <c r="K56" s="120"/>
      <c r="L56" s="120"/>
      <c r="M56" s="17">
        <v>374400</v>
      </c>
      <c r="N56" s="120"/>
      <c r="O56" s="120"/>
      <c r="P56" s="120"/>
      <c r="Q56" s="17"/>
      <c r="R56" s="17"/>
      <c r="S56" s="17"/>
      <c r="T56" s="17"/>
      <c r="U56" s="17"/>
      <c r="V56" s="17"/>
      <c r="W56" s="17"/>
      <c r="X56" s="17"/>
      <c r="Y56" s="17"/>
      <c r="Z56" s="17"/>
    </row>
    <row customHeight="1" ht="20.25">
      <c r="A57" s="20" t="s">
        <v>201</v>
      </c>
      <c r="B57" s="20" t="s">
        <v>70</v>
      </c>
      <c r="C57" s="20" t="s">
        <v>247</v>
      </c>
      <c r="D57" s="20" t="s">
        <v>248</v>
      </c>
      <c r="E57" s="20" t="s">
        <v>103</v>
      </c>
      <c r="F57" s="20" t="s">
        <v>104</v>
      </c>
      <c r="G57" s="20" t="s">
        <v>210</v>
      </c>
      <c r="H57" s="20" t="s">
        <v>211</v>
      </c>
      <c r="I57" s="17">
        <v>1293600</v>
      </c>
      <c r="J57" s="17">
        <v>1293600</v>
      </c>
      <c r="K57" s="120"/>
      <c r="L57" s="120"/>
      <c r="M57" s="17">
        <v>1293600</v>
      </c>
      <c r="N57" s="120"/>
      <c r="O57" s="120"/>
      <c r="P57" s="120"/>
      <c r="Q57" s="17"/>
      <c r="R57" s="17"/>
      <c r="S57" s="17"/>
      <c r="T57" s="17"/>
      <c r="U57" s="17"/>
      <c r="V57" s="17"/>
      <c r="W57" s="17"/>
      <c r="X57" s="17"/>
      <c r="Y57" s="17"/>
      <c r="Z57" s="17"/>
    </row>
    <row customHeight="1" ht="20.25">
      <c r="A58" s="20" t="s">
        <v>201</v>
      </c>
      <c r="B58" s="20" t="s">
        <v>70</v>
      </c>
      <c r="C58" s="20" t="s">
        <v>247</v>
      </c>
      <c r="D58" s="20" t="s">
        <v>248</v>
      </c>
      <c r="E58" s="20" t="s">
        <v>103</v>
      </c>
      <c r="F58" s="20" t="s">
        <v>104</v>
      </c>
      <c r="G58" s="20" t="s">
        <v>210</v>
      </c>
      <c r="H58" s="20" t="s">
        <v>211</v>
      </c>
      <c r="I58" s="17">
        <v>1478400</v>
      </c>
      <c r="J58" s="17">
        <v>1478400</v>
      </c>
      <c r="K58" s="120"/>
      <c r="L58" s="120"/>
      <c r="M58" s="17">
        <v>1478400</v>
      </c>
      <c r="N58" s="120"/>
      <c r="O58" s="120"/>
      <c r="P58" s="120"/>
      <c r="Q58" s="17"/>
      <c r="R58" s="17"/>
      <c r="S58" s="17"/>
      <c r="T58" s="17"/>
      <c r="U58" s="17"/>
      <c r="V58" s="17"/>
      <c r="W58" s="17"/>
      <c r="X58" s="17"/>
      <c r="Y58" s="17"/>
      <c r="Z58" s="17"/>
    </row>
    <row customHeight="1" ht="20.25">
      <c r="A59" s="20" t="s">
        <v>201</v>
      </c>
      <c r="B59" s="20" t="s">
        <v>70</v>
      </c>
      <c r="C59" s="20" t="s">
        <v>249</v>
      </c>
      <c r="D59" s="20" t="s">
        <v>250</v>
      </c>
      <c r="E59" s="20" t="s">
        <v>101</v>
      </c>
      <c r="F59" s="20" t="s">
        <v>102</v>
      </c>
      <c r="G59" s="20" t="s">
        <v>206</v>
      </c>
      <c r="H59" s="20" t="s">
        <v>207</v>
      </c>
      <c r="I59" s="17">
        <v>72000</v>
      </c>
      <c r="J59" s="17">
        <v>72000</v>
      </c>
      <c r="K59" s="120"/>
      <c r="L59" s="120"/>
      <c r="M59" s="17">
        <v>72000</v>
      </c>
      <c r="N59" s="120"/>
      <c r="O59" s="120"/>
      <c r="P59" s="120"/>
      <c r="Q59" s="17"/>
      <c r="R59" s="17"/>
      <c r="S59" s="17"/>
      <c r="T59" s="17"/>
      <c r="U59" s="17"/>
      <c r="V59" s="17"/>
      <c r="W59" s="17"/>
      <c r="X59" s="17"/>
      <c r="Y59" s="17"/>
      <c r="Z59" s="17"/>
    </row>
    <row customHeight="1" ht="20.25">
      <c r="A60" s="20" t="s">
        <v>201</v>
      </c>
      <c r="B60" s="20" t="s">
        <v>70</v>
      </c>
      <c r="C60" s="20" t="s">
        <v>249</v>
      </c>
      <c r="D60" s="20" t="s">
        <v>250</v>
      </c>
      <c r="E60" s="20" t="s">
        <v>103</v>
      </c>
      <c r="F60" s="20" t="s">
        <v>104</v>
      </c>
      <c r="G60" s="20" t="s">
        <v>206</v>
      </c>
      <c r="H60" s="20" t="s">
        <v>207</v>
      </c>
      <c r="I60" s="17">
        <v>216000</v>
      </c>
      <c r="J60" s="17">
        <v>216000</v>
      </c>
      <c r="K60" s="120"/>
      <c r="L60" s="120"/>
      <c r="M60" s="17">
        <v>216000</v>
      </c>
      <c r="N60" s="120"/>
      <c r="O60" s="120"/>
      <c r="P60" s="120"/>
      <c r="Q60" s="17"/>
      <c r="R60" s="17"/>
      <c r="S60" s="17"/>
      <c r="T60" s="17"/>
      <c r="U60" s="17"/>
      <c r="V60" s="17"/>
      <c r="W60" s="17"/>
      <c r="X60" s="17"/>
      <c r="Y60" s="17"/>
      <c r="Z60" s="17"/>
    </row>
    <row customHeight="1" ht="20.25">
      <c r="A61" s="20" t="s">
        <v>201</v>
      </c>
      <c r="B61" s="20" t="s">
        <v>70</v>
      </c>
      <c r="C61" s="20" t="s">
        <v>251</v>
      </c>
      <c r="D61" s="20" t="s">
        <v>252</v>
      </c>
      <c r="E61" s="20" t="s">
        <v>103</v>
      </c>
      <c r="F61" s="20" t="s">
        <v>104</v>
      </c>
      <c r="G61" s="20" t="s">
        <v>253</v>
      </c>
      <c r="H61" s="20" t="s">
        <v>254</v>
      </c>
      <c r="I61" s="17">
        <v>216000</v>
      </c>
      <c r="J61" s="17">
        <v>216000</v>
      </c>
      <c r="K61" s="120"/>
      <c r="L61" s="120"/>
      <c r="M61" s="17">
        <v>216000</v>
      </c>
      <c r="N61" s="120"/>
      <c r="O61" s="120"/>
      <c r="P61" s="120"/>
      <c r="Q61" s="17"/>
      <c r="R61" s="17"/>
      <c r="S61" s="17"/>
      <c r="T61" s="17"/>
      <c r="U61" s="17"/>
      <c r="V61" s="17"/>
      <c r="W61" s="17"/>
      <c r="X61" s="17"/>
      <c r="Y61" s="17"/>
      <c r="Z61" s="17"/>
    </row>
    <row customHeight="1" ht="20.25">
      <c r="A62" s="20" t="s">
        <v>201</v>
      </c>
      <c r="B62" s="20" t="s">
        <v>70</v>
      </c>
      <c r="C62" s="20" t="s">
        <v>251</v>
      </c>
      <c r="D62" s="20" t="s">
        <v>252</v>
      </c>
      <c r="E62" s="20" t="s">
        <v>103</v>
      </c>
      <c r="F62" s="20" t="s">
        <v>104</v>
      </c>
      <c r="G62" s="20" t="s">
        <v>253</v>
      </c>
      <c r="H62" s="20" t="s">
        <v>254</v>
      </c>
      <c r="I62" s="17">
        <v>18000</v>
      </c>
      <c r="J62" s="17">
        <v>18000</v>
      </c>
      <c r="K62" s="120"/>
      <c r="L62" s="120"/>
      <c r="M62" s="17">
        <v>18000</v>
      </c>
      <c r="N62" s="120"/>
      <c r="O62" s="120"/>
      <c r="P62" s="120"/>
      <c r="Q62" s="17"/>
      <c r="R62" s="17"/>
      <c r="S62" s="17"/>
      <c r="T62" s="17"/>
      <c r="U62" s="17"/>
      <c r="V62" s="17"/>
      <c r="W62" s="17"/>
      <c r="X62" s="17"/>
      <c r="Y62" s="17"/>
      <c r="Z62" s="17"/>
    </row>
    <row customHeight="1" ht="17.25">
      <c r="A63" s="121">
        <v>46004563.9</v>
      </c>
      <c r="B63" s="122"/>
      <c r="C63" s="123"/>
      <c r="D63" s="123"/>
      <c r="E63" s="123"/>
      <c r="F63" s="123"/>
      <c r="G63" s="123"/>
      <c r="H63" s="124"/>
      <c r="I63" s="17">
        <v>46004563.9</v>
      </c>
      <c r="J63" s="17">
        <v>46004563.9</v>
      </c>
      <c r="K63" s="17"/>
      <c r="L63" s="17"/>
      <c r="M63" s="17">
        <v>46004563.9</v>
      </c>
      <c r="N63" s="17"/>
      <c r="O63" s="17"/>
      <c r="P63" s="17"/>
      <c r="Q63" s="17"/>
      <c r="R63" s="17"/>
      <c r="S63" s="17"/>
      <c r="T63" s="17"/>
      <c r="U63" s="17"/>
      <c r="V63" s="17"/>
      <c r="W63" s="17"/>
      <c r="X63" s="17"/>
      <c r="Y63" s="17"/>
      <c r="Z63" s="17"/>
    </row>
  </sheetData>
  <mergeCells count="34">
    <mergeCell ref="A63:H63"/>
    <mergeCell ref="I4:Z4"/>
    <mergeCell ref="I5:I7"/>
    <mergeCell ref="K6:K7"/>
    <mergeCell ref="L6:L7"/>
    <mergeCell ref="M6:M7"/>
    <mergeCell ref="N6:N7"/>
    <mergeCell ref="U6:U7"/>
    <mergeCell ref="V6:V7"/>
    <mergeCell ref="W6:W7"/>
    <mergeCell ref="X6:X7"/>
    <mergeCell ref="Y6:Y7"/>
    <mergeCell ref="Z6:Z7"/>
    <mergeCell ref="Q6:Q7"/>
    <mergeCell ref="R6:R7"/>
    <mergeCell ref="A2:Z2"/>
    <mergeCell ref="A3:H3"/>
    <mergeCell ref="A4:A7"/>
    <mergeCell ref="C4:C7"/>
    <mergeCell ref="D4:D7"/>
    <mergeCell ref="E4:E7"/>
    <mergeCell ref="F4:F7"/>
    <mergeCell ref="G4:G7"/>
    <mergeCell ref="H4:H7"/>
    <mergeCell ref="J5:N5"/>
    <mergeCell ref="T5:T7"/>
    <mergeCell ref="U5:Z5"/>
    <mergeCell ref="S6:S7"/>
    <mergeCell ref="Q5:S5"/>
    <mergeCell ref="B4:B7"/>
    <mergeCell ref="J6:J7"/>
    <mergeCell ref="O5:O7"/>
    <mergeCell ref="P5:P7"/>
    <mergeCell ref="A63:H63"/>
  </mergeCells>
  <printOptions horizontalCentered="1"/>
  <pageMargins left="0.37" right="0.37" top="0.56" bottom="0.56" header="0.48" footer="0.48"/>
  <pageSetup paperSize="9" scale="56" pageOrder="downThenOver" orientation="landscape"/>
  <headerFooter>
    <oddHeader>&amp;L&amp;C&amp;R</oddHeader>
    <oddFooter>&amp;L&amp;C&amp;R</oddFooter>
    <evenHeader>&amp;L&amp;C&amp;R</evenHeader>
    <evenFooter>&amp;L&amp;C&amp;R</evenFooter>
  </headerFooter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xr:uid="{963681C8-BF98-171E-651A-82034DD7FD88}" mc:Ignorable="x14ac xr xr2 xr3">
  <sheetPr>
    <outlinePr summaryRight="0"/>
    <pageSetUpPr fitToPage="1"/>
  </sheetPr>
  <dimension ref="A1:W16"/>
  <sheetViews>
    <sheetView topLeftCell="A1" showZeros="0" workbookViewId="0"/>
  </sheetViews>
  <sheetFormatPr defaultColWidth="9.140625" customHeight="1" defaultRowHeight="14.25"/>
  <cols>
    <col min="1" max="1" width="10.28125" customWidth="1"/>
    <col min="2" max="2" width="13.421875" customWidth="1"/>
    <col min="3" max="3" width="32.8515625" customWidth="1"/>
    <col min="4" max="4" width="23.8515625" customWidth="1"/>
    <col min="5" max="5" width="11.140625" customWidth="1"/>
    <col min="6" max="6" width="17.7109375" customWidth="1"/>
    <col min="7" max="7" width="9.8515625" customWidth="1"/>
    <col min="8" max="8" width="17.7109375" customWidth="1"/>
    <col min="9" max="13" width="20.00390625" customWidth="1"/>
    <col min="14" max="14" width="12.28125" customWidth="1"/>
    <col min="15" max="15" width="12.7109375" customWidth="1"/>
    <col min="16" max="16" width="11.140625" customWidth="1"/>
    <col min="17" max="21" width="19.8515625" customWidth="1"/>
    <col min="22" max="22" width="20.00390625" customWidth="1"/>
    <col min="23" max="23" width="19.8515625" customWidth="1"/>
  </cols>
  <sheetData>
    <row customHeight="1" ht="13.5">
      <c r="B1" s="65"/>
      <c r="E1" s="125"/>
      <c r="F1" s="125"/>
      <c r="G1" s="125"/>
      <c r="H1" s="125"/>
      <c r="U1" s="65"/>
      <c r="W1" s="13" t="s">
        <v>255</v>
      </c>
    </row>
    <row customHeight="1" ht="46.5">
      <c r="A2" s="101">
        <f>"2026"&amp;"年部门项目支出预算表"</f>
      </c>
      <c r="B2" s="101"/>
      <c r="C2" s="101"/>
      <c r="D2" s="101"/>
      <c r="E2" s="101"/>
      <c r="F2" s="101"/>
      <c r="G2" s="101"/>
      <c r="H2" s="101"/>
      <c r="I2" s="101"/>
      <c r="J2" s="101"/>
      <c r="K2" s="101"/>
      <c r="L2" s="101"/>
      <c r="M2" s="101"/>
      <c r="N2" s="101"/>
      <c r="O2" s="101"/>
      <c r="P2" s="101"/>
      <c r="Q2" s="101"/>
      <c r="R2" s="101"/>
      <c r="S2" s="101"/>
      <c r="T2" s="101"/>
      <c r="U2" s="101"/>
      <c r="V2" s="101"/>
      <c r="W2" s="101"/>
    </row>
    <row customHeight="1" ht="13.5">
      <c r="A3" s="68">
        <f>"单位名称："&amp;"昆明市晋宁区第二中学"</f>
      </c>
      <c r="B3" s="102"/>
      <c r="C3" s="102"/>
      <c r="D3" s="102"/>
      <c r="E3" s="102"/>
      <c r="F3" s="102"/>
      <c r="G3" s="102"/>
      <c r="H3" s="102"/>
      <c r="I3" s="105"/>
      <c r="J3" s="105"/>
      <c r="K3" s="105"/>
      <c r="L3" s="105"/>
      <c r="M3" s="105"/>
      <c r="N3" s="105"/>
      <c r="O3" s="105"/>
      <c r="P3" s="105"/>
      <c r="Q3" s="105"/>
      <c r="U3" s="65"/>
      <c r="W3" s="126" t="s">
        <v>1</v>
      </c>
    </row>
    <row customHeight="1" ht="21.75">
      <c r="A4" s="106" t="s">
        <v>256</v>
      </c>
      <c r="B4" s="127" t="s">
        <v>184</v>
      </c>
      <c r="C4" s="106" t="s">
        <v>185</v>
      </c>
      <c r="D4" s="106" t="s">
        <v>257</v>
      </c>
      <c r="E4" s="127" t="s">
        <v>186</v>
      </c>
      <c r="F4" s="127" t="s">
        <v>187</v>
      </c>
      <c r="G4" s="127" t="s">
        <v>258</v>
      </c>
      <c r="H4" s="127" t="s">
        <v>259</v>
      </c>
      <c r="I4" s="128" t="s">
        <v>55</v>
      </c>
      <c r="J4" s="113" t="s">
        <v>260</v>
      </c>
      <c r="K4" s="74"/>
      <c r="L4" s="74"/>
      <c r="M4" s="75"/>
      <c r="N4" s="113" t="s">
        <v>193</v>
      </c>
      <c r="O4" s="74"/>
      <c r="P4" s="75"/>
      <c r="Q4" s="127" t="s">
        <v>61</v>
      </c>
      <c r="R4" s="113" t="s">
        <v>62</v>
      </c>
      <c r="S4" s="74"/>
      <c r="T4" s="74"/>
      <c r="U4" s="74"/>
      <c r="V4" s="74"/>
      <c r="W4" s="75"/>
    </row>
    <row customHeight="1" ht="21.75">
      <c r="A5" s="110"/>
      <c r="B5" s="111"/>
      <c r="C5" s="110"/>
      <c r="D5" s="110"/>
      <c r="E5" s="129"/>
      <c r="F5" s="129"/>
      <c r="G5" s="129"/>
      <c r="H5" s="129"/>
      <c r="I5" s="111"/>
      <c r="J5" s="130" t="s">
        <v>58</v>
      </c>
      <c r="K5" s="76"/>
      <c r="L5" s="127" t="s">
        <v>59</v>
      </c>
      <c r="M5" s="127" t="s">
        <v>60</v>
      </c>
      <c r="N5" s="127" t="s">
        <v>58</v>
      </c>
      <c r="O5" s="127" t="s">
        <v>59</v>
      </c>
      <c r="P5" s="127" t="s">
        <v>60</v>
      </c>
      <c r="Q5" s="129"/>
      <c r="R5" s="127" t="s">
        <v>57</v>
      </c>
      <c r="S5" s="127" t="s">
        <v>64</v>
      </c>
      <c r="T5" s="127" t="s">
        <v>199</v>
      </c>
      <c r="U5" s="127" t="s">
        <v>66</v>
      </c>
      <c r="V5" s="127" t="s">
        <v>67</v>
      </c>
      <c r="W5" s="127" t="s">
        <v>68</v>
      </c>
    </row>
    <row customHeight="1" ht="21">
      <c r="A6" s="111"/>
      <c r="B6" s="111"/>
      <c r="C6" s="111"/>
      <c r="D6" s="111"/>
      <c r="E6" s="111"/>
      <c r="F6" s="111"/>
      <c r="G6" s="111"/>
      <c r="H6" s="111"/>
      <c r="I6" s="111"/>
      <c r="J6" s="131" t="s">
        <v>57</v>
      </c>
      <c r="K6" s="80"/>
      <c r="L6" s="111"/>
      <c r="M6" s="111"/>
      <c r="N6" s="111"/>
      <c r="O6" s="111"/>
      <c r="P6" s="111"/>
      <c r="Q6" s="111"/>
      <c r="R6" s="111"/>
      <c r="S6" s="111"/>
      <c r="T6" s="111"/>
      <c r="U6" s="111"/>
      <c r="V6" s="111"/>
      <c r="W6" s="111"/>
    </row>
    <row customHeight="1" ht="39.75">
      <c r="A7" s="118"/>
      <c r="B7" s="78"/>
      <c r="C7" s="118"/>
      <c r="D7" s="118"/>
      <c r="E7" s="132"/>
      <c r="F7" s="132"/>
      <c r="G7" s="132"/>
      <c r="H7" s="132"/>
      <c r="I7" s="78"/>
      <c r="J7" s="133" t="s">
        <v>57</v>
      </c>
      <c r="K7" s="133" t="s">
        <v>261</v>
      </c>
      <c r="L7" s="132"/>
      <c r="M7" s="132"/>
      <c r="N7" s="132"/>
      <c r="O7" s="132"/>
      <c r="P7" s="132"/>
      <c r="Q7" s="132"/>
      <c r="R7" s="132"/>
      <c r="S7" s="132"/>
      <c r="T7" s="132"/>
      <c r="U7" s="78"/>
      <c r="V7" s="132"/>
      <c r="W7" s="132"/>
    </row>
    <row customHeight="1" ht="15">
      <c r="A8" s="134">
        <v>1</v>
      </c>
      <c r="B8" s="134">
        <v>2</v>
      </c>
      <c r="C8" s="134">
        <v>3</v>
      </c>
      <c r="D8" s="134">
        <v>4</v>
      </c>
      <c r="E8" s="134">
        <v>5</v>
      </c>
      <c r="F8" s="134">
        <v>6</v>
      </c>
      <c r="G8" s="134">
        <v>7</v>
      </c>
      <c r="H8" s="134">
        <v>8</v>
      </c>
      <c r="I8" s="134">
        <v>9</v>
      </c>
      <c r="J8" s="134">
        <v>10</v>
      </c>
      <c r="K8" s="134">
        <v>11</v>
      </c>
      <c r="L8" s="119">
        <v>12</v>
      </c>
      <c r="M8" s="119">
        <v>13</v>
      </c>
      <c r="N8" s="119">
        <v>14</v>
      </c>
      <c r="O8" s="119">
        <v>15</v>
      </c>
      <c r="P8" s="119">
        <v>16</v>
      </c>
      <c r="Q8" s="119">
        <v>17</v>
      </c>
      <c r="R8" s="119">
        <v>18</v>
      </c>
      <c r="S8" s="119">
        <v>19</v>
      </c>
      <c r="T8" s="119">
        <v>20</v>
      </c>
      <c r="U8" s="134">
        <v>21</v>
      </c>
      <c r="V8" s="119">
        <v>22</v>
      </c>
      <c r="W8" s="134">
        <v>23</v>
      </c>
    </row>
    <row customHeight="1" ht="21.75">
      <c r="A9" s="62" t="s">
        <v>262</v>
      </c>
      <c r="B9" s="62" t="s">
        <v>263</v>
      </c>
      <c r="C9" s="62" t="s">
        <v>264</v>
      </c>
      <c r="D9" s="62" t="s">
        <v>70</v>
      </c>
      <c r="E9" s="62" t="s">
        <v>117</v>
      </c>
      <c r="F9" s="62" t="s">
        <v>118</v>
      </c>
      <c r="G9" s="62" t="s">
        <v>245</v>
      </c>
      <c r="H9" s="62" t="s">
        <v>246</v>
      </c>
      <c r="I9" s="17">
        <v>84789.6</v>
      </c>
      <c r="J9" s="17">
        <v>84789.6</v>
      </c>
      <c r="K9" s="17">
        <v>84789.6</v>
      </c>
      <c r="L9" s="17"/>
      <c r="M9" s="17"/>
      <c r="N9" s="17"/>
      <c r="O9" s="17"/>
      <c r="P9" s="17"/>
      <c r="Q9" s="17"/>
      <c r="R9" s="17"/>
      <c r="S9" s="17"/>
      <c r="T9" s="17"/>
      <c r="U9" s="17"/>
      <c r="V9" s="17"/>
      <c r="W9" s="17"/>
    </row>
    <row customHeight="1" ht="21.75">
      <c r="A10" s="62" t="s">
        <v>265</v>
      </c>
      <c r="B10" s="62" t="s">
        <v>266</v>
      </c>
      <c r="C10" s="62" t="s">
        <v>267</v>
      </c>
      <c r="D10" s="62" t="s">
        <v>70</v>
      </c>
      <c r="E10" s="62" t="s">
        <v>103</v>
      </c>
      <c r="F10" s="62" t="s">
        <v>104</v>
      </c>
      <c r="G10" s="62" t="s">
        <v>233</v>
      </c>
      <c r="H10" s="62" t="s">
        <v>234</v>
      </c>
      <c r="I10" s="17">
        <v>2895000</v>
      </c>
      <c r="J10" s="17">
        <v>2895000</v>
      </c>
      <c r="K10" s="17">
        <v>2895000</v>
      </c>
      <c r="L10" s="17"/>
      <c r="M10" s="17"/>
      <c r="N10" s="17"/>
      <c r="O10" s="17"/>
      <c r="P10" s="17"/>
      <c r="Q10" s="17"/>
      <c r="R10" s="17"/>
      <c r="S10" s="17"/>
      <c r="T10" s="17"/>
      <c r="U10" s="17"/>
      <c r="V10" s="17"/>
      <c r="W10" s="17"/>
    </row>
    <row customHeight="1" ht="21.75">
      <c r="A11" s="62" t="s">
        <v>268</v>
      </c>
      <c r="B11" s="62" t="s">
        <v>269</v>
      </c>
      <c r="C11" s="62" t="s">
        <v>270</v>
      </c>
      <c r="D11" s="62" t="s">
        <v>70</v>
      </c>
      <c r="E11" s="62" t="s">
        <v>103</v>
      </c>
      <c r="F11" s="62" t="s">
        <v>104</v>
      </c>
      <c r="G11" s="62" t="s">
        <v>233</v>
      </c>
      <c r="H11" s="62" t="s">
        <v>234</v>
      </c>
      <c r="I11" s="17">
        <v>7467.23</v>
      </c>
      <c r="J11" s="17"/>
      <c r="K11" s="17"/>
      <c r="L11" s="17"/>
      <c r="M11" s="17"/>
      <c r="N11" s="17"/>
      <c r="O11" s="17"/>
      <c r="P11" s="17"/>
      <c r="Q11" s="17"/>
      <c r="R11" s="17">
        <v>7467.23</v>
      </c>
      <c r="S11" s="17"/>
      <c r="T11" s="17"/>
      <c r="U11" s="17"/>
      <c r="V11" s="17"/>
      <c r="W11" s="17">
        <v>7467.23</v>
      </c>
    </row>
    <row customHeight="1" ht="21.75">
      <c r="A12" s="62" t="s">
        <v>268</v>
      </c>
      <c r="B12" s="62" t="s">
        <v>271</v>
      </c>
      <c r="C12" s="62" t="s">
        <v>272</v>
      </c>
      <c r="D12" s="62" t="s">
        <v>70</v>
      </c>
      <c r="E12" s="62" t="s">
        <v>103</v>
      </c>
      <c r="F12" s="62" t="s">
        <v>104</v>
      </c>
      <c r="G12" s="62" t="s">
        <v>233</v>
      </c>
      <c r="H12" s="62" t="s">
        <v>234</v>
      </c>
      <c r="I12" s="17">
        <v>1000</v>
      </c>
      <c r="J12" s="17"/>
      <c r="K12" s="17"/>
      <c r="L12" s="17"/>
      <c r="M12" s="17"/>
      <c r="N12" s="17"/>
      <c r="O12" s="17"/>
      <c r="P12" s="17"/>
      <c r="Q12" s="17"/>
      <c r="R12" s="17">
        <v>1000</v>
      </c>
      <c r="S12" s="17"/>
      <c r="T12" s="17"/>
      <c r="U12" s="17"/>
      <c r="V12" s="17"/>
      <c r="W12" s="17">
        <v>1000</v>
      </c>
    </row>
    <row customHeight="1" ht="21.75">
      <c r="A13" s="62" t="s">
        <v>268</v>
      </c>
      <c r="B13" s="62" t="s">
        <v>273</v>
      </c>
      <c r="C13" s="62" t="s">
        <v>274</v>
      </c>
      <c r="D13" s="62" t="s">
        <v>70</v>
      </c>
      <c r="E13" s="62" t="s">
        <v>103</v>
      </c>
      <c r="F13" s="62" t="s">
        <v>104</v>
      </c>
      <c r="G13" s="62" t="s">
        <v>275</v>
      </c>
      <c r="H13" s="62" t="s">
        <v>276</v>
      </c>
      <c r="I13" s="17">
        <v>20000</v>
      </c>
      <c r="J13" s="17"/>
      <c r="K13" s="17"/>
      <c r="L13" s="17"/>
      <c r="M13" s="17"/>
      <c r="N13" s="17"/>
      <c r="O13" s="17"/>
      <c r="P13" s="17"/>
      <c r="Q13" s="17"/>
      <c r="R13" s="17">
        <v>20000</v>
      </c>
      <c r="S13" s="17"/>
      <c r="T13" s="17"/>
      <c r="U13" s="17"/>
      <c r="V13" s="17"/>
      <c r="W13" s="17">
        <v>20000</v>
      </c>
    </row>
    <row customHeight="1" ht="21.75">
      <c r="A14" s="62" t="s">
        <v>268</v>
      </c>
      <c r="B14" s="62" t="s">
        <v>277</v>
      </c>
      <c r="C14" s="62" t="s">
        <v>278</v>
      </c>
      <c r="D14" s="62" t="s">
        <v>70</v>
      </c>
      <c r="E14" s="62" t="s">
        <v>103</v>
      </c>
      <c r="F14" s="62" t="s">
        <v>104</v>
      </c>
      <c r="G14" s="62" t="s">
        <v>233</v>
      </c>
      <c r="H14" s="62" t="s">
        <v>234</v>
      </c>
      <c r="I14" s="17">
        <v>1920000</v>
      </c>
      <c r="J14" s="17"/>
      <c r="K14" s="17"/>
      <c r="L14" s="17"/>
      <c r="M14" s="17"/>
      <c r="N14" s="17"/>
      <c r="O14" s="17"/>
      <c r="P14" s="17"/>
      <c r="Q14" s="17">
        <v>1920000</v>
      </c>
      <c r="R14" s="17"/>
      <c r="S14" s="17"/>
      <c r="T14" s="17"/>
      <c r="U14" s="17"/>
      <c r="V14" s="17"/>
      <c r="W14" s="17"/>
    </row>
    <row customHeight="1" ht="21.75">
      <c r="A15" s="62" t="s">
        <v>268</v>
      </c>
      <c r="B15" s="62" t="s">
        <v>279</v>
      </c>
      <c r="C15" s="62" t="s">
        <v>280</v>
      </c>
      <c r="D15" s="62" t="s">
        <v>70</v>
      </c>
      <c r="E15" s="62" t="s">
        <v>103</v>
      </c>
      <c r="F15" s="62" t="s">
        <v>104</v>
      </c>
      <c r="G15" s="62" t="s">
        <v>237</v>
      </c>
      <c r="H15" s="62" t="s">
        <v>238</v>
      </c>
      <c r="I15" s="17">
        <v>700000</v>
      </c>
      <c r="J15" s="17">
        <v>700000</v>
      </c>
      <c r="K15" s="17">
        <v>700000</v>
      </c>
      <c r="L15" s="17"/>
      <c r="M15" s="17"/>
      <c r="N15" s="17"/>
      <c r="O15" s="17"/>
      <c r="P15" s="17"/>
      <c r="Q15" s="17"/>
      <c r="R15" s="17"/>
      <c r="S15" s="17"/>
      <c r="T15" s="17"/>
      <c r="U15" s="17"/>
      <c r="V15" s="17"/>
      <c r="W15" s="17"/>
    </row>
    <row customHeight="1" ht="18.75">
      <c r="A16" s="121" t="s">
        <v>173</v>
      </c>
      <c r="B16" s="122"/>
      <c r="C16" s="122"/>
      <c r="D16" s="122"/>
      <c r="E16" s="122"/>
      <c r="F16" s="122"/>
      <c r="G16" s="122"/>
      <c r="H16" s="60"/>
      <c r="I16" s="17">
        <v>5628256.83</v>
      </c>
      <c r="J16" s="17">
        <v>3679789.6</v>
      </c>
      <c r="K16" s="17">
        <v>3679789.6</v>
      </c>
      <c r="L16" s="17"/>
      <c r="M16" s="17"/>
      <c r="N16" s="17"/>
      <c r="O16" s="17"/>
      <c r="P16" s="17"/>
      <c r="Q16" s="17">
        <v>1920000</v>
      </c>
      <c r="R16" s="17">
        <v>28467.23</v>
      </c>
      <c r="S16" s="17"/>
      <c r="T16" s="17"/>
      <c r="U16" s="17"/>
      <c r="V16" s="17"/>
      <c r="W16" s="17">
        <v>28467.23</v>
      </c>
    </row>
  </sheetData>
  <mergeCells count="28">
    <mergeCell ref="A16:H16"/>
    <mergeCell ref="U5:U7"/>
    <mergeCell ref="B4:B7"/>
    <mergeCell ref="J5:K6"/>
    <mergeCell ref="A2:W2"/>
    <mergeCell ref="F4:F7"/>
    <mergeCell ref="A4:A7"/>
    <mergeCell ref="C4:C7"/>
    <mergeCell ref="A3:H3"/>
    <mergeCell ref="D4:D7"/>
    <mergeCell ref="G4:G7"/>
    <mergeCell ref="H4:H7"/>
    <mergeCell ref="I4:I7"/>
    <mergeCell ref="L5:L7"/>
    <mergeCell ref="E4:E7"/>
    <mergeCell ref="M5:M7"/>
    <mergeCell ref="J4:M4"/>
    <mergeCell ref="N4:P4"/>
    <mergeCell ref="N5:N7"/>
    <mergeCell ref="O5:O7"/>
    <mergeCell ref="P5:P7"/>
    <mergeCell ref="Q4:Q7"/>
    <mergeCell ref="R4:W4"/>
    <mergeCell ref="R5:R7"/>
    <mergeCell ref="S5:S7"/>
    <mergeCell ref="T5:T7"/>
    <mergeCell ref="V5:V7"/>
    <mergeCell ref="W5:W7"/>
  </mergeCells>
  <printOptions horizontalCentered="1"/>
  <pageMargins left="0.37" right="0.37" top="0.56" bottom="0.56" header="0.48" footer="0.48"/>
  <pageSetup paperSize="9" scale="56" pageOrder="downThenOver" orientation="landscape"/>
  <headerFooter>
    <oddHeader>&amp;L&amp;C&amp;R</oddHeader>
    <oddFooter>&amp;L&amp;C&amp;R</oddFooter>
    <evenHeader>&amp;L&amp;C&amp;R</evenHeader>
    <evenFooter>&amp;L&amp;C&amp;R</evenFooter>
  </headerFooter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xr:uid="{6AE18DC8-CA0D-1768-E868-A737BC0F7148}" mc:Ignorable="x14ac xr xr2 xr3">
  <sheetPr>
    <outlinePr summaryRight="0"/>
    <pageSetUpPr fitToPage="1"/>
  </sheetPr>
  <dimension ref="A1:J40"/>
  <sheetViews>
    <sheetView topLeftCell="A1" showZeros="0" workbookViewId="0"/>
  </sheetViews>
  <sheetFormatPr defaultColWidth="9.140625" customHeight="1" defaultRowHeight="12"/>
  <cols>
    <col min="1" max="1" width="34.28125" customWidth="1"/>
    <col min="2" max="2" width="29.00390625" customWidth="1"/>
    <col min="3" max="5" width="23.57421875" customWidth="1"/>
    <col min="6" max="6" width="11.28125" customWidth="1"/>
    <col min="7" max="7" width="25.140625" customWidth="1"/>
    <col min="8" max="8" width="15.57421875" customWidth="1"/>
    <col min="9" max="9" width="13.421875" customWidth="1"/>
    <col min="10" max="10" width="18.8515625" customWidth="1"/>
  </cols>
  <sheetData>
    <row customHeight="1" ht="18">
      <c r="J1" s="99" t="s">
        <v>281</v>
      </c>
    </row>
    <row customHeight="1" ht="39.75">
      <c r="A2" s="135">
        <f>"2026"&amp;"年部门项目支出绩效目标表"</f>
      </c>
      <c r="B2" s="101"/>
      <c r="C2" s="101"/>
      <c r="D2" s="101"/>
      <c r="E2" s="101"/>
      <c r="F2" s="100"/>
      <c r="G2" s="101"/>
      <c r="H2" s="100"/>
      <c r="I2" s="100"/>
      <c r="J2" s="101"/>
    </row>
    <row customHeight="1" ht="17.25">
      <c r="A3" s="68">
        <f>"单位名称："&amp;"昆明市晋宁区第二中学"</f>
      </c>
    </row>
    <row customHeight="1" ht="44.25">
      <c r="A4" s="133" t="s">
        <v>185</v>
      </c>
      <c r="B4" s="133" t="s">
        <v>282</v>
      </c>
      <c r="C4" s="133" t="s">
        <v>283</v>
      </c>
      <c r="D4" s="133" t="s">
        <v>284</v>
      </c>
      <c r="E4" s="133" t="s">
        <v>285</v>
      </c>
      <c r="F4" s="136" t="s">
        <v>286</v>
      </c>
      <c r="G4" s="133" t="s">
        <v>287</v>
      </c>
      <c r="H4" s="136" t="s">
        <v>288</v>
      </c>
      <c r="I4" s="136" t="s">
        <v>289</v>
      </c>
      <c r="J4" s="133" t="s">
        <v>290</v>
      </c>
    </row>
    <row customHeight="1" ht="18.75">
      <c r="A5" s="137">
        <v>1</v>
      </c>
      <c r="B5" s="137">
        <v>2</v>
      </c>
      <c r="C5" s="137">
        <v>3</v>
      </c>
      <c r="D5" s="137">
        <v>4</v>
      </c>
      <c r="E5" s="137">
        <v>5</v>
      </c>
      <c r="F5" s="119">
        <v>6</v>
      </c>
      <c r="G5" s="137">
        <v>7</v>
      </c>
      <c r="H5" s="119">
        <v>8</v>
      </c>
      <c r="I5" s="119">
        <v>9</v>
      </c>
      <c r="J5" s="137">
        <v>10</v>
      </c>
    </row>
    <row customHeight="1" ht="42">
      <c r="A6" s="63" t="s">
        <v>70</v>
      </c>
      <c r="B6" s="62"/>
      <c r="C6" s="62"/>
      <c r="D6" s="62"/>
      <c r="E6" s="138"/>
      <c r="F6" s="37"/>
      <c r="G6" s="138"/>
      <c r="H6" s="37"/>
      <c r="I6" s="37"/>
      <c r="J6" s="138"/>
    </row>
    <row customHeight="1" ht="42">
      <c r="A7" s="82" t="s">
        <v>278</v>
      </c>
      <c r="B7" s="40" t="s">
        <v>291</v>
      </c>
      <c r="C7" s="40" t="s">
        <v>292</v>
      </c>
      <c r="D7" s="40" t="s">
        <v>293</v>
      </c>
      <c r="E7" s="63" t="s">
        <v>294</v>
      </c>
      <c r="F7" s="40" t="s">
        <v>295</v>
      </c>
      <c r="G7" s="63" t="s">
        <v>296</v>
      </c>
      <c r="H7" s="40" t="s">
        <v>297</v>
      </c>
      <c r="I7" s="40" t="s">
        <v>298</v>
      </c>
      <c r="J7" s="63" t="s">
        <v>299</v>
      </c>
    </row>
    <row customHeight="1" ht="42">
      <c r="A8" s="82" t="s">
        <v>278</v>
      </c>
      <c r="B8" s="40" t="s">
        <v>291</v>
      </c>
      <c r="C8" s="40" t="s">
        <v>292</v>
      </c>
      <c r="D8" s="40" t="s">
        <v>293</v>
      </c>
      <c r="E8" s="63" t="s">
        <v>300</v>
      </c>
      <c r="F8" s="40" t="s">
        <v>295</v>
      </c>
      <c r="G8" s="63" t="s">
        <v>301</v>
      </c>
      <c r="H8" s="40" t="s">
        <v>297</v>
      </c>
      <c r="I8" s="40" t="s">
        <v>298</v>
      </c>
      <c r="J8" s="63" t="s">
        <v>299</v>
      </c>
    </row>
    <row customHeight="1" ht="42">
      <c r="A9" s="82" t="s">
        <v>278</v>
      </c>
      <c r="B9" s="40" t="s">
        <v>291</v>
      </c>
      <c r="C9" s="40" t="s">
        <v>292</v>
      </c>
      <c r="D9" s="40" t="s">
        <v>302</v>
      </c>
      <c r="E9" s="63" t="s">
        <v>303</v>
      </c>
      <c r="F9" s="40" t="s">
        <v>295</v>
      </c>
      <c r="G9" s="63" t="s">
        <v>304</v>
      </c>
      <c r="H9" s="40" t="s">
        <v>305</v>
      </c>
      <c r="I9" s="40" t="s">
        <v>306</v>
      </c>
      <c r="J9" s="63" t="s">
        <v>307</v>
      </c>
    </row>
    <row customHeight="1" ht="42">
      <c r="A10" s="82" t="s">
        <v>278</v>
      </c>
      <c r="B10" s="40" t="s">
        <v>291</v>
      </c>
      <c r="C10" s="40" t="s">
        <v>308</v>
      </c>
      <c r="D10" s="40" t="s">
        <v>309</v>
      </c>
      <c r="E10" s="63" t="s">
        <v>310</v>
      </c>
      <c r="F10" s="40" t="s">
        <v>311</v>
      </c>
      <c r="G10" s="63" t="s">
        <v>304</v>
      </c>
      <c r="H10" s="40" t="s">
        <v>305</v>
      </c>
      <c r="I10" s="40" t="s">
        <v>298</v>
      </c>
      <c r="J10" s="63" t="s">
        <v>310</v>
      </c>
    </row>
    <row customHeight="1" ht="42">
      <c r="A11" s="82" t="s">
        <v>278</v>
      </c>
      <c r="B11" s="40" t="s">
        <v>291</v>
      </c>
      <c r="C11" s="40" t="s">
        <v>312</v>
      </c>
      <c r="D11" s="40" t="s">
        <v>313</v>
      </c>
      <c r="E11" s="63" t="s">
        <v>314</v>
      </c>
      <c r="F11" s="40" t="s">
        <v>311</v>
      </c>
      <c r="G11" s="63" t="s">
        <v>315</v>
      </c>
      <c r="H11" s="40" t="s">
        <v>305</v>
      </c>
      <c r="I11" s="40" t="s">
        <v>306</v>
      </c>
      <c r="J11" s="63" t="s">
        <v>314</v>
      </c>
    </row>
    <row customHeight="1" ht="42">
      <c r="A12" s="82" t="s">
        <v>270</v>
      </c>
      <c r="B12" s="40" t="s">
        <v>316</v>
      </c>
      <c r="C12" s="40" t="s">
        <v>292</v>
      </c>
      <c r="D12" s="40" t="s">
        <v>293</v>
      </c>
      <c r="E12" s="63" t="s">
        <v>317</v>
      </c>
      <c r="F12" s="40" t="s">
        <v>295</v>
      </c>
      <c r="G12" s="63" t="s">
        <v>318</v>
      </c>
      <c r="H12" s="40" t="s">
        <v>319</v>
      </c>
      <c r="I12" s="40" t="s">
        <v>298</v>
      </c>
      <c r="J12" s="63" t="s">
        <v>316</v>
      </c>
    </row>
    <row customHeight="1" ht="42">
      <c r="A13" s="82" t="s">
        <v>270</v>
      </c>
      <c r="B13" s="40" t="s">
        <v>316</v>
      </c>
      <c r="C13" s="40" t="s">
        <v>292</v>
      </c>
      <c r="D13" s="40" t="s">
        <v>302</v>
      </c>
      <c r="E13" s="63" t="s">
        <v>317</v>
      </c>
      <c r="F13" s="40" t="s">
        <v>295</v>
      </c>
      <c r="G13" s="63" t="s">
        <v>320</v>
      </c>
      <c r="H13" s="40" t="s">
        <v>305</v>
      </c>
      <c r="I13" s="40" t="s">
        <v>298</v>
      </c>
      <c r="J13" s="63" t="s">
        <v>316</v>
      </c>
    </row>
    <row customHeight="1" ht="42">
      <c r="A14" s="82" t="s">
        <v>270</v>
      </c>
      <c r="B14" s="40" t="s">
        <v>316</v>
      </c>
      <c r="C14" s="40" t="s">
        <v>308</v>
      </c>
      <c r="D14" s="40" t="s">
        <v>309</v>
      </c>
      <c r="E14" s="63" t="s">
        <v>317</v>
      </c>
      <c r="F14" s="40" t="s">
        <v>295</v>
      </c>
      <c r="G14" s="63" t="s">
        <v>315</v>
      </c>
      <c r="H14" s="40" t="s">
        <v>305</v>
      </c>
      <c r="I14" s="40" t="s">
        <v>298</v>
      </c>
      <c r="J14" s="63" t="s">
        <v>316</v>
      </c>
    </row>
    <row customHeight="1" ht="42">
      <c r="A15" s="82" t="s">
        <v>270</v>
      </c>
      <c r="B15" s="40" t="s">
        <v>316</v>
      </c>
      <c r="C15" s="40" t="s">
        <v>312</v>
      </c>
      <c r="D15" s="40" t="s">
        <v>313</v>
      </c>
      <c r="E15" s="63" t="s">
        <v>317</v>
      </c>
      <c r="F15" s="40" t="s">
        <v>295</v>
      </c>
      <c r="G15" s="63" t="s">
        <v>315</v>
      </c>
      <c r="H15" s="40" t="s">
        <v>305</v>
      </c>
      <c r="I15" s="40" t="s">
        <v>298</v>
      </c>
      <c r="J15" s="63" t="s">
        <v>316</v>
      </c>
    </row>
    <row customHeight="1" ht="42">
      <c r="A16" s="82" t="s">
        <v>280</v>
      </c>
      <c r="B16" s="40" t="s">
        <v>321</v>
      </c>
      <c r="C16" s="40" t="s">
        <v>292</v>
      </c>
      <c r="D16" s="40" t="s">
        <v>293</v>
      </c>
      <c r="E16" s="63" t="s">
        <v>322</v>
      </c>
      <c r="F16" s="40" t="s">
        <v>311</v>
      </c>
      <c r="G16" s="63" t="s">
        <v>323</v>
      </c>
      <c r="H16" s="40" t="s">
        <v>324</v>
      </c>
      <c r="I16" s="40" t="s">
        <v>298</v>
      </c>
      <c r="J16" s="63" t="s">
        <v>325</v>
      </c>
    </row>
    <row customHeight="1" ht="42">
      <c r="A17" s="82" t="s">
        <v>280</v>
      </c>
      <c r="B17" s="40" t="s">
        <v>321</v>
      </c>
      <c r="C17" s="40" t="s">
        <v>292</v>
      </c>
      <c r="D17" s="40" t="s">
        <v>302</v>
      </c>
      <c r="E17" s="63" t="s">
        <v>326</v>
      </c>
      <c r="F17" s="40" t="s">
        <v>311</v>
      </c>
      <c r="G17" s="63" t="s">
        <v>315</v>
      </c>
      <c r="H17" s="40" t="s">
        <v>305</v>
      </c>
      <c r="I17" s="40" t="s">
        <v>306</v>
      </c>
      <c r="J17" s="63" t="s">
        <v>327</v>
      </c>
    </row>
    <row customHeight="1" ht="42">
      <c r="A18" s="82" t="s">
        <v>280</v>
      </c>
      <c r="B18" s="40" t="s">
        <v>321</v>
      </c>
      <c r="C18" s="40" t="s">
        <v>308</v>
      </c>
      <c r="D18" s="40" t="s">
        <v>309</v>
      </c>
      <c r="E18" s="63" t="s">
        <v>321</v>
      </c>
      <c r="F18" s="40" t="s">
        <v>311</v>
      </c>
      <c r="G18" s="63" t="s">
        <v>315</v>
      </c>
      <c r="H18" s="40" t="s">
        <v>305</v>
      </c>
      <c r="I18" s="40" t="s">
        <v>306</v>
      </c>
      <c r="J18" s="63" t="s">
        <v>328</v>
      </c>
    </row>
    <row customHeight="1" ht="42">
      <c r="A19" s="82" t="s">
        <v>280</v>
      </c>
      <c r="B19" s="40" t="s">
        <v>321</v>
      </c>
      <c r="C19" s="40" t="s">
        <v>312</v>
      </c>
      <c r="D19" s="40" t="s">
        <v>313</v>
      </c>
      <c r="E19" s="63" t="s">
        <v>329</v>
      </c>
      <c r="F19" s="40" t="s">
        <v>311</v>
      </c>
      <c r="G19" s="63" t="s">
        <v>315</v>
      </c>
      <c r="H19" s="40" t="s">
        <v>305</v>
      </c>
      <c r="I19" s="40" t="s">
        <v>306</v>
      </c>
      <c r="J19" s="63" t="s">
        <v>330</v>
      </c>
    </row>
    <row customHeight="1" ht="42">
      <c r="A20" s="82" t="s">
        <v>274</v>
      </c>
      <c r="B20" s="40" t="s">
        <v>331</v>
      </c>
      <c r="C20" s="40" t="s">
        <v>292</v>
      </c>
      <c r="D20" s="40" t="s">
        <v>293</v>
      </c>
      <c r="E20" s="63" t="s">
        <v>332</v>
      </c>
      <c r="F20" s="40" t="s">
        <v>295</v>
      </c>
      <c r="G20" s="63" t="s">
        <v>320</v>
      </c>
      <c r="H20" s="40" t="s">
        <v>305</v>
      </c>
      <c r="I20" s="40" t="s">
        <v>298</v>
      </c>
      <c r="J20" s="63" t="s">
        <v>332</v>
      </c>
    </row>
    <row customHeight="1" ht="42">
      <c r="A21" s="82" t="s">
        <v>274</v>
      </c>
      <c r="B21" s="40" t="s">
        <v>331</v>
      </c>
      <c r="C21" s="40" t="s">
        <v>292</v>
      </c>
      <c r="D21" s="40" t="s">
        <v>302</v>
      </c>
      <c r="E21" s="63" t="s">
        <v>332</v>
      </c>
      <c r="F21" s="40" t="s">
        <v>295</v>
      </c>
      <c r="G21" s="63" t="s">
        <v>320</v>
      </c>
      <c r="H21" s="40" t="s">
        <v>305</v>
      </c>
      <c r="I21" s="40" t="s">
        <v>298</v>
      </c>
      <c r="J21" s="63" t="s">
        <v>332</v>
      </c>
    </row>
    <row customHeight="1" ht="42">
      <c r="A22" s="82" t="s">
        <v>274</v>
      </c>
      <c r="B22" s="40" t="s">
        <v>331</v>
      </c>
      <c r="C22" s="40" t="s">
        <v>308</v>
      </c>
      <c r="D22" s="40" t="s">
        <v>309</v>
      </c>
      <c r="E22" s="63" t="s">
        <v>333</v>
      </c>
      <c r="F22" s="40" t="s">
        <v>311</v>
      </c>
      <c r="G22" s="63" t="s">
        <v>315</v>
      </c>
      <c r="H22" s="40" t="s">
        <v>305</v>
      </c>
      <c r="I22" s="40" t="s">
        <v>298</v>
      </c>
      <c r="J22" s="63" t="s">
        <v>332</v>
      </c>
    </row>
    <row customHeight="1" ht="42">
      <c r="A23" s="82" t="s">
        <v>274</v>
      </c>
      <c r="B23" s="40" t="s">
        <v>331</v>
      </c>
      <c r="C23" s="40" t="s">
        <v>312</v>
      </c>
      <c r="D23" s="40" t="s">
        <v>313</v>
      </c>
      <c r="E23" s="63" t="s">
        <v>334</v>
      </c>
      <c r="F23" s="40" t="s">
        <v>311</v>
      </c>
      <c r="G23" s="63" t="s">
        <v>315</v>
      </c>
      <c r="H23" s="40" t="s">
        <v>305</v>
      </c>
      <c r="I23" s="40" t="s">
        <v>298</v>
      </c>
      <c r="J23" s="63" t="s">
        <v>332</v>
      </c>
    </row>
    <row customHeight="1" ht="42">
      <c r="A24" s="82" t="s">
        <v>272</v>
      </c>
      <c r="B24" s="40" t="s">
        <v>335</v>
      </c>
      <c r="C24" s="40" t="s">
        <v>292</v>
      </c>
      <c r="D24" s="40" t="s">
        <v>293</v>
      </c>
      <c r="E24" s="63" t="s">
        <v>336</v>
      </c>
      <c r="F24" s="40" t="s">
        <v>295</v>
      </c>
      <c r="G24" s="63" t="s">
        <v>320</v>
      </c>
      <c r="H24" s="40" t="s">
        <v>305</v>
      </c>
      <c r="I24" s="40" t="s">
        <v>298</v>
      </c>
      <c r="J24" s="63" t="s">
        <v>337</v>
      </c>
    </row>
    <row customHeight="1" ht="42">
      <c r="A25" s="82" t="s">
        <v>272</v>
      </c>
      <c r="B25" s="40" t="s">
        <v>335</v>
      </c>
      <c r="C25" s="40" t="s">
        <v>292</v>
      </c>
      <c r="D25" s="40" t="s">
        <v>302</v>
      </c>
      <c r="E25" s="63" t="s">
        <v>337</v>
      </c>
      <c r="F25" s="40" t="s">
        <v>295</v>
      </c>
      <c r="G25" s="63" t="s">
        <v>320</v>
      </c>
      <c r="H25" s="40" t="s">
        <v>305</v>
      </c>
      <c r="I25" s="40" t="s">
        <v>298</v>
      </c>
      <c r="J25" s="63" t="s">
        <v>337</v>
      </c>
    </row>
    <row customHeight="1" ht="42">
      <c r="A26" s="82" t="s">
        <v>272</v>
      </c>
      <c r="B26" s="40" t="s">
        <v>335</v>
      </c>
      <c r="C26" s="40" t="s">
        <v>308</v>
      </c>
      <c r="D26" s="40" t="s">
        <v>309</v>
      </c>
      <c r="E26" s="63" t="s">
        <v>337</v>
      </c>
      <c r="F26" s="40" t="s">
        <v>311</v>
      </c>
      <c r="G26" s="63" t="s">
        <v>315</v>
      </c>
      <c r="H26" s="40" t="s">
        <v>305</v>
      </c>
      <c r="I26" s="40" t="s">
        <v>298</v>
      </c>
      <c r="J26" s="63" t="s">
        <v>337</v>
      </c>
    </row>
    <row customHeight="1" ht="42">
      <c r="A27" s="82" t="s">
        <v>272</v>
      </c>
      <c r="B27" s="40" t="s">
        <v>335</v>
      </c>
      <c r="C27" s="40" t="s">
        <v>312</v>
      </c>
      <c r="D27" s="40" t="s">
        <v>313</v>
      </c>
      <c r="E27" s="63" t="s">
        <v>338</v>
      </c>
      <c r="F27" s="40" t="s">
        <v>311</v>
      </c>
      <c r="G27" s="63" t="s">
        <v>315</v>
      </c>
      <c r="H27" s="40" t="s">
        <v>305</v>
      </c>
      <c r="I27" s="40" t="s">
        <v>298</v>
      </c>
      <c r="J27" s="63" t="s">
        <v>337</v>
      </c>
    </row>
    <row customHeight="1" ht="42">
      <c r="A28" s="82" t="s">
        <v>264</v>
      </c>
      <c r="B28" s="40" t="s">
        <v>339</v>
      </c>
      <c r="C28" s="40" t="s">
        <v>292</v>
      </c>
      <c r="D28" s="40" t="s">
        <v>293</v>
      </c>
      <c r="E28" s="63" t="s">
        <v>340</v>
      </c>
      <c r="F28" s="40" t="s">
        <v>295</v>
      </c>
      <c r="G28" s="63" t="s">
        <v>341</v>
      </c>
      <c r="H28" s="40" t="s">
        <v>324</v>
      </c>
      <c r="I28" s="40" t="s">
        <v>298</v>
      </c>
      <c r="J28" s="63" t="s">
        <v>342</v>
      </c>
    </row>
    <row customHeight="1" ht="42">
      <c r="A29" s="82" t="s">
        <v>264</v>
      </c>
      <c r="B29" s="40" t="s">
        <v>339</v>
      </c>
      <c r="C29" s="40" t="s">
        <v>292</v>
      </c>
      <c r="D29" s="40" t="s">
        <v>293</v>
      </c>
      <c r="E29" s="63" t="s">
        <v>343</v>
      </c>
      <c r="F29" s="40" t="s">
        <v>295</v>
      </c>
      <c r="G29" s="63" t="s">
        <v>344</v>
      </c>
      <c r="H29" s="40" t="s">
        <v>324</v>
      </c>
      <c r="I29" s="40" t="s">
        <v>298</v>
      </c>
      <c r="J29" s="63" t="s">
        <v>345</v>
      </c>
    </row>
    <row customHeight="1" ht="42">
      <c r="A30" s="82" t="s">
        <v>264</v>
      </c>
      <c r="B30" s="40" t="s">
        <v>339</v>
      </c>
      <c r="C30" s="40" t="s">
        <v>292</v>
      </c>
      <c r="D30" s="40" t="s">
        <v>293</v>
      </c>
      <c r="E30" s="63" t="s">
        <v>346</v>
      </c>
      <c r="F30" s="40" t="s">
        <v>295</v>
      </c>
      <c r="G30" s="63" t="s">
        <v>347</v>
      </c>
      <c r="H30" s="40" t="s">
        <v>324</v>
      </c>
      <c r="I30" s="40" t="s">
        <v>298</v>
      </c>
      <c r="J30" s="63" t="s">
        <v>348</v>
      </c>
    </row>
    <row customHeight="1" ht="42">
      <c r="A31" s="82" t="s">
        <v>264</v>
      </c>
      <c r="B31" s="40" t="s">
        <v>339</v>
      </c>
      <c r="C31" s="40" t="s">
        <v>308</v>
      </c>
      <c r="D31" s="40" t="s">
        <v>309</v>
      </c>
      <c r="E31" s="63" t="s">
        <v>349</v>
      </c>
      <c r="F31" s="40" t="s">
        <v>295</v>
      </c>
      <c r="G31" s="63" t="s">
        <v>350</v>
      </c>
      <c r="H31" s="40"/>
      <c r="I31" s="40" t="s">
        <v>306</v>
      </c>
      <c r="J31" s="63" t="s">
        <v>351</v>
      </c>
    </row>
    <row customHeight="1" ht="42">
      <c r="A32" s="82" t="s">
        <v>264</v>
      </c>
      <c r="B32" s="40" t="s">
        <v>339</v>
      </c>
      <c r="C32" s="40" t="s">
        <v>312</v>
      </c>
      <c r="D32" s="40" t="s">
        <v>313</v>
      </c>
      <c r="E32" s="63" t="s">
        <v>352</v>
      </c>
      <c r="F32" s="40" t="s">
        <v>311</v>
      </c>
      <c r="G32" s="63" t="s">
        <v>353</v>
      </c>
      <c r="H32" s="40" t="s">
        <v>305</v>
      </c>
      <c r="I32" s="40" t="s">
        <v>298</v>
      </c>
      <c r="J32" s="63" t="s">
        <v>354</v>
      </c>
    </row>
    <row customHeight="1" ht="42">
      <c r="A33" s="82" t="s">
        <v>264</v>
      </c>
      <c r="B33" s="40" t="s">
        <v>339</v>
      </c>
      <c r="C33" s="40" t="s">
        <v>312</v>
      </c>
      <c r="D33" s="40" t="s">
        <v>313</v>
      </c>
      <c r="E33" s="63" t="s">
        <v>355</v>
      </c>
      <c r="F33" s="40" t="s">
        <v>311</v>
      </c>
      <c r="G33" s="63" t="s">
        <v>353</v>
      </c>
      <c r="H33" s="40" t="s">
        <v>305</v>
      </c>
      <c r="I33" s="40" t="s">
        <v>298</v>
      </c>
      <c r="J33" s="63" t="s">
        <v>356</v>
      </c>
    </row>
    <row customHeight="1" ht="42">
      <c r="A34" s="82" t="s">
        <v>267</v>
      </c>
      <c r="B34" s="40" t="s">
        <v>339</v>
      </c>
      <c r="C34" s="40" t="s">
        <v>292</v>
      </c>
      <c r="D34" s="40" t="s">
        <v>293</v>
      </c>
      <c r="E34" s="63" t="s">
        <v>357</v>
      </c>
      <c r="F34" s="40" t="s">
        <v>295</v>
      </c>
      <c r="G34" s="63" t="s">
        <v>358</v>
      </c>
      <c r="H34" s="40" t="s">
        <v>324</v>
      </c>
      <c r="I34" s="40" t="s">
        <v>298</v>
      </c>
      <c r="J34" s="63" t="s">
        <v>359</v>
      </c>
    </row>
    <row customHeight="1" ht="42">
      <c r="A35" s="82" t="s">
        <v>267</v>
      </c>
      <c r="B35" s="40" t="s">
        <v>339</v>
      </c>
      <c r="C35" s="40" t="s">
        <v>292</v>
      </c>
      <c r="D35" s="40" t="s">
        <v>293</v>
      </c>
      <c r="E35" s="63" t="s">
        <v>360</v>
      </c>
      <c r="F35" s="40" t="s">
        <v>311</v>
      </c>
      <c r="G35" s="63" t="s">
        <v>341</v>
      </c>
      <c r="H35" s="40" t="s">
        <v>361</v>
      </c>
      <c r="I35" s="40" t="s">
        <v>298</v>
      </c>
      <c r="J35" s="63" t="s">
        <v>362</v>
      </c>
    </row>
    <row customHeight="1" ht="42">
      <c r="A36" s="82" t="s">
        <v>267</v>
      </c>
      <c r="B36" s="40" t="s">
        <v>339</v>
      </c>
      <c r="C36" s="40" t="s">
        <v>292</v>
      </c>
      <c r="D36" s="40" t="s">
        <v>293</v>
      </c>
      <c r="E36" s="63" t="s">
        <v>363</v>
      </c>
      <c r="F36" s="40" t="s">
        <v>295</v>
      </c>
      <c r="G36" s="63" t="s">
        <v>341</v>
      </c>
      <c r="H36" s="40" t="s">
        <v>364</v>
      </c>
      <c r="I36" s="40" t="s">
        <v>298</v>
      </c>
      <c r="J36" s="63" t="s">
        <v>365</v>
      </c>
    </row>
    <row customHeight="1" ht="42">
      <c r="A37" s="82" t="s">
        <v>267</v>
      </c>
      <c r="B37" s="40" t="s">
        <v>339</v>
      </c>
      <c r="C37" s="40" t="s">
        <v>308</v>
      </c>
      <c r="D37" s="40" t="s">
        <v>309</v>
      </c>
      <c r="E37" s="63" t="s">
        <v>366</v>
      </c>
      <c r="F37" s="40" t="s">
        <v>295</v>
      </c>
      <c r="G37" s="63" t="s">
        <v>367</v>
      </c>
      <c r="H37" s="40" t="s">
        <v>305</v>
      </c>
      <c r="I37" s="40" t="s">
        <v>306</v>
      </c>
      <c r="J37" s="63" t="s">
        <v>368</v>
      </c>
    </row>
    <row customHeight="1" ht="42">
      <c r="A38" s="82" t="s">
        <v>267</v>
      </c>
      <c r="B38" s="40" t="s">
        <v>339</v>
      </c>
      <c r="C38" s="40" t="s">
        <v>308</v>
      </c>
      <c r="D38" s="40" t="s">
        <v>309</v>
      </c>
      <c r="E38" s="63" t="s">
        <v>349</v>
      </c>
      <c r="F38" s="40" t="s">
        <v>295</v>
      </c>
      <c r="G38" s="63" t="s">
        <v>350</v>
      </c>
      <c r="H38" s="40" t="s">
        <v>305</v>
      </c>
      <c r="I38" s="40" t="s">
        <v>306</v>
      </c>
      <c r="J38" s="63" t="s">
        <v>369</v>
      </c>
    </row>
    <row customHeight="1" ht="42">
      <c r="A39" s="82" t="s">
        <v>267</v>
      </c>
      <c r="B39" s="40" t="s">
        <v>339</v>
      </c>
      <c r="C39" s="40" t="s">
        <v>312</v>
      </c>
      <c r="D39" s="40" t="s">
        <v>313</v>
      </c>
      <c r="E39" s="63" t="s">
        <v>355</v>
      </c>
      <c r="F39" s="40" t="s">
        <v>311</v>
      </c>
      <c r="G39" s="63" t="s">
        <v>353</v>
      </c>
      <c r="H39" s="40" t="s">
        <v>305</v>
      </c>
      <c r="I39" s="40" t="s">
        <v>298</v>
      </c>
      <c r="J39" s="63" t="s">
        <v>356</v>
      </c>
    </row>
    <row customHeight="1" ht="42">
      <c r="A40" s="82" t="s">
        <v>267</v>
      </c>
      <c r="B40" s="40" t="s">
        <v>339</v>
      </c>
      <c r="C40" s="40" t="s">
        <v>312</v>
      </c>
      <c r="D40" s="40" t="s">
        <v>313</v>
      </c>
      <c r="E40" s="63" t="s">
        <v>352</v>
      </c>
      <c r="F40" s="40" t="s">
        <v>311</v>
      </c>
      <c r="G40" s="63" t="s">
        <v>353</v>
      </c>
      <c r="H40" s="40" t="s">
        <v>305</v>
      </c>
      <c r="I40" s="40" t="s">
        <v>306</v>
      </c>
      <c r="J40" s="63" t="s">
        <v>370</v>
      </c>
    </row>
  </sheetData>
  <mergeCells count="16">
    <mergeCell ref="A2:J2"/>
    <mergeCell ref="A3:H3"/>
    <mergeCell ref="A7:A11"/>
    <mergeCell ref="B7:B11"/>
    <mergeCell ref="A12:A15"/>
    <mergeCell ref="B12:B15"/>
    <mergeCell ref="A16:A19"/>
    <mergeCell ref="B16:B19"/>
    <mergeCell ref="A20:A23"/>
    <mergeCell ref="B20:B23"/>
    <mergeCell ref="A24:A27"/>
    <mergeCell ref="B24:B27"/>
    <mergeCell ref="A28:A33"/>
    <mergeCell ref="B28:B33"/>
    <mergeCell ref="A34:A40"/>
    <mergeCell ref="B34:B40"/>
  </mergeCells>
  <printOptions horizontalCentered="1"/>
  <pageMargins left="0.96" right="0.96" top="0.72" bottom="0.72" header="0.00" footer="0.00"/>
  <pageSetup paperSize="9" scale="69" pageOrder="downThenOver" orientation="landscape"/>
  <headerFooter>
    <oddHeader>&amp;L&amp;C&amp;R</oddHeader>
    <oddFooter>&amp;L&amp;C&amp;R</oddFooter>
    <evenHeader>&amp;L&amp;C&amp;R</evenHeader>
    <evenFooter>&amp;L&amp;C&amp;R</evenFooter>
  </headerFooter>
</worksheet>
</file>