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罗卫\Desktop\2026年预算公开\2026预算公开\"/>
    </mc:Choice>
  </mc:AlternateContent>
  <xr:revisionPtr revIDLastSave="0" documentId="13_ncr:1_{960B8B53-7765-4DB6-B8F4-BCA1E9F8A7A2}" xr6:coauthVersionLast="47" xr6:coauthVersionMax="47" xr10:uidLastSave="{00000000-0000-0000-0000-000000000000}"/>
  <bookViews>
    <workbookView xWindow="-108" yWindow="-108" windowWidth="23256" windowHeight="13896" activeTab="2" xr2:uid="{00000000-000D-0000-FFFF-FFFF00000000}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3">'部门财政拨款收支预算总表02-1'!$A:$A,'部门财政拨款收支预算总表02-1'!$1:$1</definedName>
    <definedName name="_xlnm.Print_Titles" localSheetId="6">部门基本支出预算表04!$A:$A,部门基本支出预算表04!$1:$1</definedName>
    <definedName name="_xlnm.Print_Titles" localSheetId="1">'部门收入预算表01-2'!$A:$A,'部门收入预算表01-2'!$1:$1</definedName>
    <definedName name="_xlnm.Print_Titles" localSheetId="8">'部门项目支出绩效目标表05-2'!$A:$A,'部门项目支出绩效目标表05-2'!$1:$1</definedName>
    <definedName name="_xlnm.Print_Titles" localSheetId="7">'部门项目支出预算表05-1'!$A:$A,'部门项目支出预算表05-1'!$1:$1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9">部门政府性基金预算支出预算表06!$A:$A,部门政府性基金预算支出预算表06!$1:$6</definedName>
    <definedName name="_xlnm.Print_Titles" localSheetId="2">'部门支出预算表01-3'!$A:$A,'部门支出预算表01-3'!$1:$1</definedName>
    <definedName name="_xlnm.Print_Titles" localSheetId="13">'对下转移支付绩效目标表09-2'!$A:$A,'对下转移支付绩效目标表09-2'!$1:$1</definedName>
    <definedName name="_xlnm.Print_Titles" localSheetId="12">'对下转移支付预算表09-1'!$A:$A,'对下转移支付预算表09-1'!$1:$1</definedName>
    <definedName name="_xlnm.Print_Titles" localSheetId="15">上级转移支付补助项目支出预算表11!$A:$A,上级转移支付补助项目支出预算表11!$1:$1</definedName>
    <definedName name="_xlnm.Print_Titles" localSheetId="14">新增资产配置表10!$A:$A,新增资产配置表10!$1:$1</definedName>
    <definedName name="_xlnm.Print_Titles" localSheetId="5">'一般公共预算“三公”经费支出预算表03'!$A:$A,'一般公共预算“三公”经费支出预算表03'!$1:$1</definedName>
    <definedName name="_xlnm.Print_Titles" localSheetId="4">'一般公共预算支出预算表02-2'!$A:$A,'一般公共预算支出预算表02-2'!$1:$5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8" l="1"/>
  <c r="B8" i="18"/>
  <c r="A3" i="18"/>
  <c r="A2" i="18"/>
  <c r="G5" i="17"/>
  <c r="F5" i="17"/>
  <c r="E5" i="17"/>
  <c r="A3" i="17"/>
  <c r="A2" i="17"/>
  <c r="A3" i="16"/>
  <c r="A2" i="16"/>
  <c r="A3" i="15"/>
  <c r="A2" i="15"/>
  <c r="A3" i="14"/>
  <c r="A2" i="14"/>
  <c r="A3" i="13"/>
  <c r="A2" i="13"/>
  <c r="A3" i="12"/>
  <c r="A2" i="12"/>
  <c r="A3" i="11"/>
  <c r="A2" i="11"/>
  <c r="A3" i="10"/>
  <c r="A2" i="10"/>
  <c r="A3" i="9"/>
  <c r="A2" i="9"/>
  <c r="A3" i="8"/>
  <c r="A2" i="8"/>
  <c r="A3" i="7"/>
  <c r="A2" i="7"/>
  <c r="A3" i="6"/>
  <c r="A2" i="6"/>
  <c r="A3" i="5"/>
  <c r="A2" i="5"/>
  <c r="A3" i="4"/>
  <c r="A2" i="4"/>
  <c r="A3" i="3"/>
  <c r="A2" i="3"/>
  <c r="A3" i="2"/>
  <c r="A2" i="2"/>
  <c r="A3" i="1"/>
  <c r="A2" i="1"/>
</calcChain>
</file>

<file path=xl/sharedStrings.xml><?xml version="1.0" encoding="utf-8"?>
<sst xmlns="http://schemas.openxmlformats.org/spreadsheetml/2006/main" count="975" uniqueCount="408">
  <si>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</si>
  <si>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</si>
  <si>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</si>
  <si>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</si>
  <si>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</si>
  <si>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</si>
  <si>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</si>
  <si>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</si>
  <si>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</si>
  <si>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</si>
  <si>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</si>
  <si>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</si>
  <si>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</si>
  <si>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</si>
  <si>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</si>
  <si>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</si>
  <si>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</si>
  <si>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</si>
  <si>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</si>
  <si>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</si>
  <si>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</si>
  <si>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</si>
  <si>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</si>
  <si>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</si>
  <si>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</si>
  <si>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</si>
  <si>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</si>
  <si>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</si>
  <si>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</si>
  <si>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</si>
  <si>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</si>
  <si>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</si>
  <si>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</si>
  <si>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</si>
  <si>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</si>
  <si>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</si>
  <si>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</si>
  <si>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</si>
  <si>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</si>
  <si>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</si>
  <si>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</si>
  <si>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</si>
  <si>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</si>
  <si>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</si>
  <si>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</si>
  <si>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</si>
  <si>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</si>
  <si>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</si>
  <si>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</si>
  <si>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</si>
  <si>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</si>
  <si>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</si>
  <si>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</si>
  <si>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</si>
  <si>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</si>
  <si>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</si>
  <si>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</si>
  <si>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</si>
  <si>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</si>
  <si>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</si>
  <si>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</si>
  <si>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</si>
  <si>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</si>
  <si>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</si>
  <si>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</si>
  <si>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</si>
  <si>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</si>
  <si>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</si>
  <si>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</si>
  <si>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105023</t>
  </si>
  <si>
    <t>昆明市晋宁区第六中学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</si>
  <si>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</si>
  <si>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</si>
  <si>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</si>
  <si>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</si>
  <si>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</si>
  <si>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</si>
  <si>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</si>
  <si>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</si>
  <si>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</si>
  <si>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</si>
  <si>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</si>
  <si>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</si>
  <si>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</si>
  <si>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</si>
  <si>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</si>
  <si>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</si>
  <si>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</si>
  <si>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</si>
  <si>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</si>
  <si>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</si>
  <si>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</si>
  <si>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</si>
  <si>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</si>
  <si>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</si>
  <si>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</si>
  <si>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</si>
  <si>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</si>
  <si>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</si>
  <si>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</si>
  <si>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</si>
  <si>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</si>
  <si>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</si>
  <si>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</si>
  <si>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</si>
  <si>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</si>
  <si>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</si>
  <si>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</si>
  <si>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</si>
  <si>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</si>
  <si>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</si>
  <si>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</si>
  <si>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</si>
  <si>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</si>
  <si>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</si>
  <si>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</si>
  <si>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</si>
  <si>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</si>
  <si>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</si>
  <si>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</si>
  <si>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</si>
  <si>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</si>
  <si>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</si>
  <si>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</si>
  <si>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</si>
  <si>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</si>
  <si>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</si>
  <si>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</si>
  <si>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</si>
  <si>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</si>
  <si>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</si>
  <si>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</si>
  <si>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</si>
  <si>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</si>
  <si>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</si>
  <si>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</si>
  <si>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</si>
  <si>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</si>
  <si>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</si>
  <si>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</si>
  <si>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</si>
  <si>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</si>
  <si>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</si>
  <si>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</si>
  <si>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</si>
  <si>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</si>
  <si>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</si>
  <si>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</si>
  <si>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</si>
  <si>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</si>
  <si>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</si>
  <si>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</si>
  <si>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</si>
  <si>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</si>
  <si>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</si>
  <si>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</si>
  <si>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</si>
  <si>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</si>
  <si>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</si>
  <si>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</si>
  <si>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</si>
  <si>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</si>
  <si>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</si>
  <si>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</si>
  <si>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</si>
  <si>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</si>
  <si>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</si>
  <si>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</si>
  <si>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</si>
  <si>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</si>
  <si>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</si>
  <si>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</si>
  <si>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</si>
  <si>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</si>
  <si>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</si>
  <si>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</si>
  <si>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</si>
  <si>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</si>
  <si>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</si>
  <si>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</si>
  <si>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</si>
  <si>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</si>
  <si>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</si>
  <si>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</si>
  <si>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</si>
  <si>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</si>
  <si>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</si>
  <si>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</si>
  <si>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政府性基金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</si>
  <si>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</si>
  <si>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</si>
  <si>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</si>
  <si>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</si>
  <si>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</si>
  <si>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</si>
  <si>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</si>
  <si>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</si>
  <si>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昆明市晋宁区教育体育局</t>
  </si>
  <si>
    <t>530122210000000002609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</si>
  <si>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</si>
  <si>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</si>
  <si>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</si>
  <si>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</si>
  <si>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</si>
  <si>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</si>
  <si>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</si>
  <si>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</si>
  <si>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</si>
  <si>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530122210000000002610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</si>
  <si>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</si>
  <si>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</si>
  <si>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</si>
  <si>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</si>
  <si>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</si>
  <si>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</si>
  <si>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</si>
  <si>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</si>
  <si>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</si>
  <si>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530122210000000002612</t>
  </si>
  <si>
    <t>公车购置及运维费</t>
  </si>
  <si>
    <t>30231</t>
  </si>
  <si>
    <t>公务用车运行维护费</t>
  </si>
  <si>
    <t>530122210000000002613</t>
  </si>
  <si>
    <t>30217</t>
  </si>
  <si>
    <t>530122210000000002615</t>
  </si>
  <si>
    <t>工会经费</t>
  </si>
  <si>
    <t>30228</t>
  </si>
  <si>
    <t>530122210000000002616</t>
  </si>
  <si>
    <t>一般公用经费</t>
  </si>
  <si>
    <t>30201</t>
  </si>
  <si>
    <t>办公费</t>
  </si>
  <si>
    <t>30211</t>
  </si>
  <si>
    <t>差旅费</t>
  </si>
  <si>
    <t>30216</t>
  </si>
  <si>
    <t>培训费</t>
  </si>
  <si>
    <t>30299</t>
  </si>
  <si>
    <t>其他商品和服务支出</t>
  </si>
  <si>
    <t>530122210000000003400</t>
  </si>
  <si>
    <t>30113</t>
  </si>
  <si>
    <t>530122231100001224341</t>
  </si>
  <si>
    <t>离退休人员支出</t>
  </si>
  <si>
    <t>30305</t>
  </si>
  <si>
    <t>生活补助</t>
  </si>
  <si>
    <t>530122231100001495519</t>
  </si>
  <si>
    <t>其他事业人员支出工资</t>
  </si>
  <si>
    <t>530122231100001495521</t>
  </si>
  <si>
    <t>事业人员绩效奖励</t>
  </si>
  <si>
    <t>530122241100002487426</t>
  </si>
  <si>
    <t>其他人员支出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</si>
  <si>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</si>
  <si>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</si>
  <si>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</si>
  <si>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</si>
  <si>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</si>
  <si>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</si>
  <si>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</si>
  <si>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</si>
  <si>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</si>
  <si>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</si>
  <si>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530122261100004976480</t>
  </si>
  <si>
    <t>2026年遗属生活困难补助资金</t>
  </si>
  <si>
    <t>专项业务类</t>
  </si>
  <si>
    <t>530122261100004996101</t>
  </si>
  <si>
    <t>（收支账户）银行利息收入资金</t>
  </si>
  <si>
    <t>30227</t>
  </si>
  <si>
    <t>委托业务费</t>
  </si>
  <si>
    <t>事业发展类</t>
  </si>
  <si>
    <t>530122261100004996018</t>
  </si>
  <si>
    <t>（收支账户）个税工作经费</t>
  </si>
  <si>
    <t>530122261100004996207</t>
  </si>
  <si>
    <t>（收支账户）食堂伙食费收入资金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</si>
  <si>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</si>
  <si>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</si>
  <si>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</si>
  <si>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</si>
  <si>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</si>
  <si>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</si>
  <si>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</si>
  <si>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</si>
  <si>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</si>
  <si>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</si>
  <si>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以实际在校学生、教师、食堂、保安人数为依据，按时、足额收取在校学生、教师、食堂、保安等人员就餐伙食费（按每人每天20元标准，全年200天计算），用于保障在校人员每天就餐需求，确保学校教育教学顺利开展。</t>
  </si>
  <si>
    <t>产出指标</t>
  </si>
  <si>
    <t>数量指标</t>
  </si>
  <si>
    <t>就餐学生、教师、食堂、保安人数</t>
  </si>
  <si>
    <t>&gt;=</t>
  </si>
  <si>
    <t>787</t>
  </si>
  <si>
    <t>人</t>
  </si>
  <si>
    <t>定量指标</t>
  </si>
  <si>
    <t>效益指标</t>
  </si>
  <si>
    <t>社会效益</t>
  </si>
  <si>
    <t>对服务对象的影响度</t>
  </si>
  <si>
    <t>=</t>
  </si>
  <si>
    <t>年</t>
  </si>
  <si>
    <t>满意度指标</t>
  </si>
  <si>
    <t>服务对象满意度</t>
  </si>
  <si>
    <t>就餐人员满意度</t>
  </si>
  <si>
    <t>95</t>
  </si>
  <si>
    <t>%</t>
  </si>
  <si>
    <t>2026年根据财政相关政策规定和要求。完成利息及时上缴国库。</t>
  </si>
  <si>
    <t>银行实际利息收入。</t>
  </si>
  <si>
    <t>100</t>
  </si>
  <si>
    <t>反映收支账户银行存款每个季度的利息收入情况。</t>
  </si>
  <si>
    <t>时效指标</t>
  </si>
  <si>
    <t>每年按时上缴利息。</t>
  </si>
  <si>
    <t>反映每年银行存款利息收入是否按照规定及时上缴国库。</t>
  </si>
  <si>
    <t>经济效益</t>
  </si>
  <si>
    <t>非税收入对地方财政的支持。</t>
  </si>
  <si>
    <t>反映非税收入对地方财政的支持情况。</t>
  </si>
  <si>
    <t>公民对地方投入建设的满意情况。</t>
  </si>
  <si>
    <t>反映公民对地方投入建设的满意情况。</t>
  </si>
  <si>
    <t>做好本部门人员、公用经费保障，按规定落实干部职工各项待遇，支持部门正常履职。</t>
  </si>
  <si>
    <t>遗属生活困难补助发放人数（事业编）</t>
  </si>
  <si>
    <t>反映部门（单位）实际发放事业编制人员数量。</t>
  </si>
  <si>
    <t>部门运转</t>
  </si>
  <si>
    <t>正常运转</t>
  </si>
  <si>
    <t>定性指标</t>
  </si>
  <si>
    <t>反映部门（单位）运转情况。</t>
  </si>
  <si>
    <t>社会公众满意度</t>
  </si>
  <si>
    <t>90</t>
  </si>
  <si>
    <t>反映社会公众对部门（单位）履职情况的满意程度。</t>
  </si>
  <si>
    <t>2026年晋宁区税务局退回个人所得税手续费，主要用于学校正常办公使用。</t>
  </si>
  <si>
    <t>资金数量。</t>
  </si>
  <si>
    <t>3500</t>
  </si>
  <si>
    <t>元</t>
  </si>
  <si>
    <t>反映2026年个税工作经费实际资金数量。</t>
  </si>
  <si>
    <t>资金使用情况。</t>
  </si>
  <si>
    <t>反映个税工作经费资金使用情况。</t>
  </si>
  <si>
    <t>师生满意度。</t>
  </si>
  <si>
    <t>反映师生满意度。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</si>
  <si>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</si>
  <si>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</si>
  <si>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</si>
  <si>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</si>
  <si>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</si>
  <si>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</si>
  <si>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</si>
  <si>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</si>
  <si>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</si>
  <si>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</si>
  <si>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</si>
  <si>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国有资本经营收益</t>
  </si>
  <si>
    <t>财政专户管理的收入</t>
  </si>
  <si>
    <t>单位自筹</t>
  </si>
  <si>
    <t>公务车辆保险</t>
  </si>
  <si>
    <t>商业保险服务</t>
  </si>
  <si>
    <t>批</t>
  </si>
  <si>
    <t>公务车维修燃油费</t>
  </si>
  <si>
    <t>维修和保养服务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</si>
  <si>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</si>
  <si>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</si>
  <si>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</si>
  <si>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</si>
  <si>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</si>
  <si>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</si>
  <si>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</si>
  <si>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</si>
  <si>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</si>
  <si>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</si>
  <si>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</si>
  <si>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磨憨经济合作区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</si>
  <si>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</si>
  <si>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</si>
  <si>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</si>
  <si>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</si>
  <si>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</si>
  <si>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</si>
  <si>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</si>
  <si>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</si>
  <si>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</si>
  <si>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</si>
  <si>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</si>
  <si>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</si>
  <si>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</si>
  <si>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114 对个人和家庭的补助</t>
  </si>
  <si>
    <t>本级</t>
  </si>
  <si>
    <t/>
  </si>
  <si>
    <t>预算13表</t>
  </si>
  <si>
    <t>部门名称</t>
  </si>
  <si>
    <t>一、部门整体目标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</si>
  <si>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</si>
  <si>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</si>
  <si>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</si>
  <si>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</si>
  <si>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</si>
  <si>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</si>
  <si>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</si>
  <si>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</si>
  <si>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</si>
  <si>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</si>
  <si>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</si>
  <si>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</si>
  <si>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</si>
  <si>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</si>
  <si>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</si>
  <si>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</si>
  <si>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</si>
  <si>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</si>
  <si>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</si>
  <si>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</si>
  <si>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</si>
  <si>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备注：我单位无政府性基金预算支出预算相关内容，该表以空表进行公开。</t>
  </si>
  <si>
    <t>备注：因没有符合政府购买服务的支出项目，我单位无政府购买服务预算相关内容，该表以空表进行公开。</t>
    <phoneticPr fontId="20" type="noConversion"/>
  </si>
  <si>
    <t>备注：我部门无对下转移支付预算，此表无数据。</t>
  </si>
  <si>
    <t>备注：我部门无对下转移支付绩效目标，此表无数据。</t>
  </si>
  <si>
    <t>备注：因我单位无新增资产预算配置，该表以空表进行公开。</t>
  </si>
  <si>
    <t>备注：因我单位无提前下达的上级转移支付补助项目支出预算，该表以空表进行公开。</t>
  </si>
  <si>
    <t>备注：此表为一级预算单位及主管部门公开，我单位为二级预算单位故以空表公开。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</si>
</sst>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\-#,##0.00;;@"/>
    <numFmt numFmtId="177" formatCode="#,##0;\-#,##0;;@"/>
    <numFmt numFmtId="178" formatCode="hh:mm:ss"/>
    <numFmt numFmtId="179" formatCode="yyyy\-mm\-dd"/>
    <numFmt numFmtId="180" formatCode="yyyy\-mm\-dd\ hh:mm:ss"/>
  </numFmts>
  <fonts count="22">
    <font>
      <sz val="11"/>
      <color theme="1"/>
      <name val="宋体"/>
      <scheme val="minor"/>
    </font>
    <font>
      <sz val="9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.95"/>
      <color rgb="FF000000"/>
      <name val="宋体"/>
      <charset val="134"/>
    </font>
    <font>
      <sz val="10"/>
      <color rgb="FF000000"/>
      <name val="Arial"/>
    </font>
    <font>
      <sz val="9.75"/>
      <color rgb="FF000000"/>
      <name val="SimSun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21"/>
      <color rgb="FF000000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23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4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DBEEF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</borders>
  <cellStyleXfs count="8">
    <xf numFmtId="0" fontId="0" fillId="0" borderId="1"/>
    <xf numFmtId="176" fontId="1" fillId="0" borderId="2">
      <alignment horizontal="right" vertical="center"/>
    </xf>
    <xf numFmtId="49" fontId="1" fillId="0" borderId="2">
      <alignment horizontal="left" vertical="center" wrapText="1"/>
    </xf>
    <xf numFmtId="178" fontId="1" fillId="0" borderId="2">
      <alignment horizontal="right" vertical="center"/>
    </xf>
    <xf numFmtId="179" fontId="1" fillId="0" borderId="2">
      <alignment horizontal="right" vertical="center"/>
    </xf>
    <xf numFmtId="180" fontId="1" fillId="0" borderId="2">
      <alignment horizontal="right" vertical="center"/>
    </xf>
    <xf numFmtId="10" fontId="1" fillId="0" borderId="2">
      <alignment horizontal="right" vertical="center"/>
    </xf>
    <xf numFmtId="177" fontId="1" fillId="0" borderId="2">
      <alignment horizontal="right" vertical="center"/>
    </xf>
  </cellStyleXfs>
  <cellXfs count="265">
    <xf numFmtId="0" fontId="0" fillId="0" borderId="1" xfId="0"/>
    <xf numFmtId="0" fontId="2" fillId="2" borderId="1" xfId="0" applyFont="1" applyFill="1" applyAlignment="1" applyProtection="1">
      <alignment horizontal="right" vertical="center" wrapText="1"/>
      <protection locked="0"/>
    </xf>
    <xf numFmtId="0" fontId="3" fillId="2" borderId="1" xfId="0" applyFont="1" applyFill="1" applyAlignment="1" applyProtection="1">
      <alignment horizontal="right" vertical="center" wrapText="1"/>
      <protection locked="0"/>
    </xf>
    <xf numFmtId="0" fontId="3" fillId="0" borderId="1" xfId="0" applyFont="1" applyAlignment="1">
      <alignment horizontal="right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176" fontId="7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2"/>
    </xf>
    <xf numFmtId="0" fontId="5" fillId="0" borderId="1" xfId="0" applyFont="1" applyProtection="1">
      <protection locked="0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176" fontId="9" fillId="0" borderId="2" xfId="0" applyNumberFormat="1" applyFont="1" applyBorder="1" applyAlignment="1">
      <alignment horizontal="right" vertical="center"/>
    </xf>
    <xf numFmtId="0" fontId="2" fillId="0" borderId="1" xfId="0" applyFont="1" applyAlignment="1">
      <alignment vertical="top"/>
    </xf>
    <xf numFmtId="0" fontId="2" fillId="0" borderId="1" xfId="0" applyFont="1" applyAlignment="1">
      <alignment horizontal="right" vertical="center"/>
    </xf>
    <xf numFmtId="0" fontId="3" fillId="0" borderId="1" xfId="0" applyFont="1" applyAlignment="1" applyProtection="1">
      <alignment horizontal="left" vertical="center"/>
      <protection locked="0"/>
    </xf>
    <xf numFmtId="0" fontId="2" fillId="0" borderId="1" xfId="0" applyFont="1" applyAlignment="1">
      <alignment horizontal="right"/>
    </xf>
    <xf numFmtId="49" fontId="11" fillId="0" borderId="2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2"/>
    </xf>
    <xf numFmtId="0" fontId="2" fillId="0" borderId="12" xfId="0" applyFont="1" applyBorder="1" applyAlignment="1">
      <alignment horizontal="center" vertical="center"/>
    </xf>
    <xf numFmtId="0" fontId="5" fillId="0" borderId="1" xfId="0" applyFont="1"/>
    <xf numFmtId="0" fontId="3" fillId="0" borderId="1" xfId="0" applyFont="1" applyAlignment="1">
      <alignment horizontal="right" vertical="center" wrapText="1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0" borderId="1" xfId="0" applyFont="1" applyAlignment="1" applyProtection="1">
      <alignment vertical="top"/>
      <protection locked="0"/>
    </xf>
    <xf numFmtId="49" fontId="2" fillId="0" borderId="1" xfId="0" applyNumberFormat="1" applyFont="1" applyProtection="1">
      <protection locked="0"/>
    </xf>
    <xf numFmtId="0" fontId="2" fillId="0" borderId="1" xfId="0" applyFont="1" applyProtection="1">
      <protection locked="0"/>
    </xf>
    <xf numFmtId="0" fontId="3" fillId="0" borderId="1" xfId="0" applyFont="1" applyAlignment="1" applyProtection="1">
      <alignment horizontal="right" vertical="center"/>
      <protection locked="0"/>
    </xf>
    <xf numFmtId="0" fontId="11" fillId="0" borderId="1" xfId="0" applyFont="1" applyProtection="1">
      <protection locked="0"/>
    </xf>
    <xf numFmtId="0" fontId="11" fillId="0" borderId="1" xfId="0" applyFont="1"/>
    <xf numFmtId="0" fontId="11" fillId="0" borderId="7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49" fontId="7" fillId="0" borderId="2" xfId="2" applyFont="1">
      <alignment horizontal="left" vertical="center" wrapText="1"/>
    </xf>
    <xf numFmtId="49" fontId="2" fillId="0" borderId="1" xfId="0" applyNumberFormat="1" applyFont="1"/>
    <xf numFmtId="0" fontId="3" fillId="0" borderId="1" xfId="0" applyFont="1" applyAlignment="1">
      <alignment horizontal="right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1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5" fillId="0" borderId="1" xfId="0" applyFont="1" applyAlignment="1" applyProtection="1">
      <alignment horizontal="right"/>
      <protection locked="0"/>
    </xf>
    <xf numFmtId="49" fontId="15" fillId="0" borderId="1" xfId="0" applyNumberFormat="1" applyFont="1" applyProtection="1">
      <protection locked="0"/>
    </xf>
    <xf numFmtId="0" fontId="11" fillId="0" borderId="3" xfId="0" applyFont="1" applyBorder="1" applyAlignment="1">
      <alignment horizontal="center" vertical="center"/>
    </xf>
    <xf numFmtId="49" fontId="11" fillId="0" borderId="2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Alignment="1" applyProtection="1">
      <alignment horizontal="right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177" fontId="7" fillId="0" borderId="2" xfId="7" applyFont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right" vertical="center"/>
    </xf>
    <xf numFmtId="0" fontId="2" fillId="0" borderId="1" xfId="0" applyFont="1" applyAlignment="1">
      <alignment wrapText="1"/>
    </xf>
    <xf numFmtId="0" fontId="3" fillId="0" borderId="1" xfId="0" applyFont="1" applyAlignment="1" applyProtection="1">
      <alignment vertical="top" wrapText="1"/>
      <protection locked="0"/>
    </xf>
    <xf numFmtId="0" fontId="3" fillId="0" borderId="1" xfId="0" applyFont="1" applyAlignment="1" applyProtection="1">
      <alignment horizontal="right" vertical="center" wrapText="1"/>
      <protection locked="0"/>
    </xf>
    <xf numFmtId="0" fontId="11" fillId="0" borderId="1" xfId="0" applyFont="1" applyAlignment="1">
      <alignment wrapText="1"/>
    </xf>
    <xf numFmtId="0" fontId="3" fillId="0" borderId="1" xfId="0" applyFont="1" applyAlignment="1" applyProtection="1">
      <alignment horizontal="right" wrapText="1"/>
      <protection locked="0"/>
    </xf>
    <xf numFmtId="0" fontId="11" fillId="0" borderId="13" xfId="0" applyFont="1" applyBorder="1" applyAlignment="1">
      <alignment horizontal="center" vertical="center" wrapText="1"/>
    </xf>
    <xf numFmtId="0" fontId="3" fillId="2" borderId="1" xfId="0" applyFont="1" applyFill="1" applyAlignment="1" applyProtection="1">
      <alignment horizontal="center" vertical="center" wrapText="1"/>
      <protection locked="0"/>
    </xf>
    <xf numFmtId="0" fontId="5" fillId="0" borderId="1" xfId="0" applyFont="1" applyAlignment="1" applyProtection="1">
      <alignment horizontal="center" vertical="center"/>
      <protection locked="0"/>
    </xf>
    <xf numFmtId="0" fontId="5" fillId="0" borderId="1" xfId="0" applyFont="1" applyAlignment="1">
      <alignment horizontal="center" vertical="center"/>
    </xf>
    <xf numFmtId="0" fontId="5" fillId="0" borderId="1" xfId="0" applyFont="1" applyAlignme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3" fontId="3" fillId="2" borderId="2" xfId="0" applyNumberFormat="1" applyFont="1" applyFill="1" applyBorder="1" applyAlignment="1" applyProtection="1">
      <alignment horizontal="right" vertical="center"/>
      <protection locked="0"/>
    </xf>
    <xf numFmtId="4" fontId="3" fillId="0" borderId="2" xfId="0" applyNumberFormat="1" applyFont="1" applyBorder="1" applyAlignment="1" applyProtection="1">
      <alignment horizontal="right" vertical="center"/>
      <protection locked="0"/>
    </xf>
    <xf numFmtId="4" fontId="3" fillId="0" borderId="2" xfId="0" applyNumberFormat="1" applyFont="1" applyBorder="1" applyAlignment="1">
      <alignment horizontal="right" vertical="center" wrapText="1"/>
    </xf>
    <xf numFmtId="4" fontId="7" fillId="0" borderId="2" xfId="1" applyNumberFormat="1" applyFont="1">
      <alignment horizontal="right" vertical="center"/>
    </xf>
    <xf numFmtId="4" fontId="3" fillId="0" borderId="2" xfId="0" applyNumberFormat="1" applyFont="1" applyBorder="1" applyAlignment="1" applyProtection="1">
      <alignment horizontal="right" vertical="center" wrapText="1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16" fillId="2" borderId="1" xfId="0" applyFont="1" applyFill="1" applyAlignment="1">
      <alignment horizontal="center" vertical="center"/>
    </xf>
    <xf numFmtId="0" fontId="3" fillId="2" borderId="1" xfId="0" applyFont="1" applyFill="1" applyAlignment="1">
      <alignment horizontal="right" vertical="center" wrapText="1"/>
    </xf>
    <xf numFmtId="0" fontId="16" fillId="2" borderId="1" xfId="0" applyFont="1" applyFill="1" applyAlignment="1">
      <alignment horizontal="left" vertical="center"/>
    </xf>
    <xf numFmtId="0" fontId="3" fillId="2" borderId="1" xfId="0" quotePrefix="1" applyFont="1" applyFill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4" fontId="3" fillId="2" borderId="2" xfId="0" applyNumberFormat="1" applyFont="1" applyFill="1" applyBorder="1" applyAlignment="1" applyProtection="1">
      <alignment horizontal="right" vertical="center"/>
      <protection locked="0"/>
    </xf>
    <xf numFmtId="4" fontId="3" fillId="0" borderId="2" xfId="0" applyNumberFormat="1" applyFont="1" applyBorder="1" applyAlignment="1">
      <alignment horizontal="right" vertical="center"/>
    </xf>
    <xf numFmtId="49" fontId="19" fillId="0" borderId="2" xfId="0" applyNumberFormat="1" applyFont="1" applyBorder="1" applyAlignment="1" applyProtection="1">
      <alignment horizontal="center" vertical="center"/>
      <protection locked="0"/>
    </xf>
    <xf numFmtId="49" fontId="19" fillId="0" borderId="2" xfId="0" applyNumberFormat="1" applyFont="1" applyBorder="1" applyAlignment="1" applyProtection="1">
      <alignment horizontal="center" vertical="center" wrapText="1"/>
      <protection locked="0"/>
    </xf>
    <xf numFmtId="0" fontId="21" fillId="0" borderId="1" xfId="0" applyFont="1"/>
    <xf numFmtId="0" fontId="4" fillId="2" borderId="1" xfId="0" quotePrefix="1" applyFont="1" applyFill="1" applyAlignment="1" applyProtection="1">
      <alignment horizontal="center" vertical="center" wrapText="1"/>
      <protection locked="0"/>
    </xf>
    <xf numFmtId="0" fontId="0" fillId="0" borderId="1" xfId="0"/>
    <xf numFmtId="0" fontId="3" fillId="2" borderId="1" xfId="0" applyFont="1" applyFill="1" applyAlignment="1" applyProtection="1">
      <alignment horizontal="left" vertical="center" wrapText="1"/>
      <protection locked="0"/>
    </xf>
    <xf numFmtId="0" fontId="5" fillId="2" borderId="1" xfId="0" applyFont="1" applyFill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vertical="top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Alignment="1" applyProtection="1">
      <alignment horizontal="right" vertical="center" wrapText="1"/>
      <protection locked="0"/>
    </xf>
    <xf numFmtId="0" fontId="4" fillId="2" borderId="1" xfId="0" applyFont="1" applyFill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>
      <alignment horizontal="left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right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Alignment="1" applyProtection="1">
      <alignment horizontal="right" vertical="center" wrapText="1"/>
      <protection locked="0"/>
    </xf>
    <xf numFmtId="0" fontId="3" fillId="2" borderId="1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>
      <alignment horizontal="center" vertical="center"/>
    </xf>
    <xf numFmtId="0" fontId="12" fillId="0" borderId="1" xfId="0" applyFont="1" applyAlignment="1">
      <alignment horizontal="center" vertical="center"/>
    </xf>
    <xf numFmtId="0" fontId="5" fillId="0" borderId="1" xfId="0" applyFont="1"/>
    <xf numFmtId="0" fontId="5" fillId="0" borderId="1" xfId="0" applyFont="1" applyProtection="1">
      <protection locked="0"/>
    </xf>
    <xf numFmtId="0" fontId="3" fillId="0" borderId="1" xfId="0" applyFont="1" applyAlignment="1">
      <alignment horizontal="left" vertical="center"/>
    </xf>
    <xf numFmtId="0" fontId="2" fillId="2" borderId="1" xfId="0" applyFont="1" applyFill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right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right" vertical="center"/>
      <protection locked="0"/>
    </xf>
    <xf numFmtId="0" fontId="11" fillId="0" borderId="12" xfId="0" applyFont="1" applyBorder="1" applyAlignment="1">
      <alignment horizontal="center" vertical="center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2" borderId="11" xfId="0" applyFont="1" applyFill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>
      <alignment horizontal="center" vertical="center"/>
    </xf>
    <xf numFmtId="0" fontId="11" fillId="0" borderId="11" xfId="0" applyFont="1" applyBorder="1" applyAlignment="1" applyProtection="1">
      <alignment horizontal="center" vertical="center"/>
      <protection locked="0"/>
    </xf>
    <xf numFmtId="0" fontId="13" fillId="0" borderId="1" xfId="0" applyFont="1" applyAlignment="1" applyProtection="1">
      <alignment horizontal="center" vertical="center"/>
      <protection locked="0"/>
    </xf>
    <xf numFmtId="0" fontId="13" fillId="0" borderId="1" xfId="0" applyFont="1" applyAlignment="1">
      <alignment horizontal="center" vertical="center"/>
    </xf>
    <xf numFmtId="0" fontId="3" fillId="0" borderId="1" xfId="0" applyFont="1" applyAlignment="1" applyProtection="1">
      <alignment horizontal="left" vertical="center"/>
      <protection locked="0"/>
    </xf>
    <xf numFmtId="0" fontId="11" fillId="0" borderId="1" xfId="0" applyFont="1" applyAlignment="1">
      <alignment horizontal="left" vertical="center"/>
    </xf>
    <xf numFmtId="0" fontId="11" fillId="0" borderId="1" xfId="0" applyFont="1" applyAlignment="1" applyProtection="1">
      <alignment horizontal="left" vertical="center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 indent="1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14" fillId="0" borderId="1" xfId="0" quotePrefix="1" applyFont="1" applyAlignment="1">
      <alignment horizontal="center" vertical="center"/>
    </xf>
    <xf numFmtId="0" fontId="10" fillId="0" borderId="1" xfId="0" quotePrefix="1" applyFont="1" applyAlignment="1" applyProtection="1">
      <alignment horizontal="center" vertical="center" wrapText="1"/>
      <protection locked="0"/>
    </xf>
    <xf numFmtId="0" fontId="10" fillId="0" borderId="1" xfId="0" applyFont="1" applyAlignment="1" applyProtection="1">
      <alignment horizontal="center" vertical="center" wrapText="1"/>
      <protection locked="0"/>
    </xf>
    <xf numFmtId="0" fontId="10" fillId="0" borderId="1" xfId="0" applyFont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49" fontId="11" fillId="0" borderId="3" xfId="0" applyNumberFormat="1" applyFont="1" applyBorder="1" applyAlignment="1" applyProtection="1">
      <alignment horizontal="center" vertical="center" wrapText="1"/>
      <protection locked="0"/>
    </xf>
    <xf numFmtId="49" fontId="11" fillId="0" borderId="7" xfId="0" applyNumberFormat="1" applyFont="1" applyBorder="1" applyAlignment="1" applyProtection="1">
      <alignment horizontal="center" vertical="center" wrapText="1"/>
      <protection locked="0"/>
    </xf>
    <xf numFmtId="0" fontId="15" fillId="0" borderId="1" xfId="0" applyFont="1" applyAlignment="1" applyProtection="1">
      <alignment horizontal="right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>
      <alignment horizontal="left" vertical="center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>
      <alignment horizontal="left" vertical="center"/>
    </xf>
    <xf numFmtId="176" fontId="7" fillId="0" borderId="15" xfId="0" applyNumberFormat="1" applyFont="1" applyBorder="1" applyAlignment="1">
      <alignment horizontal="left" vertical="center"/>
    </xf>
    <xf numFmtId="0" fontId="14" fillId="0" borderId="1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Protection="1">
      <protection locked="0"/>
    </xf>
    <xf numFmtId="0" fontId="11" fillId="0" borderId="1" xfId="0" applyFont="1"/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>
      <alignment horizontal="left" vertical="center"/>
    </xf>
    <xf numFmtId="0" fontId="14" fillId="0" borderId="1" xfId="0" quotePrefix="1" applyFont="1" applyAlignment="1">
      <alignment horizontal="center" vertical="center" wrapText="1"/>
    </xf>
    <xf numFmtId="0" fontId="13" fillId="0" borderId="1" xfId="0" applyFont="1" applyAlignment="1">
      <alignment horizontal="center" vertical="center" wrapText="1"/>
    </xf>
    <xf numFmtId="0" fontId="13" fillId="0" borderId="1" xfId="0" applyFont="1" applyAlignment="1" applyProtection="1">
      <alignment horizontal="center" vertical="center" wrapText="1"/>
      <protection locked="0"/>
    </xf>
    <xf numFmtId="0" fontId="3" fillId="0" borderId="1" xfId="0" applyFont="1" applyAlignment="1">
      <alignment horizontal="left" vertical="center" wrapText="1"/>
    </xf>
    <xf numFmtId="0" fontId="11" fillId="0" borderId="1" xfId="0" applyFont="1" applyAlignment="1">
      <alignment wrapText="1"/>
    </xf>
    <xf numFmtId="0" fontId="2" fillId="0" borderId="1" xfId="0" applyFont="1" applyAlignment="1">
      <alignment horizontal="right" wrapText="1"/>
    </xf>
    <xf numFmtId="0" fontId="11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4" fillId="0" borderId="1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right" vertical="center"/>
    </xf>
    <xf numFmtId="0" fontId="2" fillId="2" borderId="1" xfId="0" applyFont="1" applyFill="1" applyAlignment="1" applyProtection="1">
      <alignment horizontal="right" vertical="center"/>
      <protection locked="0"/>
    </xf>
    <xf numFmtId="0" fontId="13" fillId="0" borderId="1" xfId="0" quotePrefix="1" applyFont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>
      <alignment horizontal="center" vertical="center"/>
    </xf>
    <xf numFmtId="0" fontId="16" fillId="2" borderId="1" xfId="0" applyFont="1" applyFill="1" applyAlignment="1">
      <alignment horizontal="center" vertical="center"/>
    </xf>
    <xf numFmtId="0" fontId="16" fillId="3" borderId="1" xfId="0" applyFont="1" applyFill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2" borderId="1" xfId="0" applyFont="1" applyFill="1" applyAlignment="1">
      <alignment horizontal="left" vertical="center" wrapText="1"/>
    </xf>
    <xf numFmtId="0" fontId="16" fillId="2" borderId="1" xfId="0" applyFont="1" applyFill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/>
    </xf>
    <xf numFmtId="0" fontId="17" fillId="2" borderId="5" xfId="0" applyFont="1" applyFill="1" applyBorder="1" applyAlignment="1">
      <alignment horizontal="left" vertical="center"/>
    </xf>
    <xf numFmtId="0" fontId="17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18" fillId="2" borderId="2" xfId="0" applyFont="1" applyFill="1" applyBorder="1" applyAlignment="1">
      <alignment horizontal="left" vertical="center"/>
    </xf>
    <xf numFmtId="0" fontId="18" fillId="0" borderId="2" xfId="0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/>
    </xf>
    <xf numFmtId="0" fontId="11" fillId="0" borderId="2" xfId="0" applyFont="1" applyBorder="1"/>
    <xf numFmtId="0" fontId="3" fillId="0" borderId="2" xfId="0" applyFont="1" applyBorder="1" applyAlignment="1">
      <alignment horizontal="left" vertical="center"/>
    </xf>
  </cellXfs>
  <cellStyles count="9">
    <cellStyle name="DateStyle" xfId="4" xr:uid="{00000000-0005-0000-0000-000005000000}"/>
    <cellStyle name="DateTimeStyle" xfId="5" xr:uid="{00000000-0005-0000-0000-000006000000}"/>
    <cellStyle name="IntegralNumberStyle" xfId="7" xr:uid="{00000000-0005-0000-0000-000008000000}"/>
    <cellStyle name="MoneyStyle" xfId="1" xr:uid="{00000000-0005-0000-0000-000003000000}"/>
    <cellStyle name="NumberStyle" xfId="1" xr:uid="{00000000-0005-0000-0000-000001000000}"/>
    <cellStyle name="PercentStyle" xfId="6" xr:uid="{00000000-0005-0000-0000-000007000000}"/>
    <cellStyle name="TextStyle" xfId="2" xr:uid="{00000000-0005-0000-0000-000002000000}"/>
    <cellStyle name="TimeStyle" xfId="3" xr:uid="{00000000-0005-0000-0000-000004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60036-D46C-F2C8-5F57-B233C53047ED}">
  <sheetPr>
    <outlinePr summaryRight="0"/>
    <pageSetUpPr fitToPage="1"/>
  </sheetPr>
  <dimension ref="A1:D36"/>
  <sheetViews>
    <sheetView showGridLines="0" showZeros="0" workbookViewId="0"/>
  </sheetViews>
  <sheetFormatPr defaultColWidth="8.5546875" defaultRowHeight="12.75" customHeight="1"/>
  <cols>
    <col min="1" max="4" width="41" customWidth="1"/>
  </cols>
  <sheetData>
    <row r="1" spans="1:4" ht="15" customHeight="1">
      <c r="A1" s="1"/>
      <c r="B1" s="1"/>
      <c r="C1" s="1"/>
      <c r="D1" s="2" t="s">
        <v>0</v>
      </c>
    </row>
    <row r="2" spans="1:4" ht="41.25" customHeight="1">
      <c r="A2" s="103" t="str">
        <f>"2026"&amp;"年部门财务收支预算总表"</f>
        <v>2026年部门财务收支预算总表</v>
      </c>
      <c r="B2" s="104"/>
      <c r="C2" s="104"/>
      <c r="D2" s="104"/>
    </row>
    <row r="3" spans="1:4" ht="17.25" customHeight="1">
      <c r="A3" s="105" t="str">
        <f>"单位名称："&amp;"全部"</f>
        <v>单位名称：全部</v>
      </c>
      <c r="B3" s="106"/>
      <c r="D3" s="3" t="s">
        <v>1</v>
      </c>
    </row>
    <row r="4" spans="1:4" ht="23.25" customHeight="1">
      <c r="A4" s="107" t="s">
        <v>2</v>
      </c>
      <c r="B4" s="108"/>
      <c r="C4" s="107" t="s">
        <v>3</v>
      </c>
      <c r="D4" s="108"/>
    </row>
    <row r="5" spans="1:4" ht="24" customHeight="1">
      <c r="A5" s="4" t="s">
        <v>4</v>
      </c>
      <c r="B5" s="4" t="s">
        <v>5</v>
      </c>
      <c r="C5" s="4" t="s">
        <v>6</v>
      </c>
      <c r="D5" s="4" t="s">
        <v>5</v>
      </c>
    </row>
    <row r="6" spans="1:4" ht="17.25" customHeight="1">
      <c r="A6" s="5" t="s">
        <v>7</v>
      </c>
      <c r="B6" s="6">
        <v>14540907.75</v>
      </c>
      <c r="C6" s="5" t="s">
        <v>8</v>
      </c>
      <c r="D6" s="6"/>
    </row>
    <row r="7" spans="1:4" ht="17.25" customHeight="1">
      <c r="A7" s="5" t="s">
        <v>9</v>
      </c>
      <c r="B7" s="6"/>
      <c r="C7" s="5" t="s">
        <v>10</v>
      </c>
      <c r="D7" s="6"/>
    </row>
    <row r="8" spans="1:4" ht="17.25" customHeight="1">
      <c r="A8" s="5" t="s">
        <v>11</v>
      </c>
      <c r="B8" s="6"/>
      <c r="C8" s="7" t="s">
        <v>12</v>
      </c>
      <c r="D8" s="6"/>
    </row>
    <row r="9" spans="1:4" ht="17.25" customHeight="1">
      <c r="A9" s="5" t="s">
        <v>13</v>
      </c>
      <c r="B9" s="6"/>
      <c r="C9" s="7" t="s">
        <v>14</v>
      </c>
      <c r="D9" s="6"/>
    </row>
    <row r="10" spans="1:4" ht="17.25" customHeight="1">
      <c r="A10" s="5" t="s">
        <v>15</v>
      </c>
      <c r="B10" s="6">
        <v>2807000</v>
      </c>
      <c r="C10" s="7" t="s">
        <v>16</v>
      </c>
      <c r="D10" s="6">
        <v>12988117.02</v>
      </c>
    </row>
    <row r="11" spans="1:4" ht="17.25" customHeight="1">
      <c r="A11" s="5" t="s">
        <v>17</v>
      </c>
      <c r="B11" s="6"/>
      <c r="C11" s="7" t="s">
        <v>18</v>
      </c>
      <c r="D11" s="6"/>
    </row>
    <row r="12" spans="1:4" ht="17.25" customHeight="1">
      <c r="A12" s="5" t="s">
        <v>19</v>
      </c>
      <c r="B12" s="6"/>
      <c r="C12" s="8" t="s">
        <v>20</v>
      </c>
      <c r="D12" s="6"/>
    </row>
    <row r="13" spans="1:4" ht="17.25" customHeight="1">
      <c r="A13" s="5" t="s">
        <v>21</v>
      </c>
      <c r="B13" s="6"/>
      <c r="C13" s="8" t="s">
        <v>22</v>
      </c>
      <c r="D13" s="6">
        <v>2056438.8</v>
      </c>
    </row>
    <row r="14" spans="1:4" ht="17.25" customHeight="1">
      <c r="A14" s="5" t="s">
        <v>23</v>
      </c>
      <c r="B14" s="6"/>
      <c r="C14" s="8" t="s">
        <v>24</v>
      </c>
      <c r="D14" s="6">
        <v>1161568.73</v>
      </c>
    </row>
    <row r="15" spans="1:4" ht="17.25" customHeight="1">
      <c r="A15" s="5" t="s">
        <v>25</v>
      </c>
      <c r="B15" s="6">
        <v>2807000</v>
      </c>
      <c r="C15" s="8" t="s">
        <v>26</v>
      </c>
      <c r="D15" s="6"/>
    </row>
    <row r="16" spans="1:4" ht="17.25" customHeight="1">
      <c r="A16" s="9"/>
      <c r="B16" s="6"/>
      <c r="C16" s="8" t="s">
        <v>27</v>
      </c>
      <c r="D16" s="6"/>
    </row>
    <row r="17" spans="1:4" ht="17.25" customHeight="1">
      <c r="A17" s="10"/>
      <c r="B17" s="6"/>
      <c r="C17" s="8" t="s">
        <v>28</v>
      </c>
      <c r="D17" s="6"/>
    </row>
    <row r="18" spans="1:4" ht="17.25" customHeight="1">
      <c r="A18" s="10"/>
      <c r="B18" s="6"/>
      <c r="C18" s="8" t="s">
        <v>29</v>
      </c>
      <c r="D18" s="6"/>
    </row>
    <row r="19" spans="1:4" ht="17.25" customHeight="1">
      <c r="A19" s="10"/>
      <c r="B19" s="6"/>
      <c r="C19" s="8" t="s">
        <v>30</v>
      </c>
      <c r="D19" s="6"/>
    </row>
    <row r="20" spans="1:4" ht="17.25" customHeight="1">
      <c r="A20" s="10"/>
      <c r="B20" s="6"/>
      <c r="C20" s="8" t="s">
        <v>31</v>
      </c>
      <c r="D20" s="6"/>
    </row>
    <row r="21" spans="1:4" ht="17.25" customHeight="1">
      <c r="A21" s="10"/>
      <c r="B21" s="6"/>
      <c r="C21" s="8" t="s">
        <v>32</v>
      </c>
      <c r="D21" s="6"/>
    </row>
    <row r="22" spans="1:4" ht="17.25" customHeight="1">
      <c r="A22" s="10"/>
      <c r="B22" s="6"/>
      <c r="C22" s="8" t="s">
        <v>33</v>
      </c>
      <c r="D22" s="6"/>
    </row>
    <row r="23" spans="1:4" ht="17.25" customHeight="1">
      <c r="A23" s="10"/>
      <c r="B23" s="6"/>
      <c r="C23" s="8" t="s">
        <v>34</v>
      </c>
      <c r="D23" s="6"/>
    </row>
    <row r="24" spans="1:4" ht="17.25" customHeight="1">
      <c r="A24" s="10"/>
      <c r="B24" s="6"/>
      <c r="C24" s="8" t="s">
        <v>35</v>
      </c>
      <c r="D24" s="6">
        <v>1141783.2</v>
      </c>
    </row>
    <row r="25" spans="1:4" ht="17.25" customHeight="1">
      <c r="A25" s="10"/>
      <c r="B25" s="6"/>
      <c r="C25" s="8" t="s">
        <v>36</v>
      </c>
      <c r="D25" s="6"/>
    </row>
    <row r="26" spans="1:4" ht="17.25" customHeight="1">
      <c r="A26" s="10"/>
      <c r="B26" s="6"/>
      <c r="C26" s="9" t="s">
        <v>37</v>
      </c>
      <c r="D26" s="6"/>
    </row>
    <row r="27" spans="1:4" ht="17.25" customHeight="1">
      <c r="A27" s="10"/>
      <c r="B27" s="6"/>
      <c r="C27" s="8" t="s">
        <v>38</v>
      </c>
      <c r="D27" s="6"/>
    </row>
    <row r="28" spans="1:4" ht="16.5" customHeight="1">
      <c r="A28" s="10"/>
      <c r="B28" s="6"/>
      <c r="C28" s="8" t="s">
        <v>39</v>
      </c>
      <c r="D28" s="6"/>
    </row>
    <row r="29" spans="1:4" ht="16.5" customHeight="1">
      <c r="A29" s="10"/>
      <c r="B29" s="6"/>
      <c r="C29" s="9" t="s">
        <v>40</v>
      </c>
      <c r="D29" s="6"/>
    </row>
    <row r="30" spans="1:4" ht="17.25" customHeight="1">
      <c r="A30" s="10"/>
      <c r="B30" s="6"/>
      <c r="C30" s="9" t="s">
        <v>41</v>
      </c>
      <c r="D30" s="6"/>
    </row>
    <row r="31" spans="1:4" ht="17.25" customHeight="1">
      <c r="A31" s="10"/>
      <c r="B31" s="6"/>
      <c r="C31" s="8" t="s">
        <v>42</v>
      </c>
      <c r="D31" s="6"/>
    </row>
    <row r="32" spans="1:4" ht="16.5" customHeight="1">
      <c r="A32" s="10" t="s">
        <v>43</v>
      </c>
      <c r="B32" s="6">
        <v>17347907.75</v>
      </c>
      <c r="C32" s="10" t="s">
        <v>44</v>
      </c>
      <c r="D32" s="6">
        <v>17347907.75</v>
      </c>
    </row>
    <row r="33" spans="1:4" ht="16.5" customHeight="1">
      <c r="A33" s="9" t="s">
        <v>45</v>
      </c>
      <c r="B33" s="6"/>
      <c r="C33" s="9" t="s">
        <v>46</v>
      </c>
      <c r="D33" s="6"/>
    </row>
    <row r="34" spans="1:4" ht="16.5" customHeight="1">
      <c r="A34" s="8" t="s">
        <v>47</v>
      </c>
      <c r="B34" s="6"/>
      <c r="C34" s="8" t="s">
        <v>47</v>
      </c>
      <c r="D34" s="6"/>
    </row>
    <row r="35" spans="1:4" ht="16.5" customHeight="1">
      <c r="A35" s="8" t="s">
        <v>48</v>
      </c>
      <c r="B35" s="6"/>
      <c r="C35" s="8" t="s">
        <v>49</v>
      </c>
      <c r="D35" s="6"/>
    </row>
    <row r="36" spans="1:4" ht="16.5" customHeight="1">
      <c r="A36" s="11" t="s">
        <v>50</v>
      </c>
      <c r="B36" s="6">
        <v>17347907.75</v>
      </c>
      <c r="C36" s="11" t="s">
        <v>51</v>
      </c>
      <c r="D36" s="6">
        <v>17347907.75</v>
      </c>
    </row>
  </sheetData>
  <mergeCells count="4">
    <mergeCell ref="A2:D2"/>
    <mergeCell ref="A3:B3"/>
    <mergeCell ref="A4:B4"/>
    <mergeCell ref="C4:D4"/>
  </mergeCells>
  <phoneticPr fontId="20" type="noConversion"/>
  <printOptions horizontalCentered="1"/>
  <pageMargins left="0.96" right="0.96" top="0.72" bottom="0.72" header="0" footer="0"/>
  <pageSetup paperSize="9" scale="0" orientation="landscape"/>
  <headerFooter>
    <oddFooter>&amp;L&amp;C第&amp;P页，共&amp;N页&amp;R&amp;N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969B8-1BD8-7E18-13A1-55BEE8973F58}">
  <sheetPr>
    <outlinePr summaryRight="0"/>
    <pageSetUpPr fitToPage="1"/>
  </sheetPr>
  <dimension ref="A1:F11"/>
  <sheetViews>
    <sheetView showZeros="0" workbookViewId="0">
      <selection activeCell="D12" sqref="D12"/>
    </sheetView>
  </sheetViews>
  <sheetFormatPr defaultColWidth="9.109375" defaultRowHeight="14.25" customHeight="1"/>
  <cols>
    <col min="1" max="1" width="32.109375" customWidth="1"/>
    <col min="2" max="2" width="20.6640625" customWidth="1"/>
    <col min="3" max="3" width="32.109375" customWidth="1"/>
    <col min="4" max="4" width="27.6640625" customWidth="1"/>
    <col min="5" max="6" width="36.6640625" customWidth="1"/>
  </cols>
  <sheetData>
    <row r="1" spans="1:6" ht="12" customHeight="1">
      <c r="A1" s="58">
        <v>1</v>
      </c>
      <c r="B1" s="59">
        <v>0</v>
      </c>
      <c r="C1" s="58">
        <v>1</v>
      </c>
      <c r="D1" s="29"/>
      <c r="E1" s="29"/>
      <c r="F1" s="51" t="s">
        <v>330</v>
      </c>
    </row>
    <row r="2" spans="1:6" ht="42" customHeight="1">
      <c r="A2" s="193" t="str">
        <f>"2026"&amp;"年部门政府性基金预算支出预算表"</f>
        <v>2026年部门政府性基金预算支出预算表</v>
      </c>
      <c r="B2" s="194" t="s">
        <v>331</v>
      </c>
      <c r="C2" s="195"/>
      <c r="D2" s="140"/>
      <c r="E2" s="140"/>
      <c r="F2" s="140"/>
    </row>
    <row r="3" spans="1:6" ht="13.5" customHeight="1">
      <c r="A3" s="178" t="str">
        <f>"单位名称："&amp;"全部"</f>
        <v>单位名称：全部</v>
      </c>
      <c r="B3" s="178" t="s">
        <v>332</v>
      </c>
      <c r="C3" s="199"/>
      <c r="D3" s="29"/>
      <c r="E3" s="29"/>
      <c r="F3" s="51" t="s">
        <v>1</v>
      </c>
    </row>
    <row r="4" spans="1:6" ht="19.5" customHeight="1">
      <c r="A4" s="150" t="s">
        <v>179</v>
      </c>
      <c r="B4" s="197" t="s">
        <v>72</v>
      </c>
      <c r="C4" s="150" t="s">
        <v>73</v>
      </c>
      <c r="D4" s="162" t="s">
        <v>333</v>
      </c>
      <c r="E4" s="148"/>
      <c r="F4" s="149"/>
    </row>
    <row r="5" spans="1:6" ht="18.75" customHeight="1">
      <c r="A5" s="182"/>
      <c r="B5" s="198"/>
      <c r="C5" s="182"/>
      <c r="D5" s="60" t="s">
        <v>55</v>
      </c>
      <c r="E5" s="47" t="s">
        <v>75</v>
      </c>
      <c r="F5" s="60" t="s">
        <v>76</v>
      </c>
    </row>
    <row r="6" spans="1:6" ht="18.75" customHeight="1">
      <c r="A6" s="55">
        <v>1</v>
      </c>
      <c r="B6" s="61" t="s">
        <v>83</v>
      </c>
      <c r="C6" s="55">
        <v>3</v>
      </c>
      <c r="D6" s="32">
        <v>4</v>
      </c>
      <c r="E6" s="32">
        <v>5</v>
      </c>
      <c r="F6" s="32">
        <v>6</v>
      </c>
    </row>
    <row r="7" spans="1:6" ht="21" customHeight="1">
      <c r="A7" s="15"/>
      <c r="B7" s="15"/>
      <c r="C7" s="15"/>
      <c r="D7" s="6"/>
      <c r="E7" s="6"/>
      <c r="F7" s="6"/>
    </row>
    <row r="8" spans="1:6" ht="21" customHeight="1">
      <c r="A8" s="15"/>
      <c r="B8" s="15"/>
      <c r="C8" s="15"/>
      <c r="D8" s="6"/>
      <c r="E8" s="6"/>
      <c r="F8" s="6"/>
    </row>
    <row r="9" spans="1:6" ht="18.75" customHeight="1">
      <c r="A9" s="116" t="s">
        <v>169</v>
      </c>
      <c r="B9" s="116" t="s">
        <v>169</v>
      </c>
      <c r="C9" s="196" t="s">
        <v>169</v>
      </c>
      <c r="D9" s="6"/>
      <c r="E9" s="6"/>
      <c r="F9" s="6"/>
    </row>
    <row r="11" spans="1:6" ht="14.25" customHeight="1">
      <c r="A11" t="s">
        <v>401</v>
      </c>
    </row>
  </sheetData>
  <mergeCells count="7">
    <mergeCell ref="A2:F2"/>
    <mergeCell ref="A9:C9"/>
    <mergeCell ref="D4:F4"/>
    <mergeCell ref="B4:B5"/>
    <mergeCell ref="C4:C5"/>
    <mergeCell ref="A4:A5"/>
    <mergeCell ref="A3:C3"/>
  </mergeCells>
  <phoneticPr fontId="20" type="noConversion"/>
  <printOptions horizontalCentered="1"/>
  <pageMargins left="0.37" right="0.37" top="0.56000000000000005" bottom="0.56000000000000005" header="0.48" footer="0.48"/>
  <pageSetup paperSize="9" scale="98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E763D-092B-02A5-8878-34BA49A50B6A}">
  <sheetPr>
    <outlinePr summaryRight="0"/>
    <pageSetUpPr fitToPage="1"/>
  </sheetPr>
  <dimension ref="A1:S11"/>
  <sheetViews>
    <sheetView showZeros="0" workbookViewId="0"/>
  </sheetViews>
  <sheetFormatPr defaultColWidth="9.109375" defaultRowHeight="14.25" customHeight="1"/>
  <cols>
    <col min="1" max="2" width="32.5546875" customWidth="1"/>
    <col min="3" max="3" width="41.109375" customWidth="1"/>
    <col min="4" max="4" width="21.6640625" customWidth="1"/>
    <col min="5" max="5" width="35.33203125" customWidth="1"/>
    <col min="6" max="6" width="7.6640625" customWidth="1"/>
    <col min="7" max="7" width="11.109375" customWidth="1"/>
    <col min="8" max="8" width="13.33203125" customWidth="1"/>
    <col min="9" max="18" width="20" customWidth="1"/>
    <col min="19" max="19" width="19.88671875" customWidth="1"/>
  </cols>
  <sheetData>
    <row r="1" spans="1:19" ht="15.75" customHeight="1">
      <c r="B1" s="42"/>
      <c r="C1" s="42"/>
      <c r="R1" s="43"/>
      <c r="S1" s="43" t="s">
        <v>334</v>
      </c>
    </row>
    <row r="2" spans="1:19" ht="41.25" customHeight="1">
      <c r="A2" s="210" t="str">
        <f>"2026"&amp;"年部门政府采购预算表"</f>
        <v>2026年部门政府采购预算表</v>
      </c>
      <c r="B2" s="176"/>
      <c r="C2" s="176"/>
      <c r="D2" s="177"/>
      <c r="E2" s="177"/>
      <c r="F2" s="177"/>
      <c r="G2" s="177"/>
      <c r="H2" s="177"/>
      <c r="I2" s="177"/>
      <c r="J2" s="177"/>
      <c r="K2" s="177"/>
      <c r="L2" s="177"/>
      <c r="M2" s="176"/>
      <c r="N2" s="177"/>
      <c r="O2" s="177"/>
      <c r="P2" s="176"/>
      <c r="Q2" s="177"/>
      <c r="R2" s="176"/>
      <c r="S2" s="176"/>
    </row>
    <row r="3" spans="1:19" ht="18.75" customHeight="1">
      <c r="A3" s="155" t="str">
        <f>"单位名称："&amp;"全部"</f>
        <v>单位名称：全部</v>
      </c>
      <c r="B3" s="215"/>
      <c r="C3" s="215"/>
      <c r="D3" s="216"/>
      <c r="E3" s="216"/>
      <c r="F3" s="216"/>
      <c r="G3" s="216"/>
      <c r="H3" s="216"/>
      <c r="I3" s="45"/>
      <c r="J3" s="45"/>
      <c r="K3" s="45"/>
      <c r="L3" s="45"/>
      <c r="R3" s="62"/>
      <c r="S3" s="51" t="s">
        <v>1</v>
      </c>
    </row>
    <row r="4" spans="1:19" ht="15.75" customHeight="1">
      <c r="A4" s="184" t="s">
        <v>178</v>
      </c>
      <c r="B4" s="200" t="s">
        <v>179</v>
      </c>
      <c r="C4" s="200" t="s">
        <v>335</v>
      </c>
      <c r="D4" s="211" t="s">
        <v>336</v>
      </c>
      <c r="E4" s="211" t="s">
        <v>337</v>
      </c>
      <c r="F4" s="211" t="s">
        <v>338</v>
      </c>
      <c r="G4" s="211" t="s">
        <v>339</v>
      </c>
      <c r="H4" s="211" t="s">
        <v>340</v>
      </c>
      <c r="I4" s="214" t="s">
        <v>186</v>
      </c>
      <c r="J4" s="214"/>
      <c r="K4" s="214"/>
      <c r="L4" s="214"/>
      <c r="M4" s="172"/>
      <c r="N4" s="214"/>
      <c r="O4" s="214"/>
      <c r="P4" s="171"/>
      <c r="Q4" s="214"/>
      <c r="R4" s="172"/>
      <c r="S4" s="173"/>
    </row>
    <row r="5" spans="1:19" ht="17.25" customHeight="1">
      <c r="A5" s="187"/>
      <c r="B5" s="201"/>
      <c r="C5" s="201"/>
      <c r="D5" s="212"/>
      <c r="E5" s="212"/>
      <c r="F5" s="212"/>
      <c r="G5" s="212"/>
      <c r="H5" s="212"/>
      <c r="I5" s="212" t="s">
        <v>55</v>
      </c>
      <c r="J5" s="212" t="s">
        <v>58</v>
      </c>
      <c r="K5" s="212" t="s">
        <v>188</v>
      </c>
      <c r="L5" s="212" t="s">
        <v>341</v>
      </c>
      <c r="M5" s="217" t="s">
        <v>342</v>
      </c>
      <c r="N5" s="203" t="s">
        <v>343</v>
      </c>
      <c r="O5" s="203"/>
      <c r="P5" s="204"/>
      <c r="Q5" s="203"/>
      <c r="R5" s="205"/>
      <c r="S5" s="202"/>
    </row>
    <row r="6" spans="1:19" ht="54" customHeight="1">
      <c r="A6" s="188"/>
      <c r="B6" s="202"/>
      <c r="C6" s="202"/>
      <c r="D6" s="213"/>
      <c r="E6" s="213"/>
      <c r="F6" s="213"/>
      <c r="G6" s="213"/>
      <c r="H6" s="213"/>
      <c r="I6" s="213"/>
      <c r="J6" s="213" t="s">
        <v>57</v>
      </c>
      <c r="K6" s="213"/>
      <c r="L6" s="213"/>
      <c r="M6" s="218"/>
      <c r="N6" s="64" t="s">
        <v>57</v>
      </c>
      <c r="O6" s="64" t="s">
        <v>64</v>
      </c>
      <c r="P6" s="63" t="s">
        <v>65</v>
      </c>
      <c r="Q6" s="64" t="s">
        <v>66</v>
      </c>
      <c r="R6" s="65" t="s">
        <v>67</v>
      </c>
      <c r="S6" s="63" t="s">
        <v>68</v>
      </c>
    </row>
    <row r="7" spans="1:19" ht="18" customHeight="1">
      <c r="A7" s="66">
        <v>1</v>
      </c>
      <c r="B7" s="66" t="s">
        <v>83</v>
      </c>
      <c r="C7" s="67">
        <v>3</v>
      </c>
      <c r="D7" s="67">
        <v>4</v>
      </c>
      <c r="E7" s="66">
        <v>5</v>
      </c>
      <c r="F7" s="66">
        <v>6</v>
      </c>
      <c r="G7" s="66">
        <v>7</v>
      </c>
      <c r="H7" s="66">
        <v>8</v>
      </c>
      <c r="I7" s="66">
        <v>9</v>
      </c>
      <c r="J7" s="66">
        <v>10</v>
      </c>
      <c r="K7" s="66">
        <v>11</v>
      </c>
      <c r="L7" s="66">
        <v>12</v>
      </c>
      <c r="M7" s="66">
        <v>13</v>
      </c>
      <c r="N7" s="66">
        <v>14</v>
      </c>
      <c r="O7" s="66">
        <v>15</v>
      </c>
      <c r="P7" s="66">
        <v>16</v>
      </c>
      <c r="Q7" s="66">
        <v>17</v>
      </c>
      <c r="R7" s="66">
        <v>18</v>
      </c>
      <c r="S7" s="66">
        <v>19</v>
      </c>
    </row>
    <row r="8" spans="1:19" ht="21" customHeight="1">
      <c r="A8" s="68" t="s">
        <v>197</v>
      </c>
      <c r="B8" s="69" t="s">
        <v>70</v>
      </c>
      <c r="C8" s="69" t="s">
        <v>219</v>
      </c>
      <c r="D8" s="70" t="s">
        <v>344</v>
      </c>
      <c r="E8" s="70" t="s">
        <v>345</v>
      </c>
      <c r="F8" s="70" t="s">
        <v>346</v>
      </c>
      <c r="G8" s="71">
        <v>1</v>
      </c>
      <c r="H8" s="6">
        <v>9000</v>
      </c>
      <c r="I8" s="6">
        <v>3000</v>
      </c>
      <c r="J8" s="6">
        <v>3000</v>
      </c>
      <c r="K8" s="6"/>
      <c r="L8" s="6"/>
      <c r="M8" s="6"/>
      <c r="N8" s="6"/>
      <c r="O8" s="6"/>
      <c r="P8" s="6"/>
      <c r="Q8" s="6"/>
      <c r="R8" s="6"/>
      <c r="S8" s="6"/>
    </row>
    <row r="9" spans="1:19" ht="21" customHeight="1">
      <c r="A9" s="68" t="s">
        <v>197</v>
      </c>
      <c r="B9" s="69" t="s">
        <v>70</v>
      </c>
      <c r="C9" s="69" t="s">
        <v>219</v>
      </c>
      <c r="D9" s="70" t="s">
        <v>347</v>
      </c>
      <c r="E9" s="70" t="s">
        <v>348</v>
      </c>
      <c r="F9" s="70" t="s">
        <v>346</v>
      </c>
      <c r="G9" s="71">
        <v>1</v>
      </c>
      <c r="H9" s="6">
        <v>51000</v>
      </c>
      <c r="I9" s="6">
        <v>17000</v>
      </c>
      <c r="J9" s="6">
        <v>17000</v>
      </c>
      <c r="K9" s="6"/>
      <c r="L9" s="6"/>
      <c r="M9" s="6"/>
      <c r="N9" s="6"/>
      <c r="O9" s="6"/>
      <c r="P9" s="6"/>
      <c r="Q9" s="6"/>
      <c r="R9" s="6"/>
      <c r="S9" s="6"/>
    </row>
    <row r="10" spans="1:19" ht="21" customHeight="1">
      <c r="A10" s="219" t="s">
        <v>169</v>
      </c>
      <c r="B10" s="220"/>
      <c r="C10" s="220"/>
      <c r="D10" s="221"/>
      <c r="E10" s="221"/>
      <c r="F10" s="221"/>
      <c r="G10" s="123"/>
      <c r="H10" s="6">
        <v>60000</v>
      </c>
      <c r="I10" s="6">
        <v>20000</v>
      </c>
      <c r="J10" s="6">
        <v>20000</v>
      </c>
      <c r="K10" s="6"/>
      <c r="L10" s="6"/>
      <c r="M10" s="6"/>
      <c r="N10" s="6"/>
      <c r="O10" s="6"/>
      <c r="P10" s="6"/>
      <c r="Q10" s="6"/>
      <c r="R10" s="6"/>
      <c r="S10" s="6"/>
    </row>
    <row r="11" spans="1:19" ht="21" customHeight="1">
      <c r="A11" s="206" t="s">
        <v>349</v>
      </c>
      <c r="B11" s="207"/>
      <c r="C11" s="207"/>
      <c r="D11" s="206"/>
      <c r="E11" s="206"/>
      <c r="F11" s="206"/>
      <c r="G11" s="208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</row>
  </sheetData>
  <mergeCells count="19">
    <mergeCell ref="I5:I6"/>
    <mergeCell ref="A10:G10"/>
    <mergeCell ref="J5:J6"/>
    <mergeCell ref="C4:C6"/>
    <mergeCell ref="B4:B6"/>
    <mergeCell ref="N5:S5"/>
    <mergeCell ref="A11:S11"/>
    <mergeCell ref="A2:S2"/>
    <mergeCell ref="A4:A6"/>
    <mergeCell ref="D4:D6"/>
    <mergeCell ref="E4:E6"/>
    <mergeCell ref="F4:F6"/>
    <mergeCell ref="G4:G6"/>
    <mergeCell ref="H4:H6"/>
    <mergeCell ref="I4:S4"/>
    <mergeCell ref="K5:K6"/>
    <mergeCell ref="L5:L6"/>
    <mergeCell ref="A3:H3"/>
    <mergeCell ref="M5:M6"/>
  </mergeCells>
  <phoneticPr fontId="20" type="noConversion"/>
  <printOptions horizontalCentered="1"/>
  <pageMargins left="0.96" right="0.96" top="0.72" bottom="0.72" header="0" footer="0"/>
  <pageSetup paperSize="9" scale="60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25B38-8429-288E-616E-87B0B169DAB8}">
  <sheetPr>
    <outlinePr summaryRight="0"/>
    <pageSetUpPr fitToPage="1"/>
  </sheetPr>
  <dimension ref="A1:T10"/>
  <sheetViews>
    <sheetView showZeros="0" workbookViewId="0">
      <selection activeCell="B11" sqref="B11"/>
    </sheetView>
  </sheetViews>
  <sheetFormatPr defaultColWidth="9.109375" defaultRowHeight="14.25" customHeight="1"/>
  <cols>
    <col min="1" max="5" width="39.109375" customWidth="1"/>
    <col min="6" max="6" width="27.5546875" customWidth="1"/>
    <col min="7" max="7" width="28.5546875" customWidth="1"/>
    <col min="8" max="8" width="28.109375" customWidth="1"/>
    <col min="9" max="9" width="39.109375" customWidth="1"/>
    <col min="10" max="18" width="20.44140625" customWidth="1"/>
    <col min="19" max="20" width="20.33203125" customWidth="1"/>
  </cols>
  <sheetData>
    <row r="1" spans="1:20" ht="16.5" customHeight="1">
      <c r="A1" s="72"/>
      <c r="B1" s="42"/>
      <c r="C1" s="42"/>
      <c r="D1" s="42"/>
      <c r="E1" s="42"/>
      <c r="F1" s="42"/>
      <c r="G1" s="42"/>
      <c r="H1" s="72"/>
      <c r="I1" s="72"/>
      <c r="J1" s="72"/>
      <c r="K1" s="72"/>
      <c r="L1" s="72"/>
      <c r="M1" s="72"/>
      <c r="N1" s="73"/>
      <c r="O1" s="72"/>
      <c r="P1" s="72"/>
      <c r="Q1" s="42"/>
      <c r="R1" s="72"/>
      <c r="S1" s="74"/>
      <c r="T1" s="74" t="s">
        <v>350</v>
      </c>
    </row>
    <row r="2" spans="1:20" ht="41.25" customHeight="1">
      <c r="A2" s="222" t="str">
        <f>"2026"&amp;"年部门政府购买服务预算表"</f>
        <v>2026年部门政府购买服务预算表</v>
      </c>
      <c r="B2" s="176"/>
      <c r="C2" s="176"/>
      <c r="D2" s="176"/>
      <c r="E2" s="176"/>
      <c r="F2" s="176"/>
      <c r="G2" s="176"/>
      <c r="H2" s="223"/>
      <c r="I2" s="223"/>
      <c r="J2" s="223"/>
      <c r="K2" s="223"/>
      <c r="L2" s="223"/>
      <c r="M2" s="223"/>
      <c r="N2" s="224"/>
      <c r="O2" s="223"/>
      <c r="P2" s="223"/>
      <c r="Q2" s="176"/>
      <c r="R2" s="223"/>
      <c r="S2" s="224"/>
      <c r="T2" s="176"/>
    </row>
    <row r="3" spans="1:20" ht="22.5" customHeight="1">
      <c r="A3" s="225" t="str">
        <f>"单位名称："&amp;"全部"</f>
        <v>单位名称：全部</v>
      </c>
      <c r="B3" s="215"/>
      <c r="C3" s="215"/>
      <c r="D3" s="215"/>
      <c r="E3" s="215"/>
      <c r="F3" s="215"/>
      <c r="G3" s="215"/>
      <c r="H3" s="226"/>
      <c r="I3" s="226"/>
      <c r="J3" s="75"/>
      <c r="K3" s="75"/>
      <c r="L3" s="75"/>
      <c r="M3" s="75"/>
      <c r="N3" s="73"/>
      <c r="O3" s="72"/>
      <c r="P3" s="72"/>
      <c r="Q3" s="42"/>
      <c r="R3" s="72"/>
      <c r="S3" s="76"/>
      <c r="T3" s="74" t="s">
        <v>1</v>
      </c>
    </row>
    <row r="4" spans="1:20" ht="24" customHeight="1">
      <c r="A4" s="184" t="s">
        <v>178</v>
      </c>
      <c r="B4" s="200" t="s">
        <v>179</v>
      </c>
      <c r="C4" s="200" t="s">
        <v>335</v>
      </c>
      <c r="D4" s="200" t="s">
        <v>351</v>
      </c>
      <c r="E4" s="200" t="s">
        <v>352</v>
      </c>
      <c r="F4" s="200" t="s">
        <v>353</v>
      </c>
      <c r="G4" s="200" t="s">
        <v>354</v>
      </c>
      <c r="H4" s="211" t="s">
        <v>355</v>
      </c>
      <c r="I4" s="211" t="s">
        <v>356</v>
      </c>
      <c r="J4" s="214" t="s">
        <v>186</v>
      </c>
      <c r="K4" s="214"/>
      <c r="L4" s="214"/>
      <c r="M4" s="214"/>
      <c r="N4" s="172"/>
      <c r="O4" s="214"/>
      <c r="P4" s="214"/>
      <c r="Q4" s="171"/>
      <c r="R4" s="214"/>
      <c r="S4" s="172"/>
      <c r="T4" s="173"/>
    </row>
    <row r="5" spans="1:20" ht="24" customHeight="1">
      <c r="A5" s="187"/>
      <c r="B5" s="201"/>
      <c r="C5" s="201"/>
      <c r="D5" s="201"/>
      <c r="E5" s="201"/>
      <c r="F5" s="201"/>
      <c r="G5" s="201"/>
      <c r="H5" s="212"/>
      <c r="I5" s="212"/>
      <c r="J5" s="212" t="s">
        <v>55</v>
      </c>
      <c r="K5" s="212" t="s">
        <v>58</v>
      </c>
      <c r="L5" s="212" t="s">
        <v>188</v>
      </c>
      <c r="M5" s="212" t="s">
        <v>341</v>
      </c>
      <c r="N5" s="217" t="s">
        <v>342</v>
      </c>
      <c r="O5" s="203" t="s">
        <v>343</v>
      </c>
      <c r="P5" s="203"/>
      <c r="Q5" s="204"/>
      <c r="R5" s="203"/>
      <c r="S5" s="205"/>
      <c r="T5" s="202"/>
    </row>
    <row r="6" spans="1:20" ht="54" customHeight="1">
      <c r="A6" s="188"/>
      <c r="B6" s="202"/>
      <c r="C6" s="202"/>
      <c r="D6" s="202"/>
      <c r="E6" s="202"/>
      <c r="F6" s="202"/>
      <c r="G6" s="202"/>
      <c r="H6" s="213"/>
      <c r="I6" s="213"/>
      <c r="J6" s="213"/>
      <c r="K6" s="213" t="s">
        <v>57</v>
      </c>
      <c r="L6" s="213"/>
      <c r="M6" s="213"/>
      <c r="N6" s="218"/>
      <c r="O6" s="64" t="s">
        <v>57</v>
      </c>
      <c r="P6" s="64" t="s">
        <v>64</v>
      </c>
      <c r="Q6" s="63" t="s">
        <v>65</v>
      </c>
      <c r="R6" s="64" t="s">
        <v>66</v>
      </c>
      <c r="S6" s="65" t="s">
        <v>67</v>
      </c>
      <c r="T6" s="63" t="s">
        <v>68</v>
      </c>
    </row>
    <row r="7" spans="1:20" ht="17.25" customHeight="1">
      <c r="A7" s="31">
        <v>1</v>
      </c>
      <c r="B7" s="63">
        <v>2</v>
      </c>
      <c r="C7" s="31">
        <v>3</v>
      </c>
      <c r="D7" s="31">
        <v>4</v>
      </c>
      <c r="E7" s="63">
        <v>5</v>
      </c>
      <c r="F7" s="31">
        <v>6</v>
      </c>
      <c r="G7" s="31">
        <v>7</v>
      </c>
      <c r="H7" s="63">
        <v>8</v>
      </c>
      <c r="I7" s="31">
        <v>9</v>
      </c>
      <c r="J7" s="31">
        <v>10</v>
      </c>
      <c r="K7" s="63">
        <v>11</v>
      </c>
      <c r="L7" s="31">
        <v>12</v>
      </c>
      <c r="M7" s="31">
        <v>13</v>
      </c>
      <c r="N7" s="63">
        <v>14</v>
      </c>
      <c r="O7" s="31">
        <v>15</v>
      </c>
      <c r="P7" s="31">
        <v>16</v>
      </c>
      <c r="Q7" s="63">
        <v>17</v>
      </c>
      <c r="R7" s="31">
        <v>18</v>
      </c>
      <c r="S7" s="31">
        <v>19</v>
      </c>
      <c r="T7" s="31">
        <v>20</v>
      </c>
    </row>
    <row r="8" spans="1:20" ht="21" customHeight="1">
      <c r="A8" s="68"/>
      <c r="B8" s="69"/>
      <c r="C8" s="69"/>
      <c r="D8" s="69"/>
      <c r="E8" s="69"/>
      <c r="F8" s="69"/>
      <c r="G8" s="69"/>
      <c r="H8" s="70"/>
      <c r="I8" s="70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ht="21" customHeight="1">
      <c r="A9" s="219" t="s">
        <v>169</v>
      </c>
      <c r="B9" s="220"/>
      <c r="C9" s="220"/>
      <c r="D9" s="220"/>
      <c r="E9" s="220"/>
      <c r="F9" s="220"/>
      <c r="G9" s="220"/>
      <c r="H9" s="221"/>
      <c r="I9" s="122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ht="14.25" customHeight="1">
      <c r="A10" s="102" t="s">
        <v>402</v>
      </c>
    </row>
  </sheetData>
  <mergeCells count="19">
    <mergeCell ref="A2:T2"/>
    <mergeCell ref="A4:A6"/>
    <mergeCell ref="H4:H6"/>
    <mergeCell ref="I4:I6"/>
    <mergeCell ref="J4:T4"/>
    <mergeCell ref="L5:L6"/>
    <mergeCell ref="M5:M6"/>
    <mergeCell ref="A3:I3"/>
    <mergeCell ref="N5:N6"/>
    <mergeCell ref="J5:J6"/>
    <mergeCell ref="O5:T5"/>
    <mergeCell ref="A9:I9"/>
    <mergeCell ref="K5:K6"/>
    <mergeCell ref="B4:B6"/>
    <mergeCell ref="C4:C6"/>
    <mergeCell ref="F4:F6"/>
    <mergeCell ref="G4:G6"/>
    <mergeCell ref="D4:D6"/>
    <mergeCell ref="E4:E6"/>
  </mergeCells>
  <phoneticPr fontId="20" type="noConversion"/>
  <printOptions horizontalCentered="1"/>
  <pageMargins left="0.96" right="0.96" top="0.72" bottom="0.72" header="0" footer="0"/>
  <pageSetup paperSize="9" scale="60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2891E-6868-EF28-D0C8-A8DEEE807C81}">
  <sheetPr>
    <outlinePr summaryRight="0"/>
    <pageSetUpPr fitToPage="1"/>
  </sheetPr>
  <dimension ref="A1:E9"/>
  <sheetViews>
    <sheetView showZeros="0" workbookViewId="0">
      <selection activeCell="B14" sqref="B14"/>
    </sheetView>
  </sheetViews>
  <sheetFormatPr defaultColWidth="9.109375" defaultRowHeight="14.25" customHeight="1"/>
  <cols>
    <col min="1" max="1" width="37.6640625" customWidth="1"/>
    <col min="2" max="5" width="20" customWidth="1"/>
  </cols>
  <sheetData>
    <row r="1" spans="1:5" ht="17.25" customHeight="1">
      <c r="D1" s="27"/>
      <c r="E1" s="43" t="s">
        <v>357</v>
      </c>
    </row>
    <row r="2" spans="1:5" ht="41.25" customHeight="1">
      <c r="A2" s="210" t="str">
        <f>"2026"&amp;"年对下转移支付预算表"</f>
        <v>2026年对下转移支付预算表</v>
      </c>
      <c r="B2" s="177"/>
      <c r="C2" s="177"/>
      <c r="D2" s="177"/>
      <c r="E2" s="176"/>
    </row>
    <row r="3" spans="1:5" ht="18" customHeight="1">
      <c r="A3" s="225" t="str">
        <f>"单位名称："&amp;"全部"</f>
        <v>单位名称：全部</v>
      </c>
      <c r="B3" s="226"/>
      <c r="C3" s="226"/>
      <c r="D3" s="227"/>
      <c r="E3" s="62" t="s">
        <v>1</v>
      </c>
    </row>
    <row r="4" spans="1:5" ht="19.5" customHeight="1">
      <c r="A4" s="189" t="s">
        <v>358</v>
      </c>
      <c r="B4" s="162" t="s">
        <v>186</v>
      </c>
      <c r="C4" s="148"/>
      <c r="D4" s="148"/>
      <c r="E4" s="228" t="s">
        <v>359</v>
      </c>
    </row>
    <row r="5" spans="1:5" ht="40.5" customHeight="1">
      <c r="A5" s="151"/>
      <c r="B5" s="46" t="s">
        <v>55</v>
      </c>
      <c r="C5" s="52" t="s">
        <v>58</v>
      </c>
      <c r="D5" s="77" t="s">
        <v>188</v>
      </c>
      <c r="E5" s="229" t="s">
        <v>360</v>
      </c>
    </row>
    <row r="6" spans="1:5" ht="19.5" customHeight="1">
      <c r="A6" s="54">
        <v>1</v>
      </c>
      <c r="B6" s="54">
        <v>2</v>
      </c>
      <c r="C6" s="54">
        <v>3</v>
      </c>
      <c r="D6" s="36">
        <v>4</v>
      </c>
      <c r="E6" s="48">
        <v>5</v>
      </c>
    </row>
    <row r="7" spans="1:5" ht="19.5" customHeight="1">
      <c r="A7" s="24"/>
      <c r="B7" s="6"/>
      <c r="C7" s="6"/>
      <c r="D7" s="6"/>
      <c r="E7" s="6"/>
    </row>
    <row r="8" spans="1:5" ht="19.5" customHeight="1">
      <c r="A8" s="23"/>
      <c r="B8" s="6"/>
      <c r="C8" s="6"/>
      <c r="D8" s="6"/>
      <c r="E8" s="6"/>
    </row>
    <row r="9" spans="1:5" ht="14.25" customHeight="1">
      <c r="A9" t="s">
        <v>403</v>
      </c>
    </row>
  </sheetData>
  <mergeCells count="5">
    <mergeCell ref="A2:E2"/>
    <mergeCell ref="A4:A5"/>
    <mergeCell ref="B4:D4"/>
    <mergeCell ref="A3:D3"/>
    <mergeCell ref="E4:E5"/>
  </mergeCells>
  <phoneticPr fontId="20" type="noConversion"/>
  <printOptions horizontalCentered="1"/>
  <pageMargins left="0.96" right="0.96" top="0.72" bottom="0.72" header="0" footer="0"/>
  <pageSetup paperSize="9" scale="57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6F468-6E18-C0C7-02DC-71EC1788F81A}">
  <sheetPr>
    <outlinePr summaryRight="0"/>
    <pageSetUpPr fitToPage="1"/>
  </sheetPr>
  <dimension ref="A1:J8"/>
  <sheetViews>
    <sheetView showZeros="0" workbookViewId="0">
      <selection activeCell="B13" sqref="B13"/>
    </sheetView>
  </sheetViews>
  <sheetFormatPr defaultColWidth="9.109375" defaultRowHeight="12" customHeight="1"/>
  <cols>
    <col min="1" max="1" width="34.33203125" customWidth="1"/>
    <col min="2" max="2" width="29" customWidth="1"/>
    <col min="3" max="5" width="23.5546875" customWidth="1"/>
    <col min="6" max="6" width="11.33203125" customWidth="1"/>
    <col min="7" max="7" width="25.109375" customWidth="1"/>
    <col min="8" max="8" width="15.5546875" customWidth="1"/>
    <col min="9" max="9" width="13.44140625" customWidth="1"/>
    <col min="10" max="10" width="18.88671875" customWidth="1"/>
  </cols>
  <sheetData>
    <row r="1" spans="1:10" ht="16.5" customHeight="1">
      <c r="J1" s="43" t="s">
        <v>361</v>
      </c>
    </row>
    <row r="2" spans="1:10" ht="41.25" customHeight="1">
      <c r="A2" s="230" t="str">
        <f>"2026"&amp;"年对下转移支付绩效目标表"</f>
        <v>2026年对下转移支付绩效目标表</v>
      </c>
      <c r="B2" s="177"/>
      <c r="C2" s="177"/>
      <c r="D2" s="177"/>
      <c r="E2" s="177"/>
      <c r="F2" s="176"/>
      <c r="G2" s="177"/>
      <c r="H2" s="176"/>
      <c r="I2" s="176"/>
      <c r="J2" s="177"/>
    </row>
    <row r="3" spans="1:10" ht="17.25" customHeight="1">
      <c r="A3" s="178" t="str">
        <f>"单位名称："&amp;"全部"</f>
        <v>单位名称：全部</v>
      </c>
      <c r="B3" s="104"/>
      <c r="C3" s="104"/>
      <c r="D3" s="104"/>
      <c r="E3" s="104"/>
      <c r="F3" s="104"/>
      <c r="G3" s="104"/>
      <c r="H3" s="104"/>
    </row>
    <row r="4" spans="1:10" ht="44.25" customHeight="1">
      <c r="A4" s="53" t="s">
        <v>358</v>
      </c>
      <c r="B4" s="53" t="s">
        <v>272</v>
      </c>
      <c r="C4" s="53" t="s">
        <v>273</v>
      </c>
      <c r="D4" s="53" t="s">
        <v>274</v>
      </c>
      <c r="E4" s="53" t="s">
        <v>275</v>
      </c>
      <c r="F4" s="55" t="s">
        <v>276</v>
      </c>
      <c r="G4" s="53" t="s">
        <v>277</v>
      </c>
      <c r="H4" s="55" t="s">
        <v>278</v>
      </c>
      <c r="I4" s="55" t="s">
        <v>279</v>
      </c>
      <c r="J4" s="53" t="s">
        <v>280</v>
      </c>
    </row>
    <row r="5" spans="1:10" ht="14.25" customHeight="1">
      <c r="A5" s="53">
        <v>1</v>
      </c>
      <c r="B5" s="53">
        <v>2</v>
      </c>
      <c r="C5" s="53">
        <v>3</v>
      </c>
      <c r="D5" s="53">
        <v>4</v>
      </c>
      <c r="E5" s="53">
        <v>5</v>
      </c>
      <c r="F5" s="55">
        <v>6</v>
      </c>
      <c r="G5" s="53">
        <v>7</v>
      </c>
      <c r="H5" s="55">
        <v>8</v>
      </c>
      <c r="I5" s="55">
        <v>9</v>
      </c>
      <c r="J5" s="53">
        <v>10</v>
      </c>
    </row>
    <row r="6" spans="1:10" ht="42" customHeight="1">
      <c r="A6" s="24"/>
      <c r="B6" s="23"/>
      <c r="C6" s="23"/>
      <c r="D6" s="23"/>
      <c r="E6" s="57"/>
      <c r="F6" s="13"/>
      <c r="G6" s="57"/>
      <c r="H6" s="13"/>
      <c r="I6" s="13"/>
      <c r="J6" s="57"/>
    </row>
    <row r="7" spans="1:10" ht="42" customHeight="1">
      <c r="A7" s="24"/>
      <c r="B7" s="15"/>
      <c r="C7" s="15"/>
      <c r="D7" s="15"/>
      <c r="E7" s="24"/>
      <c r="F7" s="15"/>
      <c r="G7" s="24"/>
      <c r="H7" s="15"/>
      <c r="I7" s="15"/>
      <c r="J7" s="24"/>
    </row>
    <row r="8" spans="1:10" ht="12" customHeight="1">
      <c r="A8" t="s">
        <v>404</v>
      </c>
    </row>
  </sheetData>
  <mergeCells count="2">
    <mergeCell ref="A2:J2"/>
    <mergeCell ref="A3:H3"/>
  </mergeCells>
  <phoneticPr fontId="20" type="noConversion"/>
  <printOptions horizontalCentered="1"/>
  <pageMargins left="0.96" right="0.96" top="0.72" bottom="0.72" header="0" footer="0"/>
  <pageSetup paperSize="9" scale="69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6FED5-3878-7A97-2251-8E59073F664D}">
  <sheetPr>
    <outlinePr summaryRight="0"/>
    <pageSetUpPr fitToPage="1"/>
  </sheetPr>
  <dimension ref="A1:I9"/>
  <sheetViews>
    <sheetView showZeros="0" topLeftCell="D1" workbookViewId="0">
      <selection activeCell="E16" sqref="E16"/>
    </sheetView>
  </sheetViews>
  <sheetFormatPr defaultColWidth="10.44140625" defaultRowHeight="14.25" customHeight="1"/>
  <cols>
    <col min="1" max="3" width="33.6640625" customWidth="1"/>
    <col min="4" max="4" width="45.5546875" customWidth="1"/>
    <col min="5" max="5" width="27.5546875" customWidth="1"/>
    <col min="6" max="6" width="21.6640625" customWidth="1"/>
    <col min="7" max="9" width="26.33203125" customWidth="1"/>
  </cols>
  <sheetData>
    <row r="1" spans="1:9" ht="14.25" customHeight="1">
      <c r="A1" s="78"/>
      <c r="B1" s="79"/>
      <c r="C1" s="79"/>
      <c r="D1" s="80"/>
      <c r="E1" s="80"/>
      <c r="F1" s="80"/>
      <c r="G1" s="79"/>
      <c r="H1" s="79"/>
      <c r="I1" s="81" t="s">
        <v>362</v>
      </c>
    </row>
    <row r="2" spans="1:9" ht="41.25" customHeight="1">
      <c r="A2" s="112" t="str">
        <f>"2026"&amp;"年新增资产配置预算表"</f>
        <v>2026年新增资产配置预算表</v>
      </c>
      <c r="B2" s="154"/>
      <c r="C2" s="154"/>
      <c r="D2" s="153"/>
      <c r="E2" s="153"/>
      <c r="F2" s="153"/>
      <c r="G2" s="154"/>
      <c r="H2" s="154"/>
      <c r="I2" s="153"/>
    </row>
    <row r="3" spans="1:9" ht="14.25" customHeight="1">
      <c r="A3" s="105" t="str">
        <f>"单位名称："&amp;"全部"</f>
        <v>单位名称：全部</v>
      </c>
      <c r="B3" s="235"/>
      <c r="C3" s="235"/>
      <c r="D3" s="1"/>
      <c r="F3" s="37"/>
      <c r="G3" s="22"/>
      <c r="H3" s="22"/>
      <c r="I3" s="2" t="s">
        <v>1</v>
      </c>
    </row>
    <row r="4" spans="1:9" ht="28.5" customHeight="1">
      <c r="A4" s="157" t="s">
        <v>178</v>
      </c>
      <c r="B4" s="160" t="s">
        <v>179</v>
      </c>
      <c r="C4" s="113" t="s">
        <v>363</v>
      </c>
      <c r="D4" s="157" t="s">
        <v>364</v>
      </c>
      <c r="E4" s="157" t="s">
        <v>365</v>
      </c>
      <c r="F4" s="157" t="s">
        <v>366</v>
      </c>
      <c r="G4" s="160" t="s">
        <v>367</v>
      </c>
      <c r="H4" s="229"/>
      <c r="I4" s="157"/>
    </row>
    <row r="5" spans="1:9" ht="21" customHeight="1">
      <c r="A5" s="113"/>
      <c r="B5" s="161"/>
      <c r="C5" s="161"/>
      <c r="D5" s="159"/>
      <c r="E5" s="161"/>
      <c r="F5" s="161"/>
      <c r="G5" s="39" t="s">
        <v>339</v>
      </c>
      <c r="H5" s="39" t="s">
        <v>368</v>
      </c>
      <c r="I5" s="39" t="s">
        <v>369</v>
      </c>
    </row>
    <row r="6" spans="1:9" ht="17.25" customHeight="1">
      <c r="A6" s="17" t="s">
        <v>82</v>
      </c>
      <c r="B6" s="82" t="s">
        <v>83</v>
      </c>
      <c r="C6" s="17" t="s">
        <v>84</v>
      </c>
      <c r="D6" s="57" t="s">
        <v>85</v>
      </c>
      <c r="E6" s="17" t="s">
        <v>86</v>
      </c>
      <c r="F6" s="82" t="s">
        <v>87</v>
      </c>
      <c r="G6" s="18" t="s">
        <v>88</v>
      </c>
      <c r="H6" s="57" t="s">
        <v>89</v>
      </c>
      <c r="I6" s="57">
        <v>9</v>
      </c>
    </row>
    <row r="7" spans="1:9" ht="19.5" customHeight="1">
      <c r="A7" s="19"/>
      <c r="B7" s="8"/>
      <c r="C7" s="8"/>
      <c r="D7" s="24"/>
      <c r="E7" s="15"/>
      <c r="F7" s="18"/>
      <c r="G7" s="83"/>
      <c r="H7" s="84"/>
      <c r="I7" s="84"/>
    </row>
    <row r="8" spans="1:9" ht="19.5" customHeight="1">
      <c r="A8" s="231" t="s">
        <v>55</v>
      </c>
      <c r="B8" s="232"/>
      <c r="C8" s="232"/>
      <c r="D8" s="233"/>
      <c r="E8" s="234"/>
      <c r="F8" s="234"/>
      <c r="G8" s="83"/>
      <c r="H8" s="84"/>
      <c r="I8" s="84"/>
    </row>
    <row r="9" spans="1:9" ht="14.25" customHeight="1">
      <c r="D9" t="s">
        <v>405</v>
      </c>
    </row>
  </sheetData>
  <mergeCells count="10">
    <mergeCell ref="A8:F8"/>
    <mergeCell ref="B4:B5"/>
    <mergeCell ref="A2:I2"/>
    <mergeCell ref="A3:C3"/>
    <mergeCell ref="G4:I4"/>
    <mergeCell ref="F4:F5"/>
    <mergeCell ref="E4:E5"/>
    <mergeCell ref="D4:D5"/>
    <mergeCell ref="C4:C5"/>
    <mergeCell ref="A4:A5"/>
  </mergeCells>
  <phoneticPr fontId="20" type="noConversion"/>
  <pageMargins left="0.67" right="0.67" top="0.72" bottom="0.72" header="0.28000000000000003" footer="0.28000000000000003"/>
  <pageSetup paperSize="9" scale="0" fitToWidth="0" fitToHeight="0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379F8-4C58-5045-23EF-3319CA2F6BF9}">
  <sheetPr>
    <outlinePr summaryRight="0"/>
    <pageSetUpPr fitToPage="1"/>
  </sheetPr>
  <dimension ref="A1:K11"/>
  <sheetViews>
    <sheetView showZeros="0" workbookViewId="0">
      <selection activeCell="C16" sqref="C16"/>
    </sheetView>
  </sheetViews>
  <sheetFormatPr defaultColWidth="9.109375" defaultRowHeight="14.25" customHeight="1"/>
  <cols>
    <col min="1" max="1" width="19.33203125" customWidth="1"/>
    <col min="2" max="2" width="33.88671875" customWidth="1"/>
    <col min="3" max="3" width="23.88671875" customWidth="1"/>
    <col min="4" max="4" width="11.109375" customWidth="1"/>
    <col min="5" max="5" width="17.6640625" customWidth="1"/>
    <col min="6" max="6" width="9.88671875" customWidth="1"/>
    <col min="7" max="7" width="17.6640625" customWidth="1"/>
    <col min="8" max="11" width="23.109375" customWidth="1"/>
  </cols>
  <sheetData>
    <row r="1" spans="1:11" ht="14.25" customHeight="1">
      <c r="D1" s="50"/>
      <c r="E1" s="50"/>
      <c r="F1" s="50"/>
      <c r="G1" s="50"/>
      <c r="K1" s="43" t="s">
        <v>370</v>
      </c>
    </row>
    <row r="2" spans="1:11" ht="41.25" customHeight="1">
      <c r="A2" s="236" t="str">
        <f>"2026"&amp;"年上级转移支付补助项目支出预算表"</f>
        <v>2026年上级转移支付补助项目支出预算表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</row>
    <row r="3" spans="1:11" ht="13.5" customHeight="1">
      <c r="A3" s="178" t="str">
        <f>"单位名称："&amp;"全部"</f>
        <v>单位名称：全部</v>
      </c>
      <c r="B3" s="179"/>
      <c r="C3" s="179"/>
      <c r="D3" s="179"/>
      <c r="E3" s="179"/>
      <c r="F3" s="179"/>
      <c r="G3" s="179"/>
      <c r="H3" s="45"/>
      <c r="I3" s="45"/>
      <c r="J3" s="45"/>
      <c r="K3" s="62" t="s">
        <v>1</v>
      </c>
    </row>
    <row r="4" spans="1:11" ht="21.75" customHeight="1">
      <c r="A4" s="163" t="s">
        <v>252</v>
      </c>
      <c r="B4" s="163" t="s">
        <v>181</v>
      </c>
      <c r="C4" s="163" t="s">
        <v>253</v>
      </c>
      <c r="D4" s="184" t="s">
        <v>182</v>
      </c>
      <c r="E4" s="184" t="s">
        <v>183</v>
      </c>
      <c r="F4" s="184" t="s">
        <v>254</v>
      </c>
      <c r="G4" s="184" t="s">
        <v>255</v>
      </c>
      <c r="H4" s="189" t="s">
        <v>55</v>
      </c>
      <c r="I4" s="162" t="s">
        <v>371</v>
      </c>
      <c r="J4" s="148"/>
      <c r="K4" s="149"/>
    </row>
    <row r="5" spans="1:11" ht="21.75" customHeight="1">
      <c r="A5" s="181"/>
      <c r="B5" s="181"/>
      <c r="C5" s="181"/>
      <c r="D5" s="187"/>
      <c r="E5" s="187"/>
      <c r="F5" s="187"/>
      <c r="G5" s="187"/>
      <c r="H5" s="174"/>
      <c r="I5" s="184" t="s">
        <v>58</v>
      </c>
      <c r="J5" s="184" t="s">
        <v>59</v>
      </c>
      <c r="K5" s="184" t="s">
        <v>60</v>
      </c>
    </row>
    <row r="6" spans="1:11" ht="40.5" customHeight="1">
      <c r="A6" s="164"/>
      <c r="B6" s="164"/>
      <c r="C6" s="164"/>
      <c r="D6" s="188"/>
      <c r="E6" s="188"/>
      <c r="F6" s="188"/>
      <c r="G6" s="188"/>
      <c r="H6" s="151"/>
      <c r="I6" s="188" t="s">
        <v>57</v>
      </c>
      <c r="J6" s="188"/>
      <c r="K6" s="188"/>
    </row>
    <row r="7" spans="1:11" ht="15" customHeight="1">
      <c r="A7" s="54">
        <v>1</v>
      </c>
      <c r="B7" s="54">
        <v>2</v>
      </c>
      <c r="C7" s="54">
        <v>3</v>
      </c>
      <c r="D7" s="54">
        <v>4</v>
      </c>
      <c r="E7" s="54">
        <v>5</v>
      </c>
      <c r="F7" s="54">
        <v>6</v>
      </c>
      <c r="G7" s="54">
        <v>7</v>
      </c>
      <c r="H7" s="54">
        <v>8</v>
      </c>
      <c r="I7" s="54">
        <v>9</v>
      </c>
      <c r="J7" s="48">
        <v>10</v>
      </c>
      <c r="K7" s="48">
        <v>11</v>
      </c>
    </row>
    <row r="8" spans="1:11" ht="18.75" customHeight="1">
      <c r="A8" s="24"/>
      <c r="B8" s="15"/>
      <c r="C8" s="24"/>
      <c r="D8" s="24"/>
      <c r="E8" s="24"/>
      <c r="F8" s="24"/>
      <c r="G8" s="24"/>
      <c r="H8" s="85"/>
      <c r="I8" s="86"/>
      <c r="J8" s="86"/>
      <c r="K8" s="85"/>
    </row>
    <row r="9" spans="1:11" ht="18.75" customHeight="1">
      <c r="A9" s="8"/>
      <c r="B9" s="15"/>
      <c r="C9" s="15"/>
      <c r="D9" s="15"/>
      <c r="E9" s="15"/>
      <c r="F9" s="15"/>
      <c r="G9" s="15"/>
      <c r="H9" s="87"/>
      <c r="I9" s="87"/>
      <c r="J9" s="87"/>
      <c r="K9" s="85"/>
    </row>
    <row r="10" spans="1:11" ht="18.75" customHeight="1">
      <c r="A10" s="167" t="s">
        <v>169</v>
      </c>
      <c r="B10" s="168"/>
      <c r="C10" s="168"/>
      <c r="D10" s="168"/>
      <c r="E10" s="168"/>
      <c r="F10" s="168"/>
      <c r="G10" s="129"/>
      <c r="H10" s="87"/>
      <c r="I10" s="87"/>
      <c r="J10" s="87"/>
      <c r="K10" s="85"/>
    </row>
    <row r="11" spans="1:11" ht="14.25" customHeight="1">
      <c r="A11" t="s">
        <v>406</v>
      </c>
    </row>
  </sheetData>
  <mergeCells count="15">
    <mergeCell ref="A10:G10"/>
    <mergeCell ref="I5:I6"/>
    <mergeCell ref="A2:K2"/>
    <mergeCell ref="E4:E6"/>
    <mergeCell ref="A4:A6"/>
    <mergeCell ref="B4:B6"/>
    <mergeCell ref="A3:G3"/>
    <mergeCell ref="K5:K6"/>
    <mergeCell ref="I4:K4"/>
    <mergeCell ref="C4:C6"/>
    <mergeCell ref="F4:F6"/>
    <mergeCell ref="G4:G6"/>
    <mergeCell ref="H4:H6"/>
    <mergeCell ref="J5:J6"/>
    <mergeCell ref="D4:D6"/>
  </mergeCells>
  <phoneticPr fontId="20" type="noConversion"/>
  <printOptions horizontalCentered="1"/>
  <pageMargins left="0.37" right="0.37" top="0.56000000000000005" bottom="0.56000000000000005" header="0.48" footer="0.48"/>
  <pageSetup paperSize="9" scale="56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CF858-0B89-A918-FEAE-464C7D48D083}">
  <sheetPr>
    <outlinePr summaryRight="0"/>
    <pageSetUpPr fitToPage="1"/>
  </sheetPr>
  <dimension ref="A1:G10"/>
  <sheetViews>
    <sheetView showZeros="0" workbookViewId="0"/>
  </sheetViews>
  <sheetFormatPr defaultColWidth="9.109375" defaultRowHeight="14.25" customHeight="1"/>
  <cols>
    <col min="1" max="1" width="35.33203125" customWidth="1"/>
    <col min="2" max="4" width="28" customWidth="1"/>
    <col min="5" max="7" width="23.88671875" customWidth="1"/>
  </cols>
  <sheetData>
    <row r="1" spans="1:7" ht="13.5" customHeight="1">
      <c r="D1" s="50"/>
      <c r="G1" s="43" t="s">
        <v>372</v>
      </c>
    </row>
    <row r="2" spans="1:7" ht="41.25" customHeight="1">
      <c r="A2" s="177" t="str">
        <f>"2026"&amp;"年部门项目中期规划预算表"</f>
        <v>2026年部门项目中期规划预算表</v>
      </c>
      <c r="B2" s="177"/>
      <c r="C2" s="177"/>
      <c r="D2" s="177"/>
      <c r="E2" s="177"/>
      <c r="F2" s="177"/>
      <c r="G2" s="177"/>
    </row>
    <row r="3" spans="1:7" ht="13.5" customHeight="1">
      <c r="A3" s="178" t="str">
        <f>"单位名称："&amp;"全部"</f>
        <v>单位名称：全部</v>
      </c>
      <c r="B3" s="179"/>
      <c r="C3" s="179"/>
      <c r="D3" s="179"/>
      <c r="E3" s="45"/>
      <c r="F3" s="45"/>
      <c r="G3" s="62" t="s">
        <v>1</v>
      </c>
    </row>
    <row r="4" spans="1:7" ht="21.75" customHeight="1">
      <c r="A4" s="163" t="s">
        <v>253</v>
      </c>
      <c r="B4" s="163" t="s">
        <v>252</v>
      </c>
      <c r="C4" s="163" t="s">
        <v>181</v>
      </c>
      <c r="D4" s="184" t="s">
        <v>373</v>
      </c>
      <c r="E4" s="162" t="s">
        <v>58</v>
      </c>
      <c r="F4" s="148"/>
      <c r="G4" s="149"/>
    </row>
    <row r="5" spans="1:7" ht="21.75" customHeight="1">
      <c r="A5" s="181"/>
      <c r="B5" s="181"/>
      <c r="C5" s="181"/>
      <c r="D5" s="187"/>
      <c r="E5" s="240" t="str">
        <f>"2026"&amp;"年"</f>
        <v>2026年</v>
      </c>
      <c r="F5" s="184" t="str">
        <f>("2026"+1)&amp;"年"</f>
        <v>2027年</v>
      </c>
      <c r="G5" s="184" t="str">
        <f>("2026"+2)&amp;"年"</f>
        <v>2028年</v>
      </c>
    </row>
    <row r="6" spans="1:7" ht="40.5" customHeight="1">
      <c r="A6" s="164"/>
      <c r="B6" s="164"/>
      <c r="C6" s="164"/>
      <c r="D6" s="188"/>
      <c r="E6" s="151"/>
      <c r="F6" s="188" t="s">
        <v>57</v>
      </c>
      <c r="G6" s="188"/>
    </row>
    <row r="7" spans="1:7" ht="15" customHeight="1">
      <c r="A7" s="54">
        <v>1</v>
      </c>
      <c r="B7" s="54">
        <v>2</v>
      </c>
      <c r="C7" s="54">
        <v>3</v>
      </c>
      <c r="D7" s="54">
        <v>4</v>
      </c>
      <c r="E7" s="54">
        <v>5</v>
      </c>
      <c r="F7" s="54">
        <v>6</v>
      </c>
      <c r="G7" s="54">
        <v>7</v>
      </c>
    </row>
    <row r="8" spans="1:7" ht="17.25" customHeight="1">
      <c r="A8" s="15" t="s">
        <v>70</v>
      </c>
      <c r="B8" s="88"/>
      <c r="C8" s="88"/>
      <c r="D8" s="15"/>
      <c r="E8" s="87">
        <v>36649.199999999997</v>
      </c>
      <c r="F8" s="87"/>
      <c r="G8" s="87"/>
    </row>
    <row r="9" spans="1:7" ht="18.75" customHeight="1">
      <c r="A9" s="15"/>
      <c r="B9" s="15" t="s">
        <v>374</v>
      </c>
      <c r="C9" s="15" t="s">
        <v>260</v>
      </c>
      <c r="D9" s="15" t="s">
        <v>375</v>
      </c>
      <c r="E9" s="87">
        <v>36649.199999999997</v>
      </c>
      <c r="F9" s="87"/>
      <c r="G9" s="87"/>
    </row>
    <row r="10" spans="1:7" ht="18.75" customHeight="1">
      <c r="A10" s="237" t="s">
        <v>55</v>
      </c>
      <c r="B10" s="238" t="s">
        <v>376</v>
      </c>
      <c r="C10" s="238"/>
      <c r="D10" s="239"/>
      <c r="E10" s="87">
        <v>36649.199999999997</v>
      </c>
      <c r="F10" s="87"/>
      <c r="G10" s="87"/>
    </row>
  </sheetData>
  <mergeCells count="11">
    <mergeCell ref="A2:G2"/>
    <mergeCell ref="A3:D3"/>
    <mergeCell ref="F5:F6"/>
    <mergeCell ref="E5:E6"/>
    <mergeCell ref="E4:G4"/>
    <mergeCell ref="A10:D10"/>
    <mergeCell ref="B4:B6"/>
    <mergeCell ref="C4:C6"/>
    <mergeCell ref="A4:A6"/>
    <mergeCell ref="G5:G6"/>
    <mergeCell ref="D4:D6"/>
  </mergeCells>
  <phoneticPr fontId="20" type="noConversion"/>
  <printOptions horizontalCentered="1"/>
  <pageMargins left="0.37" right="0.37" top="0.56000000000000005" bottom="0.56000000000000005" header="0.48" footer="0.48"/>
  <pageSetup paperSize="9" scale="56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7DD79-5918-78BD-05E8-1ECD0D9223A8}">
  <sheetPr>
    <outlinePr summaryRight="0"/>
    <pageSetUpPr fitToPage="1"/>
  </sheetPr>
  <dimension ref="A1:J19"/>
  <sheetViews>
    <sheetView showZeros="0" topLeftCell="A10" workbookViewId="0">
      <selection activeCell="A19" sqref="A19"/>
    </sheetView>
  </sheetViews>
  <sheetFormatPr defaultColWidth="8.5546875" defaultRowHeight="14.25" customHeight="1"/>
  <cols>
    <col min="1" max="1" width="18.109375" customWidth="1"/>
    <col min="2" max="2" width="23.44140625" customWidth="1"/>
    <col min="3" max="3" width="21.88671875" customWidth="1"/>
    <col min="4" max="4" width="15.5546875" customWidth="1"/>
    <col min="5" max="5" width="31.5546875" customWidth="1"/>
    <col min="6" max="6" width="15.44140625" customWidth="1"/>
    <col min="7" max="7" width="16.44140625" customWidth="1"/>
    <col min="8" max="8" width="29.5546875" customWidth="1"/>
    <col min="9" max="9" width="30.5546875" customWidth="1"/>
    <col min="10" max="10" width="23.88671875" customWidth="1"/>
  </cols>
  <sheetData>
    <row r="1" spans="1:10" ht="14.25" customHeight="1">
      <c r="A1" s="89"/>
      <c r="B1" s="89"/>
      <c r="C1" s="89"/>
      <c r="D1" s="89"/>
      <c r="E1" s="89"/>
      <c r="F1" s="89"/>
      <c r="G1" s="89"/>
      <c r="H1" s="89"/>
      <c r="I1" s="89"/>
      <c r="J1" s="90" t="s">
        <v>377</v>
      </c>
    </row>
    <row r="2" spans="1:10" ht="41.25" customHeight="1">
      <c r="A2" s="241" t="str">
        <f>"2026"&amp;"年部门整体支出绩效目标表"</f>
        <v>2026年部门整体支出绩效目标表</v>
      </c>
      <c r="B2" s="242"/>
      <c r="C2" s="242"/>
      <c r="D2" s="242"/>
      <c r="E2" s="242"/>
      <c r="F2" s="242"/>
      <c r="G2" s="242"/>
      <c r="H2" s="242"/>
      <c r="I2" s="242"/>
      <c r="J2" s="242"/>
    </row>
    <row r="3" spans="1:10" ht="17.25" customHeight="1">
      <c r="A3" s="247" t="str">
        <f>"单位名称："&amp;"全部"</f>
        <v>单位名称：全部</v>
      </c>
      <c r="B3" s="247"/>
      <c r="C3" s="248"/>
      <c r="D3" s="91"/>
      <c r="E3" s="91"/>
      <c r="F3" s="91"/>
      <c r="G3" s="91"/>
      <c r="H3" s="91"/>
      <c r="I3" s="91"/>
      <c r="J3" s="92" t="s">
        <v>1</v>
      </c>
    </row>
    <row r="4" spans="1:10" ht="30" customHeight="1">
      <c r="A4" s="93" t="s">
        <v>378</v>
      </c>
      <c r="B4" s="249"/>
      <c r="C4" s="250"/>
      <c r="D4" s="250"/>
      <c r="E4" s="251"/>
      <c r="F4" s="252" t="s">
        <v>378</v>
      </c>
      <c r="G4" s="251"/>
      <c r="H4" s="253"/>
      <c r="I4" s="250"/>
      <c r="J4" s="251"/>
    </row>
    <row r="5" spans="1:10" ht="32.25" customHeight="1">
      <c r="A5" s="254" t="s">
        <v>379</v>
      </c>
      <c r="B5" s="255"/>
      <c r="C5" s="255"/>
      <c r="D5" s="255"/>
      <c r="E5" s="255"/>
      <c r="F5" s="255"/>
      <c r="G5" s="255"/>
      <c r="H5" s="255"/>
      <c r="I5" s="256"/>
      <c r="J5" s="257"/>
    </row>
    <row r="6" spans="1:10" ht="32.25" customHeight="1">
      <c r="A6" s="162" t="s">
        <v>380</v>
      </c>
      <c r="B6" s="148"/>
      <c r="C6" s="148"/>
      <c r="D6" s="148"/>
      <c r="E6" s="148"/>
      <c r="F6" s="148"/>
      <c r="G6" s="148"/>
      <c r="H6" s="148"/>
      <c r="I6" s="149"/>
      <c r="J6" s="94" t="s">
        <v>381</v>
      </c>
    </row>
    <row r="7" spans="1:10" ht="99.75" customHeight="1">
      <c r="A7" s="244" t="s">
        <v>382</v>
      </c>
      <c r="B7" s="95" t="s">
        <v>383</v>
      </c>
      <c r="C7" s="245"/>
      <c r="D7" s="245"/>
      <c r="E7" s="245"/>
      <c r="F7" s="245"/>
      <c r="G7" s="245"/>
      <c r="H7" s="245"/>
      <c r="I7" s="245"/>
      <c r="J7" s="96" t="s">
        <v>384</v>
      </c>
    </row>
    <row r="8" spans="1:10" ht="99.75" customHeight="1">
      <c r="A8" s="244"/>
      <c r="B8" s="95" t="str">
        <f>"总体绩效目标（"&amp;"2026"&amp;"-"&amp;("2026"+2)&amp;"年期间）"</f>
        <v>总体绩效目标（2026-2028年期间）</v>
      </c>
      <c r="C8" s="245"/>
      <c r="D8" s="245"/>
      <c r="E8" s="245"/>
      <c r="F8" s="245"/>
      <c r="G8" s="245"/>
      <c r="H8" s="245"/>
      <c r="I8" s="245"/>
      <c r="J8" s="96" t="s">
        <v>385</v>
      </c>
    </row>
    <row r="9" spans="1:10" ht="75" customHeight="1">
      <c r="A9" s="95" t="s">
        <v>386</v>
      </c>
      <c r="B9" s="53" t="str">
        <f>"预算年度（"&amp;"2026"&amp;"年）绩效目标"</f>
        <v>预算年度（2026年）绩效目标</v>
      </c>
      <c r="C9" s="246"/>
      <c r="D9" s="246"/>
      <c r="E9" s="246"/>
      <c r="F9" s="246"/>
      <c r="G9" s="246"/>
      <c r="H9" s="246"/>
      <c r="I9" s="246"/>
      <c r="J9" s="97" t="s">
        <v>387</v>
      </c>
    </row>
    <row r="10" spans="1:10" ht="32.25" customHeight="1">
      <c r="A10" s="243" t="s">
        <v>388</v>
      </c>
      <c r="B10" s="243"/>
      <c r="C10" s="243"/>
      <c r="D10" s="243"/>
      <c r="E10" s="243"/>
      <c r="F10" s="243"/>
      <c r="G10" s="243"/>
      <c r="H10" s="243"/>
      <c r="I10" s="243"/>
      <c r="J10" s="243"/>
    </row>
    <row r="11" spans="1:10" ht="32.25" customHeight="1">
      <c r="A11" s="259" t="s">
        <v>389</v>
      </c>
      <c r="B11" s="259"/>
      <c r="C11" s="244" t="s">
        <v>390</v>
      </c>
      <c r="D11" s="244"/>
      <c r="E11" s="244" t="s">
        <v>391</v>
      </c>
      <c r="F11" s="244"/>
      <c r="G11" s="244"/>
      <c r="H11" s="244" t="s">
        <v>392</v>
      </c>
      <c r="I11" s="244"/>
      <c r="J11" s="244"/>
    </row>
    <row r="12" spans="1:10" ht="32.25" customHeight="1">
      <c r="A12" s="259"/>
      <c r="B12" s="259"/>
      <c r="C12" s="244"/>
      <c r="D12" s="244"/>
      <c r="E12" s="95" t="s">
        <v>393</v>
      </c>
      <c r="F12" s="95" t="s">
        <v>394</v>
      </c>
      <c r="G12" s="95" t="s">
        <v>395</v>
      </c>
      <c r="H12" s="95" t="s">
        <v>393</v>
      </c>
      <c r="I12" s="95" t="s">
        <v>394</v>
      </c>
      <c r="J12" s="95" t="s">
        <v>395</v>
      </c>
    </row>
    <row r="13" spans="1:10" ht="24" customHeight="1">
      <c r="A13" s="231" t="s">
        <v>55</v>
      </c>
      <c r="B13" s="264"/>
      <c r="C13" s="264"/>
      <c r="D13" s="264"/>
      <c r="E13" s="98"/>
      <c r="F13" s="98"/>
      <c r="G13" s="98"/>
      <c r="H13" s="99"/>
      <c r="I13" s="99"/>
      <c r="J13" s="99"/>
    </row>
    <row r="14" spans="1:10" ht="34.5" customHeight="1">
      <c r="A14" s="245"/>
      <c r="B14" s="263"/>
      <c r="C14" s="245"/>
      <c r="D14" s="263"/>
      <c r="E14" s="99"/>
      <c r="F14" s="99"/>
      <c r="G14" s="99"/>
      <c r="H14" s="99"/>
      <c r="I14" s="99"/>
      <c r="J14" s="99"/>
    </row>
    <row r="15" spans="1:10" ht="32.25" customHeight="1">
      <c r="A15" s="243" t="s">
        <v>396</v>
      </c>
      <c r="B15" s="243"/>
      <c r="C15" s="243"/>
      <c r="D15" s="243"/>
      <c r="E15" s="243"/>
      <c r="F15" s="243"/>
      <c r="G15" s="243"/>
      <c r="H15" s="243"/>
      <c r="I15" s="243"/>
      <c r="J15" s="243"/>
    </row>
    <row r="16" spans="1:10" ht="32.25" customHeight="1">
      <c r="A16" s="258" t="s">
        <v>397</v>
      </c>
      <c r="B16" s="258"/>
      <c r="C16" s="258"/>
      <c r="D16" s="258"/>
      <c r="E16" s="258"/>
      <c r="F16" s="258"/>
      <c r="G16" s="258"/>
      <c r="H16" s="260" t="s">
        <v>398</v>
      </c>
      <c r="I16" s="262" t="s">
        <v>280</v>
      </c>
      <c r="J16" s="260" t="s">
        <v>399</v>
      </c>
    </row>
    <row r="17" spans="1:10" ht="36" customHeight="1">
      <c r="A17" s="100" t="s">
        <v>273</v>
      </c>
      <c r="B17" s="100" t="s">
        <v>400</v>
      </c>
      <c r="C17" s="101" t="s">
        <v>275</v>
      </c>
      <c r="D17" s="101" t="s">
        <v>276</v>
      </c>
      <c r="E17" s="101" t="s">
        <v>277</v>
      </c>
      <c r="F17" s="101" t="s">
        <v>278</v>
      </c>
      <c r="G17" s="101" t="s">
        <v>279</v>
      </c>
      <c r="H17" s="261"/>
      <c r="I17" s="261"/>
      <c r="J17" s="261"/>
    </row>
    <row r="18" spans="1:10" ht="32.25" customHeight="1">
      <c r="A18" s="82"/>
      <c r="B18" s="82"/>
      <c r="C18" s="15"/>
      <c r="D18" s="82"/>
      <c r="E18" s="82"/>
      <c r="F18" s="82"/>
      <c r="G18" s="82"/>
      <c r="H18" s="57"/>
      <c r="I18" s="24"/>
      <c r="J18" s="57"/>
    </row>
    <row r="19" spans="1:10" ht="14.25" customHeight="1">
      <c r="A19" t="s">
        <v>407</v>
      </c>
    </row>
  </sheetData>
  <mergeCells count="22">
    <mergeCell ref="A16:G16"/>
    <mergeCell ref="A15:J15"/>
    <mergeCell ref="A11:B12"/>
    <mergeCell ref="H16:H17"/>
    <mergeCell ref="I16:I17"/>
    <mergeCell ref="J16:J17"/>
    <mergeCell ref="A14:B14"/>
    <mergeCell ref="C11:D12"/>
    <mergeCell ref="C14:D14"/>
    <mergeCell ref="E11:G11"/>
    <mergeCell ref="A13:D13"/>
    <mergeCell ref="A2:J2"/>
    <mergeCell ref="A10:J10"/>
    <mergeCell ref="A7:A8"/>
    <mergeCell ref="H11:J11"/>
    <mergeCell ref="A6:I6"/>
    <mergeCell ref="C7:I7"/>
    <mergeCell ref="C8:I8"/>
    <mergeCell ref="C9:I9"/>
    <mergeCell ref="A3:C3"/>
    <mergeCell ref="B4:J4"/>
    <mergeCell ref="A5:J5"/>
  </mergeCells>
  <phoneticPr fontId="20" type="noConversion"/>
  <pageMargins left="0.84" right="0.84" top="0.9" bottom="0.9" header="0.36" footer="0.36"/>
  <pageSetup paperSize="9" scale="57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19AC8-FE65-BE18-23F8-72CA1A7096A7}">
  <sheetPr>
    <outlinePr summaryRight="0"/>
    <pageSetUpPr fitToPage="1"/>
  </sheetPr>
  <dimension ref="A1:S9"/>
  <sheetViews>
    <sheetView showGridLines="0" showZeros="0" topLeftCell="K1" workbookViewId="0">
      <selection sqref="A1:S1"/>
    </sheetView>
  </sheetViews>
  <sheetFormatPr defaultColWidth="8.5546875" defaultRowHeight="12.75" customHeight="1"/>
  <cols>
    <col min="1" max="1" width="15.88671875" customWidth="1"/>
    <col min="2" max="2" width="35" customWidth="1"/>
    <col min="3" max="19" width="22" customWidth="1"/>
  </cols>
  <sheetData>
    <row r="1" spans="1:19" ht="17.25" customHeight="1">
      <c r="A1" s="111" t="s">
        <v>52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</row>
    <row r="2" spans="1:19" ht="41.25" customHeight="1">
      <c r="A2" s="112" t="str">
        <f>"2026"&amp;"年部门收入预算表"</f>
        <v>2026年部门收入预算表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</row>
    <row r="3" spans="1:19" ht="17.25" customHeight="1">
      <c r="A3" s="105" t="str">
        <f>"单位名称："&amp;"全部"</f>
        <v>单位名称：全部</v>
      </c>
      <c r="B3" s="104"/>
      <c r="S3" s="1" t="s">
        <v>1</v>
      </c>
    </row>
    <row r="4" spans="1:19" ht="21.75" customHeight="1">
      <c r="A4" s="118" t="s">
        <v>53</v>
      </c>
      <c r="B4" s="121" t="s">
        <v>54</v>
      </c>
      <c r="C4" s="121" t="s">
        <v>55</v>
      </c>
      <c r="D4" s="115" t="s">
        <v>56</v>
      </c>
      <c r="E4" s="115"/>
      <c r="F4" s="115"/>
      <c r="G4" s="115"/>
      <c r="H4" s="115"/>
      <c r="I4" s="116"/>
      <c r="J4" s="115"/>
      <c r="K4" s="115"/>
      <c r="L4" s="115"/>
      <c r="M4" s="115"/>
      <c r="N4" s="117"/>
      <c r="O4" s="115" t="s">
        <v>45</v>
      </c>
      <c r="P4" s="115"/>
      <c r="Q4" s="115"/>
      <c r="R4" s="115"/>
      <c r="S4" s="117"/>
    </row>
    <row r="5" spans="1:19" ht="27" customHeight="1">
      <c r="A5" s="119"/>
      <c r="B5" s="109"/>
      <c r="C5" s="109"/>
      <c r="D5" s="109" t="s">
        <v>57</v>
      </c>
      <c r="E5" s="109" t="s">
        <v>58</v>
      </c>
      <c r="F5" s="109" t="s">
        <v>59</v>
      </c>
      <c r="G5" s="109" t="s">
        <v>60</v>
      </c>
      <c r="H5" s="109" t="s">
        <v>61</v>
      </c>
      <c r="I5" s="124" t="s">
        <v>62</v>
      </c>
      <c r="J5" s="125"/>
      <c r="K5" s="125"/>
      <c r="L5" s="125"/>
      <c r="M5" s="125"/>
      <c r="N5" s="126"/>
      <c r="O5" s="109" t="s">
        <v>57</v>
      </c>
      <c r="P5" s="109" t="s">
        <v>58</v>
      </c>
      <c r="Q5" s="109" t="s">
        <v>59</v>
      </c>
      <c r="R5" s="109" t="s">
        <v>60</v>
      </c>
      <c r="S5" s="109" t="s">
        <v>63</v>
      </c>
    </row>
    <row r="6" spans="1:19" ht="30" customHeight="1">
      <c r="A6" s="120"/>
      <c r="B6" s="122"/>
      <c r="C6" s="123"/>
      <c r="D6" s="123"/>
      <c r="E6" s="123"/>
      <c r="F6" s="123"/>
      <c r="G6" s="123"/>
      <c r="H6" s="123"/>
      <c r="I6" s="13" t="s">
        <v>57</v>
      </c>
      <c r="J6" s="12" t="s">
        <v>64</v>
      </c>
      <c r="K6" s="12" t="s">
        <v>65</v>
      </c>
      <c r="L6" s="12" t="s">
        <v>66</v>
      </c>
      <c r="M6" s="12" t="s">
        <v>67</v>
      </c>
      <c r="N6" s="12" t="s">
        <v>68</v>
      </c>
      <c r="O6" s="110"/>
      <c r="P6" s="110"/>
      <c r="Q6" s="110"/>
      <c r="R6" s="110"/>
      <c r="S6" s="123"/>
    </row>
    <row r="7" spans="1:19" ht="15" customHeight="1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3">
        <v>9</v>
      </c>
      <c r="J7" s="14">
        <v>10</v>
      </c>
      <c r="K7" s="14">
        <v>11</v>
      </c>
      <c r="L7" s="14">
        <v>12</v>
      </c>
      <c r="M7" s="14">
        <v>13</v>
      </c>
      <c r="N7" s="14">
        <v>14</v>
      </c>
      <c r="O7" s="14">
        <v>15</v>
      </c>
      <c r="P7" s="14">
        <v>16</v>
      </c>
      <c r="Q7" s="14">
        <v>17</v>
      </c>
      <c r="R7" s="14">
        <v>18</v>
      </c>
      <c r="S7" s="14">
        <v>19</v>
      </c>
    </row>
    <row r="8" spans="1:19" ht="18" customHeight="1">
      <c r="A8" s="15" t="s">
        <v>69</v>
      </c>
      <c r="B8" s="15" t="s">
        <v>70</v>
      </c>
      <c r="C8" s="6">
        <v>17347907.75</v>
      </c>
      <c r="D8" s="6">
        <v>17347907.75</v>
      </c>
      <c r="E8" s="6">
        <v>14540907.75</v>
      </c>
      <c r="F8" s="6"/>
      <c r="G8" s="6"/>
      <c r="H8" s="6"/>
      <c r="I8" s="6">
        <v>2807000</v>
      </c>
      <c r="J8" s="6"/>
      <c r="K8" s="6"/>
      <c r="L8" s="6"/>
      <c r="M8" s="6"/>
      <c r="N8" s="6">
        <v>2807000</v>
      </c>
      <c r="O8" s="6"/>
      <c r="P8" s="6"/>
      <c r="Q8" s="6"/>
      <c r="R8" s="6"/>
      <c r="S8" s="6"/>
    </row>
    <row r="9" spans="1:19" ht="18" customHeight="1">
      <c r="A9" s="113" t="s">
        <v>55</v>
      </c>
      <c r="B9" s="114"/>
      <c r="C9" s="6">
        <v>17347907.75</v>
      </c>
      <c r="D9" s="6">
        <v>17347907.75</v>
      </c>
      <c r="E9" s="6">
        <v>14540907.75</v>
      </c>
      <c r="F9" s="6"/>
      <c r="G9" s="6"/>
      <c r="H9" s="6"/>
      <c r="I9" s="6">
        <v>2807000</v>
      </c>
      <c r="J9" s="6"/>
      <c r="K9" s="6"/>
      <c r="L9" s="6"/>
      <c r="M9" s="6"/>
      <c r="N9" s="6">
        <v>2807000</v>
      </c>
      <c r="O9" s="6"/>
      <c r="P9" s="6"/>
      <c r="Q9" s="6"/>
      <c r="R9" s="6"/>
      <c r="S9" s="6"/>
    </row>
  </sheetData>
  <mergeCells count="20">
    <mergeCell ref="A9:B9"/>
    <mergeCell ref="D4:N4"/>
    <mergeCell ref="O4:S4"/>
    <mergeCell ref="A4:A6"/>
    <mergeCell ref="B4:B6"/>
    <mergeCell ref="C4:C6"/>
    <mergeCell ref="D5:D6"/>
    <mergeCell ref="E5:E6"/>
    <mergeCell ref="F5:F6"/>
    <mergeCell ref="G5:G6"/>
    <mergeCell ref="H5:H6"/>
    <mergeCell ref="I5:N5"/>
    <mergeCell ref="S5:S6"/>
    <mergeCell ref="O5:O6"/>
    <mergeCell ref="P5:P6"/>
    <mergeCell ref="Q5:Q6"/>
    <mergeCell ref="R5:R6"/>
    <mergeCell ref="A1:S1"/>
    <mergeCell ref="A2:S2"/>
    <mergeCell ref="A3:B3"/>
  </mergeCells>
  <phoneticPr fontId="20" type="noConversion"/>
  <printOptions horizontalCentered="1"/>
  <pageMargins left="0.96" right="0.96" top="0.72" bottom="0.72" header="0" footer="0"/>
  <pageSetup paperSize="9" scale="0" orientation="landscape"/>
  <headerFooter>
    <oddFooter>&amp;L&amp;C第&amp;P页，共&amp;N页&amp;R&amp;N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ED728-3558-49D8-C198-4B2D807245D8}">
  <sheetPr>
    <outlinePr summaryRight="0"/>
    <pageSetUpPr fitToPage="1"/>
  </sheetPr>
  <dimension ref="A1:O24"/>
  <sheetViews>
    <sheetView showGridLines="0" showZeros="0" tabSelected="1" topLeftCell="A10" workbookViewId="0">
      <selection sqref="A1:O1"/>
    </sheetView>
  </sheetViews>
  <sheetFormatPr defaultColWidth="8.5546875" defaultRowHeight="12.75" customHeight="1"/>
  <cols>
    <col min="1" max="1" width="14.33203125" customWidth="1"/>
    <col min="2" max="2" width="37.5546875" customWidth="1"/>
    <col min="3" max="8" width="24.5546875" customWidth="1"/>
    <col min="9" max="9" width="26.6640625" customWidth="1"/>
    <col min="10" max="11" width="24.44140625" customWidth="1"/>
    <col min="12" max="15" width="24.5546875" customWidth="1"/>
  </cols>
  <sheetData>
    <row r="1" spans="1:15" ht="17.25" customHeight="1">
      <c r="A1" s="127" t="s">
        <v>71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</row>
    <row r="2" spans="1:15" ht="41.25" customHeight="1">
      <c r="A2" s="112" t="str">
        <f>"2026"&amp;"年部门支出预算表"</f>
        <v>2026年部门支出预算表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</row>
    <row r="3" spans="1:15" ht="17.25" customHeight="1">
      <c r="A3" s="105" t="str">
        <f>"单位名称："&amp;"全部"</f>
        <v>单位名称：全部</v>
      </c>
      <c r="B3" s="104"/>
      <c r="O3" s="1" t="s">
        <v>1</v>
      </c>
    </row>
    <row r="4" spans="1:15" ht="27" customHeight="1">
      <c r="A4" s="133" t="s">
        <v>72</v>
      </c>
      <c r="B4" s="133" t="s">
        <v>73</v>
      </c>
      <c r="C4" s="133" t="s">
        <v>55</v>
      </c>
      <c r="D4" s="135" t="s">
        <v>58</v>
      </c>
      <c r="E4" s="136"/>
      <c r="F4" s="139"/>
      <c r="G4" s="130" t="s">
        <v>59</v>
      </c>
      <c r="H4" s="130" t="s">
        <v>60</v>
      </c>
      <c r="I4" s="130" t="s">
        <v>74</v>
      </c>
      <c r="J4" s="135" t="s">
        <v>62</v>
      </c>
      <c r="K4" s="136"/>
      <c r="L4" s="136"/>
      <c r="M4" s="136"/>
      <c r="N4" s="137"/>
      <c r="O4" s="138"/>
    </row>
    <row r="5" spans="1:15" ht="42" customHeight="1">
      <c r="A5" s="134"/>
      <c r="B5" s="134"/>
      <c r="C5" s="131"/>
      <c r="D5" s="16" t="s">
        <v>57</v>
      </c>
      <c r="E5" s="16" t="s">
        <v>75</v>
      </c>
      <c r="F5" s="16" t="s">
        <v>76</v>
      </c>
      <c r="G5" s="131"/>
      <c r="H5" s="131"/>
      <c r="I5" s="132"/>
      <c r="J5" s="16" t="s">
        <v>57</v>
      </c>
      <c r="K5" s="4" t="s">
        <v>77</v>
      </c>
      <c r="L5" s="4" t="s">
        <v>78</v>
      </c>
      <c r="M5" s="4" t="s">
        <v>79</v>
      </c>
      <c r="N5" s="4" t="s">
        <v>80</v>
      </c>
      <c r="O5" s="4" t="s">
        <v>81</v>
      </c>
    </row>
    <row r="6" spans="1:15" ht="18" customHeight="1">
      <c r="A6" s="17" t="s">
        <v>82</v>
      </c>
      <c r="B6" s="17" t="s">
        <v>83</v>
      </c>
      <c r="C6" s="17" t="s">
        <v>84</v>
      </c>
      <c r="D6" s="18" t="s">
        <v>85</v>
      </c>
      <c r="E6" s="18" t="s">
        <v>86</v>
      </c>
      <c r="F6" s="18" t="s">
        <v>87</v>
      </c>
      <c r="G6" s="18" t="s">
        <v>88</v>
      </c>
      <c r="H6" s="18" t="s">
        <v>89</v>
      </c>
      <c r="I6" s="18" t="s">
        <v>90</v>
      </c>
      <c r="J6" s="18" t="s">
        <v>91</v>
      </c>
      <c r="K6" s="18" t="s">
        <v>92</v>
      </c>
      <c r="L6" s="18" t="s">
        <v>93</v>
      </c>
      <c r="M6" s="18" t="s">
        <v>94</v>
      </c>
      <c r="N6" s="17" t="s">
        <v>95</v>
      </c>
      <c r="O6" s="18" t="s">
        <v>96</v>
      </c>
    </row>
    <row r="7" spans="1:15" ht="21" customHeight="1">
      <c r="A7" s="19" t="s">
        <v>97</v>
      </c>
      <c r="B7" s="19" t="s">
        <v>98</v>
      </c>
      <c r="C7" s="6">
        <v>12988117.02</v>
      </c>
      <c r="D7" s="6">
        <v>10181117.02</v>
      </c>
      <c r="E7" s="6">
        <v>10181117.02</v>
      </c>
      <c r="F7" s="6"/>
      <c r="G7" s="6"/>
      <c r="H7" s="6"/>
      <c r="I7" s="6"/>
      <c r="J7" s="6">
        <v>2807000</v>
      </c>
      <c r="K7" s="6"/>
      <c r="L7" s="6"/>
      <c r="M7" s="6"/>
      <c r="N7" s="6"/>
      <c r="O7" s="6">
        <v>2807000</v>
      </c>
    </row>
    <row r="8" spans="1:15" ht="21" customHeight="1">
      <c r="A8" s="20" t="s">
        <v>99</v>
      </c>
      <c r="B8" s="20" t="s">
        <v>100</v>
      </c>
      <c r="C8" s="6">
        <v>12988117.02</v>
      </c>
      <c r="D8" s="6">
        <v>10181117.02</v>
      </c>
      <c r="E8" s="6">
        <v>10181117.02</v>
      </c>
      <c r="F8" s="6"/>
      <c r="G8" s="6"/>
      <c r="H8" s="6"/>
      <c r="I8" s="6"/>
      <c r="J8" s="6">
        <v>2807000</v>
      </c>
      <c r="K8" s="6"/>
      <c r="L8" s="6"/>
      <c r="M8" s="6"/>
      <c r="N8" s="6"/>
      <c r="O8" s="6">
        <v>2807000</v>
      </c>
    </row>
    <row r="9" spans="1:15" ht="21" customHeight="1">
      <c r="A9" s="21" t="s">
        <v>101</v>
      </c>
      <c r="B9" s="21" t="s">
        <v>102</v>
      </c>
      <c r="C9" s="6">
        <v>12988117.02</v>
      </c>
      <c r="D9" s="6">
        <v>10181117.02</v>
      </c>
      <c r="E9" s="6">
        <v>10181117.02</v>
      </c>
      <c r="F9" s="6"/>
      <c r="G9" s="6"/>
      <c r="H9" s="6"/>
      <c r="I9" s="6"/>
      <c r="J9" s="6">
        <v>2807000</v>
      </c>
      <c r="K9" s="6"/>
      <c r="L9" s="6"/>
      <c r="M9" s="6"/>
      <c r="N9" s="6"/>
      <c r="O9" s="6">
        <v>2807000</v>
      </c>
    </row>
    <row r="10" spans="1:15" ht="21" customHeight="1">
      <c r="A10" s="19" t="s">
        <v>103</v>
      </c>
      <c r="B10" s="19" t="s">
        <v>104</v>
      </c>
      <c r="C10" s="6">
        <v>2056438.8</v>
      </c>
      <c r="D10" s="6">
        <v>2056438.8</v>
      </c>
      <c r="E10" s="6">
        <v>2019789.6</v>
      </c>
      <c r="F10" s="6">
        <v>36649.199999999997</v>
      </c>
      <c r="G10" s="6"/>
      <c r="H10" s="6"/>
      <c r="I10" s="6"/>
      <c r="J10" s="6"/>
      <c r="K10" s="6"/>
      <c r="L10" s="6"/>
      <c r="M10" s="6"/>
      <c r="N10" s="6"/>
      <c r="O10" s="6"/>
    </row>
    <row r="11" spans="1:15" ht="21" customHeight="1">
      <c r="A11" s="20" t="s">
        <v>105</v>
      </c>
      <c r="B11" s="20" t="s">
        <v>106</v>
      </c>
      <c r="C11" s="6">
        <v>2019789.6</v>
      </c>
      <c r="D11" s="6">
        <v>2019789.6</v>
      </c>
      <c r="E11" s="6">
        <v>2019789.6</v>
      </c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ht="21" customHeight="1">
      <c r="A12" s="21" t="s">
        <v>107</v>
      </c>
      <c r="B12" s="21" t="s">
        <v>108</v>
      </c>
      <c r="C12" s="6">
        <v>749700</v>
      </c>
      <c r="D12" s="6">
        <v>749700</v>
      </c>
      <c r="E12" s="6">
        <v>749700</v>
      </c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ht="21" customHeight="1">
      <c r="A13" s="21" t="s">
        <v>109</v>
      </c>
      <c r="B13" s="21" t="s">
        <v>110</v>
      </c>
      <c r="C13" s="6">
        <v>1270089.6000000001</v>
      </c>
      <c r="D13" s="6">
        <v>1270089.6000000001</v>
      </c>
      <c r="E13" s="6">
        <v>1270089.6000000001</v>
      </c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ht="21" customHeight="1">
      <c r="A14" s="20" t="s">
        <v>111</v>
      </c>
      <c r="B14" s="20" t="s">
        <v>112</v>
      </c>
      <c r="C14" s="6">
        <v>36649.199999999997</v>
      </c>
      <c r="D14" s="6">
        <v>36649.199999999997</v>
      </c>
      <c r="E14" s="6"/>
      <c r="F14" s="6">
        <v>36649.199999999997</v>
      </c>
      <c r="G14" s="6"/>
      <c r="H14" s="6"/>
      <c r="I14" s="6"/>
      <c r="J14" s="6"/>
      <c r="K14" s="6"/>
      <c r="L14" s="6"/>
      <c r="M14" s="6"/>
      <c r="N14" s="6"/>
      <c r="O14" s="6"/>
    </row>
    <row r="15" spans="1:15" ht="21" customHeight="1">
      <c r="A15" s="21" t="s">
        <v>113</v>
      </c>
      <c r="B15" s="21" t="s">
        <v>114</v>
      </c>
      <c r="C15" s="6">
        <v>36649.199999999997</v>
      </c>
      <c r="D15" s="6">
        <v>36649.199999999997</v>
      </c>
      <c r="E15" s="6"/>
      <c r="F15" s="6">
        <v>36649.199999999997</v>
      </c>
      <c r="G15" s="6"/>
      <c r="H15" s="6"/>
      <c r="I15" s="6"/>
      <c r="J15" s="6"/>
      <c r="K15" s="6"/>
      <c r="L15" s="6"/>
      <c r="M15" s="6"/>
      <c r="N15" s="6"/>
      <c r="O15" s="6"/>
    </row>
    <row r="16" spans="1:15" ht="21" customHeight="1">
      <c r="A16" s="19" t="s">
        <v>115</v>
      </c>
      <c r="B16" s="19" t="s">
        <v>116</v>
      </c>
      <c r="C16" s="6">
        <v>1161568.73</v>
      </c>
      <c r="D16" s="6">
        <v>1161568.73</v>
      </c>
      <c r="E16" s="6">
        <v>1161568.73</v>
      </c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ht="21" customHeight="1">
      <c r="A17" s="20" t="s">
        <v>117</v>
      </c>
      <c r="B17" s="20" t="s">
        <v>118</v>
      </c>
      <c r="C17" s="6">
        <v>1161568.73</v>
      </c>
      <c r="D17" s="6">
        <v>1161568.73</v>
      </c>
      <c r="E17" s="6">
        <v>1161568.73</v>
      </c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 ht="21" customHeight="1">
      <c r="A18" s="21" t="s">
        <v>119</v>
      </c>
      <c r="B18" s="21" t="s">
        <v>120</v>
      </c>
      <c r="C18" s="6">
        <v>545199.54</v>
      </c>
      <c r="D18" s="6">
        <v>545199.54</v>
      </c>
      <c r="E18" s="6">
        <v>545199.54</v>
      </c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5" ht="21" customHeight="1">
      <c r="A19" s="21" t="s">
        <v>121</v>
      </c>
      <c r="B19" s="21" t="s">
        <v>122</v>
      </c>
      <c r="C19" s="6">
        <v>541063</v>
      </c>
      <c r="D19" s="6">
        <v>541063</v>
      </c>
      <c r="E19" s="6">
        <v>541063</v>
      </c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1:15" ht="21" customHeight="1">
      <c r="A20" s="21" t="s">
        <v>123</v>
      </c>
      <c r="B20" s="21" t="s">
        <v>124</v>
      </c>
      <c r="C20" s="6">
        <v>75306.19</v>
      </c>
      <c r="D20" s="6">
        <v>75306.19</v>
      </c>
      <c r="E20" s="6">
        <v>75306.19</v>
      </c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5" ht="21" customHeight="1">
      <c r="A21" s="19" t="s">
        <v>125</v>
      </c>
      <c r="B21" s="19" t="s">
        <v>126</v>
      </c>
      <c r="C21" s="6">
        <v>1141783.2</v>
      </c>
      <c r="D21" s="6">
        <v>1141783.2</v>
      </c>
      <c r="E21" s="6">
        <v>1141783.2</v>
      </c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5" ht="21" customHeight="1">
      <c r="A22" s="20" t="s">
        <v>127</v>
      </c>
      <c r="B22" s="20" t="s">
        <v>128</v>
      </c>
      <c r="C22" s="6">
        <v>1141783.2</v>
      </c>
      <c r="D22" s="6">
        <v>1141783.2</v>
      </c>
      <c r="E22" s="6">
        <v>1141783.2</v>
      </c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5" ht="21" customHeight="1">
      <c r="A23" s="21" t="s">
        <v>129</v>
      </c>
      <c r="B23" s="21" t="s">
        <v>130</v>
      </c>
      <c r="C23" s="6">
        <v>1141783.2</v>
      </c>
      <c r="D23" s="6">
        <v>1141783.2</v>
      </c>
      <c r="E23" s="6">
        <v>1141783.2</v>
      </c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5" ht="21" customHeight="1">
      <c r="A24" s="128" t="s">
        <v>55</v>
      </c>
      <c r="B24" s="129"/>
      <c r="C24" s="6">
        <v>17347907.75</v>
      </c>
      <c r="D24" s="6">
        <v>14540907.75</v>
      </c>
      <c r="E24" s="6">
        <v>14504258.550000001</v>
      </c>
      <c r="F24" s="6">
        <v>36649.199999999997</v>
      </c>
      <c r="G24" s="6"/>
      <c r="H24" s="6"/>
      <c r="I24" s="6"/>
      <c r="J24" s="6">
        <v>2807000</v>
      </c>
      <c r="K24" s="6"/>
      <c r="L24" s="6"/>
      <c r="M24" s="6"/>
      <c r="N24" s="6"/>
      <c r="O24" s="6">
        <v>2807000</v>
      </c>
    </row>
  </sheetData>
  <mergeCells count="12">
    <mergeCell ref="A1:O1"/>
    <mergeCell ref="A2:O2"/>
    <mergeCell ref="A3:B3"/>
    <mergeCell ref="A24:B24"/>
    <mergeCell ref="G4:G5"/>
    <mergeCell ref="H4:H5"/>
    <mergeCell ref="I4:I5"/>
    <mergeCell ref="C4:C5"/>
    <mergeCell ref="A4:A5"/>
    <mergeCell ref="B4:B5"/>
    <mergeCell ref="J4:O4"/>
    <mergeCell ref="D4:F4"/>
  </mergeCells>
  <phoneticPr fontId="20" type="noConversion"/>
  <printOptions horizontalCentered="1"/>
  <pageMargins left="0.96" right="0.96" top="0.72" bottom="0.72" header="0" footer="0"/>
  <pageSetup paperSize="9" scale="0" orientation="landscape"/>
  <headerFooter>
    <oddFooter>&amp;L&amp;C第&amp;P页，共&amp;N页&amp;R&amp;N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D1608-9B68-7B01-E2E9-DCFDA7F41F6A}">
  <sheetPr>
    <outlinePr summaryRight="0"/>
    <pageSetUpPr fitToPage="1"/>
  </sheetPr>
  <dimension ref="A1:D34"/>
  <sheetViews>
    <sheetView showGridLines="0" showZeros="0" topLeftCell="A14" workbookViewId="0"/>
  </sheetViews>
  <sheetFormatPr defaultColWidth="8.5546875" defaultRowHeight="12.75" customHeight="1"/>
  <cols>
    <col min="1" max="4" width="35.5546875" customWidth="1"/>
  </cols>
  <sheetData>
    <row r="1" spans="1:4" ht="15" customHeight="1">
      <c r="A1" s="22"/>
      <c r="B1" s="1"/>
      <c r="C1" s="1"/>
      <c r="D1" s="1" t="s">
        <v>131</v>
      </c>
    </row>
    <row r="2" spans="1:4" ht="41.25" customHeight="1">
      <c r="A2" s="103" t="str">
        <f>"2026"&amp;"年部门财政拨款收支预算总表"</f>
        <v>2026年部门财政拨款收支预算总表</v>
      </c>
      <c r="B2" s="104"/>
      <c r="C2" s="104"/>
      <c r="D2" s="104"/>
    </row>
    <row r="3" spans="1:4" ht="17.25" customHeight="1">
      <c r="A3" s="105" t="str">
        <f>"单位名称："&amp;"全部"</f>
        <v>单位名称：全部</v>
      </c>
      <c r="B3" s="106"/>
      <c r="D3" s="1" t="s">
        <v>1</v>
      </c>
    </row>
    <row r="4" spans="1:4" ht="17.25" customHeight="1">
      <c r="A4" s="107" t="s">
        <v>2</v>
      </c>
      <c r="B4" s="108"/>
      <c r="C4" s="107" t="s">
        <v>3</v>
      </c>
      <c r="D4" s="108"/>
    </row>
    <row r="5" spans="1:4" ht="18.75" customHeight="1">
      <c r="A5" s="4" t="s">
        <v>4</v>
      </c>
      <c r="B5" s="4" t="s">
        <v>5</v>
      </c>
      <c r="C5" s="4" t="s">
        <v>6</v>
      </c>
      <c r="D5" s="4" t="s">
        <v>5</v>
      </c>
    </row>
    <row r="6" spans="1:4" ht="16.5" customHeight="1">
      <c r="A6" s="5" t="s">
        <v>132</v>
      </c>
      <c r="B6" s="6">
        <v>14540907.75</v>
      </c>
      <c r="C6" s="5" t="s">
        <v>133</v>
      </c>
      <c r="D6" s="6">
        <v>14540907.75</v>
      </c>
    </row>
    <row r="7" spans="1:4" ht="16.5" customHeight="1">
      <c r="A7" s="5" t="s">
        <v>134</v>
      </c>
      <c r="B7" s="6">
        <v>14540907.75</v>
      </c>
      <c r="C7" s="5" t="s">
        <v>135</v>
      </c>
      <c r="D7" s="6"/>
    </row>
    <row r="8" spans="1:4" ht="16.5" customHeight="1">
      <c r="A8" s="5" t="s">
        <v>136</v>
      </c>
      <c r="B8" s="6"/>
      <c r="C8" s="5" t="s">
        <v>137</v>
      </c>
      <c r="D8" s="6"/>
    </row>
    <row r="9" spans="1:4" ht="16.5" customHeight="1">
      <c r="A9" s="5" t="s">
        <v>138</v>
      </c>
      <c r="B9" s="6"/>
      <c r="C9" s="5" t="s">
        <v>139</v>
      </c>
      <c r="D9" s="6"/>
    </row>
    <row r="10" spans="1:4" ht="16.5" customHeight="1">
      <c r="A10" s="5" t="s">
        <v>140</v>
      </c>
      <c r="B10" s="6"/>
      <c r="C10" s="5" t="s">
        <v>141</v>
      </c>
      <c r="D10" s="6"/>
    </row>
    <row r="11" spans="1:4" ht="16.5" customHeight="1">
      <c r="A11" s="5" t="s">
        <v>134</v>
      </c>
      <c r="B11" s="6"/>
      <c r="C11" s="5" t="s">
        <v>142</v>
      </c>
      <c r="D11" s="6">
        <v>10181117.02</v>
      </c>
    </row>
    <row r="12" spans="1:4" ht="16.5" customHeight="1">
      <c r="A12" s="9" t="s">
        <v>136</v>
      </c>
      <c r="B12" s="6"/>
      <c r="C12" s="23" t="s">
        <v>143</v>
      </c>
      <c r="D12" s="6"/>
    </row>
    <row r="13" spans="1:4" ht="16.5" customHeight="1">
      <c r="A13" s="9" t="s">
        <v>138</v>
      </c>
      <c r="B13" s="6"/>
      <c r="C13" s="23" t="s">
        <v>144</v>
      </c>
      <c r="D13" s="6"/>
    </row>
    <row r="14" spans="1:4" ht="16.5" customHeight="1">
      <c r="A14" s="10"/>
      <c r="B14" s="6"/>
      <c r="C14" s="23" t="s">
        <v>145</v>
      </c>
      <c r="D14" s="6">
        <v>2056438.8</v>
      </c>
    </row>
    <row r="15" spans="1:4" ht="16.5" customHeight="1">
      <c r="A15" s="10"/>
      <c r="B15" s="6"/>
      <c r="C15" s="23" t="s">
        <v>146</v>
      </c>
      <c r="D15" s="6">
        <v>1161568.73</v>
      </c>
    </row>
    <row r="16" spans="1:4" ht="16.5" customHeight="1">
      <c r="A16" s="10"/>
      <c r="B16" s="6"/>
      <c r="C16" s="23" t="s">
        <v>147</v>
      </c>
      <c r="D16" s="6"/>
    </row>
    <row r="17" spans="1:4" ht="16.5" customHeight="1">
      <c r="A17" s="10"/>
      <c r="B17" s="6"/>
      <c r="C17" s="23" t="s">
        <v>148</v>
      </c>
      <c r="D17" s="6"/>
    </row>
    <row r="18" spans="1:4" ht="16.5" customHeight="1">
      <c r="A18" s="10"/>
      <c r="B18" s="6"/>
      <c r="C18" s="23" t="s">
        <v>149</v>
      </c>
      <c r="D18" s="6"/>
    </row>
    <row r="19" spans="1:4" ht="16.5" customHeight="1">
      <c r="A19" s="10"/>
      <c r="B19" s="6"/>
      <c r="C19" s="23" t="s">
        <v>150</v>
      </c>
      <c r="D19" s="6"/>
    </row>
    <row r="20" spans="1:4" ht="16.5" customHeight="1">
      <c r="A20" s="10"/>
      <c r="B20" s="6"/>
      <c r="C20" s="23" t="s">
        <v>151</v>
      </c>
      <c r="D20" s="6"/>
    </row>
    <row r="21" spans="1:4" ht="16.5" customHeight="1">
      <c r="A21" s="10"/>
      <c r="B21" s="6"/>
      <c r="C21" s="23" t="s">
        <v>152</v>
      </c>
      <c r="D21" s="6"/>
    </row>
    <row r="22" spans="1:4" ht="16.5" customHeight="1">
      <c r="A22" s="10"/>
      <c r="B22" s="6"/>
      <c r="C22" s="23" t="s">
        <v>153</v>
      </c>
      <c r="D22" s="6"/>
    </row>
    <row r="23" spans="1:4" ht="16.5" customHeight="1">
      <c r="A23" s="10"/>
      <c r="B23" s="6"/>
      <c r="C23" s="23" t="s">
        <v>154</v>
      </c>
      <c r="D23" s="6"/>
    </row>
    <row r="24" spans="1:4" ht="16.5" customHeight="1">
      <c r="A24" s="10"/>
      <c r="B24" s="6"/>
      <c r="C24" s="23" t="s">
        <v>155</v>
      </c>
      <c r="D24" s="6"/>
    </row>
    <row r="25" spans="1:4" ht="16.5" customHeight="1">
      <c r="A25" s="10"/>
      <c r="B25" s="6"/>
      <c r="C25" s="23" t="s">
        <v>156</v>
      </c>
      <c r="D25" s="6">
        <v>1141783.2</v>
      </c>
    </row>
    <row r="26" spans="1:4" ht="16.5" customHeight="1">
      <c r="A26" s="10"/>
      <c r="B26" s="6"/>
      <c r="C26" s="23" t="s">
        <v>157</v>
      </c>
      <c r="D26" s="6"/>
    </row>
    <row r="27" spans="1:4" ht="16.5" customHeight="1">
      <c r="A27" s="10"/>
      <c r="B27" s="6"/>
      <c r="C27" s="23" t="s">
        <v>158</v>
      </c>
      <c r="D27" s="6"/>
    </row>
    <row r="28" spans="1:4" ht="16.5" customHeight="1">
      <c r="A28" s="10"/>
      <c r="B28" s="6"/>
      <c r="C28" s="23" t="s">
        <v>159</v>
      </c>
      <c r="D28" s="6"/>
    </row>
    <row r="29" spans="1:4" ht="16.5" customHeight="1">
      <c r="A29" s="10"/>
      <c r="B29" s="6"/>
      <c r="C29" s="23" t="s">
        <v>160</v>
      </c>
      <c r="D29" s="6"/>
    </row>
    <row r="30" spans="1:4" ht="16.5" customHeight="1">
      <c r="A30" s="10"/>
      <c r="B30" s="6"/>
      <c r="C30" s="23" t="s">
        <v>161</v>
      </c>
      <c r="D30" s="6"/>
    </row>
    <row r="31" spans="1:4" ht="16.5" customHeight="1">
      <c r="A31" s="10"/>
      <c r="B31" s="6"/>
      <c r="C31" s="9" t="s">
        <v>162</v>
      </c>
      <c r="D31" s="6"/>
    </row>
    <row r="32" spans="1:4" ht="16.5" customHeight="1">
      <c r="A32" s="10"/>
      <c r="B32" s="6"/>
      <c r="C32" s="9" t="s">
        <v>163</v>
      </c>
      <c r="D32" s="6"/>
    </row>
    <row r="33" spans="1:4" ht="16.5" customHeight="1">
      <c r="A33" s="10"/>
      <c r="B33" s="6"/>
      <c r="C33" s="24" t="s">
        <v>164</v>
      </c>
      <c r="D33" s="6"/>
    </row>
    <row r="34" spans="1:4" ht="15" customHeight="1">
      <c r="A34" s="11" t="s">
        <v>50</v>
      </c>
      <c r="B34" s="25">
        <v>14540907.75</v>
      </c>
      <c r="C34" s="11" t="s">
        <v>51</v>
      </c>
      <c r="D34" s="25">
        <v>14540907.75</v>
      </c>
    </row>
  </sheetData>
  <mergeCells count="4">
    <mergeCell ref="A2:D2"/>
    <mergeCell ref="A4:B4"/>
    <mergeCell ref="C4:D4"/>
    <mergeCell ref="A3:B3"/>
  </mergeCells>
  <phoneticPr fontId="20" type="noConversion"/>
  <printOptions horizontalCentered="1"/>
  <pageMargins left="0.96" right="0.96" top="0.72" bottom="0.72" header="0" footer="0"/>
  <pageSetup paperSize="9" scale="0" orientation="landscape"/>
  <headerFooter>
    <oddFooter>&amp;L&amp;C第&amp;P页，共&amp;N页&amp;R&amp;N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B0D8-4498-89B7-86C8-37F0A6BE80C8}">
  <sheetPr>
    <outlinePr summaryRight="0"/>
    <pageSetUpPr fitToPage="1"/>
  </sheetPr>
  <dimension ref="A1:G24"/>
  <sheetViews>
    <sheetView showZeros="0" topLeftCell="A7" workbookViewId="0"/>
  </sheetViews>
  <sheetFormatPr defaultColWidth="9.109375" defaultRowHeight="14.25" customHeight="1"/>
  <cols>
    <col min="1" max="1" width="20.109375" customWidth="1"/>
    <col min="2" max="2" width="44" customWidth="1"/>
    <col min="3" max="7" width="24.109375" customWidth="1"/>
  </cols>
  <sheetData>
    <row r="1" spans="1:7" ht="14.25" customHeight="1">
      <c r="D1" s="26"/>
      <c r="F1" s="27"/>
      <c r="G1" s="3" t="s">
        <v>165</v>
      </c>
    </row>
    <row r="2" spans="1:7" ht="41.25" customHeight="1">
      <c r="A2" s="140" t="str">
        <f>"2026"&amp;"年一般公共预算支出预算表（按功能科目分类）"</f>
        <v>2026年一般公共预算支出预算表（按功能科目分类）</v>
      </c>
      <c r="B2" s="140"/>
      <c r="C2" s="140"/>
      <c r="D2" s="140"/>
      <c r="E2" s="140"/>
      <c r="F2" s="140"/>
      <c r="G2" s="140"/>
    </row>
    <row r="3" spans="1:7" ht="18" customHeight="1">
      <c r="A3" s="28" t="str">
        <f>"单位名称："&amp;"全部"</f>
        <v>单位名称：全部</v>
      </c>
      <c r="F3" s="29"/>
      <c r="G3" s="3" t="s">
        <v>1</v>
      </c>
    </row>
    <row r="4" spans="1:7" ht="20.25" customHeight="1">
      <c r="A4" s="141" t="s">
        <v>166</v>
      </c>
      <c r="B4" s="142"/>
      <c r="C4" s="150" t="s">
        <v>55</v>
      </c>
      <c r="D4" s="147" t="s">
        <v>75</v>
      </c>
      <c r="E4" s="148"/>
      <c r="F4" s="149"/>
      <c r="G4" s="145" t="s">
        <v>76</v>
      </c>
    </row>
    <row r="5" spans="1:7" ht="20.25" customHeight="1">
      <c r="A5" s="30" t="s">
        <v>72</v>
      </c>
      <c r="B5" s="30" t="s">
        <v>73</v>
      </c>
      <c r="C5" s="151"/>
      <c r="D5" s="32" t="s">
        <v>57</v>
      </c>
      <c r="E5" s="32" t="s">
        <v>167</v>
      </c>
      <c r="F5" s="32" t="s">
        <v>168</v>
      </c>
      <c r="G5" s="146"/>
    </row>
    <row r="6" spans="1:7" ht="15" customHeight="1">
      <c r="A6" s="33" t="s">
        <v>82</v>
      </c>
      <c r="B6" s="33" t="s">
        <v>83</v>
      </c>
      <c r="C6" s="33" t="s">
        <v>84</v>
      </c>
      <c r="D6" s="33" t="s">
        <v>85</v>
      </c>
      <c r="E6" s="33" t="s">
        <v>86</v>
      </c>
      <c r="F6" s="33" t="s">
        <v>87</v>
      </c>
      <c r="G6" s="33" t="s">
        <v>88</v>
      </c>
    </row>
    <row r="7" spans="1:7" ht="18" customHeight="1">
      <c r="A7" s="24" t="s">
        <v>97</v>
      </c>
      <c r="B7" s="24" t="s">
        <v>98</v>
      </c>
      <c r="C7" s="6">
        <v>10181117.02</v>
      </c>
      <c r="D7" s="6">
        <v>10181117.02</v>
      </c>
      <c r="E7" s="6">
        <v>9680953.8200000003</v>
      </c>
      <c r="F7" s="6">
        <v>500163.2</v>
      </c>
      <c r="G7" s="6"/>
    </row>
    <row r="8" spans="1:7" ht="18" customHeight="1">
      <c r="A8" s="34" t="s">
        <v>99</v>
      </c>
      <c r="B8" s="34" t="s">
        <v>100</v>
      </c>
      <c r="C8" s="6">
        <v>10181117.02</v>
      </c>
      <c r="D8" s="6">
        <v>10181117.02</v>
      </c>
      <c r="E8" s="6">
        <v>9680953.8200000003</v>
      </c>
      <c r="F8" s="6">
        <v>500163.2</v>
      </c>
      <c r="G8" s="6"/>
    </row>
    <row r="9" spans="1:7" ht="18" customHeight="1">
      <c r="A9" s="35" t="s">
        <v>101</v>
      </c>
      <c r="B9" s="35" t="s">
        <v>102</v>
      </c>
      <c r="C9" s="6">
        <v>10181117.02</v>
      </c>
      <c r="D9" s="6">
        <v>10181117.02</v>
      </c>
      <c r="E9" s="6">
        <v>9680953.8200000003</v>
      </c>
      <c r="F9" s="6">
        <v>500163.2</v>
      </c>
      <c r="G9" s="6"/>
    </row>
    <row r="10" spans="1:7" ht="18" customHeight="1">
      <c r="A10" s="24" t="s">
        <v>103</v>
      </c>
      <c r="B10" s="24" t="s">
        <v>104</v>
      </c>
      <c r="C10" s="6">
        <v>2056438.8</v>
      </c>
      <c r="D10" s="6">
        <v>2019789.6</v>
      </c>
      <c r="E10" s="6">
        <v>1975689.6</v>
      </c>
      <c r="F10" s="6">
        <v>44100</v>
      </c>
      <c r="G10" s="6">
        <v>36649.199999999997</v>
      </c>
    </row>
    <row r="11" spans="1:7" ht="18" customHeight="1">
      <c r="A11" s="34" t="s">
        <v>105</v>
      </c>
      <c r="B11" s="34" t="s">
        <v>106</v>
      </c>
      <c r="C11" s="6">
        <v>2019789.6</v>
      </c>
      <c r="D11" s="6">
        <v>2019789.6</v>
      </c>
      <c r="E11" s="6">
        <v>1975689.6</v>
      </c>
      <c r="F11" s="6">
        <v>44100</v>
      </c>
      <c r="G11" s="6"/>
    </row>
    <row r="12" spans="1:7" ht="18" customHeight="1">
      <c r="A12" s="35" t="s">
        <v>107</v>
      </c>
      <c r="B12" s="35" t="s">
        <v>108</v>
      </c>
      <c r="C12" s="6">
        <v>749700</v>
      </c>
      <c r="D12" s="6">
        <v>749700</v>
      </c>
      <c r="E12" s="6">
        <v>705600</v>
      </c>
      <c r="F12" s="6">
        <v>44100</v>
      </c>
      <c r="G12" s="6"/>
    </row>
    <row r="13" spans="1:7" ht="18" customHeight="1">
      <c r="A13" s="35" t="s">
        <v>109</v>
      </c>
      <c r="B13" s="35" t="s">
        <v>110</v>
      </c>
      <c r="C13" s="6">
        <v>1270089.6000000001</v>
      </c>
      <c r="D13" s="6">
        <v>1270089.6000000001</v>
      </c>
      <c r="E13" s="6">
        <v>1270089.6000000001</v>
      </c>
      <c r="F13" s="6"/>
      <c r="G13" s="6"/>
    </row>
    <row r="14" spans="1:7" ht="18" customHeight="1">
      <c r="A14" s="34" t="s">
        <v>111</v>
      </c>
      <c r="B14" s="34" t="s">
        <v>112</v>
      </c>
      <c r="C14" s="6">
        <v>36649.199999999997</v>
      </c>
      <c r="D14" s="6"/>
      <c r="E14" s="6"/>
      <c r="F14" s="6"/>
      <c r="G14" s="6">
        <v>36649.199999999997</v>
      </c>
    </row>
    <row r="15" spans="1:7" ht="18" customHeight="1">
      <c r="A15" s="35" t="s">
        <v>113</v>
      </c>
      <c r="B15" s="35" t="s">
        <v>114</v>
      </c>
      <c r="C15" s="6">
        <v>36649.199999999997</v>
      </c>
      <c r="D15" s="6"/>
      <c r="E15" s="6"/>
      <c r="F15" s="6"/>
      <c r="G15" s="6">
        <v>36649.199999999997</v>
      </c>
    </row>
    <row r="16" spans="1:7" ht="18" customHeight="1">
      <c r="A16" s="24" t="s">
        <v>115</v>
      </c>
      <c r="B16" s="24" t="s">
        <v>116</v>
      </c>
      <c r="C16" s="6">
        <v>1161568.73</v>
      </c>
      <c r="D16" s="6">
        <v>1161568.73</v>
      </c>
      <c r="E16" s="6">
        <v>1161568.73</v>
      </c>
      <c r="F16" s="6"/>
      <c r="G16" s="6"/>
    </row>
    <row r="17" spans="1:7" ht="18" customHeight="1">
      <c r="A17" s="34" t="s">
        <v>117</v>
      </c>
      <c r="B17" s="34" t="s">
        <v>118</v>
      </c>
      <c r="C17" s="6">
        <v>1161568.73</v>
      </c>
      <c r="D17" s="6">
        <v>1161568.73</v>
      </c>
      <c r="E17" s="6">
        <v>1161568.73</v>
      </c>
      <c r="F17" s="6"/>
      <c r="G17" s="6"/>
    </row>
    <row r="18" spans="1:7" ht="18" customHeight="1">
      <c r="A18" s="35" t="s">
        <v>119</v>
      </c>
      <c r="B18" s="35" t="s">
        <v>120</v>
      </c>
      <c r="C18" s="6">
        <v>545199.54</v>
      </c>
      <c r="D18" s="6">
        <v>545199.54</v>
      </c>
      <c r="E18" s="6">
        <v>545199.54</v>
      </c>
      <c r="F18" s="6"/>
      <c r="G18" s="6"/>
    </row>
    <row r="19" spans="1:7" ht="18" customHeight="1">
      <c r="A19" s="35" t="s">
        <v>121</v>
      </c>
      <c r="B19" s="35" t="s">
        <v>122</v>
      </c>
      <c r="C19" s="6">
        <v>541063</v>
      </c>
      <c r="D19" s="6">
        <v>541063</v>
      </c>
      <c r="E19" s="6">
        <v>541063</v>
      </c>
      <c r="F19" s="6"/>
      <c r="G19" s="6"/>
    </row>
    <row r="20" spans="1:7" ht="18" customHeight="1">
      <c r="A20" s="35" t="s">
        <v>123</v>
      </c>
      <c r="B20" s="35" t="s">
        <v>124</v>
      </c>
      <c r="C20" s="6">
        <v>75306.19</v>
      </c>
      <c r="D20" s="6">
        <v>75306.19</v>
      </c>
      <c r="E20" s="6">
        <v>75306.19</v>
      </c>
      <c r="F20" s="6"/>
      <c r="G20" s="6"/>
    </row>
    <row r="21" spans="1:7" ht="18" customHeight="1">
      <c r="A21" s="24" t="s">
        <v>125</v>
      </c>
      <c r="B21" s="24" t="s">
        <v>126</v>
      </c>
      <c r="C21" s="6">
        <v>1141783.2</v>
      </c>
      <c r="D21" s="6">
        <v>1141783.2</v>
      </c>
      <c r="E21" s="6">
        <v>1141783.2</v>
      </c>
      <c r="F21" s="6"/>
      <c r="G21" s="6"/>
    </row>
    <row r="22" spans="1:7" ht="18" customHeight="1">
      <c r="A22" s="34" t="s">
        <v>127</v>
      </c>
      <c r="B22" s="34" t="s">
        <v>128</v>
      </c>
      <c r="C22" s="6">
        <v>1141783.2</v>
      </c>
      <c r="D22" s="6">
        <v>1141783.2</v>
      </c>
      <c r="E22" s="6">
        <v>1141783.2</v>
      </c>
      <c r="F22" s="6"/>
      <c r="G22" s="6"/>
    </row>
    <row r="23" spans="1:7" ht="18" customHeight="1">
      <c r="A23" s="35" t="s">
        <v>129</v>
      </c>
      <c r="B23" s="35" t="s">
        <v>130</v>
      </c>
      <c r="C23" s="6">
        <v>1141783.2</v>
      </c>
      <c r="D23" s="6">
        <v>1141783.2</v>
      </c>
      <c r="E23" s="6">
        <v>1141783.2</v>
      </c>
      <c r="F23" s="6"/>
      <c r="G23" s="6"/>
    </row>
    <row r="24" spans="1:7" ht="18" customHeight="1">
      <c r="A24" s="143" t="s">
        <v>169</v>
      </c>
      <c r="B24" s="144" t="s">
        <v>169</v>
      </c>
      <c r="C24" s="6">
        <v>14540907.75</v>
      </c>
      <c r="D24" s="6">
        <v>14504258.550000001</v>
      </c>
      <c r="E24" s="6">
        <v>13959995.35</v>
      </c>
      <c r="F24" s="6">
        <v>544263.19999999995</v>
      </c>
      <c r="G24" s="6">
        <v>36649.199999999997</v>
      </c>
    </row>
  </sheetData>
  <mergeCells count="6">
    <mergeCell ref="A2:G2"/>
    <mergeCell ref="A4:B4"/>
    <mergeCell ref="A24:B24"/>
    <mergeCell ref="G4:G5"/>
    <mergeCell ref="D4:F4"/>
    <mergeCell ref="C4:C5"/>
  </mergeCells>
  <phoneticPr fontId="20" type="noConversion"/>
  <printOptions horizontalCentered="1"/>
  <pageMargins left="0.37" right="0.37" top="0.56000000000000005" bottom="0.56000000000000005" header="0.48" footer="0.48"/>
  <pageSetup paperSize="9" scale="0" fitToHeight="100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C874E-5FD8-29B2-136F-C6CF2D9F3D68}">
  <sheetPr>
    <outlinePr summaryRight="0"/>
    <pageSetUpPr fitToPage="1"/>
  </sheetPr>
  <dimension ref="A1:F7"/>
  <sheetViews>
    <sheetView showZeros="0" topLeftCell="B1" workbookViewId="0"/>
  </sheetViews>
  <sheetFormatPr defaultColWidth="10.44140625" defaultRowHeight="14.25" customHeight="1"/>
  <cols>
    <col min="1" max="6" width="28.109375" customWidth="1"/>
  </cols>
  <sheetData>
    <row r="1" spans="1:6" ht="14.25" customHeight="1">
      <c r="A1" s="37"/>
      <c r="B1" s="37"/>
      <c r="C1" s="37"/>
      <c r="D1" s="37"/>
      <c r="E1" s="22"/>
      <c r="F1" s="38" t="s">
        <v>170</v>
      </c>
    </row>
    <row r="2" spans="1:6" ht="41.25" customHeight="1">
      <c r="A2" s="152" t="str">
        <f>"2026"&amp;"年一般公共预算“三公”经费支出预算表"</f>
        <v>2026年一般公共预算“三公”经费支出预算表</v>
      </c>
      <c r="B2" s="153"/>
      <c r="C2" s="153"/>
      <c r="D2" s="153"/>
      <c r="E2" s="154"/>
      <c r="F2" s="153"/>
    </row>
    <row r="3" spans="1:6" ht="14.25" customHeight="1">
      <c r="A3" s="155" t="str">
        <f>"单位名称："&amp;"全部"</f>
        <v>单位名称：全部</v>
      </c>
      <c r="B3" s="156"/>
      <c r="D3" s="37"/>
      <c r="E3" s="22"/>
      <c r="F3" s="2" t="s">
        <v>1</v>
      </c>
    </row>
    <row r="4" spans="1:6" ht="27" customHeight="1">
      <c r="A4" s="157" t="s">
        <v>171</v>
      </c>
      <c r="B4" s="157" t="s">
        <v>172</v>
      </c>
      <c r="C4" s="113" t="s">
        <v>173</v>
      </c>
      <c r="D4" s="157"/>
      <c r="E4" s="160"/>
      <c r="F4" s="157" t="s">
        <v>174</v>
      </c>
    </row>
    <row r="5" spans="1:6" ht="28.5" customHeight="1">
      <c r="A5" s="158"/>
      <c r="B5" s="159"/>
      <c r="C5" s="39" t="s">
        <v>57</v>
      </c>
      <c r="D5" s="39" t="s">
        <v>175</v>
      </c>
      <c r="E5" s="39" t="s">
        <v>176</v>
      </c>
      <c r="F5" s="161"/>
    </row>
    <row r="6" spans="1:6" ht="17.25" customHeight="1">
      <c r="A6" s="18" t="s">
        <v>82</v>
      </c>
      <c r="B6" s="18" t="s">
        <v>83</v>
      </c>
      <c r="C6" s="18" t="s">
        <v>84</v>
      </c>
      <c r="D6" s="18" t="s">
        <v>85</v>
      </c>
      <c r="E6" s="18" t="s">
        <v>86</v>
      </c>
      <c r="F6" s="18" t="s">
        <v>87</v>
      </c>
    </row>
    <row r="7" spans="1:6" ht="17.25" customHeight="1">
      <c r="A7" s="6">
        <v>50000</v>
      </c>
      <c r="B7" s="6"/>
      <c r="C7" s="6">
        <v>20000</v>
      </c>
      <c r="D7" s="6"/>
      <c r="E7" s="6">
        <v>20000</v>
      </c>
      <c r="F7" s="6">
        <v>30000</v>
      </c>
    </row>
  </sheetData>
  <mergeCells count="6">
    <mergeCell ref="A2:F2"/>
    <mergeCell ref="A3:B3"/>
    <mergeCell ref="A4:A5"/>
    <mergeCell ref="B4:B5"/>
    <mergeCell ref="C4:E4"/>
    <mergeCell ref="F4:F5"/>
  </mergeCells>
  <phoneticPr fontId="20" type="noConversion"/>
  <pageMargins left="0.67" right="0.67" top="0.72" bottom="0.72" header="0.28000000000000003" footer="0.28000000000000003"/>
  <pageSetup paperSize="9" scale="0" fitToWidth="0" fitToHeight="0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82A68-D968-80E8-6F27-74CB78626F78}">
  <sheetPr>
    <outlinePr summaryRight="0"/>
    <pageSetUpPr fitToPage="1"/>
  </sheetPr>
  <dimension ref="A1:Z42"/>
  <sheetViews>
    <sheetView showZeros="0" topLeftCell="E22" workbookViewId="0"/>
  </sheetViews>
  <sheetFormatPr defaultColWidth="9.109375" defaultRowHeight="14.25" customHeight="1"/>
  <cols>
    <col min="1" max="2" width="32.88671875" customWidth="1"/>
    <col min="3" max="3" width="20.6640625" customWidth="1"/>
    <col min="4" max="4" width="31.33203125" customWidth="1"/>
    <col min="5" max="5" width="10.109375" customWidth="1"/>
    <col min="6" max="6" width="17.5546875" customWidth="1"/>
    <col min="7" max="7" width="10.33203125" customWidth="1"/>
    <col min="8" max="8" width="23" customWidth="1"/>
    <col min="9" max="26" width="18.6640625" customWidth="1"/>
  </cols>
  <sheetData>
    <row r="1" spans="1:26" ht="13.5" customHeight="1">
      <c r="B1" s="26"/>
      <c r="C1" s="40"/>
      <c r="E1" s="41"/>
      <c r="F1" s="41"/>
      <c r="G1" s="41"/>
      <c r="H1" s="41"/>
      <c r="I1" s="42"/>
      <c r="J1" s="42"/>
      <c r="K1" s="42"/>
      <c r="L1" s="42"/>
      <c r="M1" s="42"/>
      <c r="N1" s="42"/>
      <c r="T1" s="42"/>
      <c r="X1" s="40"/>
      <c r="Z1" s="43" t="s">
        <v>177</v>
      </c>
    </row>
    <row r="2" spans="1:26" ht="45.75" customHeight="1">
      <c r="A2" s="176" t="str">
        <f>"2026"&amp;"年部门基本支出预算表"</f>
        <v>2026年部门基本支出预算表</v>
      </c>
      <c r="B2" s="177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7"/>
      <c r="P2" s="177"/>
      <c r="Q2" s="177"/>
      <c r="R2" s="177"/>
      <c r="S2" s="177"/>
      <c r="T2" s="176"/>
      <c r="U2" s="176"/>
      <c r="V2" s="176"/>
      <c r="W2" s="176"/>
      <c r="X2" s="176"/>
      <c r="Y2" s="176"/>
      <c r="Z2" s="176"/>
    </row>
    <row r="3" spans="1:26" ht="18.75" customHeight="1">
      <c r="A3" s="178" t="str">
        <f>"单位名称："&amp;"全部"</f>
        <v>单位名称：全部</v>
      </c>
      <c r="B3" s="179"/>
      <c r="C3" s="180"/>
      <c r="D3" s="180"/>
      <c r="E3" s="180"/>
      <c r="F3" s="180"/>
      <c r="G3" s="180"/>
      <c r="H3" s="180"/>
      <c r="I3" s="44"/>
      <c r="J3" s="44"/>
      <c r="K3" s="44"/>
      <c r="L3" s="44"/>
      <c r="M3" s="44"/>
      <c r="N3" s="44"/>
      <c r="O3" s="45"/>
      <c r="P3" s="45"/>
      <c r="Q3" s="45"/>
      <c r="R3" s="45"/>
      <c r="S3" s="45"/>
      <c r="T3" s="44"/>
      <c r="X3" s="40"/>
      <c r="Z3" s="43" t="s">
        <v>1</v>
      </c>
    </row>
    <row r="4" spans="1:26" ht="18" customHeight="1">
      <c r="A4" s="163" t="s">
        <v>178</v>
      </c>
      <c r="B4" s="163" t="s">
        <v>179</v>
      </c>
      <c r="C4" s="163" t="s">
        <v>180</v>
      </c>
      <c r="D4" s="163" t="s">
        <v>181</v>
      </c>
      <c r="E4" s="163" t="s">
        <v>182</v>
      </c>
      <c r="F4" s="163" t="s">
        <v>183</v>
      </c>
      <c r="G4" s="163" t="s">
        <v>184</v>
      </c>
      <c r="H4" s="163" t="s">
        <v>185</v>
      </c>
      <c r="I4" s="147" t="s">
        <v>186</v>
      </c>
      <c r="J4" s="171" t="s">
        <v>186</v>
      </c>
      <c r="K4" s="171"/>
      <c r="L4" s="171"/>
      <c r="M4" s="171"/>
      <c r="N4" s="171"/>
      <c r="O4" s="148"/>
      <c r="P4" s="148"/>
      <c r="Q4" s="148"/>
      <c r="R4" s="148"/>
      <c r="S4" s="148"/>
      <c r="T4" s="172" t="s">
        <v>61</v>
      </c>
      <c r="U4" s="171" t="s">
        <v>62</v>
      </c>
      <c r="V4" s="171"/>
      <c r="W4" s="171"/>
      <c r="X4" s="171"/>
      <c r="Y4" s="171"/>
      <c r="Z4" s="173"/>
    </row>
    <row r="5" spans="1:26" ht="18" customHeight="1">
      <c r="A5" s="181"/>
      <c r="B5" s="174"/>
      <c r="C5" s="182"/>
      <c r="D5" s="181"/>
      <c r="E5" s="181"/>
      <c r="F5" s="181"/>
      <c r="G5" s="181"/>
      <c r="H5" s="181"/>
      <c r="I5" s="150" t="s">
        <v>187</v>
      </c>
      <c r="J5" s="147" t="s">
        <v>58</v>
      </c>
      <c r="K5" s="171"/>
      <c r="L5" s="171"/>
      <c r="M5" s="171"/>
      <c r="N5" s="173"/>
      <c r="O5" s="162" t="s">
        <v>188</v>
      </c>
      <c r="P5" s="162" t="s">
        <v>60</v>
      </c>
      <c r="Q5" s="162" t="s">
        <v>189</v>
      </c>
      <c r="R5" s="148"/>
      <c r="S5" s="149"/>
      <c r="T5" s="163" t="s">
        <v>61</v>
      </c>
      <c r="U5" s="147" t="s">
        <v>62</v>
      </c>
      <c r="V5" s="172" t="s">
        <v>64</v>
      </c>
      <c r="W5" s="171" t="s">
        <v>62</v>
      </c>
      <c r="X5" s="172" t="s">
        <v>66</v>
      </c>
      <c r="Y5" s="172" t="s">
        <v>67</v>
      </c>
      <c r="Z5" s="183" t="s">
        <v>68</v>
      </c>
    </row>
    <row r="6" spans="1:26" ht="19.5" customHeight="1">
      <c r="A6" s="174"/>
      <c r="B6" s="174"/>
      <c r="C6" s="174"/>
      <c r="D6" s="174"/>
      <c r="E6" s="174"/>
      <c r="F6" s="174"/>
      <c r="G6" s="174"/>
      <c r="H6" s="174"/>
      <c r="I6" s="174"/>
      <c r="J6" s="165" t="s">
        <v>190</v>
      </c>
      <c r="K6" s="163" t="s">
        <v>191</v>
      </c>
      <c r="L6" s="163" t="s">
        <v>192</v>
      </c>
      <c r="M6" s="163" t="s">
        <v>193</v>
      </c>
      <c r="N6" s="163" t="s">
        <v>194</v>
      </c>
      <c r="O6" s="163"/>
      <c r="P6" s="163"/>
      <c r="Q6" s="163" t="s">
        <v>58</v>
      </c>
      <c r="R6" s="163" t="s">
        <v>59</v>
      </c>
      <c r="S6" s="163" t="s">
        <v>60</v>
      </c>
      <c r="T6" s="174"/>
      <c r="U6" s="163" t="s">
        <v>57</v>
      </c>
      <c r="V6" s="163" t="s">
        <v>64</v>
      </c>
      <c r="W6" s="163" t="s">
        <v>195</v>
      </c>
      <c r="X6" s="163" t="s">
        <v>66</v>
      </c>
      <c r="Y6" s="163" t="s">
        <v>67</v>
      </c>
      <c r="Z6" s="163" t="s">
        <v>68</v>
      </c>
    </row>
    <row r="7" spans="1:26" ht="37.5" customHeight="1">
      <c r="A7" s="175"/>
      <c r="B7" s="151"/>
      <c r="C7" s="175"/>
      <c r="D7" s="175"/>
      <c r="E7" s="175"/>
      <c r="F7" s="175"/>
      <c r="G7" s="175"/>
      <c r="H7" s="175"/>
      <c r="I7" s="175"/>
      <c r="J7" s="166" t="s">
        <v>57</v>
      </c>
      <c r="K7" s="164" t="s">
        <v>196</v>
      </c>
      <c r="L7" s="164" t="s">
        <v>192</v>
      </c>
      <c r="M7" s="164" t="s">
        <v>193</v>
      </c>
      <c r="N7" s="164" t="s">
        <v>194</v>
      </c>
      <c r="O7" s="164"/>
      <c r="P7" s="164"/>
      <c r="Q7" s="164" t="s">
        <v>192</v>
      </c>
      <c r="R7" s="164" t="s">
        <v>193</v>
      </c>
      <c r="S7" s="164" t="s">
        <v>194</v>
      </c>
      <c r="T7" s="164" t="s">
        <v>61</v>
      </c>
      <c r="U7" s="164" t="s">
        <v>57</v>
      </c>
      <c r="V7" s="164" t="s">
        <v>64</v>
      </c>
      <c r="W7" s="164" t="s">
        <v>195</v>
      </c>
      <c r="X7" s="164" t="s">
        <v>66</v>
      </c>
      <c r="Y7" s="164" t="s">
        <v>67</v>
      </c>
      <c r="Z7" s="164" t="s">
        <v>68</v>
      </c>
    </row>
    <row r="8" spans="1:26" ht="14.25" customHeight="1">
      <c r="A8" s="48">
        <v>1</v>
      </c>
      <c r="B8" s="48">
        <v>2</v>
      </c>
      <c r="C8" s="48">
        <v>3</v>
      </c>
      <c r="D8" s="48">
        <v>4</v>
      </c>
      <c r="E8" s="48">
        <v>5</v>
      </c>
      <c r="F8" s="48">
        <v>6</v>
      </c>
      <c r="G8" s="48">
        <v>7</v>
      </c>
      <c r="H8" s="48">
        <v>8</v>
      </c>
      <c r="I8" s="48">
        <v>9</v>
      </c>
      <c r="J8" s="48">
        <v>10</v>
      </c>
      <c r="K8" s="48">
        <v>11</v>
      </c>
      <c r="L8" s="48">
        <v>12</v>
      </c>
      <c r="M8" s="48">
        <v>13</v>
      </c>
      <c r="N8" s="48">
        <v>14</v>
      </c>
      <c r="O8" s="48">
        <v>15</v>
      </c>
      <c r="P8" s="48">
        <v>16</v>
      </c>
      <c r="Q8" s="48">
        <v>17</v>
      </c>
      <c r="R8" s="48">
        <v>18</v>
      </c>
      <c r="S8" s="48">
        <v>19</v>
      </c>
      <c r="T8" s="48">
        <v>20</v>
      </c>
      <c r="U8" s="48">
        <v>21</v>
      </c>
      <c r="V8" s="48">
        <v>22</v>
      </c>
      <c r="W8" s="48">
        <v>23</v>
      </c>
      <c r="X8" s="48">
        <v>24</v>
      </c>
      <c r="Y8" s="48">
        <v>25</v>
      </c>
      <c r="Z8" s="48">
        <v>26</v>
      </c>
    </row>
    <row r="9" spans="1:26" ht="20.25" customHeight="1">
      <c r="A9" s="9"/>
      <c r="B9" s="9"/>
      <c r="C9" s="9"/>
      <c r="D9" s="9"/>
      <c r="E9" s="9"/>
      <c r="F9" s="9"/>
      <c r="G9" s="9"/>
      <c r="H9" s="9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20.25" customHeight="1">
      <c r="A10" s="9" t="s">
        <v>197</v>
      </c>
      <c r="B10" s="9" t="s">
        <v>70</v>
      </c>
      <c r="C10" s="9" t="s">
        <v>198</v>
      </c>
      <c r="D10" s="9" t="s">
        <v>199</v>
      </c>
      <c r="E10" s="9" t="s">
        <v>101</v>
      </c>
      <c r="F10" s="9" t="s">
        <v>102</v>
      </c>
      <c r="G10" s="9" t="s">
        <v>200</v>
      </c>
      <c r="H10" s="9" t="s">
        <v>201</v>
      </c>
      <c r="I10" s="6">
        <v>3573420</v>
      </c>
      <c r="J10" s="6">
        <v>3573420</v>
      </c>
      <c r="K10" s="49"/>
      <c r="L10" s="49"/>
      <c r="M10" s="6">
        <v>3573420</v>
      </c>
      <c r="N10" s="49"/>
      <c r="O10" s="49"/>
      <c r="P10" s="49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0.25" customHeight="1">
      <c r="A11" s="9" t="s">
        <v>197</v>
      </c>
      <c r="B11" s="9" t="s">
        <v>70</v>
      </c>
      <c r="C11" s="9" t="s">
        <v>198</v>
      </c>
      <c r="D11" s="9" t="s">
        <v>199</v>
      </c>
      <c r="E11" s="9" t="s">
        <v>101</v>
      </c>
      <c r="F11" s="9" t="s">
        <v>102</v>
      </c>
      <c r="G11" s="9" t="s">
        <v>202</v>
      </c>
      <c r="H11" s="9" t="s">
        <v>203</v>
      </c>
      <c r="I11" s="6">
        <v>187764</v>
      </c>
      <c r="J11" s="6">
        <v>187764</v>
      </c>
      <c r="K11" s="49"/>
      <c r="L11" s="49"/>
      <c r="M11" s="6">
        <v>187764</v>
      </c>
      <c r="N11" s="49"/>
      <c r="O11" s="49"/>
      <c r="P11" s="49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0.25" customHeight="1">
      <c r="A12" s="9" t="s">
        <v>197</v>
      </c>
      <c r="B12" s="9" t="s">
        <v>70</v>
      </c>
      <c r="C12" s="9" t="s">
        <v>198</v>
      </c>
      <c r="D12" s="9" t="s">
        <v>199</v>
      </c>
      <c r="E12" s="9" t="s">
        <v>101</v>
      </c>
      <c r="F12" s="9" t="s">
        <v>102</v>
      </c>
      <c r="G12" s="9" t="s">
        <v>202</v>
      </c>
      <c r="H12" s="9" t="s">
        <v>203</v>
      </c>
      <c r="I12" s="6">
        <v>324000</v>
      </c>
      <c r="J12" s="6">
        <v>324000</v>
      </c>
      <c r="K12" s="49"/>
      <c r="L12" s="49"/>
      <c r="M12" s="6">
        <v>324000</v>
      </c>
      <c r="N12" s="49"/>
      <c r="O12" s="49"/>
      <c r="P12" s="49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0.25" customHeight="1">
      <c r="A13" s="9" t="s">
        <v>197</v>
      </c>
      <c r="B13" s="9" t="s">
        <v>70</v>
      </c>
      <c r="C13" s="9" t="s">
        <v>198</v>
      </c>
      <c r="D13" s="9" t="s">
        <v>199</v>
      </c>
      <c r="E13" s="9" t="s">
        <v>101</v>
      </c>
      <c r="F13" s="9" t="s">
        <v>102</v>
      </c>
      <c r="G13" s="9" t="s">
        <v>202</v>
      </c>
      <c r="H13" s="9" t="s">
        <v>203</v>
      </c>
      <c r="I13" s="6">
        <v>328800</v>
      </c>
      <c r="J13" s="6">
        <v>328800</v>
      </c>
      <c r="K13" s="49"/>
      <c r="L13" s="49"/>
      <c r="M13" s="6">
        <v>328800</v>
      </c>
      <c r="N13" s="49"/>
      <c r="O13" s="49"/>
      <c r="P13" s="49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0.25" customHeight="1">
      <c r="A14" s="9" t="s">
        <v>197</v>
      </c>
      <c r="B14" s="9" t="s">
        <v>70</v>
      </c>
      <c r="C14" s="9" t="s">
        <v>198</v>
      </c>
      <c r="D14" s="9" t="s">
        <v>199</v>
      </c>
      <c r="E14" s="9" t="s">
        <v>101</v>
      </c>
      <c r="F14" s="9" t="s">
        <v>102</v>
      </c>
      <c r="G14" s="9" t="s">
        <v>204</v>
      </c>
      <c r="H14" s="9" t="s">
        <v>205</v>
      </c>
      <c r="I14" s="6">
        <v>297785</v>
      </c>
      <c r="J14" s="6">
        <v>297785</v>
      </c>
      <c r="K14" s="49"/>
      <c r="L14" s="49"/>
      <c r="M14" s="6">
        <v>297785</v>
      </c>
      <c r="N14" s="49"/>
      <c r="O14" s="49"/>
      <c r="P14" s="49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0.25" customHeight="1">
      <c r="A15" s="9" t="s">
        <v>197</v>
      </c>
      <c r="B15" s="9" t="s">
        <v>70</v>
      </c>
      <c r="C15" s="9" t="s">
        <v>198</v>
      </c>
      <c r="D15" s="9" t="s">
        <v>199</v>
      </c>
      <c r="E15" s="9" t="s">
        <v>101</v>
      </c>
      <c r="F15" s="9" t="s">
        <v>102</v>
      </c>
      <c r="G15" s="9" t="s">
        <v>206</v>
      </c>
      <c r="H15" s="9" t="s">
        <v>207</v>
      </c>
      <c r="I15" s="6">
        <v>584040</v>
      </c>
      <c r="J15" s="6">
        <v>584040</v>
      </c>
      <c r="K15" s="49"/>
      <c r="L15" s="49"/>
      <c r="M15" s="6">
        <v>584040</v>
      </c>
      <c r="N15" s="49"/>
      <c r="O15" s="49"/>
      <c r="P15" s="49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0.25" customHeight="1">
      <c r="A16" s="9" t="s">
        <v>197</v>
      </c>
      <c r="B16" s="9" t="s">
        <v>70</v>
      </c>
      <c r="C16" s="9" t="s">
        <v>198</v>
      </c>
      <c r="D16" s="9" t="s">
        <v>199</v>
      </c>
      <c r="E16" s="9" t="s">
        <v>101</v>
      </c>
      <c r="F16" s="9" t="s">
        <v>102</v>
      </c>
      <c r="G16" s="9" t="s">
        <v>206</v>
      </c>
      <c r="H16" s="9" t="s">
        <v>207</v>
      </c>
      <c r="I16" s="6">
        <v>2227236</v>
      </c>
      <c r="J16" s="6">
        <v>2227236</v>
      </c>
      <c r="K16" s="49"/>
      <c r="L16" s="49"/>
      <c r="M16" s="6">
        <v>2227236</v>
      </c>
      <c r="N16" s="49"/>
      <c r="O16" s="49"/>
      <c r="P16" s="49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0.25" customHeight="1">
      <c r="A17" s="9" t="s">
        <v>197</v>
      </c>
      <c r="B17" s="9" t="s">
        <v>70</v>
      </c>
      <c r="C17" s="9" t="s">
        <v>208</v>
      </c>
      <c r="D17" s="9" t="s">
        <v>209</v>
      </c>
      <c r="E17" s="9" t="s">
        <v>109</v>
      </c>
      <c r="F17" s="9" t="s">
        <v>110</v>
      </c>
      <c r="G17" s="9" t="s">
        <v>210</v>
      </c>
      <c r="H17" s="9" t="s">
        <v>211</v>
      </c>
      <c r="I17" s="6">
        <v>1270089.6000000001</v>
      </c>
      <c r="J17" s="6">
        <v>1270089.6000000001</v>
      </c>
      <c r="K17" s="49"/>
      <c r="L17" s="49"/>
      <c r="M17" s="6">
        <v>1270089.6000000001</v>
      </c>
      <c r="N17" s="49"/>
      <c r="O17" s="49"/>
      <c r="P17" s="49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0.25" customHeight="1">
      <c r="A18" s="9" t="s">
        <v>197</v>
      </c>
      <c r="B18" s="9" t="s">
        <v>70</v>
      </c>
      <c r="C18" s="9" t="s">
        <v>208</v>
      </c>
      <c r="D18" s="9" t="s">
        <v>209</v>
      </c>
      <c r="E18" s="9" t="s">
        <v>119</v>
      </c>
      <c r="F18" s="9" t="s">
        <v>120</v>
      </c>
      <c r="G18" s="9" t="s">
        <v>212</v>
      </c>
      <c r="H18" s="9" t="s">
        <v>213</v>
      </c>
      <c r="I18" s="6">
        <v>545199.54</v>
      </c>
      <c r="J18" s="6">
        <v>545199.54</v>
      </c>
      <c r="K18" s="49"/>
      <c r="L18" s="49"/>
      <c r="M18" s="6">
        <v>545199.54</v>
      </c>
      <c r="N18" s="49"/>
      <c r="O18" s="49"/>
      <c r="P18" s="49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0.25" customHeight="1">
      <c r="A19" s="9" t="s">
        <v>197</v>
      </c>
      <c r="B19" s="9" t="s">
        <v>70</v>
      </c>
      <c r="C19" s="9" t="s">
        <v>208</v>
      </c>
      <c r="D19" s="9" t="s">
        <v>209</v>
      </c>
      <c r="E19" s="9" t="s">
        <v>121</v>
      </c>
      <c r="F19" s="9" t="s">
        <v>122</v>
      </c>
      <c r="G19" s="9" t="s">
        <v>214</v>
      </c>
      <c r="H19" s="9" t="s">
        <v>215</v>
      </c>
      <c r="I19" s="6">
        <v>196000</v>
      </c>
      <c r="J19" s="6">
        <v>196000</v>
      </c>
      <c r="K19" s="49"/>
      <c r="L19" s="49"/>
      <c r="M19" s="6">
        <v>196000</v>
      </c>
      <c r="N19" s="49"/>
      <c r="O19" s="49"/>
      <c r="P19" s="49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0.25" customHeight="1">
      <c r="A20" s="9" t="s">
        <v>197</v>
      </c>
      <c r="B20" s="9" t="s">
        <v>70</v>
      </c>
      <c r="C20" s="9" t="s">
        <v>208</v>
      </c>
      <c r="D20" s="9" t="s">
        <v>209</v>
      </c>
      <c r="E20" s="9" t="s">
        <v>121</v>
      </c>
      <c r="F20" s="9" t="s">
        <v>122</v>
      </c>
      <c r="G20" s="9" t="s">
        <v>214</v>
      </c>
      <c r="H20" s="9" t="s">
        <v>215</v>
      </c>
      <c r="I20" s="6">
        <v>345063</v>
      </c>
      <c r="J20" s="6">
        <v>345063</v>
      </c>
      <c r="K20" s="49"/>
      <c r="L20" s="49"/>
      <c r="M20" s="6">
        <v>345063</v>
      </c>
      <c r="N20" s="49"/>
      <c r="O20" s="49"/>
      <c r="P20" s="49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0.25" customHeight="1">
      <c r="A21" s="9" t="s">
        <v>197</v>
      </c>
      <c r="B21" s="9" t="s">
        <v>70</v>
      </c>
      <c r="C21" s="9" t="s">
        <v>208</v>
      </c>
      <c r="D21" s="9" t="s">
        <v>209</v>
      </c>
      <c r="E21" s="9" t="s">
        <v>101</v>
      </c>
      <c r="F21" s="9" t="s">
        <v>102</v>
      </c>
      <c r="G21" s="9" t="s">
        <v>216</v>
      </c>
      <c r="H21" s="9" t="s">
        <v>217</v>
      </c>
      <c r="I21" s="6">
        <v>48308.82</v>
      </c>
      <c r="J21" s="6">
        <v>48308.82</v>
      </c>
      <c r="K21" s="49"/>
      <c r="L21" s="49"/>
      <c r="M21" s="6">
        <v>48308.82</v>
      </c>
      <c r="N21" s="49"/>
      <c r="O21" s="49"/>
      <c r="P21" s="49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0.25" customHeight="1">
      <c r="A22" s="9" t="s">
        <v>197</v>
      </c>
      <c r="B22" s="9" t="s">
        <v>70</v>
      </c>
      <c r="C22" s="9" t="s">
        <v>208</v>
      </c>
      <c r="D22" s="9" t="s">
        <v>209</v>
      </c>
      <c r="E22" s="9" t="s">
        <v>123</v>
      </c>
      <c r="F22" s="9" t="s">
        <v>124</v>
      </c>
      <c r="G22" s="9" t="s">
        <v>216</v>
      </c>
      <c r="H22" s="9" t="s">
        <v>217</v>
      </c>
      <c r="I22" s="6">
        <v>25319.279999999999</v>
      </c>
      <c r="J22" s="6">
        <v>25319.279999999999</v>
      </c>
      <c r="K22" s="49"/>
      <c r="L22" s="49"/>
      <c r="M22" s="6">
        <v>25319.279999999999</v>
      </c>
      <c r="N22" s="49"/>
      <c r="O22" s="49"/>
      <c r="P22" s="49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0.25" customHeight="1">
      <c r="A23" s="9" t="s">
        <v>197</v>
      </c>
      <c r="B23" s="9" t="s">
        <v>70</v>
      </c>
      <c r="C23" s="9" t="s">
        <v>208</v>
      </c>
      <c r="D23" s="9" t="s">
        <v>209</v>
      </c>
      <c r="E23" s="9" t="s">
        <v>123</v>
      </c>
      <c r="F23" s="9" t="s">
        <v>124</v>
      </c>
      <c r="G23" s="9" t="s">
        <v>216</v>
      </c>
      <c r="H23" s="9" t="s">
        <v>217</v>
      </c>
      <c r="I23" s="6">
        <v>27902.880000000001</v>
      </c>
      <c r="J23" s="6">
        <v>27902.880000000001</v>
      </c>
      <c r="K23" s="49"/>
      <c r="L23" s="49"/>
      <c r="M23" s="6">
        <v>27902.880000000001</v>
      </c>
      <c r="N23" s="49"/>
      <c r="O23" s="49"/>
      <c r="P23" s="49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20.25" customHeight="1">
      <c r="A24" s="9" t="s">
        <v>197</v>
      </c>
      <c r="B24" s="9" t="s">
        <v>70</v>
      </c>
      <c r="C24" s="9" t="s">
        <v>208</v>
      </c>
      <c r="D24" s="9" t="s">
        <v>209</v>
      </c>
      <c r="E24" s="9" t="s">
        <v>123</v>
      </c>
      <c r="F24" s="9" t="s">
        <v>124</v>
      </c>
      <c r="G24" s="9" t="s">
        <v>216</v>
      </c>
      <c r="H24" s="9" t="s">
        <v>217</v>
      </c>
      <c r="I24" s="6">
        <v>22084.03</v>
      </c>
      <c r="J24" s="6">
        <v>22084.03</v>
      </c>
      <c r="K24" s="49"/>
      <c r="L24" s="49"/>
      <c r="M24" s="6">
        <v>22084.03</v>
      </c>
      <c r="N24" s="49"/>
      <c r="O24" s="49"/>
      <c r="P24" s="49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0.25" customHeight="1">
      <c r="A25" s="9" t="s">
        <v>197</v>
      </c>
      <c r="B25" s="9" t="s">
        <v>70</v>
      </c>
      <c r="C25" s="9" t="s">
        <v>218</v>
      </c>
      <c r="D25" s="9" t="s">
        <v>219</v>
      </c>
      <c r="E25" s="9" t="s">
        <v>101</v>
      </c>
      <c r="F25" s="9" t="s">
        <v>102</v>
      </c>
      <c r="G25" s="9" t="s">
        <v>220</v>
      </c>
      <c r="H25" s="9" t="s">
        <v>221</v>
      </c>
      <c r="I25" s="6">
        <v>20000</v>
      </c>
      <c r="J25" s="6">
        <v>20000</v>
      </c>
      <c r="K25" s="49"/>
      <c r="L25" s="49"/>
      <c r="M25" s="6">
        <v>20000</v>
      </c>
      <c r="N25" s="49"/>
      <c r="O25" s="49"/>
      <c r="P25" s="49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0.25" customHeight="1">
      <c r="A26" s="9" t="s">
        <v>197</v>
      </c>
      <c r="B26" s="9" t="s">
        <v>70</v>
      </c>
      <c r="C26" s="9" t="s">
        <v>222</v>
      </c>
      <c r="D26" s="9" t="s">
        <v>174</v>
      </c>
      <c r="E26" s="9" t="s">
        <v>101</v>
      </c>
      <c r="F26" s="9" t="s">
        <v>102</v>
      </c>
      <c r="G26" s="9" t="s">
        <v>223</v>
      </c>
      <c r="H26" s="9" t="s">
        <v>174</v>
      </c>
      <c r="I26" s="6">
        <v>30000</v>
      </c>
      <c r="J26" s="6">
        <v>30000</v>
      </c>
      <c r="K26" s="49"/>
      <c r="L26" s="49"/>
      <c r="M26" s="6">
        <v>30000</v>
      </c>
      <c r="N26" s="49"/>
      <c r="O26" s="49"/>
      <c r="P26" s="49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0.25" customHeight="1">
      <c r="A27" s="9" t="s">
        <v>197</v>
      </c>
      <c r="B27" s="9" t="s">
        <v>70</v>
      </c>
      <c r="C27" s="9" t="s">
        <v>224</v>
      </c>
      <c r="D27" s="9" t="s">
        <v>225</v>
      </c>
      <c r="E27" s="9" t="s">
        <v>101</v>
      </c>
      <c r="F27" s="9" t="s">
        <v>102</v>
      </c>
      <c r="G27" s="9" t="s">
        <v>226</v>
      </c>
      <c r="H27" s="9" t="s">
        <v>225</v>
      </c>
      <c r="I27" s="6">
        <v>163945.20000000001</v>
      </c>
      <c r="J27" s="6">
        <v>163945.20000000001</v>
      </c>
      <c r="K27" s="49"/>
      <c r="L27" s="49"/>
      <c r="M27" s="6">
        <v>163945.20000000001</v>
      </c>
      <c r="N27" s="49"/>
      <c r="O27" s="49"/>
      <c r="P27" s="49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0.25" customHeight="1">
      <c r="A28" s="9" t="s">
        <v>197</v>
      </c>
      <c r="B28" s="9" t="s">
        <v>70</v>
      </c>
      <c r="C28" s="9" t="s">
        <v>227</v>
      </c>
      <c r="D28" s="9" t="s">
        <v>228</v>
      </c>
      <c r="E28" s="9" t="s">
        <v>101</v>
      </c>
      <c r="F28" s="9" t="s">
        <v>102</v>
      </c>
      <c r="G28" s="9" t="s">
        <v>229</v>
      </c>
      <c r="H28" s="9" t="s">
        <v>230</v>
      </c>
      <c r="I28" s="6">
        <v>25650</v>
      </c>
      <c r="J28" s="6">
        <v>25650</v>
      </c>
      <c r="K28" s="49"/>
      <c r="L28" s="49"/>
      <c r="M28" s="6">
        <v>25650</v>
      </c>
      <c r="N28" s="49"/>
      <c r="O28" s="49"/>
      <c r="P28" s="49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0.25" customHeight="1">
      <c r="A29" s="9" t="s">
        <v>197</v>
      </c>
      <c r="B29" s="9" t="s">
        <v>70</v>
      </c>
      <c r="C29" s="9" t="s">
        <v>227</v>
      </c>
      <c r="D29" s="9" t="s">
        <v>228</v>
      </c>
      <c r="E29" s="9" t="s">
        <v>101</v>
      </c>
      <c r="F29" s="9" t="s">
        <v>102</v>
      </c>
      <c r="G29" s="9" t="s">
        <v>229</v>
      </c>
      <c r="H29" s="9" t="s">
        <v>230</v>
      </c>
      <c r="I29" s="6">
        <v>82368</v>
      </c>
      <c r="J29" s="6">
        <v>82368</v>
      </c>
      <c r="K29" s="49"/>
      <c r="L29" s="49"/>
      <c r="M29" s="6">
        <v>82368</v>
      </c>
      <c r="N29" s="49"/>
      <c r="O29" s="49"/>
      <c r="P29" s="49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0.25" customHeight="1">
      <c r="A30" s="9" t="s">
        <v>197</v>
      </c>
      <c r="B30" s="9" t="s">
        <v>70</v>
      </c>
      <c r="C30" s="9" t="s">
        <v>227</v>
      </c>
      <c r="D30" s="9" t="s">
        <v>228</v>
      </c>
      <c r="E30" s="9" t="s">
        <v>101</v>
      </c>
      <c r="F30" s="9" t="s">
        <v>102</v>
      </c>
      <c r="G30" s="9" t="s">
        <v>231</v>
      </c>
      <c r="H30" s="9" t="s">
        <v>232</v>
      </c>
      <c r="I30" s="6">
        <v>10800</v>
      </c>
      <c r="J30" s="6">
        <v>10800</v>
      </c>
      <c r="K30" s="49"/>
      <c r="L30" s="49"/>
      <c r="M30" s="6">
        <v>10800</v>
      </c>
      <c r="N30" s="49"/>
      <c r="O30" s="49"/>
      <c r="P30" s="49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0.25" customHeight="1">
      <c r="A31" s="9" t="s">
        <v>197</v>
      </c>
      <c r="B31" s="9" t="s">
        <v>70</v>
      </c>
      <c r="C31" s="9" t="s">
        <v>227</v>
      </c>
      <c r="D31" s="9" t="s">
        <v>228</v>
      </c>
      <c r="E31" s="9" t="s">
        <v>101</v>
      </c>
      <c r="F31" s="9" t="s">
        <v>102</v>
      </c>
      <c r="G31" s="9" t="s">
        <v>233</v>
      </c>
      <c r="H31" s="9" t="s">
        <v>234</v>
      </c>
      <c r="I31" s="6">
        <v>16200</v>
      </c>
      <c r="J31" s="6">
        <v>16200</v>
      </c>
      <c r="K31" s="49"/>
      <c r="L31" s="49"/>
      <c r="M31" s="6">
        <v>16200</v>
      </c>
      <c r="N31" s="49"/>
      <c r="O31" s="49"/>
      <c r="P31" s="49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0.25" customHeight="1">
      <c r="A32" s="9" t="s">
        <v>197</v>
      </c>
      <c r="B32" s="9" t="s">
        <v>70</v>
      </c>
      <c r="C32" s="9" t="s">
        <v>227</v>
      </c>
      <c r="D32" s="9" t="s">
        <v>228</v>
      </c>
      <c r="E32" s="9" t="s">
        <v>101</v>
      </c>
      <c r="F32" s="9" t="s">
        <v>102</v>
      </c>
      <c r="G32" s="9" t="s">
        <v>235</v>
      </c>
      <c r="H32" s="9" t="s">
        <v>236</v>
      </c>
      <c r="I32" s="6">
        <v>151200</v>
      </c>
      <c r="J32" s="6">
        <v>151200</v>
      </c>
      <c r="K32" s="49"/>
      <c r="L32" s="49"/>
      <c r="M32" s="6">
        <v>151200</v>
      </c>
      <c r="N32" s="49"/>
      <c r="O32" s="49"/>
      <c r="P32" s="49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20.25" customHeight="1">
      <c r="A33" s="9" t="s">
        <v>197</v>
      </c>
      <c r="B33" s="9" t="s">
        <v>70</v>
      </c>
      <c r="C33" s="9" t="s">
        <v>227</v>
      </c>
      <c r="D33" s="9" t="s">
        <v>228</v>
      </c>
      <c r="E33" s="9" t="s">
        <v>107</v>
      </c>
      <c r="F33" s="9" t="s">
        <v>108</v>
      </c>
      <c r="G33" s="9" t="s">
        <v>235</v>
      </c>
      <c r="H33" s="9" t="s">
        <v>236</v>
      </c>
      <c r="I33" s="6">
        <v>44100</v>
      </c>
      <c r="J33" s="6">
        <v>44100</v>
      </c>
      <c r="K33" s="49"/>
      <c r="L33" s="49"/>
      <c r="M33" s="6">
        <v>44100</v>
      </c>
      <c r="N33" s="49"/>
      <c r="O33" s="49"/>
      <c r="P33" s="49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20.25" customHeight="1">
      <c r="A34" s="9" t="s">
        <v>197</v>
      </c>
      <c r="B34" s="9" t="s">
        <v>70</v>
      </c>
      <c r="C34" s="9" t="s">
        <v>237</v>
      </c>
      <c r="D34" s="9" t="s">
        <v>130</v>
      </c>
      <c r="E34" s="9" t="s">
        <v>129</v>
      </c>
      <c r="F34" s="9" t="s">
        <v>130</v>
      </c>
      <c r="G34" s="9" t="s">
        <v>238</v>
      </c>
      <c r="H34" s="9" t="s">
        <v>130</v>
      </c>
      <c r="I34" s="6">
        <v>1141783.2</v>
      </c>
      <c r="J34" s="6">
        <v>1141783.2</v>
      </c>
      <c r="K34" s="49"/>
      <c r="L34" s="49"/>
      <c r="M34" s="6">
        <v>1141783.2</v>
      </c>
      <c r="N34" s="49"/>
      <c r="O34" s="49"/>
      <c r="P34" s="49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20.25" customHeight="1">
      <c r="A35" s="9" t="s">
        <v>197</v>
      </c>
      <c r="B35" s="9" t="s">
        <v>70</v>
      </c>
      <c r="C35" s="9" t="s">
        <v>239</v>
      </c>
      <c r="D35" s="9" t="s">
        <v>240</v>
      </c>
      <c r="E35" s="9" t="s">
        <v>107</v>
      </c>
      <c r="F35" s="9" t="s">
        <v>108</v>
      </c>
      <c r="G35" s="9" t="s">
        <v>241</v>
      </c>
      <c r="H35" s="9" t="s">
        <v>242</v>
      </c>
      <c r="I35" s="6">
        <v>705600</v>
      </c>
      <c r="J35" s="6">
        <v>705600</v>
      </c>
      <c r="K35" s="49"/>
      <c r="L35" s="49"/>
      <c r="M35" s="6">
        <v>705600</v>
      </c>
      <c r="N35" s="49"/>
      <c r="O35" s="49"/>
      <c r="P35" s="49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20.25" customHeight="1">
      <c r="A36" s="9" t="s">
        <v>197</v>
      </c>
      <c r="B36" s="9" t="s">
        <v>70</v>
      </c>
      <c r="C36" s="9" t="s">
        <v>243</v>
      </c>
      <c r="D36" s="9" t="s">
        <v>244</v>
      </c>
      <c r="E36" s="9" t="s">
        <v>101</v>
      </c>
      <c r="F36" s="9" t="s">
        <v>102</v>
      </c>
      <c r="G36" s="9" t="s">
        <v>202</v>
      </c>
      <c r="H36" s="9" t="s">
        <v>203</v>
      </c>
      <c r="I36" s="6">
        <v>90000</v>
      </c>
      <c r="J36" s="6">
        <v>90000</v>
      </c>
      <c r="K36" s="49"/>
      <c r="L36" s="49"/>
      <c r="M36" s="6">
        <v>90000</v>
      </c>
      <c r="N36" s="49"/>
      <c r="O36" s="49"/>
      <c r="P36" s="49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20.25" customHeight="1">
      <c r="A37" s="9" t="s">
        <v>197</v>
      </c>
      <c r="B37" s="9" t="s">
        <v>70</v>
      </c>
      <c r="C37" s="9" t="s">
        <v>245</v>
      </c>
      <c r="D37" s="9" t="s">
        <v>246</v>
      </c>
      <c r="E37" s="9" t="s">
        <v>101</v>
      </c>
      <c r="F37" s="9" t="s">
        <v>102</v>
      </c>
      <c r="G37" s="9" t="s">
        <v>204</v>
      </c>
      <c r="H37" s="9" t="s">
        <v>205</v>
      </c>
      <c r="I37" s="6">
        <v>486000</v>
      </c>
      <c r="J37" s="6">
        <v>486000</v>
      </c>
      <c r="K37" s="49"/>
      <c r="L37" s="49"/>
      <c r="M37" s="6">
        <v>486000</v>
      </c>
      <c r="N37" s="49"/>
      <c r="O37" s="49"/>
      <c r="P37" s="49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20.25" customHeight="1">
      <c r="A38" s="9" t="s">
        <v>197</v>
      </c>
      <c r="B38" s="9" t="s">
        <v>70</v>
      </c>
      <c r="C38" s="9" t="s">
        <v>245</v>
      </c>
      <c r="D38" s="9" t="s">
        <v>246</v>
      </c>
      <c r="E38" s="9" t="s">
        <v>101</v>
      </c>
      <c r="F38" s="9" t="s">
        <v>102</v>
      </c>
      <c r="G38" s="9" t="s">
        <v>206</v>
      </c>
      <c r="H38" s="9" t="s">
        <v>207</v>
      </c>
      <c r="I38" s="6">
        <v>518400</v>
      </c>
      <c r="J38" s="6">
        <v>518400</v>
      </c>
      <c r="K38" s="49"/>
      <c r="L38" s="49"/>
      <c r="M38" s="6">
        <v>518400</v>
      </c>
      <c r="N38" s="49"/>
      <c r="O38" s="49"/>
      <c r="P38" s="49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20.25" customHeight="1">
      <c r="A39" s="9" t="s">
        <v>197</v>
      </c>
      <c r="B39" s="9" t="s">
        <v>70</v>
      </c>
      <c r="C39" s="9" t="s">
        <v>245</v>
      </c>
      <c r="D39" s="9" t="s">
        <v>246</v>
      </c>
      <c r="E39" s="9" t="s">
        <v>101</v>
      </c>
      <c r="F39" s="9" t="s">
        <v>102</v>
      </c>
      <c r="G39" s="9" t="s">
        <v>206</v>
      </c>
      <c r="H39" s="9" t="s">
        <v>207</v>
      </c>
      <c r="I39" s="6">
        <v>453600</v>
      </c>
      <c r="J39" s="6">
        <v>453600</v>
      </c>
      <c r="K39" s="49"/>
      <c r="L39" s="49"/>
      <c r="M39" s="6">
        <v>453600</v>
      </c>
      <c r="N39" s="49"/>
      <c r="O39" s="49"/>
      <c r="P39" s="49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20.25" customHeight="1">
      <c r="A40" s="9" t="s">
        <v>197</v>
      </c>
      <c r="B40" s="9" t="s">
        <v>70</v>
      </c>
      <c r="C40" s="9" t="s">
        <v>247</v>
      </c>
      <c r="D40" s="9" t="s">
        <v>248</v>
      </c>
      <c r="E40" s="9" t="s">
        <v>101</v>
      </c>
      <c r="F40" s="9" t="s">
        <v>102</v>
      </c>
      <c r="G40" s="9" t="s">
        <v>249</v>
      </c>
      <c r="H40" s="9" t="s">
        <v>250</v>
      </c>
      <c r="I40" s="6">
        <v>8640</v>
      </c>
      <c r="J40" s="6">
        <v>8640</v>
      </c>
      <c r="K40" s="49"/>
      <c r="L40" s="49"/>
      <c r="M40" s="6">
        <v>8640</v>
      </c>
      <c r="N40" s="49"/>
      <c r="O40" s="49"/>
      <c r="P40" s="49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20.25" customHeight="1">
      <c r="A41" s="9" t="s">
        <v>197</v>
      </c>
      <c r="B41" s="9" t="s">
        <v>70</v>
      </c>
      <c r="C41" s="9" t="s">
        <v>247</v>
      </c>
      <c r="D41" s="9" t="s">
        <v>248</v>
      </c>
      <c r="E41" s="9" t="s">
        <v>101</v>
      </c>
      <c r="F41" s="9" t="s">
        <v>102</v>
      </c>
      <c r="G41" s="9" t="s">
        <v>249</v>
      </c>
      <c r="H41" s="9" t="s">
        <v>250</v>
      </c>
      <c r="I41" s="6">
        <v>552960</v>
      </c>
      <c r="J41" s="6">
        <v>552960</v>
      </c>
      <c r="K41" s="49"/>
      <c r="L41" s="49"/>
      <c r="M41" s="6">
        <v>552960</v>
      </c>
      <c r="N41" s="49"/>
      <c r="O41" s="49"/>
      <c r="P41" s="49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7.25" customHeight="1">
      <c r="A42" s="167">
        <v>14504258.550000001</v>
      </c>
      <c r="B42" s="168"/>
      <c r="C42" s="169"/>
      <c r="D42" s="169"/>
      <c r="E42" s="169"/>
      <c r="F42" s="169"/>
      <c r="G42" s="169"/>
      <c r="H42" s="170"/>
      <c r="I42" s="6">
        <v>14504258.550000001</v>
      </c>
      <c r="J42" s="6">
        <v>14504258.550000001</v>
      </c>
      <c r="K42" s="6"/>
      <c r="L42" s="6"/>
      <c r="M42" s="6">
        <v>14504258.550000001</v>
      </c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</sheetData>
  <mergeCells count="33">
    <mergeCell ref="B4:B7"/>
    <mergeCell ref="R6:R7"/>
    <mergeCell ref="P5:P7"/>
    <mergeCell ref="A2:Z2"/>
    <mergeCell ref="A3:H3"/>
    <mergeCell ref="A4:A7"/>
    <mergeCell ref="C4:C7"/>
    <mergeCell ref="D4:D7"/>
    <mergeCell ref="E4:E7"/>
    <mergeCell ref="F4:F7"/>
    <mergeCell ref="G4:G7"/>
    <mergeCell ref="H4:H7"/>
    <mergeCell ref="J5:N5"/>
    <mergeCell ref="T5:T7"/>
    <mergeCell ref="U5:Z5"/>
    <mergeCell ref="S6:S7"/>
    <mergeCell ref="Q5:S5"/>
    <mergeCell ref="O5:O7"/>
    <mergeCell ref="J6:J7"/>
    <mergeCell ref="A42:H42"/>
    <mergeCell ref="I4:Z4"/>
    <mergeCell ref="I5:I7"/>
    <mergeCell ref="K6:K7"/>
    <mergeCell ref="L6:L7"/>
    <mergeCell ref="M6:M7"/>
    <mergeCell ref="N6:N7"/>
    <mergeCell ref="U6:U7"/>
    <mergeCell ref="V6:V7"/>
    <mergeCell ref="W6:W7"/>
    <mergeCell ref="X6:X7"/>
    <mergeCell ref="Y6:Y7"/>
    <mergeCell ref="Z6:Z7"/>
    <mergeCell ref="Q6:Q7"/>
  </mergeCells>
  <phoneticPr fontId="20" type="noConversion"/>
  <printOptions horizontalCentered="1"/>
  <pageMargins left="0.37" right="0.37" top="0.56000000000000005" bottom="0.56000000000000005" header="0.48" footer="0.48"/>
  <pageSetup paperSize="9" scale="56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2D74E-DBD8-3938-C0C8-195D0BBF2E81}">
  <sheetPr>
    <outlinePr summaryRight="0"/>
    <pageSetUpPr fitToPage="1"/>
  </sheetPr>
  <dimension ref="A1:W13"/>
  <sheetViews>
    <sheetView showZeros="0" workbookViewId="0"/>
  </sheetViews>
  <sheetFormatPr defaultColWidth="9.109375" defaultRowHeight="14.25" customHeight="1"/>
  <cols>
    <col min="1" max="1" width="10.33203125" customWidth="1"/>
    <col min="2" max="2" width="13.44140625" customWidth="1"/>
    <col min="3" max="3" width="32.88671875" customWidth="1"/>
    <col min="4" max="4" width="23.88671875" customWidth="1"/>
    <col min="5" max="5" width="11.109375" customWidth="1"/>
    <col min="6" max="6" width="17.6640625" customWidth="1"/>
    <col min="7" max="7" width="9.88671875" customWidth="1"/>
    <col min="8" max="8" width="17.6640625" customWidth="1"/>
    <col min="9" max="13" width="20" customWidth="1"/>
    <col min="14" max="14" width="12.33203125" customWidth="1"/>
    <col min="15" max="15" width="12.6640625" customWidth="1"/>
    <col min="16" max="16" width="11.109375" customWidth="1"/>
    <col min="17" max="21" width="19.88671875" customWidth="1"/>
    <col min="22" max="22" width="20" customWidth="1"/>
    <col min="23" max="23" width="19.88671875" customWidth="1"/>
  </cols>
  <sheetData>
    <row r="1" spans="1:23" ht="13.5" customHeight="1">
      <c r="B1" s="26"/>
      <c r="E1" s="50"/>
      <c r="F1" s="50"/>
      <c r="G1" s="50"/>
      <c r="H1" s="50"/>
      <c r="U1" s="26"/>
      <c r="W1" s="3" t="s">
        <v>251</v>
      </c>
    </row>
    <row r="2" spans="1:23" ht="46.5" customHeight="1">
      <c r="A2" s="177" t="str">
        <f>"2026"&amp;"年部门项目支出预算表"</f>
        <v>2026年部门项目支出预算表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</row>
    <row r="3" spans="1:23" ht="13.5" customHeight="1">
      <c r="A3" s="178" t="str">
        <f>"单位名称："&amp;"全部"</f>
        <v>单位名称：全部</v>
      </c>
      <c r="B3" s="179"/>
      <c r="C3" s="179"/>
      <c r="D3" s="179"/>
      <c r="E3" s="179"/>
      <c r="F3" s="179"/>
      <c r="G3" s="179"/>
      <c r="H3" s="179"/>
      <c r="I3" s="45"/>
      <c r="J3" s="45"/>
      <c r="K3" s="45"/>
      <c r="L3" s="45"/>
      <c r="M3" s="45"/>
      <c r="N3" s="45"/>
      <c r="O3" s="45"/>
      <c r="P3" s="45"/>
      <c r="Q3" s="45"/>
      <c r="U3" s="26"/>
      <c r="W3" s="51" t="s">
        <v>1</v>
      </c>
    </row>
    <row r="4" spans="1:23" ht="21.75" customHeight="1">
      <c r="A4" s="163" t="s">
        <v>252</v>
      </c>
      <c r="B4" s="184" t="s">
        <v>180</v>
      </c>
      <c r="C4" s="163" t="s">
        <v>181</v>
      </c>
      <c r="D4" s="163" t="s">
        <v>253</v>
      </c>
      <c r="E4" s="184" t="s">
        <v>182</v>
      </c>
      <c r="F4" s="184" t="s">
        <v>183</v>
      </c>
      <c r="G4" s="184" t="s">
        <v>254</v>
      </c>
      <c r="H4" s="184" t="s">
        <v>255</v>
      </c>
      <c r="I4" s="189" t="s">
        <v>55</v>
      </c>
      <c r="J4" s="162" t="s">
        <v>256</v>
      </c>
      <c r="K4" s="148"/>
      <c r="L4" s="148"/>
      <c r="M4" s="149"/>
      <c r="N4" s="162" t="s">
        <v>189</v>
      </c>
      <c r="O4" s="148"/>
      <c r="P4" s="149"/>
      <c r="Q4" s="184" t="s">
        <v>61</v>
      </c>
      <c r="R4" s="162" t="s">
        <v>62</v>
      </c>
      <c r="S4" s="148"/>
      <c r="T4" s="148"/>
      <c r="U4" s="148"/>
      <c r="V4" s="148"/>
      <c r="W4" s="149"/>
    </row>
    <row r="5" spans="1:23" ht="21.75" customHeight="1">
      <c r="A5" s="181"/>
      <c r="B5" s="174"/>
      <c r="C5" s="181"/>
      <c r="D5" s="181"/>
      <c r="E5" s="187"/>
      <c r="F5" s="187"/>
      <c r="G5" s="187"/>
      <c r="H5" s="187"/>
      <c r="I5" s="174"/>
      <c r="J5" s="185" t="s">
        <v>58</v>
      </c>
      <c r="K5" s="145"/>
      <c r="L5" s="184" t="s">
        <v>59</v>
      </c>
      <c r="M5" s="184" t="s">
        <v>60</v>
      </c>
      <c r="N5" s="184" t="s">
        <v>58</v>
      </c>
      <c r="O5" s="184" t="s">
        <v>59</v>
      </c>
      <c r="P5" s="184" t="s">
        <v>60</v>
      </c>
      <c r="Q5" s="187"/>
      <c r="R5" s="184" t="s">
        <v>57</v>
      </c>
      <c r="S5" s="184" t="s">
        <v>64</v>
      </c>
      <c r="T5" s="184" t="s">
        <v>195</v>
      </c>
      <c r="U5" s="184" t="s">
        <v>66</v>
      </c>
      <c r="V5" s="184" t="s">
        <v>67</v>
      </c>
      <c r="W5" s="184" t="s">
        <v>68</v>
      </c>
    </row>
    <row r="6" spans="1:23" ht="21" customHeight="1">
      <c r="A6" s="174"/>
      <c r="B6" s="174"/>
      <c r="C6" s="174"/>
      <c r="D6" s="174"/>
      <c r="E6" s="174"/>
      <c r="F6" s="174"/>
      <c r="G6" s="174"/>
      <c r="H6" s="174"/>
      <c r="I6" s="174"/>
      <c r="J6" s="186" t="s">
        <v>57</v>
      </c>
      <c r="K6" s="146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</row>
    <row r="7" spans="1:23" ht="39.75" customHeight="1">
      <c r="A7" s="164"/>
      <c r="B7" s="151"/>
      <c r="C7" s="164"/>
      <c r="D7" s="164"/>
      <c r="E7" s="188"/>
      <c r="F7" s="188"/>
      <c r="G7" s="188"/>
      <c r="H7" s="188"/>
      <c r="I7" s="151"/>
      <c r="J7" s="53" t="s">
        <v>57</v>
      </c>
      <c r="K7" s="53" t="s">
        <v>257</v>
      </c>
      <c r="L7" s="188"/>
      <c r="M7" s="188"/>
      <c r="N7" s="188"/>
      <c r="O7" s="188"/>
      <c r="P7" s="188"/>
      <c r="Q7" s="188"/>
      <c r="R7" s="188"/>
      <c r="S7" s="188"/>
      <c r="T7" s="188"/>
      <c r="U7" s="151"/>
      <c r="V7" s="188"/>
      <c r="W7" s="188"/>
    </row>
    <row r="8" spans="1:23" ht="15" customHeight="1">
      <c r="A8" s="54">
        <v>1</v>
      </c>
      <c r="B8" s="54">
        <v>2</v>
      </c>
      <c r="C8" s="54">
        <v>3</v>
      </c>
      <c r="D8" s="54">
        <v>4</v>
      </c>
      <c r="E8" s="54">
        <v>5</v>
      </c>
      <c r="F8" s="54">
        <v>6</v>
      </c>
      <c r="G8" s="54">
        <v>7</v>
      </c>
      <c r="H8" s="54">
        <v>8</v>
      </c>
      <c r="I8" s="54">
        <v>9</v>
      </c>
      <c r="J8" s="54">
        <v>10</v>
      </c>
      <c r="K8" s="54">
        <v>11</v>
      </c>
      <c r="L8" s="48">
        <v>12</v>
      </c>
      <c r="M8" s="48">
        <v>13</v>
      </c>
      <c r="N8" s="48">
        <v>14</v>
      </c>
      <c r="O8" s="48">
        <v>15</v>
      </c>
      <c r="P8" s="48">
        <v>16</v>
      </c>
      <c r="Q8" s="48">
        <v>17</v>
      </c>
      <c r="R8" s="48">
        <v>18</v>
      </c>
      <c r="S8" s="48">
        <v>19</v>
      </c>
      <c r="T8" s="48">
        <v>20</v>
      </c>
      <c r="U8" s="54">
        <v>21</v>
      </c>
      <c r="V8" s="48">
        <v>22</v>
      </c>
      <c r="W8" s="54">
        <v>23</v>
      </c>
    </row>
    <row r="9" spans="1:23" ht="21.75" customHeight="1">
      <c r="A9" s="23" t="s">
        <v>258</v>
      </c>
      <c r="B9" s="23" t="s">
        <v>259</v>
      </c>
      <c r="C9" s="23" t="s">
        <v>260</v>
      </c>
      <c r="D9" s="23" t="s">
        <v>70</v>
      </c>
      <c r="E9" s="23" t="s">
        <v>113</v>
      </c>
      <c r="F9" s="23" t="s">
        <v>114</v>
      </c>
      <c r="G9" s="23" t="s">
        <v>241</v>
      </c>
      <c r="H9" s="23" t="s">
        <v>242</v>
      </c>
      <c r="I9" s="6">
        <v>36649.199999999997</v>
      </c>
      <c r="J9" s="6">
        <v>36649.199999999997</v>
      </c>
      <c r="K9" s="6">
        <v>36649.199999999997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21.75" customHeight="1">
      <c r="A10" s="23" t="s">
        <v>261</v>
      </c>
      <c r="B10" s="23" t="s">
        <v>262</v>
      </c>
      <c r="C10" s="23" t="s">
        <v>263</v>
      </c>
      <c r="D10" s="23" t="s">
        <v>70</v>
      </c>
      <c r="E10" s="23" t="s">
        <v>101</v>
      </c>
      <c r="F10" s="23" t="s">
        <v>102</v>
      </c>
      <c r="G10" s="23" t="s">
        <v>264</v>
      </c>
      <c r="H10" s="23" t="s">
        <v>265</v>
      </c>
      <c r="I10" s="6">
        <v>3500</v>
      </c>
      <c r="J10" s="6"/>
      <c r="K10" s="6"/>
      <c r="L10" s="6"/>
      <c r="M10" s="6"/>
      <c r="N10" s="6"/>
      <c r="O10" s="6"/>
      <c r="P10" s="6"/>
      <c r="Q10" s="6"/>
      <c r="R10" s="6">
        <v>3500</v>
      </c>
      <c r="S10" s="6"/>
      <c r="T10" s="6"/>
      <c r="U10" s="6"/>
      <c r="V10" s="6"/>
      <c r="W10" s="6">
        <v>3500</v>
      </c>
    </row>
    <row r="11" spans="1:23" ht="21.75" customHeight="1">
      <c r="A11" s="23" t="s">
        <v>266</v>
      </c>
      <c r="B11" s="23" t="s">
        <v>267</v>
      </c>
      <c r="C11" s="23" t="s">
        <v>268</v>
      </c>
      <c r="D11" s="23" t="s">
        <v>70</v>
      </c>
      <c r="E11" s="23" t="s">
        <v>101</v>
      </c>
      <c r="F11" s="23" t="s">
        <v>102</v>
      </c>
      <c r="G11" s="23" t="s">
        <v>229</v>
      </c>
      <c r="H11" s="23" t="s">
        <v>230</v>
      </c>
      <c r="I11" s="6">
        <v>3500</v>
      </c>
      <c r="J11" s="6"/>
      <c r="K11" s="6"/>
      <c r="L11" s="6"/>
      <c r="M11" s="6"/>
      <c r="N11" s="6"/>
      <c r="O11" s="6"/>
      <c r="P11" s="6"/>
      <c r="Q11" s="6"/>
      <c r="R11" s="6">
        <v>3500</v>
      </c>
      <c r="S11" s="6"/>
      <c r="T11" s="6"/>
      <c r="U11" s="6"/>
      <c r="V11" s="6"/>
      <c r="W11" s="6">
        <v>3500</v>
      </c>
    </row>
    <row r="12" spans="1:23" ht="21.75" customHeight="1">
      <c r="A12" s="23" t="s">
        <v>266</v>
      </c>
      <c r="B12" s="23" t="s">
        <v>269</v>
      </c>
      <c r="C12" s="23" t="s">
        <v>270</v>
      </c>
      <c r="D12" s="23" t="s">
        <v>70</v>
      </c>
      <c r="E12" s="23" t="s">
        <v>101</v>
      </c>
      <c r="F12" s="23" t="s">
        <v>102</v>
      </c>
      <c r="G12" s="23" t="s">
        <v>264</v>
      </c>
      <c r="H12" s="23" t="s">
        <v>265</v>
      </c>
      <c r="I12" s="6">
        <v>2800000</v>
      </c>
      <c r="J12" s="6"/>
      <c r="K12" s="6"/>
      <c r="L12" s="6"/>
      <c r="M12" s="6"/>
      <c r="N12" s="6"/>
      <c r="O12" s="6"/>
      <c r="P12" s="6"/>
      <c r="Q12" s="6"/>
      <c r="R12" s="6">
        <v>2800000</v>
      </c>
      <c r="S12" s="6"/>
      <c r="T12" s="6"/>
      <c r="U12" s="6"/>
      <c r="V12" s="6"/>
      <c r="W12" s="6">
        <v>2800000</v>
      </c>
    </row>
    <row r="13" spans="1:23" ht="18.75" customHeight="1">
      <c r="A13" s="167" t="s">
        <v>169</v>
      </c>
      <c r="B13" s="168"/>
      <c r="C13" s="168"/>
      <c r="D13" s="168"/>
      <c r="E13" s="168"/>
      <c r="F13" s="168"/>
      <c r="G13" s="168"/>
      <c r="H13" s="129"/>
      <c r="I13" s="6">
        <v>2843649.2</v>
      </c>
      <c r="J13" s="6">
        <v>36649.199999999997</v>
      </c>
      <c r="K13" s="6">
        <v>36649.199999999997</v>
      </c>
      <c r="L13" s="6"/>
      <c r="M13" s="6"/>
      <c r="N13" s="6"/>
      <c r="O13" s="6"/>
      <c r="P13" s="6"/>
      <c r="Q13" s="6"/>
      <c r="R13" s="6">
        <v>2807000</v>
      </c>
      <c r="S13" s="6"/>
      <c r="T13" s="6"/>
      <c r="U13" s="6"/>
      <c r="V13" s="6"/>
      <c r="W13" s="6">
        <v>2807000</v>
      </c>
    </row>
  </sheetData>
  <mergeCells count="28">
    <mergeCell ref="Q4:Q7"/>
    <mergeCell ref="R4:W4"/>
    <mergeCell ref="R5:R7"/>
    <mergeCell ref="S5:S7"/>
    <mergeCell ref="T5:T7"/>
    <mergeCell ref="V5:V7"/>
    <mergeCell ref="W5:W7"/>
    <mergeCell ref="J4:M4"/>
    <mergeCell ref="N4:P4"/>
    <mergeCell ref="N5:N7"/>
    <mergeCell ref="O5:O7"/>
    <mergeCell ref="P5:P7"/>
    <mergeCell ref="A13:H13"/>
    <mergeCell ref="U5:U7"/>
    <mergeCell ref="B4:B7"/>
    <mergeCell ref="J5:K6"/>
    <mergeCell ref="A2:W2"/>
    <mergeCell ref="F4:F7"/>
    <mergeCell ref="A4:A7"/>
    <mergeCell ref="C4:C7"/>
    <mergeCell ref="A3:H3"/>
    <mergeCell ref="D4:D7"/>
    <mergeCell ref="G4:G7"/>
    <mergeCell ref="H4:H7"/>
    <mergeCell ref="I4:I7"/>
    <mergeCell ref="L5:L7"/>
    <mergeCell ref="E4:E7"/>
    <mergeCell ref="M5:M7"/>
  </mergeCells>
  <phoneticPr fontId="20" type="noConversion"/>
  <printOptions horizontalCentered="1"/>
  <pageMargins left="0.37" right="0.37" top="0.56000000000000005" bottom="0.56000000000000005" header="0.48" footer="0.48"/>
  <pageSetup paperSize="9" scale="56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E0A28-89B6-1333-6E1D-46C5F0D162B8}">
  <sheetPr>
    <outlinePr summaryRight="0"/>
    <pageSetUpPr fitToPage="1"/>
  </sheetPr>
  <dimension ref="A1:J19"/>
  <sheetViews>
    <sheetView showZeros="0" topLeftCell="A16" workbookViewId="0"/>
  </sheetViews>
  <sheetFormatPr defaultColWidth="9.109375" defaultRowHeight="12" customHeight="1"/>
  <cols>
    <col min="1" max="1" width="34.33203125" customWidth="1"/>
    <col min="2" max="2" width="29" customWidth="1"/>
    <col min="3" max="5" width="23.5546875" customWidth="1"/>
    <col min="6" max="6" width="11.33203125" customWidth="1"/>
    <col min="7" max="7" width="25.109375" customWidth="1"/>
    <col min="8" max="8" width="15.5546875" customWidth="1"/>
    <col min="9" max="9" width="13.44140625" customWidth="1"/>
    <col min="10" max="10" width="18.88671875" customWidth="1"/>
  </cols>
  <sheetData>
    <row r="1" spans="1:10" ht="18" customHeight="1">
      <c r="J1" s="43" t="s">
        <v>271</v>
      </c>
    </row>
    <row r="2" spans="1:10" ht="39.75" customHeight="1">
      <c r="A2" s="192" t="str">
        <f>"2026"&amp;"年部门项目支出绩效目标表"</f>
        <v>2026年部门项目支出绩效目标表</v>
      </c>
      <c r="B2" s="177"/>
      <c r="C2" s="177"/>
      <c r="D2" s="177"/>
      <c r="E2" s="177"/>
      <c r="F2" s="176"/>
      <c r="G2" s="177"/>
      <c r="H2" s="176"/>
      <c r="I2" s="176"/>
      <c r="J2" s="177"/>
    </row>
    <row r="3" spans="1:10" ht="17.25" customHeight="1">
      <c r="A3" s="178" t="str">
        <f>"单位名称："&amp;"全部"</f>
        <v>单位名称：全部</v>
      </c>
      <c r="B3" s="104"/>
      <c r="C3" s="104"/>
      <c r="D3" s="104"/>
      <c r="E3" s="104"/>
      <c r="F3" s="104"/>
      <c r="G3" s="104"/>
      <c r="H3" s="104"/>
    </row>
    <row r="4" spans="1:10" ht="44.25" customHeight="1">
      <c r="A4" s="53" t="s">
        <v>181</v>
      </c>
      <c r="B4" s="53" t="s">
        <v>272</v>
      </c>
      <c r="C4" s="53" t="s">
        <v>273</v>
      </c>
      <c r="D4" s="53" t="s">
        <v>274</v>
      </c>
      <c r="E4" s="53" t="s">
        <v>275</v>
      </c>
      <c r="F4" s="55" t="s">
        <v>276</v>
      </c>
      <c r="G4" s="53" t="s">
        <v>277</v>
      </c>
      <c r="H4" s="55" t="s">
        <v>278</v>
      </c>
      <c r="I4" s="55" t="s">
        <v>279</v>
      </c>
      <c r="J4" s="53" t="s">
        <v>280</v>
      </c>
    </row>
    <row r="5" spans="1:10" ht="18.75" customHeight="1">
      <c r="A5" s="56">
        <v>1</v>
      </c>
      <c r="B5" s="56">
        <v>2</v>
      </c>
      <c r="C5" s="56">
        <v>3</v>
      </c>
      <c r="D5" s="56">
        <v>4</v>
      </c>
      <c r="E5" s="56">
        <v>5</v>
      </c>
      <c r="F5" s="48">
        <v>6</v>
      </c>
      <c r="G5" s="56">
        <v>7</v>
      </c>
      <c r="H5" s="48">
        <v>8</v>
      </c>
      <c r="I5" s="48">
        <v>9</v>
      </c>
      <c r="J5" s="56">
        <v>10</v>
      </c>
    </row>
    <row r="6" spans="1:10" ht="42" customHeight="1">
      <c r="A6" s="24" t="s">
        <v>70</v>
      </c>
      <c r="B6" s="23"/>
      <c r="C6" s="23"/>
      <c r="D6" s="23"/>
      <c r="E6" s="57"/>
      <c r="F6" s="13"/>
      <c r="G6" s="57"/>
      <c r="H6" s="13"/>
      <c r="I6" s="13"/>
      <c r="J6" s="57"/>
    </row>
    <row r="7" spans="1:10" ht="42" customHeight="1">
      <c r="A7" s="190" t="s">
        <v>270</v>
      </c>
      <c r="B7" s="191" t="s">
        <v>281</v>
      </c>
      <c r="C7" s="15" t="s">
        <v>282</v>
      </c>
      <c r="D7" s="15" t="s">
        <v>283</v>
      </c>
      <c r="E7" s="24" t="s">
        <v>284</v>
      </c>
      <c r="F7" s="15" t="s">
        <v>285</v>
      </c>
      <c r="G7" s="24" t="s">
        <v>286</v>
      </c>
      <c r="H7" s="15" t="s">
        <v>287</v>
      </c>
      <c r="I7" s="15" t="s">
        <v>288</v>
      </c>
      <c r="J7" s="24" t="s">
        <v>284</v>
      </c>
    </row>
    <row r="8" spans="1:10" ht="42" customHeight="1">
      <c r="A8" s="190" t="s">
        <v>270</v>
      </c>
      <c r="B8" s="191" t="s">
        <v>281</v>
      </c>
      <c r="C8" s="15" t="s">
        <v>289</v>
      </c>
      <c r="D8" s="15" t="s">
        <v>290</v>
      </c>
      <c r="E8" s="24" t="s">
        <v>291</v>
      </c>
      <c r="F8" s="15" t="s">
        <v>292</v>
      </c>
      <c r="G8" s="24" t="s">
        <v>84</v>
      </c>
      <c r="H8" s="15" t="s">
        <v>293</v>
      </c>
      <c r="I8" s="15" t="s">
        <v>288</v>
      </c>
      <c r="J8" s="24" t="s">
        <v>291</v>
      </c>
    </row>
    <row r="9" spans="1:10" ht="42" customHeight="1">
      <c r="A9" s="190" t="s">
        <v>270</v>
      </c>
      <c r="B9" s="191" t="s">
        <v>281</v>
      </c>
      <c r="C9" s="15" t="s">
        <v>294</v>
      </c>
      <c r="D9" s="15" t="s">
        <v>295</v>
      </c>
      <c r="E9" s="24" t="s">
        <v>296</v>
      </c>
      <c r="F9" s="15" t="s">
        <v>285</v>
      </c>
      <c r="G9" s="24" t="s">
        <v>297</v>
      </c>
      <c r="H9" s="15" t="s">
        <v>298</v>
      </c>
      <c r="I9" s="15" t="s">
        <v>288</v>
      </c>
      <c r="J9" s="24" t="s">
        <v>296</v>
      </c>
    </row>
    <row r="10" spans="1:10" ht="42" customHeight="1">
      <c r="A10" s="190" t="s">
        <v>263</v>
      </c>
      <c r="B10" s="191" t="s">
        <v>299</v>
      </c>
      <c r="C10" s="15" t="s">
        <v>282</v>
      </c>
      <c r="D10" s="15" t="s">
        <v>283</v>
      </c>
      <c r="E10" s="24" t="s">
        <v>300</v>
      </c>
      <c r="F10" s="15" t="s">
        <v>292</v>
      </c>
      <c r="G10" s="24" t="s">
        <v>301</v>
      </c>
      <c r="H10" s="15" t="s">
        <v>298</v>
      </c>
      <c r="I10" s="15" t="s">
        <v>288</v>
      </c>
      <c r="J10" s="24" t="s">
        <v>302</v>
      </c>
    </row>
    <row r="11" spans="1:10" ht="42" customHeight="1">
      <c r="A11" s="190" t="s">
        <v>263</v>
      </c>
      <c r="B11" s="191" t="s">
        <v>299</v>
      </c>
      <c r="C11" s="15" t="s">
        <v>282</v>
      </c>
      <c r="D11" s="15" t="s">
        <v>303</v>
      </c>
      <c r="E11" s="24" t="s">
        <v>304</v>
      </c>
      <c r="F11" s="15" t="s">
        <v>292</v>
      </c>
      <c r="G11" s="24" t="s">
        <v>301</v>
      </c>
      <c r="H11" s="15" t="s">
        <v>298</v>
      </c>
      <c r="I11" s="15" t="s">
        <v>288</v>
      </c>
      <c r="J11" s="24" t="s">
        <v>305</v>
      </c>
    </row>
    <row r="12" spans="1:10" ht="42" customHeight="1">
      <c r="A12" s="190" t="s">
        <v>263</v>
      </c>
      <c r="B12" s="191" t="s">
        <v>299</v>
      </c>
      <c r="C12" s="15" t="s">
        <v>289</v>
      </c>
      <c r="D12" s="15" t="s">
        <v>306</v>
      </c>
      <c r="E12" s="24" t="s">
        <v>307</v>
      </c>
      <c r="F12" s="15" t="s">
        <v>285</v>
      </c>
      <c r="G12" s="24" t="s">
        <v>297</v>
      </c>
      <c r="H12" s="15" t="s">
        <v>298</v>
      </c>
      <c r="I12" s="15" t="s">
        <v>288</v>
      </c>
      <c r="J12" s="24" t="s">
        <v>308</v>
      </c>
    </row>
    <row r="13" spans="1:10" ht="42" customHeight="1">
      <c r="A13" s="190" t="s">
        <v>263</v>
      </c>
      <c r="B13" s="191" t="s">
        <v>299</v>
      </c>
      <c r="C13" s="15" t="s">
        <v>294</v>
      </c>
      <c r="D13" s="15" t="s">
        <v>295</v>
      </c>
      <c r="E13" s="24" t="s">
        <v>309</v>
      </c>
      <c r="F13" s="15" t="s">
        <v>285</v>
      </c>
      <c r="G13" s="24" t="s">
        <v>297</v>
      </c>
      <c r="H13" s="15" t="s">
        <v>298</v>
      </c>
      <c r="I13" s="15" t="s">
        <v>288</v>
      </c>
      <c r="J13" s="24" t="s">
        <v>310</v>
      </c>
    </row>
    <row r="14" spans="1:10" ht="42" customHeight="1">
      <c r="A14" s="190" t="s">
        <v>260</v>
      </c>
      <c r="B14" s="191" t="s">
        <v>311</v>
      </c>
      <c r="C14" s="15" t="s">
        <v>282</v>
      </c>
      <c r="D14" s="15" t="s">
        <v>283</v>
      </c>
      <c r="E14" s="24" t="s">
        <v>312</v>
      </c>
      <c r="F14" s="15" t="s">
        <v>292</v>
      </c>
      <c r="G14" s="24" t="s">
        <v>87</v>
      </c>
      <c r="H14" s="15" t="s">
        <v>287</v>
      </c>
      <c r="I14" s="15" t="s">
        <v>288</v>
      </c>
      <c r="J14" s="24" t="s">
        <v>313</v>
      </c>
    </row>
    <row r="15" spans="1:10" ht="42" customHeight="1">
      <c r="A15" s="190" t="s">
        <v>260</v>
      </c>
      <c r="B15" s="191" t="s">
        <v>311</v>
      </c>
      <c r="C15" s="15" t="s">
        <v>289</v>
      </c>
      <c r="D15" s="15" t="s">
        <v>290</v>
      </c>
      <c r="E15" s="24" t="s">
        <v>314</v>
      </c>
      <c r="F15" s="15" t="s">
        <v>292</v>
      </c>
      <c r="G15" s="24" t="s">
        <v>315</v>
      </c>
      <c r="H15" s="15"/>
      <c r="I15" s="15" t="s">
        <v>316</v>
      </c>
      <c r="J15" s="24" t="s">
        <v>317</v>
      </c>
    </row>
    <row r="16" spans="1:10" ht="42" customHeight="1">
      <c r="A16" s="190" t="s">
        <v>260</v>
      </c>
      <c r="B16" s="191" t="s">
        <v>311</v>
      </c>
      <c r="C16" s="15" t="s">
        <v>294</v>
      </c>
      <c r="D16" s="15" t="s">
        <v>295</v>
      </c>
      <c r="E16" s="24" t="s">
        <v>318</v>
      </c>
      <c r="F16" s="15" t="s">
        <v>285</v>
      </c>
      <c r="G16" s="24" t="s">
        <v>319</v>
      </c>
      <c r="H16" s="15" t="s">
        <v>298</v>
      </c>
      <c r="I16" s="15" t="s">
        <v>288</v>
      </c>
      <c r="J16" s="24" t="s">
        <v>320</v>
      </c>
    </row>
    <row r="17" spans="1:10" ht="42" customHeight="1">
      <c r="A17" s="190" t="s">
        <v>268</v>
      </c>
      <c r="B17" s="191" t="s">
        <v>321</v>
      </c>
      <c r="C17" s="15" t="s">
        <v>282</v>
      </c>
      <c r="D17" s="15" t="s">
        <v>283</v>
      </c>
      <c r="E17" s="24" t="s">
        <v>322</v>
      </c>
      <c r="F17" s="15" t="s">
        <v>292</v>
      </c>
      <c r="G17" s="24" t="s">
        <v>323</v>
      </c>
      <c r="H17" s="15" t="s">
        <v>324</v>
      </c>
      <c r="I17" s="15" t="s">
        <v>288</v>
      </c>
      <c r="J17" s="24" t="s">
        <v>325</v>
      </c>
    </row>
    <row r="18" spans="1:10" ht="42" customHeight="1">
      <c r="A18" s="190" t="s">
        <v>268</v>
      </c>
      <c r="B18" s="191" t="s">
        <v>321</v>
      </c>
      <c r="C18" s="15" t="s">
        <v>289</v>
      </c>
      <c r="D18" s="15" t="s">
        <v>306</v>
      </c>
      <c r="E18" s="24" t="s">
        <v>326</v>
      </c>
      <c r="F18" s="15" t="s">
        <v>292</v>
      </c>
      <c r="G18" s="24" t="s">
        <v>301</v>
      </c>
      <c r="H18" s="15" t="s">
        <v>298</v>
      </c>
      <c r="I18" s="15" t="s">
        <v>288</v>
      </c>
      <c r="J18" s="24" t="s">
        <v>327</v>
      </c>
    </row>
    <row r="19" spans="1:10" ht="42" customHeight="1">
      <c r="A19" s="190" t="s">
        <v>268</v>
      </c>
      <c r="B19" s="191" t="s">
        <v>321</v>
      </c>
      <c r="C19" s="15" t="s">
        <v>294</v>
      </c>
      <c r="D19" s="15" t="s">
        <v>295</v>
      </c>
      <c r="E19" s="24" t="s">
        <v>328</v>
      </c>
      <c r="F19" s="15" t="s">
        <v>285</v>
      </c>
      <c r="G19" s="24" t="s">
        <v>297</v>
      </c>
      <c r="H19" s="15" t="s">
        <v>298</v>
      </c>
      <c r="I19" s="15" t="s">
        <v>288</v>
      </c>
      <c r="J19" s="24" t="s">
        <v>329</v>
      </c>
    </row>
  </sheetData>
  <mergeCells count="10">
    <mergeCell ref="A14:A16"/>
    <mergeCell ref="B14:B16"/>
    <mergeCell ref="A17:A19"/>
    <mergeCell ref="B17:B19"/>
    <mergeCell ref="A2:J2"/>
    <mergeCell ref="A3:H3"/>
    <mergeCell ref="A7:A9"/>
    <mergeCell ref="B7:B9"/>
    <mergeCell ref="A10:A13"/>
    <mergeCell ref="B10:B13"/>
  </mergeCells>
  <phoneticPr fontId="20" type="noConversion"/>
  <printOptions horizontalCentered="1"/>
  <pageMargins left="0.96" right="0.96" top="0.72" bottom="0.72" header="0" footer="0"/>
  <pageSetup paperSize="9" scale="69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命名范围</vt:lpstr>
      </vt:variant>
      <vt:variant>
        <vt:i4>18</vt:i4>
      </vt:variant>
    </vt:vector>
  </HeadingPairs>
  <TitlesOfParts>
    <vt:vector size="36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  <vt:lpstr>'部门财务收支预算总表01-1'!Print_Titles</vt:lpstr>
      <vt:lpstr>'部门财政拨款收支预算总表02-1'!Print_Titles</vt:lpstr>
      <vt:lpstr>部门基本支出预算表04!Print_Titles</vt:lpstr>
      <vt:lpstr>'部门收入预算表01-2'!Print_Titles</vt:lpstr>
      <vt:lpstr>'部门项目支出绩效目标表05-2'!Print_Titles</vt:lpstr>
      <vt:lpstr>'部门项目支出预算表05-1'!Print_Titles</vt:lpstr>
      <vt:lpstr>部门项目中期规划预算表12!Print_Titles</vt:lpstr>
      <vt:lpstr>部门整体支出绩效目标表13!Print_Titles</vt:lpstr>
      <vt:lpstr>部门政府采购预算表07!Print_Titles</vt:lpstr>
      <vt:lpstr>部门政府购买服务预算表08!Print_Titles</vt:lpstr>
      <vt:lpstr>部门政府性基金预算支出预算表06!Print_Titles</vt:lpstr>
      <vt:lpstr>'部门支出预算表01-3'!Print_Titles</vt:lpstr>
      <vt:lpstr>'对下转移支付绩效目标表09-2'!Print_Titles</vt:lpstr>
      <vt:lpstr>'对下转移支付预算表09-1'!Print_Titles</vt:lpstr>
      <vt:lpstr>上级转移支付补助项目支出预算表11!Print_Titles</vt:lpstr>
      <vt:lpstr>新增资产配置表10!Print_Titles</vt:lpstr>
      <vt:lpstr>一般公共预算“三公”经费支出预算表03!Print_Titles</vt:lpstr>
      <vt:lpstr>'一般公共预算支出预算表02-2'!Print_Titles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罗卫</dc:creator>
  <cp:lastModifiedBy>卫 罗</cp:lastModifiedBy>
  <dcterms:created xsi:type="dcterms:W3CDTF">2026-03-25T06:38:21Z</dcterms:created>
  <dcterms:modified xsi:type="dcterms:W3CDTF">2026-03-25T07:03:51Z</dcterms:modified>
</cp:coreProperties>
</file>