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 firstSheet="13" activeTab="16"/>
  </bookViews>
  <sheets>
    <sheet name="部门财务收支预算总表" sheetId="1" r:id="rId1"/>
    <sheet name="部门收入预算表" sheetId="2" r:id="rId2"/>
    <sheet name="部门支出预算表" sheetId="3" r:id="rId3"/>
    <sheet name="部门财政拨款收支预算总表" sheetId="4" r:id="rId4"/>
    <sheet name="一般公共预算支出预算表（按功能科目分类）" sheetId="5" r:id="rId5"/>
    <sheet name="一般公共预算“三公”经费支出预算表" sheetId="6" r:id="rId6"/>
    <sheet name="部门基本支出预算表" sheetId="7" r:id="rId7"/>
    <sheet name="部门项目支出预算表" sheetId="8" r:id="rId8"/>
    <sheet name="部门项目支出绩效目标表" sheetId="9" r:id="rId9"/>
    <sheet name="部门政府性基金预算支出预算表" sheetId="10" r:id="rId10"/>
    <sheet name="部门政府采购预算表" sheetId="11" r:id="rId11"/>
    <sheet name="部门政府购买服务预算表" sheetId="12" r:id="rId12"/>
    <sheet name="市对下转移支付预算表" sheetId="17" r:id="rId13"/>
    <sheet name="市对下转移支付绩效目标表" sheetId="18" r:id="rId14"/>
    <sheet name="新增资产配置表" sheetId="13" r:id="rId15"/>
    <sheet name="上级转移支付补助项目支出预算表" sheetId="14" r:id="rId16"/>
    <sheet name="部门项目中期规划预算表" sheetId="15" r:id="rId17"/>
    <sheet name="部门整体支出绩效目标表 " sheetId="16" r:id="rId18"/>
  </sheets>
  <calcPr calcId="144525"/>
</workbook>
</file>

<file path=xl/sharedStrings.xml><?xml version="1.0" encoding="utf-8"?>
<sst xmlns="http://schemas.openxmlformats.org/spreadsheetml/2006/main" count="1023" uniqueCount="417">
  <si>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</si>
  <si>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</si>
  <si>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</si>
  <si>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</si>
  <si>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</si>
  <si>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</si>
  <si>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</si>
  <si>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</si>
  <si>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</si>
  <si>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</si>
  <si>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</si>
  <si>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</si>
  <si>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</si>
  <si>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</si>
  <si>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</si>
  <si>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</si>
  <si>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</si>
  <si>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</si>
  <si>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</si>
  <si>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</si>
  <si>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</si>
  <si>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</si>
  <si>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</si>
  <si>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</si>
  <si>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</si>
  <si>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</si>
  <si>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</si>
  <si>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</si>
  <si>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</si>
  <si>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</si>
  <si>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</si>
  <si>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</si>
  <si>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</si>
  <si>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</si>
  <si>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</si>
  <si>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</si>
  <si>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</si>
  <si>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</si>
  <si>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</si>
  <si>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</si>
  <si>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</si>
  <si>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</si>
  <si>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</si>
  <si>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</si>
  <si>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</si>
  <si>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</si>
  <si>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</si>
  <si>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</si>
  <si>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</si>
  <si>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</si>
  <si>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</si>
  <si>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</si>
  <si>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</si>
  <si>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</si>
  <si>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</si>
  <si>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</si>
  <si>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</si>
  <si>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</si>
  <si>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</si>
  <si>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</si>
  <si>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</si>
  <si>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</si>
  <si>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</si>
  <si>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</si>
  <si>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</si>
  <si>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</si>
  <si>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706</t>
  </si>
  <si>
    <t>昆明市晋宁区防震减灾局</t>
  </si>
  <si>
    <t>706001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</si>
  <si>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</si>
  <si>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</si>
  <si>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</si>
  <si>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</si>
  <si>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</si>
  <si>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</si>
  <si>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</si>
  <si>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</si>
  <si>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</si>
  <si>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</si>
  <si>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</si>
  <si>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</si>
  <si>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</si>
  <si>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</si>
  <si>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</si>
  <si>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</si>
  <si>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</si>
  <si>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</si>
  <si>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</si>
  <si>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</si>
  <si>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</si>
  <si>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</si>
  <si>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</si>
  <si>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</si>
  <si>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</si>
  <si>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</si>
  <si>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</si>
  <si>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</si>
  <si>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</si>
  <si>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</si>
  <si>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</si>
  <si>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</si>
  <si>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</si>
  <si>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</si>
  <si>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</si>
  <si>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</si>
  <si>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</si>
  <si>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</si>
  <si>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</si>
  <si>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</si>
  <si>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</si>
  <si>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</si>
  <si>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</si>
  <si>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</si>
  <si>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</si>
  <si>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</si>
  <si>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</si>
  <si>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</si>
  <si>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</si>
  <si>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224</t>
  </si>
  <si>
    <t>灾害防治及应急管理支出</t>
  </si>
  <si>
    <t>22405</t>
  </si>
  <si>
    <t>地震事务</t>
  </si>
  <si>
    <t>2240506</t>
  </si>
  <si>
    <t>地震灾害预防</t>
  </si>
  <si>
    <t>2240550</t>
  </si>
  <si>
    <t>地震事业机构</t>
  </si>
  <si>
    <t>一、本年收入</t>
  </si>
  <si>
    <t>一、本年支出</t>
  </si>
  <si>
    <t>（一）一般公共预算</t>
  </si>
  <si>
    <t>（一）一般公共服务支出</t>
  </si>
  <si>
    <t>（二）政府性基金预算</t>
  </si>
  <si>
    <t>（二）外交支出</t>
  </si>
  <si>
    <t>（三）国有资本经营预算</t>
  </si>
  <si>
    <t>（三）国防支出</t>
  </si>
  <si>
    <t>二、上年结转结余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</si>
  <si>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</si>
  <si>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</si>
  <si>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</si>
  <si>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</si>
  <si>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</si>
  <si>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</si>
  <si>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</si>
  <si>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</si>
  <si>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</si>
  <si>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</si>
  <si>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</si>
  <si>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</si>
  <si>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</si>
  <si>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</si>
  <si>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</si>
  <si>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</si>
  <si>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</si>
  <si>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</si>
  <si>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（二十二）国有资本经营预算支出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</si>
  <si>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</si>
  <si>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</si>
  <si>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</si>
  <si>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</si>
  <si>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</si>
  <si>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部门预算支出功能分类科目</t>
  </si>
  <si>
    <t>人员经费</t>
  </si>
  <si>
    <t>公用经费</t>
  </si>
  <si>
    <t>合  计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</si>
  <si>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</si>
  <si>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</si>
  <si>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</si>
  <si>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</si>
  <si>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</si>
  <si>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</si>
  <si>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</si>
  <si>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</si>
  <si>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</si>
  <si>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</si>
  <si>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</si>
  <si>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</si>
  <si>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</si>
  <si>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</si>
  <si>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</si>
  <si>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</si>
  <si>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</si>
  <si>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</si>
  <si>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</si>
  <si>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</si>
  <si>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</si>
  <si>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</si>
  <si>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</si>
  <si>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</si>
  <si>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530122210000000002333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</si>
  <si>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</si>
  <si>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</si>
  <si>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</si>
  <si>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</si>
  <si>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</si>
  <si>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</si>
  <si>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</si>
  <si>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</si>
  <si>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</si>
  <si>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530122210000000002334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</si>
  <si>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</si>
  <si>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</si>
  <si>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</si>
  <si>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</si>
  <si>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</si>
  <si>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</si>
  <si>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</si>
  <si>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</si>
  <si>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</si>
  <si>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530122210000000002336</t>
  </si>
  <si>
    <t>公车购置及运维费</t>
  </si>
  <si>
    <t>30231</t>
  </si>
  <si>
    <t>公务用车运行维护费</t>
  </si>
  <si>
    <t>530122210000000002337</t>
  </si>
  <si>
    <t>30217</t>
  </si>
  <si>
    <t>530122210000000002338</t>
  </si>
  <si>
    <t>工会经费</t>
  </si>
  <si>
    <t>30228</t>
  </si>
  <si>
    <t>530122210000000002339</t>
  </si>
  <si>
    <t>一般公用经费</t>
  </si>
  <si>
    <t>30201</t>
  </si>
  <si>
    <t>办公费</t>
  </si>
  <si>
    <t>30211</t>
  </si>
  <si>
    <t>差旅费</t>
  </si>
  <si>
    <t>30215</t>
  </si>
  <si>
    <t>会议费</t>
  </si>
  <si>
    <t>30299</t>
  </si>
  <si>
    <t>其他商品和服务支出</t>
  </si>
  <si>
    <t>530122210000000003244</t>
  </si>
  <si>
    <t>30113</t>
  </si>
  <si>
    <t>530122231100001223030</t>
  </si>
  <si>
    <t>离退休人员支出</t>
  </si>
  <si>
    <t>30305</t>
  </si>
  <si>
    <t>生活补助</t>
  </si>
  <si>
    <t>530122231100001418576</t>
  </si>
  <si>
    <t>事业人员绩效奖励</t>
  </si>
  <si>
    <t>530122241100002214190</t>
  </si>
  <si>
    <t>其他人员支出</t>
  </si>
  <si>
    <t>30199</t>
  </si>
  <si>
    <t>其他工资福利支出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</si>
  <si>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</si>
  <si>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</si>
  <si>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</si>
  <si>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</si>
  <si>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</si>
  <si>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</si>
  <si>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</si>
  <si>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530122261100004982567</t>
  </si>
  <si>
    <t>台式计算机采购专项资金</t>
  </si>
  <si>
    <t>事业发展类</t>
  </si>
  <si>
    <t>530122251100004335074</t>
  </si>
  <si>
    <t>Ⅰ类地震应急避难场所建设资金</t>
  </si>
  <si>
    <t>30213</t>
  </si>
  <si>
    <t>维修（护）费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</si>
  <si>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</si>
  <si>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</si>
  <si>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</si>
  <si>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</si>
  <si>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</si>
  <si>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</si>
  <si>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</si>
  <si>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</si>
  <si>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</si>
  <si>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采购台式电脑</t>
  </si>
  <si>
    <t>产出指标</t>
  </si>
  <si>
    <t>数量指标</t>
  </si>
  <si>
    <t>台式电脑数</t>
  </si>
  <si>
    <t>=</t>
  </si>
  <si>
    <t>人/人次</t>
  </si>
  <si>
    <t>定量指标</t>
  </si>
  <si>
    <t>反映应采购的电脑台数，应确保采购数量足额情况。</t>
  </si>
  <si>
    <t>质量指标</t>
  </si>
  <si>
    <t>质量要求</t>
  </si>
  <si>
    <t>100</t>
  </si>
  <si>
    <t>%</t>
  </si>
  <si>
    <t>采购的电脑品牌、指标等符合现行行业标准</t>
  </si>
  <si>
    <t>时效指标</t>
  </si>
  <si>
    <t>采购时限</t>
  </si>
  <si>
    <t>月</t>
  </si>
  <si>
    <t>台式电脑采购时限要求为1年</t>
  </si>
  <si>
    <t>效益指标</t>
  </si>
  <si>
    <t>社会效益</t>
  </si>
  <si>
    <t>改善办公条件</t>
  </si>
  <si>
    <t>&gt;=</t>
  </si>
  <si>
    <t>90</t>
  </si>
  <si>
    <t>电脑采购后，能够改善办公条件，提高办公效率。</t>
  </si>
  <si>
    <t>满意度指标</t>
  </si>
  <si>
    <t>服务对象满意度</t>
  </si>
  <si>
    <t>电脑使用者对办公电脑使用的满意度</t>
  </si>
  <si>
    <t>按照I类地震应急避难场所建设规范要求，依托学校现有场地设施，投资562061元建成一个拥有应急指挥室配置、应急场所标识标牌设置、应急停机坪设置、应急仓库、纯净饮用水设备、应急移动式厕所等的I类地震应急避难场所。</t>
  </si>
  <si>
    <t>设施设备</t>
  </si>
  <si>
    <t>&gt;</t>
  </si>
  <si>
    <t>562061</t>
  </si>
  <si>
    <t>元</t>
  </si>
  <si>
    <t>地震避难场所建设所需设施设备</t>
  </si>
  <si>
    <t>地震避难场所规范</t>
  </si>
  <si>
    <t>个</t>
  </si>
  <si>
    <t>所在县（市、区）平均水平</t>
  </si>
  <si>
    <t>符合国家Ⅰ类地震避难场所规范要求。</t>
  </si>
  <si>
    <t>完成时限</t>
  </si>
  <si>
    <t>一年内建成避难场所，晋宁区中等专业学校避难场所占地面积约81105㎡,现状有效避难面积约30000平方米，拟容纳人数为15000人，已达到至少人均2.0平方米的指标。</t>
  </si>
  <si>
    <t>80</t>
  </si>
  <si>
    <t>提高地震应急备灾能力，有力、有序、有效处置地震灾害事件</t>
  </si>
  <si>
    <t>受灾避难群众的满意度</t>
  </si>
  <si>
    <t>受灾群众到地震应急避难场所避难的满意度。</t>
  </si>
  <si>
    <t>政府性基金预算支出预算表</t>
  </si>
  <si>
    <t>单位名称：昆明市发展和改革委员会</t>
  </si>
  <si>
    <t>政府性基金预算支出</t>
  </si>
  <si>
    <t>备注：我单位无政府性基金预算支出预算相关内容，该表以空表进行公开。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</si>
  <si>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</si>
  <si>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</si>
  <si>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</si>
  <si>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</si>
  <si>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</si>
  <si>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</si>
  <si>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</si>
  <si>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</si>
  <si>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</si>
  <si>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</si>
  <si>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车辆加油、添加燃料服务</t>
  </si>
  <si>
    <t>车辆维修和保养服务</t>
  </si>
  <si>
    <t>机动车保险服务</t>
  </si>
  <si>
    <t>LED显示屏</t>
  </si>
  <si>
    <t>便携式计算机</t>
  </si>
  <si>
    <t>台式计算机</t>
  </si>
  <si>
    <t>备注：当面向中小企业预留资金大于合计时，面向中小企业预留资金为三年预计数。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</si>
  <si>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</si>
  <si>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</si>
  <si>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</si>
  <si>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</si>
  <si>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</si>
  <si>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</si>
  <si>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备注：因没有符合政府采购服务的支出项目，我单位无政府购买服务预算相关内容，该表以空表进行公开。</t>
  </si>
  <si>
    <t>预算09-1表</t>
  </si>
  <si>
    <t>单位名称：昆明市晋宁区防震减灾局</t>
  </si>
  <si>
    <t>单位名称（项目）</t>
  </si>
  <si>
    <t>地区</t>
  </si>
  <si>
    <t>备注：我部门无对下转移支付预算，此表无数据。</t>
  </si>
  <si>
    <t>预算09-2表</t>
  </si>
  <si>
    <t>2026年对下转移支付绩效目标表</t>
  </si>
  <si>
    <t>单位名称、项目名称</t>
  </si>
  <si>
    <t>备注：我部门无对下转移支付绩效目标，此表无数据。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</si>
  <si>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</si>
  <si>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</si>
  <si>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</si>
  <si>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</si>
  <si>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</si>
  <si>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</si>
  <si>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</si>
  <si>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备注：因我单位无新增资产预算配置，该表以空表进行公开。</t>
  </si>
  <si>
    <t>上级补助</t>
  </si>
  <si>
    <t>备注：因我单位无提前下达的上级转移支付补助项目支出预算，该表以空表进行公开。</t>
  </si>
  <si>
    <t>项目级次</t>
  </si>
  <si>
    <t>311 专项业务类</t>
  </si>
  <si>
    <t>本级</t>
  </si>
  <si>
    <t>313 事业发展类</t>
  </si>
  <si>
    <t/>
  </si>
  <si>
    <t>部门名称</t>
  </si>
  <si>
    <t>一、部门整体目标</t>
  </si>
  <si>
    <t>内容</t>
  </si>
  <si>
    <t>说明</t>
  </si>
  <si>
    <t>部门总体目标</t>
  </si>
  <si>
    <t>部门职责</t>
  </si>
  <si>
    <t>贯彻落实国家防震减灾工作方针、政策，结合本地实际情况，协助当地政府会同有关部门拟定破坏性地震应急性反映预案。组织开展当地地震监测预报、科研工作,提出地震预报意见和对策建议,负责向当地政府和上级主管部门速报震情、灾情,参与地震灾害损失评估。会同有关部门开展防震减灾宣传教育工作，普及防震减灾知识，提高全社会的减灾意识。会同有关部门开展建筑安全性评估、严格执行防震减灾相关法律法规。完成上级交办的其他工作。</t>
  </si>
  <si>
    <t>根据三定方案归纳</t>
  </si>
  <si>
    <t>加强地震监测预报，地震应急避难场所维护，地震应急救援演练，组织中学生参加全省防震减灾知识竞赛，培训宏观信息联络员1期，做好抗震设防审批，开展社区、校园、农村防震减灾知识培训3期，开展防震减灾科普知识宣传6次，修订完善《晋宁区防震减灾地震应急预案》，完成应急志愿者队伍培训4期，完善应急数据库，加强应急准备工作督促检查。</t>
  </si>
  <si>
    <t>根据部门职责，中长期规划，各级党委，各级政府要求归纳</t>
  </si>
  <si>
    <t>部门年度目标</t>
  </si>
  <si>
    <t>加强地震监测预报，地震应急避难场所维护，地震应急救援演练，组织中学生参加全省防震减灾知识竞赛，培训宏观信息联络员1期，做好抗震设防审批，开展社区、校园、农村防震减灾知识培训3期，开展防震减灾科普知识宣传6次，修订完善《晋宁区防震减灾地震应急预案》，完成应急志愿者队伍培训4期，完善应急数据库，加强应急准备工作督促检查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</si>
  <si>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</si>
  <si>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</si>
  <si>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</si>
  <si>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</si>
  <si>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预算申报金额（元）</t>
  </si>
  <si>
    <t>纳入预算金额（元）</t>
  </si>
  <si>
    <t>总额</t>
  </si>
  <si>
    <t>财政拨款</t>
  </si>
  <si>
    <t>其他资金</t>
  </si>
  <si>
    <t>机构正常运转经费</t>
  </si>
  <si>
    <t>加强地震监测预报，地震应急避难场所维护，地震应急救援演练，培训宏观信息联络员1期，做好抗震设防审批，开展校园防震减灾知识培训2期，开展防震减灾科普知识宣传6次，修订完善《晋宁区防震减灾地震应急预案》，完成应急志愿者队伍培训4期，完善应急数据库，加强应急准备工作督促检查。</t>
  </si>
  <si>
    <t>监测预报和震害防御、法规宣传和灾害救援</t>
  </si>
  <si>
    <t>加强地震应急避难场所的维护，是社会发展的需要，是防灾、减灾、救灾工作的重中之重，是关系到人民生命财产安全的大事，关系到国民经济社会和谐发展大局，也是避难居民安全，避免次生灾害危害，政府开展救灾工作的场所。全国文明城市创建的实测点，同时是全国园林城市、美丽县城创建必不可少的；加强防震减灾知识的宣传教育，组织开展避险救生等地震应急综合演练，增强全社会防震减灾知识，提高公民的自救、互救能力。地震应急避难场所，是社会发展的需要，是防灾、减灾、救灾工作的重中之重，是关系到人民生命；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</si>
  <si>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</si>
  <si>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</si>
  <si>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</si>
  <si>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</si>
  <si>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</si>
  <si>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工资福利发放人数（事业编）</t>
  </si>
  <si>
    <t>人</t>
  </si>
  <si>
    <t>实际发放人数/应发放人数×指标值</t>
  </si>
  <si>
    <t>反映部门（单位）实际发放工资人员数量。工资福利包括：事业人员工资、社会保险、住房公积金、职业年金</t>
  </si>
  <si>
    <t>按照2025年12月份在职在编人数及应发工资数测算2026年人员经费及机构运转经费，结合部门职责职能及2026年工作计划申请2026年项目资金预算。</t>
  </si>
  <si>
    <t>应急避难场所管护面积</t>
  </si>
  <si>
    <t>亩</t>
  </si>
  <si>
    <t>应急避难场所建设面积</t>
  </si>
  <si>
    <t>反映避难场所（场地）面积</t>
  </si>
  <si>
    <t>加强地震应急避难场所的管护工作，是社会发展的需要，是防灾、减灾、救灾工作的重中之重，是关系人民生命财产安全的大事，关系到国民经济社会和谐发展大局，也是避难居民安全，避免次生灾害危害，政府开展救灾工作的场所。加强郑和文化广场、和璟苑公园两个二类避难场所设施设备，标识标牌、物资器材储备等管护工作，发挥社会效益。</t>
  </si>
  <si>
    <t>印制发放的宣传材料数量</t>
  </si>
  <si>
    <t>500</t>
  </si>
  <si>
    <t>册（份、套）</t>
  </si>
  <si>
    <t>年内是否印制及购买宣传材料5000份</t>
  </si>
  <si>
    <t>反映制作宣传横幅、宣传册等的数量</t>
  </si>
  <si>
    <t>各级人民政府应当加强防震减灾知识的宣传教育，组织开展避险、救生等地震应急综合演练。</t>
  </si>
  <si>
    <t>信息的真实性准确性和完整性</t>
  </si>
  <si>
    <t>严格三公经费结支增效</t>
  </si>
  <si>
    <t>万元</t>
  </si>
  <si>
    <t>“三公”经费决算数小于等于上年决算数</t>
  </si>
  <si>
    <t>严格结转结余</t>
  </si>
  <si>
    <t>信息公开及时完整</t>
  </si>
  <si>
    <t>按时限要求按时完成预算、决算信息公开</t>
  </si>
  <si>
    <t>严格按时间进度执行年度预算</t>
  </si>
  <si>
    <t>单位预算按时间进度执行</t>
  </si>
  <si>
    <t>部门运转</t>
  </si>
  <si>
    <t>1425419.77</t>
  </si>
  <si>
    <t>确保单位全年正常运转经费，得分；反之，不得分</t>
  </si>
  <si>
    <t>反映单位运转情况</t>
  </si>
  <si>
    <t>受益人群满意度</t>
  </si>
  <si>
    <t>①满意度≥90%，得分；②满意度介于60%（含）至90%之间，满意度×指标分值；③满意度＜60%，不得分</t>
  </si>
  <si>
    <t>反映部门（单位）人员对工资福利发放的满意程度和社会公众对部门（单位）履职情况的满意程度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</si>
</sst>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\-mm\-dd\ hh:mm:ss"/>
    <numFmt numFmtId="178" formatCode="#,##0.00;\-#,##0.00;;@"/>
    <numFmt numFmtId="179" formatCode="#,##0;\-#,##0;;@"/>
    <numFmt numFmtId="180" formatCode="hh:mm:ss"/>
  </numFmts>
  <fonts count="41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2"/>
      <color rgb="FF000000"/>
      <name val="宋体"/>
      <charset val="134"/>
    </font>
    <font>
      <b/>
      <sz val="23"/>
      <color rgb="FF00000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10"/>
      <color rgb="FF000000"/>
      <name val="SimSun"/>
      <charset val="134"/>
    </font>
    <font>
      <b/>
      <sz val="9"/>
      <color rgb="FF000000"/>
      <name val="宋体"/>
      <charset val="134"/>
    </font>
    <font>
      <sz val="9.75"/>
      <color rgb="FF000000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23" fillId="0" borderId="1">
      <alignment horizontal="right" vertical="center"/>
    </xf>
    <xf numFmtId="0" fontId="21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6" fontId="23" fillId="0" borderId="1">
      <alignment horizontal="right" vertical="center"/>
    </xf>
    <xf numFmtId="0" fontId="27" fillId="0" borderId="0" applyNumberFormat="0" applyFill="0" applyBorder="0" applyAlignment="0" applyProtection="0">
      <alignment vertical="center"/>
    </xf>
    <xf numFmtId="0" fontId="0" fillId="9" borderId="16" applyNumberFormat="0" applyFon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4" fillId="13" borderId="19" applyNumberFormat="0" applyAlignment="0" applyProtection="0">
      <alignment vertical="center"/>
    </xf>
    <xf numFmtId="0" fontId="35" fillId="13" borderId="15" applyNumberFormat="0" applyAlignment="0" applyProtection="0">
      <alignment vertical="center"/>
    </xf>
    <xf numFmtId="0" fontId="36" fillId="14" borderId="20" applyNumberForma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10" fontId="23" fillId="0" borderId="1">
      <alignment horizontal="right" vertical="center"/>
    </xf>
    <xf numFmtId="0" fontId="21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178" fontId="23" fillId="0" borderId="1">
      <alignment horizontal="right" vertical="center"/>
    </xf>
    <xf numFmtId="49" fontId="23" fillId="0" borderId="1">
      <alignment horizontal="left" vertical="center" wrapText="1"/>
    </xf>
    <xf numFmtId="178" fontId="23" fillId="0" borderId="1">
      <alignment horizontal="right" vertical="center"/>
    </xf>
    <xf numFmtId="180" fontId="23" fillId="0" borderId="1">
      <alignment horizontal="right" vertical="center"/>
    </xf>
    <xf numFmtId="179" fontId="23" fillId="0" borderId="1">
      <alignment horizontal="right" vertical="center"/>
    </xf>
  </cellStyleXfs>
  <cellXfs count="25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>
      <alignment horizontal="right" vertical="center"/>
    </xf>
    <xf numFmtId="0" fontId="6" fillId="0" borderId="1" xfId="0" applyFont="1" applyBorder="1"/>
    <xf numFmtId="49" fontId="7" fillId="0" borderId="1" xfId="53" applyFo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5" fillId="0" borderId="4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9" fontId="8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49" fontId="3" fillId="0" borderId="0" xfId="0" applyNumberFormat="1" applyFont="1"/>
    <xf numFmtId="0" fontId="3" fillId="0" borderId="0" xfId="0" applyFont="1" applyAlignment="1" applyProtection="1">
      <alignment horizontal="right" vertical="center"/>
      <protection locked="0"/>
    </xf>
    <xf numFmtId="0" fontId="9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left" vertical="center"/>
    </xf>
    <xf numFmtId="0" fontId="6" fillId="0" borderId="0" xfId="0" applyFont="1"/>
    <xf numFmtId="0" fontId="3" fillId="0" borderId="0" xfId="0" applyFont="1" applyAlignment="1" applyProtection="1">
      <alignment horizontal="right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8" fontId="7" fillId="0" borderId="1" xfId="54" applyFont="1" applyAlignment="1">
      <alignment horizontal="left" vertical="center"/>
    </xf>
    <xf numFmtId="178" fontId="7" fillId="0" borderId="1" xfId="54" applyFont="1">
      <alignment horizontal="right" vertic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178" fontId="7" fillId="0" borderId="1" xfId="0" applyNumberFormat="1" applyFont="1" applyBorder="1" applyAlignment="1">
      <alignment horizontal="right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right" vertical="top" wrapText="1"/>
      <protection locked="0"/>
    </xf>
    <xf numFmtId="0" fontId="10" fillId="0" borderId="0" xfId="0" applyFont="1" applyAlignment="1" applyProtection="1">
      <alignment vertical="top"/>
      <protection locked="0"/>
    </xf>
    <xf numFmtId="0" fontId="10" fillId="0" borderId="0" xfId="0" applyFont="1" applyAlignment="1">
      <alignment vertical="top"/>
    </xf>
    <xf numFmtId="0" fontId="11" fillId="2" borderId="0" xfId="0" applyFont="1" applyFill="1" applyAlignment="1" applyProtection="1">
      <alignment horizontal="center" vertical="center" wrapText="1"/>
      <protection locked="0"/>
    </xf>
    <xf numFmtId="0" fontId="10" fillId="0" borderId="0" xfId="0" applyFont="1" applyProtection="1">
      <protection locked="0"/>
    </xf>
    <xf numFmtId="0" fontId="10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3" fillId="2" borderId="0" xfId="0" applyFont="1" applyFill="1" applyAlignment="1" applyProtection="1">
      <alignment horizontal="right" vertical="center"/>
      <protection locked="0"/>
    </xf>
    <xf numFmtId="0" fontId="3" fillId="2" borderId="0" xfId="0" applyFont="1" applyFill="1" applyAlignment="1" applyProtection="1">
      <alignment horizontal="righ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0" fillId="0" borderId="0" xfId="0" applyFont="1" applyFill="1" applyBorder="1"/>
    <xf numFmtId="0" fontId="12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 applyProtection="1">
      <alignment horizontal="right" vertical="center"/>
      <protection locked="0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/>
    <xf numFmtId="0" fontId="3" fillId="0" borderId="0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right" wrapText="1"/>
    </xf>
    <xf numFmtId="0" fontId="2" fillId="0" borderId="0" xfId="0" applyFont="1" applyFill="1" applyBorder="1" applyAlignment="1" applyProtection="1">
      <alignment horizontal="right"/>
      <protection locked="0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  <protection locked="0"/>
    </xf>
    <xf numFmtId="178" fontId="2" fillId="0" borderId="1" xfId="0" applyNumberFormat="1" applyFont="1" applyFill="1" applyBorder="1" applyAlignment="1">
      <alignment horizontal="right" vertical="center"/>
    </xf>
    <xf numFmtId="0" fontId="2" fillId="0" borderId="5" xfId="0" applyFont="1" applyFill="1" applyBorder="1" applyAlignment="1">
      <alignment vertical="center" wrapText="1"/>
    </xf>
    <xf numFmtId="178" fontId="2" fillId="0" borderId="5" xfId="0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horizontal="left" vertical="center"/>
    </xf>
    <xf numFmtId="0" fontId="3" fillId="0" borderId="0" xfId="0" applyFont="1" applyAlignment="1">
      <alignment wrapText="1"/>
    </xf>
    <xf numFmtId="0" fontId="3" fillId="0" borderId="0" xfId="0" applyFont="1" applyProtection="1">
      <protection locked="0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Protection="1">
      <protection locked="0"/>
    </xf>
    <xf numFmtId="0" fontId="6" fillId="0" borderId="0" xfId="0" applyFont="1" applyAlignment="1">
      <alignment wrapText="1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>
      <alignment horizontal="left" vertical="center"/>
    </xf>
    <xf numFmtId="0" fontId="2" fillId="0" borderId="0" xfId="0" applyFont="1" applyAlignment="1" applyProtection="1">
      <alignment vertical="top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179" fontId="7" fillId="0" borderId="1" xfId="56" applyFont="1" applyAlignment="1">
      <alignment horizontal="center" vertical="center"/>
    </xf>
    <xf numFmtId="179" fontId="7" fillId="0" borderId="1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8" fontId="7" fillId="0" borderId="0" xfId="0" applyNumberFormat="1" applyFont="1" applyBorder="1" applyAlignment="1">
      <alignment horizontal="left" vertical="center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Alignment="1">
      <alignment horizontal="right"/>
    </xf>
    <xf numFmtId="0" fontId="15" fillId="0" borderId="0" xfId="0" applyFont="1" applyAlignment="1" applyProtection="1">
      <alignment horizontal="right"/>
      <protection locked="0"/>
    </xf>
    <xf numFmtId="49" fontId="15" fillId="0" borderId="0" xfId="0" applyNumberFormat="1" applyFont="1" applyProtection="1">
      <protection locked="0"/>
    </xf>
    <xf numFmtId="0" fontId="3" fillId="0" borderId="0" xfId="0" applyFont="1" applyAlignment="1">
      <alignment horizontal="right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49" fontId="6" fillId="0" borderId="6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 wrapText="1" indent="1"/>
    </xf>
    <xf numFmtId="49" fontId="7" fillId="0" borderId="1" xfId="53" applyFont="1" applyAlignment="1">
      <alignment horizontal="left" vertical="center" wrapText="1" indent="2"/>
    </xf>
    <xf numFmtId="0" fontId="3" fillId="0" borderId="0" xfId="0" applyFont="1" applyAlignment="1">
      <alignment vertical="top"/>
    </xf>
    <xf numFmtId="0" fontId="6" fillId="0" borderId="6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 applyProtection="1">
      <alignment vertical="top"/>
      <protection locked="0"/>
    </xf>
    <xf numFmtId="49" fontId="3" fillId="0" borderId="0" xfId="0" applyNumberFormat="1" applyFont="1" applyProtection="1"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center" vertical="center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right"/>
    </xf>
    <xf numFmtId="0" fontId="10" fillId="2" borderId="1" xfId="0" applyFont="1" applyFill="1" applyBorder="1" applyAlignment="1" applyProtection="1">
      <alignment vertical="top" wrapText="1"/>
      <protection locked="0"/>
    </xf>
    <xf numFmtId="4" fontId="2" fillId="2" borderId="1" xfId="0" applyNumberFormat="1" applyFont="1" applyFill="1" applyBorder="1" applyAlignment="1">
      <alignment horizontal="right" vertical="top"/>
    </xf>
    <xf numFmtId="0" fontId="3" fillId="0" borderId="0" xfId="0" applyFont="1" applyAlignment="1">
      <alignment horizontal="right" vertical="center"/>
    </xf>
    <xf numFmtId="49" fontId="6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 indent="2"/>
    </xf>
    <xf numFmtId="0" fontId="2" fillId="0" borderId="0" xfId="0" applyFont="1" applyAlignment="1" applyProtection="1">
      <alignment horizontal="left" vertical="center" wrapText="1"/>
      <protection locked="0"/>
    </xf>
    <xf numFmtId="0" fontId="10" fillId="2" borderId="0" xfId="0" applyFont="1" applyFill="1" applyAlignment="1">
      <alignment horizontal="left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19" fillId="0" borderId="1" xfId="0" applyFont="1" applyBorder="1" applyAlignment="1" applyProtection="1">
      <alignment horizontal="center" vertical="center" wrapText="1"/>
      <protection locked="0"/>
    </xf>
    <xf numFmtId="4" fontId="19" fillId="0" borderId="1" xfId="0" applyNumberFormat="1" applyFont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0" fillId="0" borderId="0" xfId="0" applyBorder="1"/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Border="1" applyAlignment="1">
      <alignment horizontal="left" vertical="center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0" fillId="0" borderId="0" xfId="0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 indent="1"/>
      <protection locked="0"/>
    </xf>
    <xf numFmtId="49" fontId="7" fillId="0" borderId="1" xfId="53" applyFont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right" vertical="center"/>
      <protection locked="0"/>
    </xf>
    <xf numFmtId="0" fontId="20" fillId="0" borderId="0" xfId="0" applyFont="1" applyBorder="1" applyAlignment="1">
      <alignment horizontal="right" vertical="center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Alignment="1" quotePrefix="1">
      <alignment horizontal="right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12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83"/>
      <c r="B1" s="83"/>
      <c r="C1" s="83"/>
      <c r="D1" s="97"/>
    </row>
    <row r="2" ht="41.25" customHeight="1" spans="1:1">
      <c r="A2" s="78" t="str">
        <f>"2026"&amp;"年部门财务收支预算总表"</f>
        <v>2026年部门财务收支预算总表</v>
      </c>
    </row>
    <row r="3" ht="17.25" customHeight="1" spans="1:4">
      <c r="A3" s="81" t="str">
        <f>"单位名称："&amp;"昆明市晋宁区防震减灾局"</f>
        <v>单位名称：昆明市晋宁区防震减灾局</v>
      </c>
      <c r="B3" s="232"/>
      <c r="D3" s="211" t="s">
        <v>0</v>
      </c>
    </row>
    <row r="4" ht="23.25" customHeight="1" spans="1:4">
      <c r="A4" s="254" t="s">
        <v>1</v>
      </c>
      <c r="B4" s="255"/>
      <c r="C4" s="254" t="s">
        <v>2</v>
      </c>
      <c r="D4" s="255"/>
    </row>
    <row r="5" ht="24" customHeight="1" spans="1:4">
      <c r="A5" s="254" t="s">
        <v>3</v>
      </c>
      <c r="B5" s="254" t="s">
        <v>4</v>
      </c>
      <c r="C5" s="254" t="s">
        <v>5</v>
      </c>
      <c r="D5" s="254" t="s">
        <v>4</v>
      </c>
    </row>
    <row r="6" ht="17.25" customHeight="1" spans="1:4">
      <c r="A6" s="234" t="s">
        <v>6</v>
      </c>
      <c r="B6" s="62">
        <v>1475419.77</v>
      </c>
      <c r="C6" s="234" t="s">
        <v>7</v>
      </c>
      <c r="D6" s="62"/>
    </row>
    <row r="7" ht="17.25" customHeight="1" spans="1:4">
      <c r="A7" s="234" t="s">
        <v>8</v>
      </c>
      <c r="B7" s="62"/>
      <c r="C7" s="234" t="s">
        <v>9</v>
      </c>
      <c r="D7" s="62"/>
    </row>
    <row r="8" ht="17.25" customHeight="1" spans="1:4">
      <c r="A8" s="234" t="s">
        <v>10</v>
      </c>
      <c r="B8" s="62"/>
      <c r="C8" s="256" t="s">
        <v>11</v>
      </c>
      <c r="D8" s="62"/>
    </row>
    <row r="9" ht="17.25" customHeight="1" spans="1:4">
      <c r="A9" s="234" t="s">
        <v>12</v>
      </c>
      <c r="B9" s="62"/>
      <c r="C9" s="256" t="s">
        <v>13</v>
      </c>
      <c r="D9" s="62"/>
    </row>
    <row r="10" ht="17.25" customHeight="1" spans="1:4">
      <c r="A10" s="234" t="s">
        <v>14</v>
      </c>
      <c r="B10" s="62"/>
      <c r="C10" s="256" t="s">
        <v>15</v>
      </c>
      <c r="D10" s="62"/>
    </row>
    <row r="11" ht="17.25" customHeight="1" spans="1:4">
      <c r="A11" s="234" t="s">
        <v>16</v>
      </c>
      <c r="B11" s="62"/>
      <c r="C11" s="256" t="s">
        <v>17</v>
      </c>
      <c r="D11" s="62"/>
    </row>
    <row r="12" ht="17.25" customHeight="1" spans="1:4">
      <c r="A12" s="234" t="s">
        <v>18</v>
      </c>
      <c r="B12" s="62"/>
      <c r="C12" s="91" t="s">
        <v>19</v>
      </c>
      <c r="D12" s="62"/>
    </row>
    <row r="13" ht="17.25" customHeight="1" spans="1:4">
      <c r="A13" s="234" t="s">
        <v>20</v>
      </c>
      <c r="B13" s="62"/>
      <c r="C13" s="91" t="s">
        <v>21</v>
      </c>
      <c r="D13" s="62">
        <v>159716.16</v>
      </c>
    </row>
    <row r="14" ht="17.25" customHeight="1" spans="1:4">
      <c r="A14" s="234" t="s">
        <v>22</v>
      </c>
      <c r="B14" s="62"/>
      <c r="C14" s="91" t="s">
        <v>23</v>
      </c>
      <c r="D14" s="62">
        <v>103586.54</v>
      </c>
    </row>
    <row r="15" ht="17.25" customHeight="1" spans="1:4">
      <c r="A15" s="234" t="s">
        <v>24</v>
      </c>
      <c r="B15" s="64"/>
      <c r="C15" s="91" t="s">
        <v>25</v>
      </c>
      <c r="D15" s="62"/>
    </row>
    <row r="16" ht="17.25" customHeight="1" spans="1:4">
      <c r="A16" s="23"/>
      <c r="B16" s="62"/>
      <c r="C16" s="91" t="s">
        <v>26</v>
      </c>
      <c r="D16" s="62"/>
    </row>
    <row r="17" ht="17.25" customHeight="1" spans="1:4">
      <c r="A17" s="235"/>
      <c r="B17" s="62"/>
      <c r="C17" s="91" t="s">
        <v>27</v>
      </c>
      <c r="D17" s="62"/>
    </row>
    <row r="18" ht="17.25" customHeight="1" spans="1:4">
      <c r="A18" s="235"/>
      <c r="B18" s="62"/>
      <c r="C18" s="91" t="s">
        <v>28</v>
      </c>
      <c r="D18" s="62"/>
    </row>
    <row r="19" ht="17.25" customHeight="1" spans="1:4">
      <c r="A19" s="235"/>
      <c r="B19" s="62"/>
      <c r="C19" s="91" t="s">
        <v>29</v>
      </c>
      <c r="D19" s="62"/>
    </row>
    <row r="20" ht="17.25" customHeight="1" spans="1:4">
      <c r="A20" s="235"/>
      <c r="B20" s="62"/>
      <c r="C20" s="91" t="s">
        <v>30</v>
      </c>
      <c r="D20" s="62"/>
    </row>
    <row r="21" ht="17.25" customHeight="1" spans="1:4">
      <c r="A21" s="235"/>
      <c r="B21" s="62"/>
      <c r="C21" s="91" t="s">
        <v>31</v>
      </c>
      <c r="D21" s="62"/>
    </row>
    <row r="22" ht="17.25" customHeight="1" spans="1:4">
      <c r="A22" s="235"/>
      <c r="B22" s="62"/>
      <c r="C22" s="91" t="s">
        <v>32</v>
      </c>
      <c r="D22" s="62"/>
    </row>
    <row r="23" ht="17.25" customHeight="1" spans="1:4">
      <c r="A23" s="235"/>
      <c r="B23" s="62"/>
      <c r="C23" s="91" t="s">
        <v>33</v>
      </c>
      <c r="D23" s="62"/>
    </row>
    <row r="24" ht="17.25" customHeight="1" spans="1:4">
      <c r="A24" s="235"/>
      <c r="B24" s="62"/>
      <c r="C24" s="91" t="s">
        <v>34</v>
      </c>
      <c r="D24" s="62">
        <v>117861.12</v>
      </c>
    </row>
    <row r="25" ht="17.25" customHeight="1" spans="1:4">
      <c r="A25" s="235"/>
      <c r="B25" s="62"/>
      <c r="C25" s="91" t="s">
        <v>35</v>
      </c>
      <c r="D25" s="62"/>
    </row>
    <row r="26" ht="17.25" customHeight="1" spans="1:4">
      <c r="A26" s="235"/>
      <c r="B26" s="62"/>
      <c r="C26" s="23" t="s">
        <v>36</v>
      </c>
      <c r="D26" s="62"/>
    </row>
    <row r="27" ht="17.25" customHeight="1" spans="1:4">
      <c r="A27" s="235"/>
      <c r="B27" s="62"/>
      <c r="C27" s="91" t="s">
        <v>37</v>
      </c>
      <c r="D27" s="62">
        <v>1094255.95</v>
      </c>
    </row>
    <row r="28" ht="16.5" customHeight="1" spans="1:4">
      <c r="A28" s="235"/>
      <c r="B28" s="62"/>
      <c r="C28" s="91" t="s">
        <v>38</v>
      </c>
      <c r="D28" s="62"/>
    </row>
    <row r="29" ht="16.5" customHeight="1" spans="1:4">
      <c r="A29" s="235"/>
      <c r="B29" s="62"/>
      <c r="C29" s="23" t="s">
        <v>39</v>
      </c>
      <c r="D29" s="62"/>
    </row>
    <row r="30" ht="17.25" customHeight="1" spans="1:4">
      <c r="A30" s="235"/>
      <c r="B30" s="62"/>
      <c r="C30" s="23" t="s">
        <v>40</v>
      </c>
      <c r="D30" s="62"/>
    </row>
    <row r="31" ht="17.25" customHeight="1" spans="1:4">
      <c r="A31" s="235"/>
      <c r="B31" s="62"/>
      <c r="C31" s="91" t="s">
        <v>41</v>
      </c>
      <c r="D31" s="62"/>
    </row>
    <row r="32" ht="16.5" customHeight="1" spans="1:4">
      <c r="A32" s="235" t="s">
        <v>42</v>
      </c>
      <c r="B32" s="62">
        <v>1475419.77</v>
      </c>
      <c r="C32" s="235" t="s">
        <v>43</v>
      </c>
      <c r="D32" s="62">
        <v>1475419.77</v>
      </c>
    </row>
    <row r="33" ht="16.5" customHeight="1" spans="1:4">
      <c r="A33" s="23" t="s">
        <v>44</v>
      </c>
      <c r="B33" s="62"/>
      <c r="C33" s="23" t="s">
        <v>45</v>
      </c>
      <c r="D33" s="62"/>
    </row>
    <row r="34" ht="16.5" customHeight="1" spans="1:4">
      <c r="A34" s="91" t="s">
        <v>46</v>
      </c>
      <c r="B34" s="64"/>
      <c r="C34" s="91" t="s">
        <v>46</v>
      </c>
      <c r="D34" s="64"/>
    </row>
    <row r="35" ht="16.5" customHeight="1" spans="1:4">
      <c r="A35" s="91" t="s">
        <v>47</v>
      </c>
      <c r="B35" s="64"/>
      <c r="C35" s="91" t="s">
        <v>48</v>
      </c>
      <c r="D35" s="64"/>
    </row>
    <row r="36" ht="16.5" customHeight="1" spans="1:4">
      <c r="A36" s="238" t="s">
        <v>49</v>
      </c>
      <c r="B36" s="62">
        <v>1475419.77</v>
      </c>
      <c r="C36" s="238" t="s">
        <v>50</v>
      </c>
      <c r="D36" s="62">
        <v>1475419.77</v>
      </c>
    </row>
  </sheetData>
  <mergeCells count="4">
    <mergeCell ref="A2:D2"/>
    <mergeCell ref="A3:B3"/>
    <mergeCell ref="A4:B4"/>
    <mergeCell ref="C4:D4"/>
  </mergeCells>
  <pageMargins left="0.75" right="0.75" top="0.472222222222222" bottom="0.354166666666667" header="0.5" footer="0.236111111111111"/>
  <pageSetup paperSize="9" scale="8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F26" sqref="F26"/>
    </sheetView>
  </sheetViews>
  <sheetFormatPr defaultColWidth="9.14166666666667" defaultRowHeight="14.25" customHeight="1" outlineLevelCol="5"/>
  <cols>
    <col min="1" max="1" width="22.6083333333333" customWidth="1"/>
    <col min="2" max="2" width="20.7083333333333" customWidth="1"/>
    <col min="3" max="3" width="22.4833333333333" customWidth="1"/>
    <col min="4" max="4" width="27.7083333333333" customWidth="1"/>
    <col min="5" max="5" width="29.3666666666667" customWidth="1"/>
    <col min="6" max="6" width="27.1916666666667" customWidth="1"/>
  </cols>
  <sheetData>
    <row r="1" ht="12" customHeight="1" spans="1:6">
      <c r="A1" s="181">
        <v>1</v>
      </c>
      <c r="B1" s="182">
        <v>0</v>
      </c>
      <c r="C1" s="181">
        <v>1</v>
      </c>
      <c r="D1" s="183"/>
      <c r="E1" s="183"/>
      <c r="F1" s="180"/>
    </row>
    <row r="2" ht="42" customHeight="1" spans="1:6">
      <c r="A2" s="184" t="str">
        <f>"2026"&amp;"年部门政府性基金预算支出预算表"</f>
        <v>2026年部门政府性基金预算支出预算表</v>
      </c>
      <c r="B2" s="184" t="s">
        <v>303</v>
      </c>
      <c r="C2" s="185"/>
      <c r="D2" s="186"/>
      <c r="E2" s="186"/>
      <c r="F2" s="186"/>
    </row>
    <row r="3" ht="13.5" customHeight="1" spans="1:6">
      <c r="A3" s="48" t="str">
        <f>"单位名称："&amp;"昆明市晋宁区防震减灾局"</f>
        <v>单位名称：昆明市晋宁区防震减灾局</v>
      </c>
      <c r="B3" s="48" t="s">
        <v>304</v>
      </c>
      <c r="C3" s="181"/>
      <c r="D3" s="183"/>
      <c r="E3" s="183"/>
      <c r="F3" s="180" t="s">
        <v>0</v>
      </c>
    </row>
    <row r="4" ht="19.5" customHeight="1" spans="1:6">
      <c r="A4" s="187" t="s">
        <v>170</v>
      </c>
      <c r="B4" s="188" t="s">
        <v>69</v>
      </c>
      <c r="C4" s="187" t="s">
        <v>70</v>
      </c>
      <c r="D4" s="14" t="s">
        <v>305</v>
      </c>
      <c r="E4" s="15"/>
      <c r="F4" s="39"/>
    </row>
    <row r="5" ht="18.75" customHeight="1" spans="1:6">
      <c r="A5" s="189"/>
      <c r="B5" s="190"/>
      <c r="C5" s="189"/>
      <c r="D5" s="56" t="s">
        <v>53</v>
      </c>
      <c r="E5" s="14" t="s">
        <v>72</v>
      </c>
      <c r="F5" s="56" t="s">
        <v>73</v>
      </c>
    </row>
    <row r="6" ht="18.75" customHeight="1" spans="1:6">
      <c r="A6" s="191">
        <v>1</v>
      </c>
      <c r="B6" s="192" t="s">
        <v>80</v>
      </c>
      <c r="C6" s="191">
        <v>3</v>
      </c>
      <c r="D6" s="16">
        <v>4</v>
      </c>
      <c r="E6" s="16">
        <v>5</v>
      </c>
      <c r="F6" s="16">
        <v>6</v>
      </c>
    </row>
    <row r="7" ht="21" customHeight="1" spans="1:6">
      <c r="A7" s="34"/>
      <c r="B7" s="34"/>
      <c r="C7" s="34"/>
      <c r="D7" s="62"/>
      <c r="E7" s="62"/>
      <c r="F7" s="62"/>
    </row>
    <row r="8" ht="21" customHeight="1" spans="1:6">
      <c r="A8" s="34"/>
      <c r="B8" s="34"/>
      <c r="C8" s="34"/>
      <c r="D8" s="62"/>
      <c r="E8" s="62"/>
      <c r="F8" s="62"/>
    </row>
    <row r="9" ht="18.75" customHeight="1" spans="1:6">
      <c r="A9" s="193" t="s">
        <v>162</v>
      </c>
      <c r="B9" s="193" t="s">
        <v>162</v>
      </c>
      <c r="C9" s="194" t="s">
        <v>162</v>
      </c>
      <c r="D9" s="62"/>
      <c r="E9" s="62"/>
      <c r="F9" s="62"/>
    </row>
    <row r="10" ht="32" customHeight="1" spans="1:4">
      <c r="A10" s="73" t="s">
        <v>306</v>
      </c>
      <c r="B10" s="73"/>
      <c r="C10" s="73"/>
      <c r="D10" s="73"/>
    </row>
  </sheetData>
  <mergeCells count="8">
    <mergeCell ref="A2:F2"/>
    <mergeCell ref="A3:C3"/>
    <mergeCell ref="D4:F4"/>
    <mergeCell ref="A9:C9"/>
    <mergeCell ref="A10:D10"/>
    <mergeCell ref="A4:A5"/>
    <mergeCell ref="B4:B5"/>
    <mergeCell ref="C4:C5"/>
  </mergeCells>
  <pageMargins left="0.75" right="0.432638888888889" top="1" bottom="1" header="0.5" footer="0.5"/>
  <pageSetup paperSize="9" scale="91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7"/>
  <sheetViews>
    <sheetView showZeros="0" workbookViewId="0">
      <selection activeCell="A17" sqref="A17:S17"/>
    </sheetView>
  </sheetViews>
  <sheetFormatPr defaultColWidth="9.14166666666667" defaultRowHeight="14.25" customHeight="1"/>
  <cols>
    <col min="1" max="1" width="24.875" customWidth="1"/>
    <col min="2" max="2" width="25.45" customWidth="1"/>
    <col min="3" max="3" width="28.3083333333333" customWidth="1"/>
    <col min="4" max="4" width="21.7083333333333" customWidth="1"/>
    <col min="5" max="5" width="26.1" customWidth="1"/>
    <col min="6" max="6" width="7.70833333333333" customWidth="1"/>
    <col min="7" max="7" width="11.1416666666667" customWidth="1"/>
    <col min="8" max="8" width="13.2833333333333" customWidth="1"/>
    <col min="9" max="10" width="20" customWidth="1"/>
    <col min="11" max="11" width="11.775" customWidth="1"/>
    <col min="12" max="12" width="8.5" customWidth="1"/>
    <col min="13" max="13" width="8.79166666666667" customWidth="1"/>
    <col min="14" max="14" width="9.85" customWidth="1"/>
    <col min="15" max="15" width="9.89166666666667" customWidth="1"/>
    <col min="16" max="16" width="10.7333333333333" customWidth="1"/>
    <col min="17" max="17" width="11.85" customWidth="1"/>
    <col min="18" max="18" width="9.36666666666667" customWidth="1"/>
    <col min="19" max="19" width="9.94166666666667" customWidth="1"/>
  </cols>
  <sheetData>
    <row r="1" ht="15.75" customHeight="1" spans="2:19">
      <c r="B1" s="136"/>
      <c r="C1" s="136"/>
      <c r="R1" s="178"/>
      <c r="S1" s="178"/>
    </row>
    <row r="2" ht="41.25" customHeight="1" spans="1:19">
      <c r="A2" s="137" t="str">
        <f>"2026"&amp;"年部门政府采购预算表"</f>
        <v>2026年部门政府采购预算表</v>
      </c>
      <c r="B2" s="138"/>
      <c r="C2" s="138"/>
      <c r="D2" s="47"/>
      <c r="E2" s="47"/>
      <c r="F2" s="47"/>
      <c r="G2" s="47"/>
      <c r="H2" s="47"/>
      <c r="I2" s="47"/>
      <c r="J2" s="47"/>
      <c r="K2" s="47"/>
      <c r="L2" s="47"/>
      <c r="M2" s="138"/>
      <c r="N2" s="47"/>
      <c r="O2" s="47"/>
      <c r="P2" s="138"/>
      <c r="Q2" s="47"/>
      <c r="R2" s="138"/>
      <c r="S2" s="138"/>
    </row>
    <row r="3" ht="18.75" customHeight="1" spans="1:19">
      <c r="A3" s="169" t="str">
        <f>"单位名称："&amp;"昆明市晋宁区防震减灾局"</f>
        <v>单位名称：昆明市晋宁区防震减灾局</v>
      </c>
      <c r="B3" s="141"/>
      <c r="C3" s="141"/>
      <c r="D3" s="50"/>
      <c r="E3" s="50"/>
      <c r="F3" s="50"/>
      <c r="G3" s="50"/>
      <c r="H3" s="50"/>
      <c r="I3" s="50"/>
      <c r="J3" s="50"/>
      <c r="K3" s="50"/>
      <c r="L3" s="50"/>
      <c r="R3" s="179"/>
      <c r="S3" s="180" t="s">
        <v>0</v>
      </c>
    </row>
    <row r="4" ht="15.75" customHeight="1" spans="1:19">
      <c r="A4" s="53" t="s">
        <v>169</v>
      </c>
      <c r="B4" s="143" t="s">
        <v>170</v>
      </c>
      <c r="C4" s="143" t="s">
        <v>307</v>
      </c>
      <c r="D4" s="144" t="s">
        <v>308</v>
      </c>
      <c r="E4" s="144" t="s">
        <v>309</v>
      </c>
      <c r="F4" s="144" t="s">
        <v>310</v>
      </c>
      <c r="G4" s="144" t="s">
        <v>311</v>
      </c>
      <c r="H4" s="144" t="s">
        <v>312</v>
      </c>
      <c r="I4" s="157" t="s">
        <v>177</v>
      </c>
      <c r="J4" s="157"/>
      <c r="K4" s="157"/>
      <c r="L4" s="157"/>
      <c r="M4" s="158"/>
      <c r="N4" s="157"/>
      <c r="O4" s="157"/>
      <c r="P4" s="165"/>
      <c r="Q4" s="157"/>
      <c r="R4" s="158"/>
      <c r="S4" s="166"/>
    </row>
    <row r="5" ht="17.25" customHeight="1" spans="1:19">
      <c r="A5" s="55"/>
      <c r="B5" s="145"/>
      <c r="C5" s="145"/>
      <c r="D5" s="146"/>
      <c r="E5" s="146"/>
      <c r="F5" s="146"/>
      <c r="G5" s="146"/>
      <c r="H5" s="146"/>
      <c r="I5" s="146" t="s">
        <v>53</v>
      </c>
      <c r="J5" s="146" t="s">
        <v>56</v>
      </c>
      <c r="K5" s="146" t="s">
        <v>313</v>
      </c>
      <c r="L5" s="146" t="s">
        <v>314</v>
      </c>
      <c r="M5" s="159" t="s">
        <v>315</v>
      </c>
      <c r="N5" s="160" t="s">
        <v>316</v>
      </c>
      <c r="O5" s="160"/>
      <c r="P5" s="167"/>
      <c r="Q5" s="160"/>
      <c r="R5" s="168"/>
      <c r="S5" s="147"/>
    </row>
    <row r="6" ht="54" customHeight="1" spans="1:19">
      <c r="A6" s="58"/>
      <c r="B6" s="147"/>
      <c r="C6" s="147"/>
      <c r="D6" s="148"/>
      <c r="E6" s="148"/>
      <c r="F6" s="148"/>
      <c r="G6" s="148"/>
      <c r="H6" s="148"/>
      <c r="I6" s="148"/>
      <c r="J6" s="148" t="s">
        <v>55</v>
      </c>
      <c r="K6" s="148"/>
      <c r="L6" s="148"/>
      <c r="M6" s="161"/>
      <c r="N6" s="148" t="s">
        <v>55</v>
      </c>
      <c r="O6" s="148" t="s">
        <v>61</v>
      </c>
      <c r="P6" s="147" t="s">
        <v>62</v>
      </c>
      <c r="Q6" s="148" t="s">
        <v>63</v>
      </c>
      <c r="R6" s="161" t="s">
        <v>64</v>
      </c>
      <c r="S6" s="147" t="s">
        <v>65</v>
      </c>
    </row>
    <row r="7" ht="18" customHeight="1" spans="1:19">
      <c r="A7" s="170">
        <v>1</v>
      </c>
      <c r="B7" s="170" t="s">
        <v>80</v>
      </c>
      <c r="C7" s="171">
        <v>3</v>
      </c>
      <c r="D7" s="171">
        <v>4</v>
      </c>
      <c r="E7" s="170">
        <v>5</v>
      </c>
      <c r="F7" s="170">
        <v>6</v>
      </c>
      <c r="G7" s="170">
        <v>7</v>
      </c>
      <c r="H7" s="170">
        <v>8</v>
      </c>
      <c r="I7" s="170">
        <v>9</v>
      </c>
      <c r="J7" s="170">
        <v>10</v>
      </c>
      <c r="K7" s="170">
        <v>11</v>
      </c>
      <c r="L7" s="170">
        <v>12</v>
      </c>
      <c r="M7" s="170">
        <v>13</v>
      </c>
      <c r="N7" s="170">
        <v>14</v>
      </c>
      <c r="O7" s="170">
        <v>15</v>
      </c>
      <c r="P7" s="170">
        <v>16</v>
      </c>
      <c r="Q7" s="170">
        <v>17</v>
      </c>
      <c r="R7" s="170">
        <v>18</v>
      </c>
      <c r="S7" s="170">
        <v>19</v>
      </c>
    </row>
    <row r="8" ht="21" customHeight="1" spans="1:19">
      <c r="A8" s="149" t="s">
        <v>67</v>
      </c>
      <c r="B8" s="150" t="s">
        <v>67</v>
      </c>
      <c r="C8" s="150" t="s">
        <v>208</v>
      </c>
      <c r="D8" s="151" t="s">
        <v>210</v>
      </c>
      <c r="E8" s="151" t="s">
        <v>317</v>
      </c>
      <c r="F8" s="151" t="s">
        <v>291</v>
      </c>
      <c r="G8" s="172">
        <v>1</v>
      </c>
      <c r="H8" s="62">
        <v>7000</v>
      </c>
      <c r="I8" s="62">
        <v>7000</v>
      </c>
      <c r="J8" s="62">
        <v>7000</v>
      </c>
      <c r="K8" s="62"/>
      <c r="L8" s="62"/>
      <c r="M8" s="62"/>
      <c r="N8" s="62"/>
      <c r="O8" s="62"/>
      <c r="P8" s="64"/>
      <c r="Q8" s="64"/>
      <c r="R8" s="62"/>
      <c r="S8" s="62"/>
    </row>
    <row r="9" ht="21" customHeight="1" spans="1:19">
      <c r="A9" s="149" t="s">
        <v>67</v>
      </c>
      <c r="B9" s="150" t="s">
        <v>67</v>
      </c>
      <c r="C9" s="150" t="s">
        <v>208</v>
      </c>
      <c r="D9" s="151" t="s">
        <v>210</v>
      </c>
      <c r="E9" s="151" t="s">
        <v>318</v>
      </c>
      <c r="F9" s="151" t="s">
        <v>291</v>
      </c>
      <c r="G9" s="172">
        <v>1</v>
      </c>
      <c r="H9" s="62">
        <v>7000</v>
      </c>
      <c r="I9" s="62">
        <v>7000</v>
      </c>
      <c r="J9" s="62">
        <v>7000</v>
      </c>
      <c r="K9" s="62"/>
      <c r="L9" s="62"/>
      <c r="M9" s="62"/>
      <c r="N9" s="62"/>
      <c r="O9" s="62"/>
      <c r="P9" s="64"/>
      <c r="Q9" s="64"/>
      <c r="R9" s="62"/>
      <c r="S9" s="62"/>
    </row>
    <row r="10" ht="21" customHeight="1" spans="1:19">
      <c r="A10" s="149" t="s">
        <v>67</v>
      </c>
      <c r="B10" s="150" t="s">
        <v>67</v>
      </c>
      <c r="C10" s="150" t="s">
        <v>208</v>
      </c>
      <c r="D10" s="151" t="s">
        <v>210</v>
      </c>
      <c r="E10" s="151" t="s">
        <v>319</v>
      </c>
      <c r="F10" s="151" t="s">
        <v>291</v>
      </c>
      <c r="G10" s="172">
        <v>1</v>
      </c>
      <c r="H10" s="62">
        <v>3000</v>
      </c>
      <c r="I10" s="62">
        <v>3000</v>
      </c>
      <c r="J10" s="62">
        <v>3000</v>
      </c>
      <c r="K10" s="62"/>
      <c r="L10" s="62"/>
      <c r="M10" s="62"/>
      <c r="N10" s="62"/>
      <c r="O10" s="62"/>
      <c r="P10" s="64"/>
      <c r="Q10" s="64"/>
      <c r="R10" s="62"/>
      <c r="S10" s="62"/>
    </row>
    <row r="11" ht="21" customHeight="1" spans="1:19">
      <c r="A11" s="149" t="s">
        <v>67</v>
      </c>
      <c r="B11" s="150" t="s">
        <v>67</v>
      </c>
      <c r="C11" s="150" t="s">
        <v>249</v>
      </c>
      <c r="D11" s="151" t="s">
        <v>249</v>
      </c>
      <c r="E11" s="151" t="s">
        <v>320</v>
      </c>
      <c r="F11" s="151" t="s">
        <v>291</v>
      </c>
      <c r="G11" s="172">
        <v>1</v>
      </c>
      <c r="H11" s="62">
        <v>1</v>
      </c>
      <c r="I11" s="62">
        <v>1</v>
      </c>
      <c r="J11" s="62">
        <v>1</v>
      </c>
      <c r="K11" s="62"/>
      <c r="L11" s="62"/>
      <c r="M11" s="62"/>
      <c r="N11" s="62"/>
      <c r="O11" s="62"/>
      <c r="P11" s="64"/>
      <c r="Q11" s="64"/>
      <c r="R11" s="62"/>
      <c r="S11" s="62"/>
    </row>
    <row r="12" ht="21" customHeight="1" spans="1:19">
      <c r="A12" s="149" t="s">
        <v>67</v>
      </c>
      <c r="B12" s="150" t="s">
        <v>67</v>
      </c>
      <c r="C12" s="150" t="s">
        <v>249</v>
      </c>
      <c r="D12" s="151" t="s">
        <v>249</v>
      </c>
      <c r="E12" s="151" t="s">
        <v>321</v>
      </c>
      <c r="F12" s="151" t="s">
        <v>291</v>
      </c>
      <c r="G12" s="172">
        <v>1</v>
      </c>
      <c r="H12" s="62">
        <v>1</v>
      </c>
      <c r="I12" s="62">
        <v>1</v>
      </c>
      <c r="J12" s="62">
        <v>1</v>
      </c>
      <c r="K12" s="62"/>
      <c r="L12" s="62"/>
      <c r="M12" s="62"/>
      <c r="N12" s="62"/>
      <c r="O12" s="62"/>
      <c r="P12" s="64"/>
      <c r="Q12" s="64"/>
      <c r="R12" s="62"/>
      <c r="S12" s="62"/>
    </row>
    <row r="13" ht="21" customHeight="1" spans="1:19">
      <c r="A13" s="149" t="s">
        <v>67</v>
      </c>
      <c r="B13" s="150" t="s">
        <v>67</v>
      </c>
      <c r="C13" s="150" t="s">
        <v>249</v>
      </c>
      <c r="D13" s="151" t="s">
        <v>249</v>
      </c>
      <c r="E13" s="151" t="s">
        <v>322</v>
      </c>
      <c r="F13" s="151" t="s">
        <v>291</v>
      </c>
      <c r="G13" s="172">
        <v>1</v>
      </c>
      <c r="H13" s="62">
        <v>1</v>
      </c>
      <c r="I13" s="62">
        <v>1</v>
      </c>
      <c r="J13" s="62">
        <v>1</v>
      </c>
      <c r="K13" s="62"/>
      <c r="L13" s="62"/>
      <c r="M13" s="62"/>
      <c r="N13" s="62"/>
      <c r="O13" s="62"/>
      <c r="P13" s="64"/>
      <c r="Q13" s="64"/>
      <c r="R13" s="62"/>
      <c r="S13" s="62"/>
    </row>
    <row r="14" ht="21" customHeight="1" spans="1:19">
      <c r="A14" s="149" t="s">
        <v>67</v>
      </c>
      <c r="B14" s="150" t="s">
        <v>67</v>
      </c>
      <c r="C14" s="150" t="s">
        <v>246</v>
      </c>
      <c r="D14" s="151" t="s">
        <v>246</v>
      </c>
      <c r="E14" s="151" t="s">
        <v>322</v>
      </c>
      <c r="F14" s="151" t="s">
        <v>291</v>
      </c>
      <c r="G14" s="172">
        <v>5</v>
      </c>
      <c r="H14" s="62">
        <v>20000</v>
      </c>
      <c r="I14" s="62">
        <v>20000</v>
      </c>
      <c r="J14" s="62">
        <v>20000</v>
      </c>
      <c r="K14" s="62"/>
      <c r="L14" s="62"/>
      <c r="M14" s="62"/>
      <c r="N14" s="62"/>
      <c r="O14" s="62"/>
      <c r="P14" s="64"/>
      <c r="Q14" s="64"/>
      <c r="R14" s="62"/>
      <c r="S14" s="62"/>
    </row>
    <row r="15" ht="21" customHeight="1" spans="1:19">
      <c r="A15" s="149" t="s">
        <v>67</v>
      </c>
      <c r="B15" s="150" t="s">
        <v>67</v>
      </c>
      <c r="C15" s="150" t="s">
        <v>246</v>
      </c>
      <c r="D15" s="151" t="s">
        <v>246</v>
      </c>
      <c r="E15" s="151" t="s">
        <v>322</v>
      </c>
      <c r="F15" s="151" t="s">
        <v>291</v>
      </c>
      <c r="G15" s="172">
        <v>5</v>
      </c>
      <c r="H15" s="62">
        <v>10000</v>
      </c>
      <c r="I15" s="62">
        <v>10000</v>
      </c>
      <c r="J15" s="62">
        <v>10000</v>
      </c>
      <c r="K15" s="62"/>
      <c r="L15" s="62"/>
      <c r="M15" s="62"/>
      <c r="N15" s="62"/>
      <c r="O15" s="62"/>
      <c r="P15" s="64"/>
      <c r="Q15" s="64"/>
      <c r="R15" s="62"/>
      <c r="S15" s="62"/>
    </row>
    <row r="16" ht="21" customHeight="1" spans="1:19">
      <c r="A16" s="152" t="s">
        <v>162</v>
      </c>
      <c r="B16" s="153"/>
      <c r="C16" s="153"/>
      <c r="D16" s="154"/>
      <c r="E16" s="154"/>
      <c r="F16" s="154"/>
      <c r="G16" s="173"/>
      <c r="H16" s="62">
        <v>47003</v>
      </c>
      <c r="I16" s="62">
        <v>47003</v>
      </c>
      <c r="J16" s="62">
        <v>47003</v>
      </c>
      <c r="K16" s="62"/>
      <c r="L16" s="62"/>
      <c r="M16" s="62"/>
      <c r="N16" s="62"/>
      <c r="O16" s="62"/>
      <c r="P16" s="64"/>
      <c r="Q16" s="64"/>
      <c r="R16" s="62"/>
      <c r="S16" s="62"/>
    </row>
    <row r="17" ht="21" customHeight="1" spans="1:19">
      <c r="A17" s="174" t="s">
        <v>323</v>
      </c>
      <c r="B17" s="175"/>
      <c r="C17" s="175"/>
      <c r="D17" s="174"/>
      <c r="E17" s="174"/>
      <c r="F17" s="174"/>
      <c r="G17" s="176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</row>
  </sheetData>
  <mergeCells count="19">
    <mergeCell ref="A2:S2"/>
    <mergeCell ref="A3:H3"/>
    <mergeCell ref="I4:S4"/>
    <mergeCell ref="N5:S5"/>
    <mergeCell ref="A16:G16"/>
    <mergeCell ref="A17:S17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393055555555556" right="0.156944444444444" top="1" bottom="1" header="0.5" footer="0.5"/>
  <pageSetup paperSize="9" scale="5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D25" sqref="D25"/>
    </sheetView>
  </sheetViews>
  <sheetFormatPr defaultColWidth="9.14166666666667" defaultRowHeight="14.25" customHeight="1"/>
  <cols>
    <col min="1" max="1" width="17.3" customWidth="1"/>
    <col min="2" max="2" width="17.8833333333333" customWidth="1"/>
    <col min="3" max="3" width="17.975" customWidth="1"/>
    <col min="4" max="4" width="22.1583333333333" customWidth="1"/>
    <col min="5" max="5" width="12.7583333333333" customWidth="1"/>
    <col min="6" max="6" width="15.35" customWidth="1"/>
    <col min="7" max="7" width="15.4166666666667" customWidth="1"/>
    <col min="8" max="8" width="14.5583333333333" customWidth="1"/>
    <col min="9" max="9" width="21.1583333333333" customWidth="1"/>
    <col min="10" max="10" width="12.875" customWidth="1"/>
    <col min="11" max="11" width="8.725" customWidth="1"/>
    <col min="12" max="12" width="13.0833333333333" customWidth="1"/>
    <col min="13" max="13" width="11.4833333333333" customWidth="1"/>
    <col min="14" max="14" width="10.325" customWidth="1"/>
    <col min="15" max="15" width="9.65" customWidth="1"/>
    <col min="16" max="16" width="11.15" customWidth="1"/>
    <col min="17" max="17" width="12.2083333333333" customWidth="1"/>
    <col min="18" max="18" width="13.6333333333333" customWidth="1"/>
    <col min="19" max="19" width="15.45" customWidth="1"/>
    <col min="20" max="20" width="14.2416666666667" customWidth="1"/>
  </cols>
  <sheetData>
    <row r="1" ht="16.5" customHeight="1" spans="1:20">
      <c r="A1" s="135"/>
      <c r="B1" s="136"/>
      <c r="C1" s="136"/>
      <c r="D1" s="136"/>
      <c r="E1" s="136"/>
      <c r="F1" s="136"/>
      <c r="G1" s="136"/>
      <c r="H1" s="135"/>
      <c r="I1" s="135"/>
      <c r="J1" s="135"/>
      <c r="K1" s="135"/>
      <c r="L1" s="135"/>
      <c r="M1" s="135"/>
      <c r="N1" s="155"/>
      <c r="O1" s="135"/>
      <c r="P1" s="135"/>
      <c r="Q1" s="136"/>
      <c r="R1" s="135"/>
      <c r="S1" s="163"/>
      <c r="T1" s="163"/>
    </row>
    <row r="2" ht="41.25" customHeight="1" spans="1:20">
      <c r="A2" s="137" t="str">
        <f>"2026"&amp;"年部门政府购买服务预算表"</f>
        <v>2026年部门政府购买服务预算表</v>
      </c>
      <c r="B2" s="138"/>
      <c r="C2" s="138"/>
      <c r="D2" s="138"/>
      <c r="E2" s="138"/>
      <c r="F2" s="138"/>
      <c r="G2" s="138"/>
      <c r="H2" s="139"/>
      <c r="I2" s="139"/>
      <c r="J2" s="139"/>
      <c r="K2" s="139"/>
      <c r="L2" s="139"/>
      <c r="M2" s="139"/>
      <c r="N2" s="156"/>
      <c r="O2" s="139"/>
      <c r="P2" s="139"/>
      <c r="Q2" s="138"/>
      <c r="R2" s="139"/>
      <c r="S2" s="156"/>
      <c r="T2" s="138"/>
    </row>
    <row r="3" ht="22.5" customHeight="1" spans="1:20">
      <c r="A3" s="140" t="str">
        <f>"单位名称："&amp;"昆明市晋宁区防震减灾局"</f>
        <v>单位名称：昆明市晋宁区防震减灾局</v>
      </c>
      <c r="B3" s="141"/>
      <c r="C3" s="141"/>
      <c r="D3" s="141"/>
      <c r="E3" s="141"/>
      <c r="F3" s="141"/>
      <c r="G3" s="141"/>
      <c r="H3" s="142"/>
      <c r="I3" s="142"/>
      <c r="J3" s="142"/>
      <c r="K3" s="142"/>
      <c r="L3" s="142"/>
      <c r="M3" s="142"/>
      <c r="N3" s="155"/>
      <c r="O3" s="135"/>
      <c r="P3" s="135"/>
      <c r="Q3" s="136"/>
      <c r="R3" s="135"/>
      <c r="S3" s="164"/>
      <c r="T3" s="163" t="s">
        <v>0</v>
      </c>
    </row>
    <row r="4" ht="24" customHeight="1" spans="1:20">
      <c r="A4" s="53" t="s">
        <v>169</v>
      </c>
      <c r="B4" s="143" t="s">
        <v>170</v>
      </c>
      <c r="C4" s="143" t="s">
        <v>307</v>
      </c>
      <c r="D4" s="143" t="s">
        <v>324</v>
      </c>
      <c r="E4" s="143" t="s">
        <v>325</v>
      </c>
      <c r="F4" s="143" t="s">
        <v>326</v>
      </c>
      <c r="G4" s="143" t="s">
        <v>327</v>
      </c>
      <c r="H4" s="144" t="s">
        <v>328</v>
      </c>
      <c r="I4" s="144" t="s">
        <v>329</v>
      </c>
      <c r="J4" s="157" t="s">
        <v>177</v>
      </c>
      <c r="K4" s="157"/>
      <c r="L4" s="157"/>
      <c r="M4" s="157"/>
      <c r="N4" s="158"/>
      <c r="O4" s="157"/>
      <c r="P4" s="157"/>
      <c r="Q4" s="165"/>
      <c r="R4" s="157"/>
      <c r="S4" s="158"/>
      <c r="T4" s="166"/>
    </row>
    <row r="5" ht="24" customHeight="1" spans="1:20">
      <c r="A5" s="55"/>
      <c r="B5" s="145"/>
      <c r="C5" s="145"/>
      <c r="D5" s="145"/>
      <c r="E5" s="145"/>
      <c r="F5" s="145"/>
      <c r="G5" s="145"/>
      <c r="H5" s="146"/>
      <c r="I5" s="146"/>
      <c r="J5" s="146" t="s">
        <v>53</v>
      </c>
      <c r="K5" s="146" t="s">
        <v>56</v>
      </c>
      <c r="L5" s="146" t="s">
        <v>313</v>
      </c>
      <c r="M5" s="146" t="s">
        <v>314</v>
      </c>
      <c r="N5" s="159" t="s">
        <v>315</v>
      </c>
      <c r="O5" s="160" t="s">
        <v>316</v>
      </c>
      <c r="P5" s="160"/>
      <c r="Q5" s="167"/>
      <c r="R5" s="160"/>
      <c r="S5" s="168"/>
      <c r="T5" s="147"/>
    </row>
    <row r="6" ht="54" customHeight="1" spans="1:20">
      <c r="A6" s="58"/>
      <c r="B6" s="147"/>
      <c r="C6" s="147"/>
      <c r="D6" s="147"/>
      <c r="E6" s="147"/>
      <c r="F6" s="147"/>
      <c r="G6" s="147"/>
      <c r="H6" s="148"/>
      <c r="I6" s="148"/>
      <c r="J6" s="148"/>
      <c r="K6" s="148" t="s">
        <v>55</v>
      </c>
      <c r="L6" s="148"/>
      <c r="M6" s="148"/>
      <c r="N6" s="161"/>
      <c r="O6" s="148" t="s">
        <v>55</v>
      </c>
      <c r="P6" s="148" t="s">
        <v>61</v>
      </c>
      <c r="Q6" s="147" t="s">
        <v>62</v>
      </c>
      <c r="R6" s="148" t="s">
        <v>63</v>
      </c>
      <c r="S6" s="161" t="s">
        <v>64</v>
      </c>
      <c r="T6" s="147" t="s">
        <v>65</v>
      </c>
    </row>
    <row r="7" ht="17.25" customHeight="1" spans="1:20">
      <c r="A7" s="59">
        <v>1</v>
      </c>
      <c r="B7" s="147">
        <v>2</v>
      </c>
      <c r="C7" s="59">
        <v>3</v>
      </c>
      <c r="D7" s="59">
        <v>4</v>
      </c>
      <c r="E7" s="147">
        <v>5</v>
      </c>
      <c r="F7" s="59">
        <v>6</v>
      </c>
      <c r="G7" s="59">
        <v>7</v>
      </c>
      <c r="H7" s="147">
        <v>8</v>
      </c>
      <c r="I7" s="59">
        <v>9</v>
      </c>
      <c r="J7" s="59">
        <v>10</v>
      </c>
      <c r="K7" s="147">
        <v>11</v>
      </c>
      <c r="L7" s="59">
        <v>12</v>
      </c>
      <c r="M7" s="59">
        <v>13</v>
      </c>
      <c r="N7" s="147">
        <v>14</v>
      </c>
      <c r="O7" s="59">
        <v>15</v>
      </c>
      <c r="P7" s="59">
        <v>16</v>
      </c>
      <c r="Q7" s="147">
        <v>17</v>
      </c>
      <c r="R7" s="59">
        <v>18</v>
      </c>
      <c r="S7" s="59">
        <v>19</v>
      </c>
      <c r="T7" s="59">
        <v>20</v>
      </c>
    </row>
    <row r="8" ht="21" customHeight="1" spans="1:20">
      <c r="A8" s="149"/>
      <c r="B8" s="150"/>
      <c r="C8" s="150"/>
      <c r="D8" s="150"/>
      <c r="E8" s="150"/>
      <c r="F8" s="150"/>
      <c r="G8" s="150"/>
      <c r="H8" s="151"/>
      <c r="I8" s="151"/>
      <c r="J8" s="62"/>
      <c r="K8" s="62"/>
      <c r="L8" s="62"/>
      <c r="M8" s="62"/>
      <c r="N8" s="62"/>
      <c r="O8" s="62"/>
      <c r="P8" s="62"/>
      <c r="Q8" s="64"/>
      <c r="R8" s="64"/>
      <c r="S8" s="62"/>
      <c r="T8" s="62"/>
    </row>
    <row r="9" ht="21" customHeight="1" spans="1:20">
      <c r="A9" s="152" t="s">
        <v>162</v>
      </c>
      <c r="B9" s="153"/>
      <c r="C9" s="153"/>
      <c r="D9" s="153"/>
      <c r="E9" s="153"/>
      <c r="F9" s="153"/>
      <c r="G9" s="153"/>
      <c r="H9" s="154"/>
      <c r="I9" s="162"/>
      <c r="J9" s="62"/>
      <c r="K9" s="62"/>
      <c r="L9" s="62"/>
      <c r="M9" s="62"/>
      <c r="N9" s="62"/>
      <c r="O9" s="62"/>
      <c r="P9" s="62"/>
      <c r="Q9" s="64"/>
      <c r="R9" s="64"/>
      <c r="S9" s="62"/>
      <c r="T9" s="62"/>
    </row>
    <row r="10" ht="31" customHeight="1" spans="1:9">
      <c r="A10" s="73" t="s">
        <v>330</v>
      </c>
      <c r="B10" s="73"/>
      <c r="C10" s="73"/>
      <c r="D10" s="73"/>
      <c r="E10" s="73"/>
      <c r="F10" s="73"/>
      <c r="G10" s="73"/>
      <c r="H10" s="73"/>
      <c r="I10" s="73"/>
    </row>
  </sheetData>
  <mergeCells count="20">
    <mergeCell ref="A2:T2"/>
    <mergeCell ref="A3:I3"/>
    <mergeCell ref="J4:T4"/>
    <mergeCell ref="O5:T5"/>
    <mergeCell ref="A9:I9"/>
    <mergeCell ref="A10:I1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314583333333333" right="0.196527777777778" top="1" bottom="1" header="0.5" footer="0.5"/>
  <pageSetup paperSize="9" scale="5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D32" sqref="D32"/>
    </sheetView>
  </sheetViews>
  <sheetFormatPr defaultColWidth="9" defaultRowHeight="13.5" outlineLevelCol="4"/>
  <cols>
    <col min="1" max="1" width="25" customWidth="1"/>
    <col min="2" max="2" width="15.25" customWidth="1"/>
    <col min="3" max="3" width="22.5" customWidth="1"/>
    <col min="4" max="4" width="24.75" customWidth="1"/>
    <col min="5" max="5" width="29.875" customWidth="1"/>
  </cols>
  <sheetData>
    <row r="1" spans="1:5">
      <c r="A1" s="112"/>
      <c r="B1" s="112"/>
      <c r="C1" s="112"/>
      <c r="D1" s="112"/>
      <c r="E1" s="112"/>
    </row>
    <row r="2" ht="27" customHeight="1" spans="1:5">
      <c r="A2" s="113"/>
      <c r="B2" s="113"/>
      <c r="C2" s="113"/>
      <c r="D2" s="114"/>
      <c r="E2" s="111" t="s">
        <v>331</v>
      </c>
    </row>
    <row r="3" ht="27" spans="1:5">
      <c r="A3" s="115" t="str">
        <f>"2026"&amp;"年对下转移支付预算表"</f>
        <v>2026年对下转移支付预算表</v>
      </c>
      <c r="B3" s="100"/>
      <c r="C3" s="100"/>
      <c r="D3" s="100"/>
      <c r="E3" s="101"/>
    </row>
    <row r="4" ht="22" customHeight="1" spans="1:5">
      <c r="A4" s="116" t="s">
        <v>332</v>
      </c>
      <c r="B4" s="117"/>
      <c r="C4" s="117"/>
      <c r="D4" s="118"/>
      <c r="E4" s="119" t="s">
        <v>0</v>
      </c>
    </row>
    <row r="5" ht="30" customHeight="1" spans="1:5">
      <c r="A5" s="120" t="s">
        <v>333</v>
      </c>
      <c r="B5" s="121" t="s">
        <v>177</v>
      </c>
      <c r="C5" s="122"/>
      <c r="D5" s="122"/>
      <c r="E5" s="123" t="s">
        <v>334</v>
      </c>
    </row>
    <row r="6" ht="27" customHeight="1" spans="1:5">
      <c r="A6" s="124"/>
      <c r="B6" s="125" t="s">
        <v>53</v>
      </c>
      <c r="C6" s="126" t="s">
        <v>56</v>
      </c>
      <c r="D6" s="127" t="s">
        <v>313</v>
      </c>
      <c r="E6" s="123"/>
    </row>
    <row r="7" ht="42" customHeight="1" spans="1:5">
      <c r="A7" s="128">
        <v>1</v>
      </c>
      <c r="B7" s="128">
        <v>2</v>
      </c>
      <c r="C7" s="128">
        <v>3</v>
      </c>
      <c r="D7" s="129">
        <v>4</v>
      </c>
      <c r="E7" s="130">
        <v>24</v>
      </c>
    </row>
    <row r="8" ht="42" customHeight="1" spans="1:5">
      <c r="A8" s="105"/>
      <c r="B8" s="131"/>
      <c r="C8" s="131"/>
      <c r="D8" s="131"/>
      <c r="E8" s="131"/>
    </row>
    <row r="9" spans="1:5">
      <c r="A9" s="132"/>
      <c r="B9" s="133"/>
      <c r="C9" s="133"/>
      <c r="D9" s="133"/>
      <c r="E9" s="133"/>
    </row>
    <row r="10" ht="39" customHeight="1" spans="1:5">
      <c r="A10" s="134" t="s">
        <v>335</v>
      </c>
      <c r="B10" s="134"/>
      <c r="C10" s="134"/>
      <c r="D10" s="134"/>
      <c r="E10" s="134"/>
    </row>
  </sheetData>
  <mergeCells count="6">
    <mergeCell ref="A3:E3"/>
    <mergeCell ref="A4:D4"/>
    <mergeCell ref="B5:D5"/>
    <mergeCell ref="A10:E10"/>
    <mergeCell ref="A5:A6"/>
    <mergeCell ref="E5:E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F21" sqref="F21"/>
    </sheetView>
  </sheetViews>
  <sheetFormatPr defaultColWidth="9" defaultRowHeight="13.5" outlineLevelRow="7"/>
  <cols>
    <col min="1" max="1" width="20.25" customWidth="1"/>
    <col min="2" max="2" width="18.625" customWidth="1"/>
    <col min="3" max="3" width="16.875" customWidth="1"/>
    <col min="4" max="4" width="18.75" customWidth="1"/>
    <col min="5" max="5" width="15.75" customWidth="1"/>
    <col min="6" max="6" width="14" customWidth="1"/>
    <col min="7" max="7" width="12.625" customWidth="1"/>
    <col min="8" max="8" width="13.125" customWidth="1"/>
    <col min="9" max="9" width="14.625" customWidth="1"/>
    <col min="10" max="10" width="16.75" customWidth="1"/>
  </cols>
  <sheetData>
    <row r="1" spans="1:10">
      <c r="A1" s="98"/>
      <c r="B1" s="98"/>
      <c r="C1" s="98"/>
      <c r="D1" s="98"/>
      <c r="E1" s="98"/>
      <c r="F1" s="98"/>
      <c r="G1" s="98"/>
      <c r="H1" s="98"/>
      <c r="I1" s="98"/>
      <c r="J1" s="111" t="s">
        <v>336</v>
      </c>
    </row>
    <row r="2" ht="27" spans="1:10">
      <c r="A2" s="99" t="s">
        <v>337</v>
      </c>
      <c r="B2" s="100"/>
      <c r="C2" s="100"/>
      <c r="D2" s="100"/>
      <c r="E2" s="100"/>
      <c r="F2" s="101"/>
      <c r="G2" s="100"/>
      <c r="H2" s="101"/>
      <c r="I2" s="101"/>
      <c r="J2" s="100"/>
    </row>
    <row r="3" ht="24" customHeight="1" spans="1:10">
      <c r="A3" s="102" t="s">
        <v>332</v>
      </c>
      <c r="B3" s="98"/>
      <c r="C3" s="98"/>
      <c r="D3" s="98"/>
      <c r="E3" s="98"/>
      <c r="F3" s="98"/>
      <c r="G3" s="98"/>
      <c r="H3" s="98"/>
      <c r="I3" s="98"/>
      <c r="J3" s="98"/>
    </row>
    <row r="4" ht="24" customHeight="1" spans="1:10">
      <c r="A4" s="103" t="s">
        <v>338</v>
      </c>
      <c r="B4" s="103" t="s">
        <v>252</v>
      </c>
      <c r="C4" s="103" t="s">
        <v>253</v>
      </c>
      <c r="D4" s="103" t="s">
        <v>254</v>
      </c>
      <c r="E4" s="103" t="s">
        <v>255</v>
      </c>
      <c r="F4" s="104" t="s">
        <v>256</v>
      </c>
      <c r="G4" s="103" t="s">
        <v>257</v>
      </c>
      <c r="H4" s="104" t="s">
        <v>258</v>
      </c>
      <c r="I4" s="104" t="s">
        <v>259</v>
      </c>
      <c r="J4" s="103" t="s">
        <v>260</v>
      </c>
    </row>
    <row r="5" ht="24" customHeight="1" spans="1:10">
      <c r="A5" s="103">
        <v>1</v>
      </c>
      <c r="B5" s="103">
        <v>2</v>
      </c>
      <c r="C5" s="103">
        <v>3</v>
      </c>
      <c r="D5" s="103">
        <v>4</v>
      </c>
      <c r="E5" s="103">
        <v>5</v>
      </c>
      <c r="F5" s="104">
        <v>6</v>
      </c>
      <c r="G5" s="103">
        <v>7</v>
      </c>
      <c r="H5" s="104">
        <v>8</v>
      </c>
      <c r="I5" s="104">
        <v>9</v>
      </c>
      <c r="J5" s="103">
        <v>10</v>
      </c>
    </row>
    <row r="6" ht="42" customHeight="1" spans="1:10">
      <c r="A6" s="105"/>
      <c r="B6" s="106"/>
      <c r="C6" s="106"/>
      <c r="D6" s="106"/>
      <c r="E6" s="107"/>
      <c r="F6" s="108"/>
      <c r="G6" s="107"/>
      <c r="H6" s="108"/>
      <c r="I6" s="108"/>
      <c r="J6" s="107"/>
    </row>
    <row r="7" ht="42" customHeight="1" spans="1:10">
      <c r="A7" s="105"/>
      <c r="B7" s="109"/>
      <c r="C7" s="109"/>
      <c r="D7" s="109"/>
      <c r="E7" s="105"/>
      <c r="F7" s="109"/>
      <c r="G7" s="105"/>
      <c r="H7" s="109"/>
      <c r="I7" s="109"/>
      <c r="J7" s="105"/>
    </row>
    <row r="8" ht="42" customHeight="1" spans="1:10">
      <c r="A8" s="110" t="s">
        <v>339</v>
      </c>
      <c r="B8" s="98"/>
      <c r="C8" s="98"/>
      <c r="D8" s="98"/>
      <c r="E8" s="98"/>
      <c r="F8" s="98"/>
      <c r="G8" s="98"/>
      <c r="H8" s="98"/>
      <c r="I8" s="98"/>
      <c r="J8" s="98"/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D17" sqref="D17"/>
    </sheetView>
  </sheetViews>
  <sheetFormatPr defaultColWidth="10.425" defaultRowHeight="14.25" customHeight="1"/>
  <cols>
    <col min="1" max="1" width="16.45" customWidth="1"/>
    <col min="2" max="2" width="20.5666666666667" customWidth="1"/>
    <col min="3" max="3" width="19.0916666666667" customWidth="1"/>
    <col min="4" max="4" width="21.65" customWidth="1"/>
    <col min="5" max="5" width="14.9333333333333" customWidth="1"/>
    <col min="6" max="6" width="15.475" customWidth="1"/>
    <col min="7" max="7" width="16.4416666666667" customWidth="1"/>
    <col min="8" max="8" width="20.3583333333333" customWidth="1"/>
    <col min="9" max="9" width="17.425" customWidth="1"/>
  </cols>
  <sheetData>
    <row r="1" customHeight="1" spans="1:9">
      <c r="A1" s="75"/>
      <c r="B1" s="76"/>
      <c r="C1" s="76"/>
      <c r="D1" s="77"/>
      <c r="E1" s="77"/>
      <c r="F1" s="77"/>
      <c r="G1" s="76"/>
      <c r="H1" s="76"/>
      <c r="I1" s="77"/>
    </row>
    <row r="2" ht="41.25" customHeight="1" spans="1:9">
      <c r="A2" s="78" t="str">
        <f>"2026"&amp;"年新增资产配置预算表"</f>
        <v>2026年新增资产配置预算表</v>
      </c>
      <c r="B2" s="79"/>
      <c r="C2" s="79"/>
      <c r="D2" s="80"/>
      <c r="E2" s="80"/>
      <c r="F2" s="80"/>
      <c r="G2" s="79"/>
      <c r="H2" s="79"/>
      <c r="I2" s="80"/>
    </row>
    <row r="3" customHeight="1" spans="1:9">
      <c r="A3" s="81" t="str">
        <f>"单位名称："&amp;"昆明市晋宁区防震减灾局"</f>
        <v>单位名称：昆明市晋宁区防震减灾局</v>
      </c>
      <c r="B3" s="82"/>
      <c r="C3" s="82"/>
      <c r="D3" s="83"/>
      <c r="F3" s="80"/>
      <c r="G3" s="79"/>
      <c r="H3" s="79"/>
      <c r="I3" s="97" t="s">
        <v>0</v>
      </c>
    </row>
    <row r="4" ht="28.5" customHeight="1" spans="1:9">
      <c r="A4" s="71" t="s">
        <v>169</v>
      </c>
      <c r="B4" s="84" t="s">
        <v>170</v>
      </c>
      <c r="C4" s="85" t="s">
        <v>340</v>
      </c>
      <c r="D4" s="71" t="s">
        <v>341</v>
      </c>
      <c r="E4" s="71" t="s">
        <v>342</v>
      </c>
      <c r="F4" s="71" t="s">
        <v>343</v>
      </c>
      <c r="G4" s="84" t="s">
        <v>344</v>
      </c>
      <c r="H4" s="74"/>
      <c r="I4" s="71"/>
    </row>
    <row r="5" ht="21" customHeight="1" spans="1:9">
      <c r="A5" s="85"/>
      <c r="B5" s="86"/>
      <c r="C5" s="86"/>
      <c r="D5" s="87"/>
      <c r="E5" s="86"/>
      <c r="F5" s="86"/>
      <c r="G5" s="84" t="s">
        <v>311</v>
      </c>
      <c r="H5" s="84" t="s">
        <v>345</v>
      </c>
      <c r="I5" s="84" t="s">
        <v>346</v>
      </c>
    </row>
    <row r="6" ht="17.25" customHeight="1" spans="1:9">
      <c r="A6" s="88" t="s">
        <v>79</v>
      </c>
      <c r="B6" s="33" t="s">
        <v>80</v>
      </c>
      <c r="C6" s="88" t="s">
        <v>81</v>
      </c>
      <c r="D6" s="35" t="s">
        <v>82</v>
      </c>
      <c r="E6" s="88" t="s">
        <v>83</v>
      </c>
      <c r="F6" s="33" t="s">
        <v>84</v>
      </c>
      <c r="G6" s="89" t="s">
        <v>85</v>
      </c>
      <c r="H6" s="35" t="s">
        <v>86</v>
      </c>
      <c r="I6" s="35">
        <v>9</v>
      </c>
    </row>
    <row r="7" ht="19.5" customHeight="1" spans="1:9">
      <c r="A7" s="90"/>
      <c r="B7" s="91"/>
      <c r="C7" s="91"/>
      <c r="D7" s="20"/>
      <c r="E7" s="34"/>
      <c r="F7" s="89"/>
      <c r="G7" s="92"/>
      <c r="H7" s="93"/>
      <c r="I7" s="93"/>
    </row>
    <row r="8" ht="19.5" customHeight="1" spans="1:9">
      <c r="A8" s="22" t="s">
        <v>53</v>
      </c>
      <c r="B8" s="94"/>
      <c r="C8" s="94"/>
      <c r="D8" s="95"/>
      <c r="E8" s="96"/>
      <c r="F8" s="96"/>
      <c r="G8" s="92"/>
      <c r="H8" s="93"/>
      <c r="I8" s="93"/>
    </row>
    <row r="9" ht="33" customHeight="1" spans="1:7">
      <c r="A9" s="73" t="s">
        <v>347</v>
      </c>
      <c r="B9" s="73"/>
      <c r="C9" s="73"/>
      <c r="D9" s="73"/>
      <c r="E9" s="73"/>
      <c r="F9" s="73"/>
      <c r="G9" s="73"/>
    </row>
  </sheetData>
  <mergeCells count="12">
    <mergeCell ref="A1:I1"/>
    <mergeCell ref="A2:I2"/>
    <mergeCell ref="A3:C3"/>
    <mergeCell ref="G4:I4"/>
    <mergeCell ref="A8:F8"/>
    <mergeCell ref="A9:G9"/>
    <mergeCell ref="A4:A5"/>
    <mergeCell ref="B4:B5"/>
    <mergeCell ref="C4:C5"/>
    <mergeCell ref="D4:D5"/>
    <mergeCell ref="E4:E5"/>
    <mergeCell ref="F4:F5"/>
  </mergeCells>
  <pageMargins left="0.472222222222222" right="0.236111111111111" top="1" bottom="1" header="0.5" footer="0.5"/>
  <pageSetup paperSize="9" scale="88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F23" sqref="F23"/>
    </sheetView>
  </sheetViews>
  <sheetFormatPr defaultColWidth="9.14166666666667" defaultRowHeight="14.25" customHeight="1"/>
  <cols>
    <col min="1" max="1" width="10.2833333333333" customWidth="1"/>
    <col min="2" max="2" width="15.3" customWidth="1"/>
    <col min="3" max="3" width="15.3833333333333" customWidth="1"/>
    <col min="4" max="4" width="11.1416666666667" customWidth="1"/>
    <col min="5" max="5" width="18.525" customWidth="1"/>
    <col min="6" max="6" width="9.85" customWidth="1"/>
    <col min="7" max="7" width="14.75" customWidth="1"/>
    <col min="8" max="8" width="11.9583333333333" customWidth="1"/>
    <col min="9" max="9" width="16.6583333333333" customWidth="1"/>
    <col min="10" max="10" width="15.3333333333333" customWidth="1"/>
    <col min="11" max="11" width="16.15" customWidth="1"/>
  </cols>
  <sheetData>
    <row r="1" ht="13.5" customHeight="1" spans="4:11">
      <c r="D1" s="45"/>
      <c r="E1" s="45"/>
      <c r="F1" s="45"/>
      <c r="G1" s="45"/>
      <c r="K1" s="46"/>
    </row>
    <row r="2" ht="41.25" customHeight="1" spans="1:11">
      <c r="A2" s="47" t="str">
        <f>"2026"&amp;"年上级转移支付补助项目支出预算表"</f>
        <v>2026年上级转移支付补助项目支出预算表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ht="13.5" customHeight="1" spans="1:11">
      <c r="A3" s="48" t="str">
        <f>"单位名称："&amp;"昆明市晋宁区防震减灾局"</f>
        <v>单位名称：昆明市晋宁区防震减灾局</v>
      </c>
      <c r="B3" s="49"/>
      <c r="C3" s="49"/>
      <c r="D3" s="49"/>
      <c r="E3" s="49"/>
      <c r="F3" s="49"/>
      <c r="G3" s="49"/>
      <c r="H3" s="50"/>
      <c r="I3" s="50"/>
      <c r="J3" s="50"/>
      <c r="K3" s="51" t="s">
        <v>0</v>
      </c>
    </row>
    <row r="4" ht="21.75" customHeight="1" spans="1:11">
      <c r="A4" s="68" t="s">
        <v>238</v>
      </c>
      <c r="B4" s="68" t="s">
        <v>172</v>
      </c>
      <c r="C4" s="68" t="s">
        <v>239</v>
      </c>
      <c r="D4" s="19" t="s">
        <v>173</v>
      </c>
      <c r="E4" s="19" t="s">
        <v>174</v>
      </c>
      <c r="F4" s="19" t="s">
        <v>240</v>
      </c>
      <c r="G4" s="19" t="s">
        <v>241</v>
      </c>
      <c r="H4" s="40" t="s">
        <v>53</v>
      </c>
      <c r="I4" s="16" t="s">
        <v>348</v>
      </c>
      <c r="J4" s="16"/>
      <c r="K4" s="16"/>
    </row>
    <row r="5" ht="21.75" customHeight="1" spans="1:11">
      <c r="A5" s="68"/>
      <c r="B5" s="68"/>
      <c r="C5" s="68"/>
      <c r="D5" s="19"/>
      <c r="E5" s="19"/>
      <c r="F5" s="19"/>
      <c r="G5" s="19"/>
      <c r="H5" s="16"/>
      <c r="I5" s="19" t="s">
        <v>56</v>
      </c>
      <c r="J5" s="19" t="s">
        <v>57</v>
      </c>
      <c r="K5" s="19" t="s">
        <v>58</v>
      </c>
    </row>
    <row r="6" ht="40.5" customHeight="1" spans="1:11">
      <c r="A6" s="69"/>
      <c r="B6" s="69"/>
      <c r="C6" s="69"/>
      <c r="D6" s="19"/>
      <c r="E6" s="19"/>
      <c r="F6" s="19"/>
      <c r="G6" s="19"/>
      <c r="H6" s="16"/>
      <c r="I6" s="19" t="s">
        <v>55</v>
      </c>
      <c r="J6" s="19"/>
      <c r="K6" s="19"/>
    </row>
    <row r="7" ht="20.25" customHeight="1" spans="1:11">
      <c r="A7" s="60">
        <v>1</v>
      </c>
      <c r="B7" s="60">
        <v>2</v>
      </c>
      <c r="C7" s="60">
        <v>3</v>
      </c>
      <c r="D7" s="60">
        <v>4</v>
      </c>
      <c r="E7" s="60">
        <v>5</v>
      </c>
      <c r="F7" s="60">
        <v>6</v>
      </c>
      <c r="G7" s="60">
        <v>7</v>
      </c>
      <c r="H7" s="60">
        <v>8</v>
      </c>
      <c r="I7" s="60">
        <v>9</v>
      </c>
      <c r="J7" s="74">
        <v>10</v>
      </c>
      <c r="K7" s="74">
        <v>11</v>
      </c>
    </row>
    <row r="8" ht="18" customHeight="1" spans="1:11">
      <c r="A8" s="70"/>
      <c r="B8" s="27"/>
      <c r="C8" s="70"/>
      <c r="D8" s="70"/>
      <c r="E8" s="70"/>
      <c r="F8" s="70"/>
      <c r="G8" s="70"/>
      <c r="H8" s="62"/>
      <c r="I8" s="62"/>
      <c r="J8" s="62"/>
      <c r="K8" s="62"/>
    </row>
    <row r="9" ht="24" customHeight="1" spans="1:11">
      <c r="A9" s="20"/>
      <c r="B9" s="34"/>
      <c r="C9" s="20"/>
      <c r="D9" s="20"/>
      <c r="E9" s="20"/>
      <c r="F9" s="20"/>
      <c r="G9" s="20"/>
      <c r="H9" s="62"/>
      <c r="I9" s="62"/>
      <c r="J9" s="62"/>
      <c r="K9" s="62"/>
    </row>
    <row r="10" ht="18.75" customHeight="1" spans="1:11">
      <c r="A10" s="71" t="s">
        <v>162</v>
      </c>
      <c r="B10" s="72"/>
      <c r="C10" s="72"/>
      <c r="D10" s="72"/>
      <c r="E10" s="72"/>
      <c r="F10" s="72"/>
      <c r="G10" s="72"/>
      <c r="H10" s="62"/>
      <c r="I10" s="62"/>
      <c r="J10" s="62"/>
      <c r="K10" s="62"/>
    </row>
    <row r="11" ht="28" customHeight="1" spans="1:9">
      <c r="A11" s="73" t="s">
        <v>349</v>
      </c>
      <c r="B11" s="73"/>
      <c r="C11" s="73"/>
      <c r="D11" s="73"/>
      <c r="E11" s="73"/>
      <c r="F11" s="73"/>
      <c r="G11" s="73"/>
      <c r="H11" s="73"/>
      <c r="I11" s="73"/>
    </row>
  </sheetData>
  <mergeCells count="17">
    <mergeCell ref="A2:K2"/>
    <mergeCell ref="A3:G3"/>
    <mergeCell ref="H3:J3"/>
    <mergeCell ref="I4:K4"/>
    <mergeCell ref="A10:G10"/>
    <mergeCell ref="A11:I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314583333333333" top="1" bottom="1" header="0.5" footer="0.5"/>
  <pageSetup paperSize="9" scale="8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tabSelected="1" workbookViewId="0">
      <selection activeCell="M14" sqref="M14"/>
    </sheetView>
  </sheetViews>
  <sheetFormatPr defaultColWidth="9.14166666666667" defaultRowHeight="14.25" customHeight="1" outlineLevelCol="6"/>
  <cols>
    <col min="1" max="1" width="21.4666666666667" customWidth="1"/>
    <col min="2" max="2" width="17.25" customWidth="1"/>
    <col min="3" max="3" width="25.3583333333333" customWidth="1"/>
    <col min="4" max="4" width="13.5083333333333" customWidth="1"/>
    <col min="5" max="7" width="23.85" customWidth="1"/>
  </cols>
  <sheetData>
    <row r="1" ht="13.5" customHeight="1" spans="4:7">
      <c r="D1" s="45"/>
      <c r="G1" s="46"/>
    </row>
    <row r="2" ht="41.25" customHeight="1" spans="1:7">
      <c r="A2" s="47" t="str">
        <f>"2026"&amp;"年部门项目中期规划预算表"</f>
        <v>2026年部门项目中期规划预算表</v>
      </c>
      <c r="B2" s="47"/>
      <c r="C2" s="47"/>
      <c r="D2" s="47"/>
      <c r="E2" s="47"/>
      <c r="F2" s="47"/>
      <c r="G2" s="47"/>
    </row>
    <row r="3" ht="13.5" customHeight="1" spans="1:7">
      <c r="A3" s="48" t="str">
        <f>"单位名称："&amp;"昆明市晋宁区防震减灾局"</f>
        <v>单位名称：昆明市晋宁区防震减灾局</v>
      </c>
      <c r="B3" s="49"/>
      <c r="C3" s="49"/>
      <c r="D3" s="49"/>
      <c r="E3" s="50"/>
      <c r="F3" s="50"/>
      <c r="G3" s="51" t="s">
        <v>0</v>
      </c>
    </row>
    <row r="4" ht="21.75" customHeight="1" spans="1:7">
      <c r="A4" s="52" t="s">
        <v>239</v>
      </c>
      <c r="B4" s="52" t="s">
        <v>238</v>
      </c>
      <c r="C4" s="52" t="s">
        <v>172</v>
      </c>
      <c r="D4" s="53" t="s">
        <v>350</v>
      </c>
      <c r="E4" s="14" t="s">
        <v>56</v>
      </c>
      <c r="F4" s="15"/>
      <c r="G4" s="39"/>
    </row>
    <row r="5" ht="21.75" customHeight="1" spans="1:7">
      <c r="A5" s="54"/>
      <c r="B5" s="54"/>
      <c r="C5" s="54"/>
      <c r="D5" s="55"/>
      <c r="E5" s="56" t="str">
        <f>"2026"&amp;"年"</f>
        <v>2026年</v>
      </c>
      <c r="F5" s="56" t="str">
        <f>("2026"+1)&amp;"年"</f>
        <v>2027年</v>
      </c>
      <c r="G5" s="56" t="str">
        <f>("2026"+2)&amp;"年"</f>
        <v>2028年</v>
      </c>
    </row>
    <row r="6" ht="40.5" customHeight="1" spans="1:7">
      <c r="A6" s="57"/>
      <c r="B6" s="57"/>
      <c r="C6" s="57"/>
      <c r="D6" s="58"/>
      <c r="E6" s="59"/>
      <c r="F6" s="59"/>
      <c r="G6" s="59"/>
    </row>
    <row r="7" ht="15" customHeight="1" spans="1:7">
      <c r="A7" s="60">
        <v>1</v>
      </c>
      <c r="B7" s="60">
        <v>2</v>
      </c>
      <c r="C7" s="60">
        <v>3</v>
      </c>
      <c r="D7" s="60">
        <v>4</v>
      </c>
      <c r="E7" s="60">
        <v>5</v>
      </c>
      <c r="F7" s="60">
        <v>6</v>
      </c>
      <c r="G7" s="60">
        <v>7</v>
      </c>
    </row>
    <row r="8" customHeight="1" spans="1:7">
      <c r="A8" s="61" t="s">
        <v>67</v>
      </c>
      <c r="B8" s="62"/>
      <c r="C8" s="62"/>
      <c r="D8" s="62"/>
      <c r="E8" s="62">
        <v>50000</v>
      </c>
      <c r="F8" s="62"/>
      <c r="G8" s="62"/>
    </row>
    <row r="9" ht="17.25" customHeight="1" spans="1:7">
      <c r="A9" s="34"/>
      <c r="B9" s="63" t="s">
        <v>351</v>
      </c>
      <c r="C9" s="63" t="s">
        <v>246</v>
      </c>
      <c r="D9" s="34" t="s">
        <v>352</v>
      </c>
      <c r="E9" s="64">
        <v>10000</v>
      </c>
      <c r="F9" s="64"/>
      <c r="G9" s="64"/>
    </row>
    <row r="10" ht="17.25" customHeight="1" spans="1:7">
      <c r="A10" s="27"/>
      <c r="B10" s="63" t="s">
        <v>353</v>
      </c>
      <c r="C10" s="63" t="s">
        <v>249</v>
      </c>
      <c r="D10" s="34" t="s">
        <v>352</v>
      </c>
      <c r="E10" s="64">
        <v>40000</v>
      </c>
      <c r="F10" s="64"/>
      <c r="G10" s="64"/>
    </row>
    <row r="11" ht="18.75" customHeight="1" spans="1:7">
      <c r="A11" s="65" t="s">
        <v>53</v>
      </c>
      <c r="B11" s="66" t="s">
        <v>354</v>
      </c>
      <c r="C11" s="66"/>
      <c r="D11" s="67"/>
      <c r="E11" s="64">
        <v>50000</v>
      </c>
      <c r="F11" s="64"/>
      <c r="G11" s="64"/>
    </row>
  </sheetData>
  <mergeCells count="11">
    <mergeCell ref="A2:G2"/>
    <mergeCell ref="A3:F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472222222222222" right="0.314583333333333" top="1" bottom="1" header="0.5" footer="0.5"/>
  <pageSetup paperSize="9" scale="95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6"/>
  <sheetViews>
    <sheetView showZeros="0" workbookViewId="0">
      <selection activeCell="E39" sqref="E39"/>
    </sheetView>
  </sheetViews>
  <sheetFormatPr defaultColWidth="8.575" defaultRowHeight="14.25" customHeight="1"/>
  <cols>
    <col min="1" max="1" width="18.1416666666667" customWidth="1"/>
    <col min="2" max="2" width="23.425" customWidth="1"/>
    <col min="3" max="3" width="21.85" customWidth="1"/>
    <col min="4" max="4" width="15.575" customWidth="1"/>
    <col min="5" max="5" width="31.575" customWidth="1"/>
    <col min="6" max="6" width="15.425" customWidth="1"/>
    <col min="7" max="7" width="16.425" customWidth="1"/>
    <col min="8" max="8" width="29.575" customWidth="1"/>
    <col min="9" max="9" width="30.575" customWidth="1"/>
    <col min="10" max="10" width="23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36"/>
    </row>
    <row r="2" ht="41.25" customHeight="1" spans="1:10">
      <c r="A2" s="1" t="str">
        <f>"2026"&amp;"年部门整体支出绩效目标表"</f>
        <v>2026年部门整体支出绩效目标表</v>
      </c>
      <c r="B2" s="2"/>
      <c r="C2" s="2"/>
      <c r="D2" s="2"/>
      <c r="E2" s="2"/>
      <c r="F2" s="2"/>
      <c r="G2" s="2"/>
      <c r="H2" s="2"/>
      <c r="I2" s="2"/>
      <c r="J2" s="2"/>
    </row>
    <row r="3" ht="17.25" customHeight="1" spans="1:10">
      <c r="A3" s="3" t="str">
        <f>"单位名称："&amp;"昆明市晋宁区防震减灾局"</f>
        <v>单位名称：昆明市晋宁区防震减灾局</v>
      </c>
      <c r="B3" s="3"/>
      <c r="C3" s="4"/>
      <c r="D3" s="5"/>
      <c r="E3" s="5"/>
      <c r="F3" s="5"/>
      <c r="G3" s="5"/>
      <c r="H3" s="5"/>
      <c r="I3" s="5"/>
      <c r="J3" s="257" t="s">
        <v>0</v>
      </c>
    </row>
    <row r="4" ht="30" customHeight="1" spans="1:10">
      <c r="A4" s="6" t="s">
        <v>355</v>
      </c>
      <c r="B4" s="7" t="s">
        <v>67</v>
      </c>
      <c r="C4" s="8"/>
      <c r="D4" s="8"/>
      <c r="E4" s="9"/>
      <c r="F4" s="10" t="s">
        <v>355</v>
      </c>
      <c r="G4" s="9"/>
      <c r="H4" s="11" t="s">
        <v>67</v>
      </c>
      <c r="I4" s="8"/>
      <c r="J4" s="9"/>
    </row>
    <row r="5" ht="32.25" customHeight="1" spans="1:10">
      <c r="A5" s="12" t="s">
        <v>356</v>
      </c>
      <c r="B5" s="13"/>
      <c r="C5" s="13"/>
      <c r="D5" s="13"/>
      <c r="E5" s="13"/>
      <c r="F5" s="13"/>
      <c r="G5" s="13"/>
      <c r="H5" s="13"/>
      <c r="I5" s="37"/>
      <c r="J5" s="38"/>
    </row>
    <row r="6" ht="32.25" customHeight="1" spans="1:10">
      <c r="A6" s="14" t="s">
        <v>357</v>
      </c>
      <c r="B6" s="15"/>
      <c r="C6" s="15"/>
      <c r="D6" s="15"/>
      <c r="E6" s="15"/>
      <c r="F6" s="15"/>
      <c r="G6" s="15"/>
      <c r="H6" s="15"/>
      <c r="I6" s="39"/>
      <c r="J6" s="40" t="s">
        <v>358</v>
      </c>
    </row>
    <row r="7" ht="99.75" customHeight="1" spans="1:10">
      <c r="A7" s="16" t="s">
        <v>359</v>
      </c>
      <c r="B7" s="17" t="s">
        <v>360</v>
      </c>
      <c r="C7" s="18" t="s">
        <v>361</v>
      </c>
      <c r="D7" s="18"/>
      <c r="E7" s="18"/>
      <c r="F7" s="18"/>
      <c r="G7" s="18"/>
      <c r="H7" s="18"/>
      <c r="I7" s="18"/>
      <c r="J7" s="41" t="s">
        <v>362</v>
      </c>
    </row>
    <row r="8" ht="99.75" customHeight="1" spans="1:10">
      <c r="A8" s="16"/>
      <c r="B8" s="17" t="str">
        <f>"总体绩效目标（"&amp;"2026"&amp;"-"&amp;("2026"+2)&amp;"年期间）"</f>
        <v>总体绩效目标（2026-2028年期间）</v>
      </c>
      <c r="C8" s="18" t="s">
        <v>363</v>
      </c>
      <c r="D8" s="18"/>
      <c r="E8" s="18"/>
      <c r="F8" s="18"/>
      <c r="G8" s="18"/>
      <c r="H8" s="18"/>
      <c r="I8" s="18"/>
      <c r="J8" s="41" t="s">
        <v>364</v>
      </c>
    </row>
    <row r="9" ht="75" customHeight="1" spans="1:10">
      <c r="A9" s="17" t="s">
        <v>365</v>
      </c>
      <c r="B9" s="19" t="str">
        <f>"预算年度（"&amp;"2026"&amp;"年）绩效目标"</f>
        <v>预算年度（2026年）绩效目标</v>
      </c>
      <c r="C9" s="20" t="s">
        <v>366</v>
      </c>
      <c r="D9" s="20"/>
      <c r="E9" s="20"/>
      <c r="F9" s="20"/>
      <c r="G9" s="20"/>
      <c r="H9" s="20"/>
      <c r="I9" s="20"/>
      <c r="J9" s="42" t="s">
        <v>367</v>
      </c>
    </row>
    <row r="10" ht="32.25" customHeight="1" spans="1:10">
      <c r="A10" s="21" t="s">
        <v>368</v>
      </c>
      <c r="B10" s="21"/>
      <c r="C10" s="21"/>
      <c r="D10" s="21"/>
      <c r="E10" s="21"/>
      <c r="F10" s="21"/>
      <c r="G10" s="21"/>
      <c r="H10" s="21"/>
      <c r="I10" s="21"/>
      <c r="J10" s="21"/>
    </row>
    <row r="11" ht="32.25" customHeight="1" spans="1:10">
      <c r="A11" s="17" t="s">
        <v>369</v>
      </c>
      <c r="B11" s="17"/>
      <c r="C11" s="16" t="s">
        <v>370</v>
      </c>
      <c r="D11" s="16"/>
      <c r="E11" s="16" t="s">
        <v>371</v>
      </c>
      <c r="F11" s="16"/>
      <c r="G11" s="16"/>
      <c r="H11" s="16" t="s">
        <v>372</v>
      </c>
      <c r="I11" s="16"/>
      <c r="J11" s="16"/>
    </row>
    <row r="12" ht="32.25" customHeight="1" spans="1:10">
      <c r="A12" s="17"/>
      <c r="B12" s="17"/>
      <c r="C12" s="16"/>
      <c r="D12" s="16"/>
      <c r="E12" s="17" t="s">
        <v>373</v>
      </c>
      <c r="F12" s="17" t="s">
        <v>374</v>
      </c>
      <c r="G12" s="17" t="s">
        <v>375</v>
      </c>
      <c r="H12" s="17" t="s">
        <v>373</v>
      </c>
      <c r="I12" s="17" t="s">
        <v>374</v>
      </c>
      <c r="J12" s="17" t="s">
        <v>375</v>
      </c>
    </row>
    <row r="13" ht="24" customHeight="1" spans="1:10">
      <c r="A13" s="22" t="s">
        <v>53</v>
      </c>
      <c r="B13" s="23"/>
      <c r="C13" s="23"/>
      <c r="D13" s="23"/>
      <c r="E13" s="24">
        <v>2392480.77</v>
      </c>
      <c r="F13" s="24">
        <v>2372480.77</v>
      </c>
      <c r="G13" s="24">
        <v>20000</v>
      </c>
      <c r="H13" s="25"/>
      <c r="I13" s="25"/>
      <c r="J13" s="25"/>
    </row>
    <row r="14" ht="81" customHeight="1" spans="1:10">
      <c r="A14" s="18" t="s">
        <v>376</v>
      </c>
      <c r="B14" s="26"/>
      <c r="C14" s="18" t="s">
        <v>377</v>
      </c>
      <c r="D14" s="26"/>
      <c r="E14" s="25">
        <v>1450419.77</v>
      </c>
      <c r="F14" s="25">
        <v>1450419.77</v>
      </c>
      <c r="G14" s="25"/>
      <c r="H14" s="25"/>
      <c r="I14" s="25"/>
      <c r="J14" s="25"/>
    </row>
    <row r="15" ht="130" customHeight="1" spans="1:10">
      <c r="A15" s="18" t="s">
        <v>378</v>
      </c>
      <c r="B15" s="27"/>
      <c r="C15" s="18" t="s">
        <v>379</v>
      </c>
      <c r="D15" s="27"/>
      <c r="E15" s="25">
        <v>942061</v>
      </c>
      <c r="F15" s="25">
        <v>922061</v>
      </c>
      <c r="G15" s="25">
        <v>20000</v>
      </c>
      <c r="H15" s="25"/>
      <c r="I15" s="25"/>
      <c r="J15" s="25"/>
    </row>
    <row r="16" ht="32.25" customHeight="1" spans="1:10">
      <c r="A16" s="21" t="s">
        <v>380</v>
      </c>
      <c r="B16" s="21"/>
      <c r="C16" s="21"/>
      <c r="D16" s="21"/>
      <c r="E16" s="21"/>
      <c r="F16" s="21"/>
      <c r="G16" s="21"/>
      <c r="H16" s="21"/>
      <c r="I16" s="21"/>
      <c r="J16" s="21"/>
    </row>
    <row r="17" ht="32.25" customHeight="1" spans="1:10">
      <c r="A17" s="28" t="s">
        <v>381</v>
      </c>
      <c r="B17" s="28"/>
      <c r="C17" s="28"/>
      <c r="D17" s="28"/>
      <c r="E17" s="28"/>
      <c r="F17" s="28"/>
      <c r="G17" s="28"/>
      <c r="H17" s="29" t="s">
        <v>382</v>
      </c>
      <c r="I17" s="43" t="s">
        <v>260</v>
      </c>
      <c r="J17" s="29" t="s">
        <v>383</v>
      </c>
    </row>
    <row r="18" ht="36" customHeight="1" spans="1:10">
      <c r="A18" s="30" t="s">
        <v>253</v>
      </c>
      <c r="B18" s="30" t="s">
        <v>384</v>
      </c>
      <c r="C18" s="31" t="s">
        <v>255</v>
      </c>
      <c r="D18" s="31" t="s">
        <v>256</v>
      </c>
      <c r="E18" s="31" t="s">
        <v>257</v>
      </c>
      <c r="F18" s="31" t="s">
        <v>258</v>
      </c>
      <c r="G18" s="31" t="s">
        <v>259</v>
      </c>
      <c r="H18" s="32"/>
      <c r="I18" s="32"/>
      <c r="J18" s="32"/>
    </row>
    <row r="19" ht="32.25" customHeight="1" spans="1:10">
      <c r="A19" s="33" t="s">
        <v>262</v>
      </c>
      <c r="B19" s="33"/>
      <c r="C19" s="34"/>
      <c r="D19" s="33"/>
      <c r="E19" s="33"/>
      <c r="F19" s="33"/>
      <c r="G19" s="33"/>
      <c r="H19" s="35"/>
      <c r="I19" s="20"/>
      <c r="J19" s="35"/>
    </row>
    <row r="20" ht="32.25" customHeight="1" spans="1:10">
      <c r="A20" s="33"/>
      <c r="B20" s="33" t="s">
        <v>263</v>
      </c>
      <c r="C20" s="34"/>
      <c r="D20" s="33"/>
      <c r="E20" s="33"/>
      <c r="F20" s="33"/>
      <c r="G20" s="33"/>
      <c r="H20" s="35"/>
      <c r="I20" s="20"/>
      <c r="J20" s="35"/>
    </row>
    <row r="21" ht="57" customHeight="1" spans="1:10">
      <c r="A21" s="33"/>
      <c r="B21" s="33"/>
      <c r="C21" s="34" t="s">
        <v>385</v>
      </c>
      <c r="D21" s="33" t="s">
        <v>265</v>
      </c>
      <c r="E21" s="33" t="s">
        <v>84</v>
      </c>
      <c r="F21" s="33" t="s">
        <v>386</v>
      </c>
      <c r="G21" s="33" t="s">
        <v>267</v>
      </c>
      <c r="H21" s="35" t="s">
        <v>387</v>
      </c>
      <c r="I21" s="20" t="s">
        <v>388</v>
      </c>
      <c r="J21" s="44" t="s">
        <v>389</v>
      </c>
    </row>
    <row r="22" ht="135" customHeight="1" spans="1:10">
      <c r="A22" s="33"/>
      <c r="B22" s="33"/>
      <c r="C22" s="34" t="s">
        <v>390</v>
      </c>
      <c r="D22" s="33" t="s">
        <v>281</v>
      </c>
      <c r="E22" s="33" t="s">
        <v>102</v>
      </c>
      <c r="F22" s="33" t="s">
        <v>391</v>
      </c>
      <c r="G22" s="33" t="s">
        <v>267</v>
      </c>
      <c r="H22" s="35" t="s">
        <v>392</v>
      </c>
      <c r="I22" s="20" t="s">
        <v>393</v>
      </c>
      <c r="J22" s="44" t="s">
        <v>394</v>
      </c>
    </row>
    <row r="23" ht="58" customHeight="1" spans="1:10">
      <c r="A23" s="33"/>
      <c r="B23" s="33"/>
      <c r="C23" s="34" t="s">
        <v>395</v>
      </c>
      <c r="D23" s="33" t="s">
        <v>281</v>
      </c>
      <c r="E23" s="33" t="s">
        <v>396</v>
      </c>
      <c r="F23" s="33" t="s">
        <v>397</v>
      </c>
      <c r="G23" s="33" t="s">
        <v>267</v>
      </c>
      <c r="H23" s="35" t="s">
        <v>398</v>
      </c>
      <c r="I23" s="20" t="s">
        <v>399</v>
      </c>
      <c r="J23" s="44" t="s">
        <v>400</v>
      </c>
    </row>
    <row r="24" ht="32.25" customHeight="1" spans="1:10">
      <c r="A24" s="33"/>
      <c r="B24" s="33" t="s">
        <v>269</v>
      </c>
      <c r="C24" s="34"/>
      <c r="D24" s="33"/>
      <c r="E24" s="33"/>
      <c r="F24" s="33"/>
      <c r="G24" s="33"/>
      <c r="H24" s="35"/>
      <c r="I24" s="20"/>
      <c r="J24" s="44"/>
    </row>
    <row r="25" ht="66" customHeight="1" spans="1:10">
      <c r="A25" s="33"/>
      <c r="B25" s="33"/>
      <c r="C25" s="34" t="s">
        <v>401</v>
      </c>
      <c r="D25" s="33" t="s">
        <v>281</v>
      </c>
      <c r="E25" s="33" t="s">
        <v>90</v>
      </c>
      <c r="F25" s="33" t="s">
        <v>276</v>
      </c>
      <c r="G25" s="33" t="s">
        <v>267</v>
      </c>
      <c r="H25" s="35" t="s">
        <v>387</v>
      </c>
      <c r="I25" s="20" t="s">
        <v>388</v>
      </c>
      <c r="J25" s="44" t="s">
        <v>389</v>
      </c>
    </row>
    <row r="26" ht="66" customHeight="1" spans="1:10">
      <c r="A26" s="33"/>
      <c r="B26" s="33"/>
      <c r="C26" s="34" t="s">
        <v>402</v>
      </c>
      <c r="D26" s="33" t="s">
        <v>265</v>
      </c>
      <c r="E26" s="33" t="s">
        <v>87</v>
      </c>
      <c r="F26" s="33" t="s">
        <v>403</v>
      </c>
      <c r="G26" s="33" t="s">
        <v>267</v>
      </c>
      <c r="H26" s="35" t="s">
        <v>404</v>
      </c>
      <c r="I26" s="20" t="s">
        <v>404</v>
      </c>
      <c r="J26" s="44" t="s">
        <v>389</v>
      </c>
    </row>
    <row r="27" ht="60" customHeight="1" spans="1:10">
      <c r="A27" s="33"/>
      <c r="B27" s="33"/>
      <c r="C27" s="34" t="s">
        <v>405</v>
      </c>
      <c r="D27" s="33" t="s">
        <v>265</v>
      </c>
      <c r="E27" s="33" t="s">
        <v>90</v>
      </c>
      <c r="F27" s="33" t="s">
        <v>276</v>
      </c>
      <c r="G27" s="33" t="s">
        <v>267</v>
      </c>
      <c r="H27" s="35" t="s">
        <v>405</v>
      </c>
      <c r="I27" s="20" t="s">
        <v>405</v>
      </c>
      <c r="J27" s="44" t="s">
        <v>389</v>
      </c>
    </row>
    <row r="28" ht="64" customHeight="1" spans="1:10">
      <c r="A28" s="33"/>
      <c r="B28" s="33"/>
      <c r="C28" s="34" t="s">
        <v>406</v>
      </c>
      <c r="D28" s="33" t="s">
        <v>265</v>
      </c>
      <c r="E28" s="33" t="s">
        <v>90</v>
      </c>
      <c r="F28" s="33" t="s">
        <v>276</v>
      </c>
      <c r="G28" s="33" t="s">
        <v>267</v>
      </c>
      <c r="H28" s="35" t="s">
        <v>407</v>
      </c>
      <c r="I28" s="20" t="s">
        <v>407</v>
      </c>
      <c r="J28" s="44" t="s">
        <v>389</v>
      </c>
    </row>
    <row r="29" ht="32.25" customHeight="1" spans="1:10">
      <c r="A29" s="33"/>
      <c r="B29" s="33" t="s">
        <v>274</v>
      </c>
      <c r="C29" s="34"/>
      <c r="D29" s="33"/>
      <c r="E29" s="33"/>
      <c r="F29" s="33"/>
      <c r="G29" s="33"/>
      <c r="H29" s="35"/>
      <c r="I29" s="20"/>
      <c r="J29" s="35"/>
    </row>
    <row r="30" ht="69" customHeight="1" spans="1:10">
      <c r="A30" s="33"/>
      <c r="B30" s="33"/>
      <c r="C30" s="34" t="s">
        <v>408</v>
      </c>
      <c r="D30" s="33" t="s">
        <v>265</v>
      </c>
      <c r="E30" s="33" t="s">
        <v>271</v>
      </c>
      <c r="F30" s="33" t="s">
        <v>272</v>
      </c>
      <c r="G30" s="33" t="s">
        <v>267</v>
      </c>
      <c r="H30" s="35" t="s">
        <v>409</v>
      </c>
      <c r="I30" s="20" t="s">
        <v>409</v>
      </c>
      <c r="J30" s="44" t="s">
        <v>389</v>
      </c>
    </row>
    <row r="31" ht="32.25" customHeight="1" spans="1:10">
      <c r="A31" s="33" t="s">
        <v>278</v>
      </c>
      <c r="B31" s="33"/>
      <c r="C31" s="34"/>
      <c r="D31" s="33"/>
      <c r="E31" s="33"/>
      <c r="F31" s="33"/>
      <c r="G31" s="33"/>
      <c r="H31" s="35"/>
      <c r="I31" s="20"/>
      <c r="J31" s="44"/>
    </row>
    <row r="32" ht="32.25" customHeight="1" spans="1:10">
      <c r="A32" s="33"/>
      <c r="B32" s="33" t="s">
        <v>279</v>
      </c>
      <c r="C32" s="34"/>
      <c r="D32" s="33"/>
      <c r="E32" s="33"/>
      <c r="F32" s="33"/>
      <c r="G32" s="33"/>
      <c r="H32" s="35"/>
      <c r="I32" s="20"/>
      <c r="J32" s="44"/>
    </row>
    <row r="33" ht="69" customHeight="1" spans="1:10">
      <c r="A33" s="33"/>
      <c r="B33" s="33"/>
      <c r="C33" s="34" t="s">
        <v>410</v>
      </c>
      <c r="D33" s="33" t="s">
        <v>265</v>
      </c>
      <c r="E33" s="33" t="s">
        <v>411</v>
      </c>
      <c r="F33" s="33" t="s">
        <v>291</v>
      </c>
      <c r="G33" s="33" t="s">
        <v>267</v>
      </c>
      <c r="H33" s="35" t="s">
        <v>412</v>
      </c>
      <c r="I33" s="20" t="s">
        <v>413</v>
      </c>
      <c r="J33" s="44" t="s">
        <v>389</v>
      </c>
    </row>
    <row r="34" ht="32.25" customHeight="1" spans="1:10">
      <c r="A34" s="33" t="s">
        <v>284</v>
      </c>
      <c r="B34" s="33"/>
      <c r="C34" s="34"/>
      <c r="D34" s="33"/>
      <c r="E34" s="33"/>
      <c r="F34" s="33"/>
      <c r="G34" s="33"/>
      <c r="H34" s="35"/>
      <c r="I34" s="20"/>
      <c r="J34" s="44"/>
    </row>
    <row r="35" ht="32.25" customHeight="1" spans="1:10">
      <c r="A35" s="33"/>
      <c r="B35" s="33" t="s">
        <v>285</v>
      </c>
      <c r="C35" s="34"/>
      <c r="D35" s="33"/>
      <c r="E35" s="33"/>
      <c r="F35" s="33"/>
      <c r="G35" s="33"/>
      <c r="H35" s="35"/>
      <c r="I35" s="20"/>
      <c r="J35" s="44"/>
    </row>
    <row r="36" ht="63" customHeight="1" spans="1:10">
      <c r="A36" s="33"/>
      <c r="B36" s="33"/>
      <c r="C36" s="34" t="s">
        <v>414</v>
      </c>
      <c r="D36" s="33" t="s">
        <v>281</v>
      </c>
      <c r="E36" s="33" t="s">
        <v>282</v>
      </c>
      <c r="F36" s="33" t="s">
        <v>272</v>
      </c>
      <c r="G36" s="33" t="s">
        <v>267</v>
      </c>
      <c r="H36" s="35" t="s">
        <v>415</v>
      </c>
      <c r="I36" s="20" t="s">
        <v>416</v>
      </c>
      <c r="J36" s="44" t="s">
        <v>389</v>
      </c>
    </row>
  </sheetData>
  <mergeCells count="30">
    <mergeCell ref="A2:J2"/>
    <mergeCell ref="A3:C3"/>
    <mergeCell ref="B4:J4"/>
    <mergeCell ref="B4:J4"/>
    <mergeCell ref="A5:J5"/>
    <mergeCell ref="A6:I6"/>
    <mergeCell ref="C7:I7"/>
    <mergeCell ref="C7:I7"/>
    <mergeCell ref="C8:I8"/>
    <mergeCell ref="C8:I8"/>
    <mergeCell ref="C9:I9"/>
    <mergeCell ref="C9:I9"/>
    <mergeCell ref="A10:J10"/>
    <mergeCell ref="E11:G11"/>
    <mergeCell ref="H11:J11"/>
    <mergeCell ref="A13:D13"/>
    <mergeCell ref="A14:B14"/>
    <mergeCell ref="A14:B14"/>
    <mergeCell ref="C14:D14"/>
    <mergeCell ref="C14:D14"/>
    <mergeCell ref="A15:B15"/>
    <mergeCell ref="C15:D15"/>
    <mergeCell ref="A16:J16"/>
    <mergeCell ref="A17:G17"/>
    <mergeCell ref="A7:A8"/>
    <mergeCell ref="H17:H18"/>
    <mergeCell ref="I17:I18"/>
    <mergeCell ref="J17:J18"/>
    <mergeCell ref="A11:B12"/>
    <mergeCell ref="C11:D12"/>
  </mergeCells>
  <pageMargins left="0.275" right="0.156944444444444" top="0.472222222222222" bottom="0.275" header="0.314583333333333" footer="0.118055555555556"/>
  <pageSetup paperSize="9" scale="6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A1" sqref="A1:T1"/>
    </sheetView>
  </sheetViews>
  <sheetFormatPr defaultColWidth="8.425" defaultRowHeight="12.75" customHeight="1"/>
  <cols>
    <col min="1" max="1" width="11.5333333333333" customWidth="1"/>
    <col min="2" max="2" width="23.5" customWidth="1"/>
    <col min="3" max="3" width="14.3666666666667" customWidth="1"/>
    <col min="4" max="4" width="16.7583333333333" customWidth="1"/>
    <col min="5" max="5" width="15.1916666666667" customWidth="1"/>
    <col min="6" max="6" width="8.81666666666667" customWidth="1"/>
    <col min="7" max="7" width="8.59166666666667" customWidth="1"/>
    <col min="8" max="8" width="5.69166666666667" customWidth="1"/>
    <col min="9" max="9" width="9.34166666666667" customWidth="1"/>
    <col min="10" max="10" width="11.8916666666667" customWidth="1"/>
    <col min="11" max="11" width="9.84166666666667" customWidth="1"/>
    <col min="12" max="12" width="11.3916666666667" customWidth="1"/>
    <col min="13" max="13" width="9.23333333333333" customWidth="1"/>
    <col min="14" max="14" width="10.5833333333333" customWidth="1"/>
    <col min="15" max="15" width="7.33333333333333" customWidth="1"/>
    <col min="16" max="16" width="10" customWidth="1"/>
    <col min="17" max="17" width="8.59166666666667" customWidth="1"/>
    <col min="18" max="18" width="10.6166666666667" customWidth="1"/>
    <col min="19" max="19" width="10.1416666666667" customWidth="1"/>
    <col min="20" max="20" width="12.2" customWidth="1"/>
  </cols>
  <sheetData>
    <row r="1" ht="17.25" customHeight="1" spans="1:20">
      <c r="A1" s="242"/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</row>
    <row r="2" ht="41.25" customHeight="1" spans="1:20">
      <c r="A2" s="244" t="str">
        <f>"2026"&amp;"年部门收入预算表"</f>
        <v>2026年部门收入预算表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</row>
    <row r="3" ht="17.25" customHeight="1" spans="1:20">
      <c r="A3" s="245" t="str">
        <f>"单位名称："&amp;"昆明市晋宁区防震减灾局"</f>
        <v>单位名称：昆明市晋宁区防震减灾局</v>
      </c>
      <c r="B3" s="246"/>
      <c r="C3" s="247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53" t="s">
        <v>0</v>
      </c>
    </row>
    <row r="4" ht="21.75" customHeight="1" spans="1:20">
      <c r="A4" s="71" t="s">
        <v>51</v>
      </c>
      <c r="B4" s="71" t="s">
        <v>52</v>
      </c>
      <c r="C4" s="71" t="s">
        <v>53</v>
      </c>
      <c r="D4" s="71" t="s">
        <v>54</v>
      </c>
      <c r="E4" s="71"/>
      <c r="F4" s="71"/>
      <c r="G4" s="71"/>
      <c r="H4" s="71"/>
      <c r="I4" s="74"/>
      <c r="J4" s="71"/>
      <c r="K4" s="71"/>
      <c r="L4" s="71"/>
      <c r="M4" s="71"/>
      <c r="N4" s="71"/>
      <c r="O4" s="71" t="s">
        <v>44</v>
      </c>
      <c r="P4" s="71"/>
      <c r="Q4" s="71"/>
      <c r="R4" s="71"/>
      <c r="S4" s="71"/>
      <c r="T4" s="71"/>
    </row>
    <row r="5" ht="27" customHeight="1" spans="1:20">
      <c r="A5" s="71"/>
      <c r="B5" s="71"/>
      <c r="C5" s="71"/>
      <c r="D5" s="71" t="s">
        <v>55</v>
      </c>
      <c r="E5" s="71" t="s">
        <v>56</v>
      </c>
      <c r="F5" s="71" t="s">
        <v>57</v>
      </c>
      <c r="G5" s="71" t="s">
        <v>58</v>
      </c>
      <c r="H5" s="71" t="s">
        <v>59</v>
      </c>
      <c r="I5" s="74" t="s">
        <v>60</v>
      </c>
      <c r="J5" s="71"/>
      <c r="K5" s="71"/>
      <c r="L5" s="71"/>
      <c r="M5" s="71"/>
      <c r="N5" s="71"/>
      <c r="O5" s="71" t="s">
        <v>55</v>
      </c>
      <c r="P5" s="71" t="s">
        <v>56</v>
      </c>
      <c r="Q5" s="71" t="s">
        <v>57</v>
      </c>
      <c r="R5" s="71" t="s">
        <v>58</v>
      </c>
      <c r="S5" s="71" t="s">
        <v>59</v>
      </c>
      <c r="T5" s="71" t="s">
        <v>60</v>
      </c>
    </row>
    <row r="6" ht="30" customHeight="1" spans="1:20">
      <c r="A6" s="72"/>
      <c r="B6" s="72"/>
      <c r="C6" s="96"/>
      <c r="D6" s="96"/>
      <c r="E6" s="96"/>
      <c r="F6" s="96"/>
      <c r="G6" s="96"/>
      <c r="H6" s="96"/>
      <c r="I6" s="198" t="s">
        <v>55</v>
      </c>
      <c r="J6" s="71" t="s">
        <v>61</v>
      </c>
      <c r="K6" s="71" t="s">
        <v>62</v>
      </c>
      <c r="L6" s="71" t="s">
        <v>63</v>
      </c>
      <c r="M6" s="71" t="s">
        <v>64</v>
      </c>
      <c r="N6" s="71" t="s">
        <v>65</v>
      </c>
      <c r="O6" s="252"/>
      <c r="P6" s="252"/>
      <c r="Q6" s="252"/>
      <c r="R6" s="252"/>
      <c r="S6" s="252"/>
      <c r="T6" s="96"/>
    </row>
    <row r="7" ht="15" customHeight="1" spans="1:20">
      <c r="A7" s="249">
        <v>1</v>
      </c>
      <c r="B7" s="249">
        <v>2</v>
      </c>
      <c r="C7" s="249">
        <v>3</v>
      </c>
      <c r="D7" s="249">
        <v>4</v>
      </c>
      <c r="E7" s="249">
        <v>5</v>
      </c>
      <c r="F7" s="249">
        <v>6</v>
      </c>
      <c r="G7" s="249">
        <v>7</v>
      </c>
      <c r="H7" s="249">
        <v>8</v>
      </c>
      <c r="I7" s="198">
        <v>9</v>
      </c>
      <c r="J7" s="249">
        <v>10</v>
      </c>
      <c r="K7" s="249">
        <v>11</v>
      </c>
      <c r="L7" s="249">
        <v>12</v>
      </c>
      <c r="M7" s="249">
        <v>13</v>
      </c>
      <c r="N7" s="249">
        <v>14</v>
      </c>
      <c r="O7" s="249">
        <v>15</v>
      </c>
      <c r="P7" s="249">
        <v>16</v>
      </c>
      <c r="Q7" s="249">
        <v>17</v>
      </c>
      <c r="R7" s="249">
        <v>18</v>
      </c>
      <c r="S7" s="249">
        <v>19</v>
      </c>
      <c r="T7" s="249">
        <v>20</v>
      </c>
    </row>
    <row r="8" ht="18" customHeight="1" spans="1:20">
      <c r="A8" s="34" t="s">
        <v>66</v>
      </c>
      <c r="B8" s="34" t="s">
        <v>67</v>
      </c>
      <c r="C8" s="24">
        <v>1475419.77</v>
      </c>
      <c r="D8" s="24">
        <v>1475419.77</v>
      </c>
      <c r="E8" s="24">
        <v>1475419.77</v>
      </c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ht="18" customHeight="1" spans="1:20">
      <c r="A9" s="250" t="s">
        <v>68</v>
      </c>
      <c r="B9" s="250" t="s">
        <v>67</v>
      </c>
      <c r="C9" s="24">
        <v>1475419.77</v>
      </c>
      <c r="D9" s="24">
        <v>1475419.77</v>
      </c>
      <c r="E9" s="24">
        <v>1475419.77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  <row r="10" ht="18" customHeight="1" spans="1:20">
      <c r="A10" s="251" t="s">
        <v>53</v>
      </c>
      <c r="B10" s="251"/>
      <c r="C10" s="24">
        <v>1475419.77</v>
      </c>
      <c r="D10" s="24">
        <v>1475419.77</v>
      </c>
      <c r="E10" s="24">
        <v>1475419.77</v>
      </c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</row>
  </sheetData>
  <mergeCells count="21">
    <mergeCell ref="A1:T1"/>
    <mergeCell ref="A2:T2"/>
    <mergeCell ref="A3:B3"/>
    <mergeCell ref="D4:N4"/>
    <mergeCell ref="O4:T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393055555555556" right="0.354166666666667" top="1" bottom="1" header="0.5" footer="0.5"/>
  <pageSetup paperSize="9" scale="63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3"/>
  <sheetViews>
    <sheetView showZeros="0" workbookViewId="0">
      <selection activeCell="A1" sqref="A1:O1"/>
    </sheetView>
  </sheetViews>
  <sheetFormatPr defaultColWidth="14" defaultRowHeight="12.75" customHeight="1"/>
  <cols>
    <col min="1" max="1" width="14.85" customWidth="1"/>
    <col min="2" max="2" width="28.85" customWidth="1"/>
    <col min="3" max="3" width="14.8166666666667" customWidth="1"/>
    <col min="4" max="4" width="15.6666666666667" customWidth="1"/>
    <col min="5" max="5" width="16.0916666666667" customWidth="1"/>
    <col min="6" max="6" width="15.8833333333333" customWidth="1"/>
    <col min="7" max="7" width="9.875" customWidth="1"/>
    <col min="8" max="8" width="9.40833333333333" customWidth="1"/>
    <col min="9" max="9" width="8.23333333333333" customWidth="1"/>
    <col min="10" max="10" width="8.325" customWidth="1"/>
    <col min="11" max="11" width="9.04166666666667" customWidth="1"/>
    <col min="12" max="12" width="10.5166666666667" customWidth="1"/>
    <col min="13" max="13" width="8.21666666666667" customWidth="1"/>
    <col min="14" max="14" width="9.40833333333333" customWidth="1"/>
    <col min="15" max="15" width="7.48333333333333" customWidth="1"/>
  </cols>
  <sheetData>
    <row r="1" ht="17.25" customHeight="1" spans="1:1">
      <c r="A1" s="83"/>
    </row>
    <row r="2" ht="41.25" customHeight="1" spans="1:1">
      <c r="A2" s="78" t="str">
        <f>"2026"&amp;"年部门支出预算表"</f>
        <v>2026年部门支出预算表</v>
      </c>
    </row>
    <row r="3" ht="17.25" customHeight="1" spans="1:15">
      <c r="A3" s="222" t="str">
        <f>"单位名称："&amp;"昆明市晋宁区防震减灾局"</f>
        <v>单位名称：昆明市晋宁区防震减灾局</v>
      </c>
      <c r="O3" s="83" t="s">
        <v>0</v>
      </c>
    </row>
    <row r="4" ht="27" customHeight="1" spans="1:15">
      <c r="A4" s="40" t="s">
        <v>69</v>
      </c>
      <c r="B4" s="40" t="s">
        <v>70</v>
      </c>
      <c r="C4" s="40" t="s">
        <v>53</v>
      </c>
      <c r="D4" s="191" t="s">
        <v>56</v>
      </c>
      <c r="E4" s="191"/>
      <c r="F4" s="191"/>
      <c r="G4" s="191" t="s">
        <v>57</v>
      </c>
      <c r="H4" s="191" t="s">
        <v>58</v>
      </c>
      <c r="I4" s="191" t="s">
        <v>71</v>
      </c>
      <c r="J4" s="191" t="s">
        <v>60</v>
      </c>
      <c r="K4" s="191"/>
      <c r="L4" s="191"/>
      <c r="M4" s="191"/>
      <c r="N4" s="16"/>
      <c r="O4" s="16"/>
    </row>
    <row r="5" ht="42" customHeight="1" spans="1:15">
      <c r="A5" s="69"/>
      <c r="B5" s="69"/>
      <c r="C5" s="191"/>
      <c r="D5" s="191" t="s">
        <v>55</v>
      </c>
      <c r="E5" s="191" t="s">
        <v>72</v>
      </c>
      <c r="F5" s="191" t="s">
        <v>73</v>
      </c>
      <c r="G5" s="191"/>
      <c r="H5" s="191"/>
      <c r="I5" s="68"/>
      <c r="J5" s="191" t="s">
        <v>55</v>
      </c>
      <c r="K5" s="68" t="s">
        <v>74</v>
      </c>
      <c r="L5" s="68" t="s">
        <v>75</v>
      </c>
      <c r="M5" s="68" t="s">
        <v>76</v>
      </c>
      <c r="N5" s="68" t="s">
        <v>77</v>
      </c>
      <c r="O5" s="68" t="s">
        <v>78</v>
      </c>
    </row>
    <row r="6" ht="18" customHeight="1" spans="1:15">
      <c r="A6" s="88" t="s">
        <v>79</v>
      </c>
      <c r="B6" s="88" t="s">
        <v>80</v>
      </c>
      <c r="C6" s="88" t="s">
        <v>81</v>
      </c>
      <c r="D6" s="89" t="s">
        <v>82</v>
      </c>
      <c r="E6" s="89" t="s">
        <v>83</v>
      </c>
      <c r="F6" s="89" t="s">
        <v>84</v>
      </c>
      <c r="G6" s="89" t="s">
        <v>85</v>
      </c>
      <c r="H6" s="89" t="s">
        <v>86</v>
      </c>
      <c r="I6" s="89" t="s">
        <v>87</v>
      </c>
      <c r="J6" s="89" t="s">
        <v>88</v>
      </c>
      <c r="K6" s="89" t="s">
        <v>89</v>
      </c>
      <c r="L6" s="89" t="s">
        <v>90</v>
      </c>
      <c r="M6" s="89" t="s">
        <v>91</v>
      </c>
      <c r="N6" s="88" t="s">
        <v>92</v>
      </c>
      <c r="O6" s="89" t="s">
        <v>93</v>
      </c>
    </row>
    <row r="7" ht="21" customHeight="1" spans="1:15">
      <c r="A7" s="90" t="s">
        <v>94</v>
      </c>
      <c r="B7" s="90" t="s">
        <v>95</v>
      </c>
      <c r="C7" s="25">
        <v>159716.16</v>
      </c>
      <c r="D7" s="24">
        <v>159716.16</v>
      </c>
      <c r="E7" s="24">
        <v>159716.16</v>
      </c>
      <c r="F7" s="24"/>
      <c r="G7" s="24"/>
      <c r="H7" s="24"/>
      <c r="I7" s="24"/>
      <c r="J7" s="24"/>
      <c r="K7" s="24"/>
      <c r="L7" s="24"/>
      <c r="M7" s="24"/>
      <c r="N7" s="25"/>
      <c r="O7" s="25"/>
    </row>
    <row r="8" ht="21" customHeight="1" spans="1:15">
      <c r="A8" s="240" t="s">
        <v>96</v>
      </c>
      <c r="B8" s="240" t="s">
        <v>97</v>
      </c>
      <c r="C8" s="25">
        <v>159716.16</v>
      </c>
      <c r="D8" s="24">
        <v>159716.16</v>
      </c>
      <c r="E8" s="24">
        <v>159716.16</v>
      </c>
      <c r="F8" s="24"/>
      <c r="G8" s="24"/>
      <c r="H8" s="24"/>
      <c r="I8" s="24"/>
      <c r="J8" s="24"/>
      <c r="K8" s="24"/>
      <c r="L8" s="24"/>
      <c r="M8" s="24"/>
      <c r="N8" s="25"/>
      <c r="O8" s="25"/>
    </row>
    <row r="9" ht="21" customHeight="1" spans="1:15">
      <c r="A9" s="241" t="s">
        <v>98</v>
      </c>
      <c r="B9" s="241" t="s">
        <v>99</v>
      </c>
      <c r="C9" s="25">
        <v>30600</v>
      </c>
      <c r="D9" s="24">
        <v>30600</v>
      </c>
      <c r="E9" s="24">
        <v>30600</v>
      </c>
      <c r="F9" s="24"/>
      <c r="G9" s="24"/>
      <c r="H9" s="24"/>
      <c r="I9" s="24"/>
      <c r="J9" s="24"/>
      <c r="K9" s="24"/>
      <c r="L9" s="24"/>
      <c r="M9" s="24"/>
      <c r="N9" s="25"/>
      <c r="O9" s="25"/>
    </row>
    <row r="10" ht="21" customHeight="1" spans="1:15">
      <c r="A10" s="241" t="s">
        <v>100</v>
      </c>
      <c r="B10" s="241" t="s">
        <v>101</v>
      </c>
      <c r="C10" s="25">
        <v>129116.16</v>
      </c>
      <c r="D10" s="24">
        <v>129116.16</v>
      </c>
      <c r="E10" s="24">
        <v>129116.16</v>
      </c>
      <c r="F10" s="24"/>
      <c r="G10" s="24"/>
      <c r="H10" s="24"/>
      <c r="I10" s="24"/>
      <c r="J10" s="24"/>
      <c r="K10" s="24"/>
      <c r="L10" s="24"/>
      <c r="M10" s="24"/>
      <c r="N10" s="25"/>
      <c r="O10" s="25"/>
    </row>
    <row r="11" ht="21" customHeight="1" spans="1:15">
      <c r="A11" s="90" t="s">
        <v>102</v>
      </c>
      <c r="B11" s="90" t="s">
        <v>103</v>
      </c>
      <c r="C11" s="25">
        <v>103586.54</v>
      </c>
      <c r="D11" s="24">
        <v>103586.54</v>
      </c>
      <c r="E11" s="24">
        <v>103586.54</v>
      </c>
      <c r="F11" s="24"/>
      <c r="G11" s="24"/>
      <c r="H11" s="24"/>
      <c r="I11" s="24"/>
      <c r="J11" s="24"/>
      <c r="K11" s="24"/>
      <c r="L11" s="24"/>
      <c r="M11" s="24"/>
      <c r="N11" s="25"/>
      <c r="O11" s="25"/>
    </row>
    <row r="12" ht="21" customHeight="1" spans="1:15">
      <c r="A12" s="240" t="s">
        <v>104</v>
      </c>
      <c r="B12" s="240" t="s">
        <v>105</v>
      </c>
      <c r="C12" s="25">
        <v>103586.54</v>
      </c>
      <c r="D12" s="24">
        <v>103586.54</v>
      </c>
      <c r="E12" s="24">
        <v>103586.54</v>
      </c>
      <c r="F12" s="24"/>
      <c r="G12" s="24"/>
      <c r="H12" s="24"/>
      <c r="I12" s="24"/>
      <c r="J12" s="24"/>
      <c r="K12" s="24"/>
      <c r="L12" s="24"/>
      <c r="M12" s="24"/>
      <c r="N12" s="25"/>
      <c r="O12" s="25"/>
    </row>
    <row r="13" ht="21" customHeight="1" spans="1:15">
      <c r="A13" s="241" t="s">
        <v>106</v>
      </c>
      <c r="B13" s="241" t="s">
        <v>107</v>
      </c>
      <c r="C13" s="25">
        <v>54650.3</v>
      </c>
      <c r="D13" s="24">
        <v>54650.3</v>
      </c>
      <c r="E13" s="24">
        <v>54650.3</v>
      </c>
      <c r="F13" s="24"/>
      <c r="G13" s="24"/>
      <c r="H13" s="24"/>
      <c r="I13" s="24"/>
      <c r="J13" s="24"/>
      <c r="K13" s="24"/>
      <c r="L13" s="24"/>
      <c r="M13" s="24"/>
      <c r="N13" s="25"/>
      <c r="O13" s="25"/>
    </row>
    <row r="14" ht="21" customHeight="1" spans="1:15">
      <c r="A14" s="241" t="s">
        <v>108</v>
      </c>
      <c r="B14" s="241" t="s">
        <v>109</v>
      </c>
      <c r="C14" s="25">
        <v>42588.8</v>
      </c>
      <c r="D14" s="24">
        <v>42588.8</v>
      </c>
      <c r="E14" s="24">
        <v>42588.8</v>
      </c>
      <c r="F14" s="24"/>
      <c r="G14" s="24"/>
      <c r="H14" s="24"/>
      <c r="I14" s="24"/>
      <c r="J14" s="24"/>
      <c r="K14" s="24"/>
      <c r="L14" s="24"/>
      <c r="M14" s="24"/>
      <c r="N14" s="25"/>
      <c r="O14" s="25"/>
    </row>
    <row r="15" ht="21" customHeight="1" spans="1:15">
      <c r="A15" s="241" t="s">
        <v>110</v>
      </c>
      <c r="B15" s="241" t="s">
        <v>111</v>
      </c>
      <c r="C15" s="25">
        <v>6347.44</v>
      </c>
      <c r="D15" s="24">
        <v>6347.44</v>
      </c>
      <c r="E15" s="24">
        <v>6347.44</v>
      </c>
      <c r="F15" s="24"/>
      <c r="G15" s="24"/>
      <c r="H15" s="24"/>
      <c r="I15" s="24"/>
      <c r="J15" s="24"/>
      <c r="K15" s="24"/>
      <c r="L15" s="24"/>
      <c r="M15" s="24"/>
      <c r="N15" s="25"/>
      <c r="O15" s="25"/>
    </row>
    <row r="16" ht="21" customHeight="1" spans="1:15">
      <c r="A16" s="90" t="s">
        <v>112</v>
      </c>
      <c r="B16" s="90" t="s">
        <v>113</v>
      </c>
      <c r="C16" s="25">
        <v>117861.12</v>
      </c>
      <c r="D16" s="24">
        <v>117861.12</v>
      </c>
      <c r="E16" s="24">
        <v>117861.12</v>
      </c>
      <c r="F16" s="24"/>
      <c r="G16" s="24"/>
      <c r="H16" s="24"/>
      <c r="I16" s="24"/>
      <c r="J16" s="24"/>
      <c r="K16" s="24"/>
      <c r="L16" s="24"/>
      <c r="M16" s="24"/>
      <c r="N16" s="25"/>
      <c r="O16" s="25"/>
    </row>
    <row r="17" ht="21" customHeight="1" spans="1:15">
      <c r="A17" s="240" t="s">
        <v>114</v>
      </c>
      <c r="B17" s="240" t="s">
        <v>115</v>
      </c>
      <c r="C17" s="25">
        <v>117861.12</v>
      </c>
      <c r="D17" s="24">
        <v>117861.12</v>
      </c>
      <c r="E17" s="24">
        <v>117861.12</v>
      </c>
      <c r="F17" s="24"/>
      <c r="G17" s="24"/>
      <c r="H17" s="24"/>
      <c r="I17" s="24"/>
      <c r="J17" s="24"/>
      <c r="K17" s="24"/>
      <c r="L17" s="24"/>
      <c r="M17" s="24"/>
      <c r="N17" s="25"/>
      <c r="O17" s="25"/>
    </row>
    <row r="18" ht="21" customHeight="1" spans="1:15">
      <c r="A18" s="241" t="s">
        <v>116</v>
      </c>
      <c r="B18" s="241" t="s">
        <v>117</v>
      </c>
      <c r="C18" s="25">
        <v>117861.12</v>
      </c>
      <c r="D18" s="24">
        <v>117861.12</v>
      </c>
      <c r="E18" s="24">
        <v>117861.12</v>
      </c>
      <c r="F18" s="24"/>
      <c r="G18" s="24"/>
      <c r="H18" s="24"/>
      <c r="I18" s="24"/>
      <c r="J18" s="24"/>
      <c r="K18" s="24"/>
      <c r="L18" s="24"/>
      <c r="M18" s="24"/>
      <c r="N18" s="25"/>
      <c r="O18" s="25"/>
    </row>
    <row r="19" ht="21" customHeight="1" spans="1:15">
      <c r="A19" s="90" t="s">
        <v>118</v>
      </c>
      <c r="B19" s="90" t="s">
        <v>119</v>
      </c>
      <c r="C19" s="25">
        <v>1094255.95</v>
      </c>
      <c r="D19" s="24">
        <v>1094255.95</v>
      </c>
      <c r="E19" s="24">
        <v>1044255.95</v>
      </c>
      <c r="F19" s="24">
        <v>50000</v>
      </c>
      <c r="G19" s="24"/>
      <c r="H19" s="24"/>
      <c r="I19" s="24"/>
      <c r="J19" s="24"/>
      <c r="K19" s="24"/>
      <c r="L19" s="24"/>
      <c r="M19" s="24"/>
      <c r="N19" s="25"/>
      <c r="O19" s="25"/>
    </row>
    <row r="20" ht="21" customHeight="1" spans="1:15">
      <c r="A20" s="240" t="s">
        <v>120</v>
      </c>
      <c r="B20" s="240" t="s">
        <v>121</v>
      </c>
      <c r="C20" s="25">
        <v>1094255.95</v>
      </c>
      <c r="D20" s="24">
        <v>1094255.95</v>
      </c>
      <c r="E20" s="24">
        <v>1044255.95</v>
      </c>
      <c r="F20" s="24">
        <v>50000</v>
      </c>
      <c r="G20" s="24"/>
      <c r="H20" s="24"/>
      <c r="I20" s="24"/>
      <c r="J20" s="24"/>
      <c r="K20" s="24"/>
      <c r="L20" s="24"/>
      <c r="M20" s="24"/>
      <c r="N20" s="25"/>
      <c r="O20" s="25"/>
    </row>
    <row r="21" ht="21" customHeight="1" spans="1:15">
      <c r="A21" s="241" t="s">
        <v>122</v>
      </c>
      <c r="B21" s="241" t="s">
        <v>123</v>
      </c>
      <c r="C21" s="25">
        <v>40000</v>
      </c>
      <c r="D21" s="24">
        <v>40000</v>
      </c>
      <c r="E21" s="24"/>
      <c r="F21" s="24">
        <v>40000</v>
      </c>
      <c r="G21" s="24"/>
      <c r="H21" s="24"/>
      <c r="I21" s="24"/>
      <c r="J21" s="24"/>
      <c r="K21" s="24"/>
      <c r="L21" s="24"/>
      <c r="M21" s="24"/>
      <c r="N21" s="25"/>
      <c r="O21" s="25"/>
    </row>
    <row r="22" ht="21" customHeight="1" spans="1:15">
      <c r="A22" s="241" t="s">
        <v>124</v>
      </c>
      <c r="B22" s="241" t="s">
        <v>125</v>
      </c>
      <c r="C22" s="25">
        <v>1054255.95</v>
      </c>
      <c r="D22" s="24">
        <v>1054255.95</v>
      </c>
      <c r="E22" s="24">
        <v>1044255.95</v>
      </c>
      <c r="F22" s="24">
        <v>10000</v>
      </c>
      <c r="G22" s="24"/>
      <c r="H22" s="24"/>
      <c r="I22" s="24"/>
      <c r="J22" s="24"/>
      <c r="K22" s="24"/>
      <c r="L22" s="24"/>
      <c r="M22" s="24"/>
      <c r="N22" s="25"/>
      <c r="O22" s="25"/>
    </row>
    <row r="23" ht="21" customHeight="1" spans="1:15">
      <c r="A23" s="88" t="s">
        <v>53</v>
      </c>
      <c r="B23" s="72"/>
      <c r="C23" s="24">
        <v>1475419.77</v>
      </c>
      <c r="D23" s="24">
        <v>1475419.77</v>
      </c>
      <c r="E23" s="24">
        <v>1425419.77</v>
      </c>
      <c r="F23" s="24">
        <v>50000</v>
      </c>
      <c r="G23" s="24"/>
      <c r="H23" s="24"/>
      <c r="I23" s="24"/>
      <c r="J23" s="24"/>
      <c r="K23" s="24"/>
      <c r="L23" s="24"/>
      <c r="M23" s="24"/>
      <c r="N23" s="24"/>
      <c r="O23" s="24"/>
    </row>
  </sheetData>
  <mergeCells count="12">
    <mergeCell ref="A1:O1"/>
    <mergeCell ref="A2:O2"/>
    <mergeCell ref="A3:C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ageMargins left="0.472222222222222" right="0.314583333333333" top="1" bottom="1" header="0.5" footer="0.5"/>
  <pageSetup paperSize="9" scale="76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Zeros="0" topLeftCell="A7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79"/>
      <c r="B1" s="83"/>
      <c r="C1" s="83"/>
      <c r="D1" s="83"/>
    </row>
    <row r="2" ht="41.25" customHeight="1" spans="1:1">
      <c r="A2" s="78" t="str">
        <f>"2026"&amp;"年部门财政拨款收支预算总表"</f>
        <v>2026年部门财政拨款收支预算总表</v>
      </c>
    </row>
    <row r="3" ht="17.25" customHeight="1" spans="1:4">
      <c r="A3" s="231" t="str">
        <f>"单位名称："&amp;"昆明市晋宁区防震减灾局"</f>
        <v>单位名称：昆明市晋宁区防震减灾局</v>
      </c>
      <c r="B3" s="232"/>
      <c r="D3" s="83" t="s">
        <v>0</v>
      </c>
    </row>
    <row r="4" ht="17.25" customHeight="1" spans="1:4">
      <c r="A4" s="68" t="s">
        <v>1</v>
      </c>
      <c r="B4" s="233"/>
      <c r="C4" s="68" t="s">
        <v>2</v>
      </c>
      <c r="D4" s="233"/>
    </row>
    <row r="5" ht="18.75" customHeight="1" spans="1:4">
      <c r="A5" s="68" t="s">
        <v>3</v>
      </c>
      <c r="B5" s="68" t="str">
        <f t="shared" ref="B5:D5" si="0">"2026"&amp;"年预算"</f>
        <v>2026年预算</v>
      </c>
      <c r="C5" s="68" t="s">
        <v>5</v>
      </c>
      <c r="D5" s="68" t="str">
        <f t="shared" si="0"/>
        <v>2026年预算</v>
      </c>
    </row>
    <row r="6" ht="16.5" customHeight="1" spans="1:4">
      <c r="A6" s="234" t="s">
        <v>126</v>
      </c>
      <c r="B6" s="93">
        <v>1475419.77</v>
      </c>
      <c r="C6" s="234" t="s">
        <v>127</v>
      </c>
      <c r="D6" s="93">
        <v>1475419.77</v>
      </c>
    </row>
    <row r="7" ht="16.5" customHeight="1" spans="1:4">
      <c r="A7" s="234" t="s">
        <v>128</v>
      </c>
      <c r="B7" s="93">
        <v>1475419.77</v>
      </c>
      <c r="C7" s="234" t="s">
        <v>129</v>
      </c>
      <c r="D7" s="93"/>
    </row>
    <row r="8" ht="16.5" customHeight="1" spans="1:4">
      <c r="A8" s="234" t="s">
        <v>130</v>
      </c>
      <c r="B8" s="93"/>
      <c r="C8" s="234" t="s">
        <v>131</v>
      </c>
      <c r="D8" s="93"/>
    </row>
    <row r="9" ht="16.5" customHeight="1" spans="1:4">
      <c r="A9" s="234" t="s">
        <v>132</v>
      </c>
      <c r="B9" s="93"/>
      <c r="C9" s="234" t="s">
        <v>133</v>
      </c>
      <c r="D9" s="93"/>
    </row>
    <row r="10" ht="16.5" customHeight="1" spans="1:4">
      <c r="A10" s="234" t="s">
        <v>134</v>
      </c>
      <c r="B10" s="93"/>
      <c r="C10" s="234" t="s">
        <v>135</v>
      </c>
      <c r="D10" s="93"/>
    </row>
    <row r="11" ht="16.5" customHeight="1" spans="1:4">
      <c r="A11" s="234" t="s">
        <v>128</v>
      </c>
      <c r="B11" s="93"/>
      <c r="C11" s="234" t="s">
        <v>136</v>
      </c>
      <c r="D11" s="93"/>
    </row>
    <row r="12" ht="16.5" customHeight="1" spans="1:4">
      <c r="A12" s="23" t="s">
        <v>130</v>
      </c>
      <c r="B12" s="25"/>
      <c r="C12" s="197" t="s">
        <v>137</v>
      </c>
      <c r="D12" s="25"/>
    </row>
    <row r="13" ht="16.5" customHeight="1" spans="1:4">
      <c r="A13" s="23" t="s">
        <v>132</v>
      </c>
      <c r="B13" s="25"/>
      <c r="C13" s="197" t="s">
        <v>138</v>
      </c>
      <c r="D13" s="25"/>
    </row>
    <row r="14" ht="16.5" customHeight="1" spans="1:4">
      <c r="A14" s="235"/>
      <c r="B14" s="236"/>
      <c r="C14" s="197" t="s">
        <v>139</v>
      </c>
      <c r="D14" s="25">
        <v>159716.16</v>
      </c>
    </row>
    <row r="15" ht="16.5" customHeight="1" spans="1:4">
      <c r="A15" s="235"/>
      <c r="B15" s="236"/>
      <c r="C15" s="197" t="s">
        <v>140</v>
      </c>
      <c r="D15" s="25">
        <v>103586.54</v>
      </c>
    </row>
    <row r="16" ht="16.5" customHeight="1" spans="1:4">
      <c r="A16" s="235"/>
      <c r="B16" s="236"/>
      <c r="C16" s="197" t="s">
        <v>141</v>
      </c>
      <c r="D16" s="25"/>
    </row>
    <row r="17" ht="16.5" customHeight="1" spans="1:4">
      <c r="A17" s="235"/>
      <c r="B17" s="236"/>
      <c r="C17" s="197" t="s">
        <v>142</v>
      </c>
      <c r="D17" s="25"/>
    </row>
    <row r="18" ht="16.5" customHeight="1" spans="1:4">
      <c r="A18" s="235"/>
      <c r="B18" s="236"/>
      <c r="C18" s="197" t="s">
        <v>143</v>
      </c>
      <c r="D18" s="25"/>
    </row>
    <row r="19" ht="16.5" customHeight="1" spans="1:4">
      <c r="A19" s="235"/>
      <c r="B19" s="236"/>
      <c r="C19" s="197" t="s">
        <v>144</v>
      </c>
      <c r="D19" s="25"/>
    </row>
    <row r="20" ht="16.5" customHeight="1" spans="1:4">
      <c r="A20" s="235"/>
      <c r="B20" s="236"/>
      <c r="C20" s="197" t="s">
        <v>145</v>
      </c>
      <c r="D20" s="25"/>
    </row>
    <row r="21" ht="16.5" customHeight="1" spans="1:4">
      <c r="A21" s="235"/>
      <c r="B21" s="236"/>
      <c r="C21" s="197" t="s">
        <v>146</v>
      </c>
      <c r="D21" s="25"/>
    </row>
    <row r="22" ht="16.5" customHeight="1" spans="1:4">
      <c r="A22" s="235"/>
      <c r="B22" s="236"/>
      <c r="C22" s="197" t="s">
        <v>147</v>
      </c>
      <c r="D22" s="25"/>
    </row>
    <row r="23" ht="16.5" customHeight="1" spans="1:4">
      <c r="A23" s="235"/>
      <c r="B23" s="236"/>
      <c r="C23" s="197" t="s">
        <v>148</v>
      </c>
      <c r="D23" s="25"/>
    </row>
    <row r="24" ht="16.5" customHeight="1" spans="1:4">
      <c r="A24" s="235"/>
      <c r="B24" s="236"/>
      <c r="C24" s="197" t="s">
        <v>149</v>
      </c>
      <c r="D24" s="25"/>
    </row>
    <row r="25" ht="16.5" customHeight="1" spans="1:4">
      <c r="A25" s="235"/>
      <c r="B25" s="236"/>
      <c r="C25" s="197" t="s">
        <v>150</v>
      </c>
      <c r="D25" s="25">
        <v>117861.12</v>
      </c>
    </row>
    <row r="26" ht="16.5" customHeight="1" spans="1:4">
      <c r="A26" s="235"/>
      <c r="B26" s="236"/>
      <c r="C26" s="197" t="s">
        <v>151</v>
      </c>
      <c r="D26" s="25"/>
    </row>
    <row r="27" ht="16.5" customHeight="1" spans="1:4">
      <c r="A27" s="235"/>
      <c r="B27" s="236"/>
      <c r="C27" s="197" t="s">
        <v>152</v>
      </c>
      <c r="D27" s="25">
        <v>1094255.95</v>
      </c>
    </row>
    <row r="28" ht="16.5" customHeight="1" spans="1:4">
      <c r="A28" s="235"/>
      <c r="B28" s="236"/>
      <c r="C28" s="197" t="s">
        <v>153</v>
      </c>
      <c r="D28" s="25"/>
    </row>
    <row r="29" ht="16.5" customHeight="1" spans="1:4">
      <c r="A29" s="235"/>
      <c r="B29" s="236"/>
      <c r="C29" s="197" t="s">
        <v>154</v>
      </c>
      <c r="D29" s="25"/>
    </row>
    <row r="30" ht="16.5" customHeight="1" spans="1:4">
      <c r="A30" s="235"/>
      <c r="B30" s="236"/>
      <c r="C30" s="197" t="s">
        <v>155</v>
      </c>
      <c r="D30" s="25"/>
    </row>
    <row r="31" ht="16.5" customHeight="1" spans="1:4">
      <c r="A31" s="235"/>
      <c r="B31" s="236"/>
      <c r="C31" s="23" t="s">
        <v>156</v>
      </c>
      <c r="D31" s="25"/>
    </row>
    <row r="32" ht="16.5" customHeight="1" spans="1:4">
      <c r="A32" s="235"/>
      <c r="B32" s="236"/>
      <c r="C32" s="23" t="s">
        <v>157</v>
      </c>
      <c r="D32" s="25"/>
    </row>
    <row r="33" ht="16.5" customHeight="1" spans="1:4">
      <c r="A33" s="235"/>
      <c r="B33" s="236"/>
      <c r="C33" s="20" t="s">
        <v>158</v>
      </c>
      <c r="D33" s="237"/>
    </row>
    <row r="34" ht="15" customHeight="1" spans="1:4">
      <c r="A34" s="238" t="s">
        <v>49</v>
      </c>
      <c r="B34" s="239">
        <v>1475419.77</v>
      </c>
      <c r="C34" s="238" t="s">
        <v>50</v>
      </c>
      <c r="D34" s="239">
        <v>1475419.77</v>
      </c>
    </row>
  </sheetData>
  <mergeCells count="4">
    <mergeCell ref="A2:D2"/>
    <mergeCell ref="A3:B3"/>
    <mergeCell ref="A4:B4"/>
    <mergeCell ref="C4:D4"/>
  </mergeCells>
  <pageMargins left="0.904861111111111" right="0.75" top="0.629861111111111" bottom="0.511805555555556" header="0.314583333333333" footer="0.275"/>
  <pageSetup paperSize="9" scale="86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3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32.6666666666667" customWidth="1"/>
    <col min="3" max="3" width="13.825" customWidth="1"/>
    <col min="4" max="4" width="15.4666666666667" customWidth="1"/>
    <col min="5" max="5" width="16.3083333333333" customWidth="1"/>
    <col min="6" max="6" width="16.55" customWidth="1"/>
    <col min="7" max="7" width="17.6333333333333" customWidth="1"/>
  </cols>
  <sheetData>
    <row r="1" customHeight="1" spans="4:7">
      <c r="D1" s="201"/>
      <c r="F1" s="226"/>
      <c r="G1" s="211"/>
    </row>
    <row r="2" ht="41.25" customHeight="1" spans="1:7">
      <c r="A2" s="186" t="str">
        <f>"2026"&amp;"年一般公共预算支出预算表（按功能科目分类）"</f>
        <v>2026年一般公共预算支出预算表（按功能科目分类）</v>
      </c>
      <c r="B2" s="186"/>
      <c r="C2" s="186"/>
      <c r="D2" s="186"/>
      <c r="E2" s="186"/>
      <c r="F2" s="186"/>
      <c r="G2" s="186"/>
    </row>
    <row r="3" ht="18" customHeight="1" spans="1:7">
      <c r="A3" s="48" t="str">
        <f>"单位名称："&amp;"昆明市晋宁区防震减灾局"</f>
        <v>单位名称：昆明市晋宁区防震减灾局</v>
      </c>
      <c r="F3" s="183"/>
      <c r="G3" s="180" t="s">
        <v>0</v>
      </c>
    </row>
    <row r="4" ht="20.25" customHeight="1" spans="1:7">
      <c r="A4" s="17" t="s">
        <v>159</v>
      </c>
      <c r="B4" s="17"/>
      <c r="C4" s="191" t="s">
        <v>53</v>
      </c>
      <c r="D4" s="191" t="s">
        <v>72</v>
      </c>
      <c r="E4" s="16"/>
      <c r="F4" s="16"/>
      <c r="G4" s="16" t="s">
        <v>73</v>
      </c>
    </row>
    <row r="5" ht="20.25" customHeight="1" spans="1:7">
      <c r="A5" s="227" t="s">
        <v>69</v>
      </c>
      <c r="B5" s="227" t="s">
        <v>70</v>
      </c>
      <c r="C5" s="16"/>
      <c r="D5" s="16" t="s">
        <v>55</v>
      </c>
      <c r="E5" s="16" t="s">
        <v>160</v>
      </c>
      <c r="F5" s="16" t="s">
        <v>161</v>
      </c>
      <c r="G5" s="16"/>
    </row>
    <row r="6" ht="15" customHeight="1" spans="1:7">
      <c r="A6" s="22" t="s">
        <v>79</v>
      </c>
      <c r="B6" s="22" t="s">
        <v>80</v>
      </c>
      <c r="C6" s="22" t="s">
        <v>81</v>
      </c>
      <c r="D6" s="22" t="s">
        <v>82</v>
      </c>
      <c r="E6" s="22" t="s">
        <v>83</v>
      </c>
      <c r="F6" s="22" t="s">
        <v>84</v>
      </c>
      <c r="G6" s="22" t="s">
        <v>85</v>
      </c>
    </row>
    <row r="7" ht="18" customHeight="1" spans="1:7">
      <c r="A7" s="20" t="s">
        <v>94</v>
      </c>
      <c r="B7" s="20" t="s">
        <v>95</v>
      </c>
      <c r="C7" s="228">
        <v>159716.16</v>
      </c>
      <c r="D7" s="229">
        <v>159716.16</v>
      </c>
      <c r="E7" s="229">
        <v>157916.16</v>
      </c>
      <c r="F7" s="229">
        <v>1800</v>
      </c>
      <c r="G7" s="229"/>
    </row>
    <row r="8" ht="18" customHeight="1" spans="1:7">
      <c r="A8" s="199" t="s">
        <v>96</v>
      </c>
      <c r="B8" s="199" t="s">
        <v>97</v>
      </c>
      <c r="C8" s="228">
        <v>159716.16</v>
      </c>
      <c r="D8" s="229">
        <v>159716.16</v>
      </c>
      <c r="E8" s="229">
        <v>157916.16</v>
      </c>
      <c r="F8" s="229">
        <v>1800</v>
      </c>
      <c r="G8" s="229"/>
    </row>
    <row r="9" ht="18" customHeight="1" spans="1:7">
      <c r="A9" s="230" t="s">
        <v>98</v>
      </c>
      <c r="B9" s="230" t="s">
        <v>99</v>
      </c>
      <c r="C9" s="228">
        <v>30600</v>
      </c>
      <c r="D9" s="229">
        <v>30600</v>
      </c>
      <c r="E9" s="229">
        <v>28800</v>
      </c>
      <c r="F9" s="229">
        <v>1800</v>
      </c>
      <c r="G9" s="229"/>
    </row>
    <row r="10" ht="18" customHeight="1" spans="1:7">
      <c r="A10" s="230" t="s">
        <v>100</v>
      </c>
      <c r="B10" s="230" t="s">
        <v>101</v>
      </c>
      <c r="C10" s="228">
        <v>129116.16</v>
      </c>
      <c r="D10" s="229">
        <v>129116.16</v>
      </c>
      <c r="E10" s="229">
        <v>129116.16</v>
      </c>
      <c r="F10" s="229"/>
      <c r="G10" s="229"/>
    </row>
    <row r="11" ht="18" customHeight="1" spans="1:7">
      <c r="A11" s="20" t="s">
        <v>102</v>
      </c>
      <c r="B11" s="20" t="s">
        <v>103</v>
      </c>
      <c r="C11" s="228">
        <v>103586.54</v>
      </c>
      <c r="D11" s="229">
        <v>103586.54</v>
      </c>
      <c r="E11" s="229">
        <v>103586.54</v>
      </c>
      <c r="F11" s="229"/>
      <c r="G11" s="229"/>
    </row>
    <row r="12" ht="18" customHeight="1" spans="1:7">
      <c r="A12" s="199" t="s">
        <v>104</v>
      </c>
      <c r="B12" s="199" t="s">
        <v>105</v>
      </c>
      <c r="C12" s="228">
        <v>103586.54</v>
      </c>
      <c r="D12" s="229">
        <v>103586.54</v>
      </c>
      <c r="E12" s="229">
        <v>103586.54</v>
      </c>
      <c r="F12" s="229"/>
      <c r="G12" s="229"/>
    </row>
    <row r="13" ht="18" customHeight="1" spans="1:7">
      <c r="A13" s="230" t="s">
        <v>106</v>
      </c>
      <c r="B13" s="230" t="s">
        <v>107</v>
      </c>
      <c r="C13" s="228">
        <v>54650.3</v>
      </c>
      <c r="D13" s="229">
        <v>54650.3</v>
      </c>
      <c r="E13" s="229">
        <v>54650.3</v>
      </c>
      <c r="F13" s="229"/>
      <c r="G13" s="229"/>
    </row>
    <row r="14" ht="18" customHeight="1" spans="1:7">
      <c r="A14" s="230" t="s">
        <v>108</v>
      </c>
      <c r="B14" s="230" t="s">
        <v>109</v>
      </c>
      <c r="C14" s="228">
        <v>42588.8</v>
      </c>
      <c r="D14" s="229">
        <v>42588.8</v>
      </c>
      <c r="E14" s="229">
        <v>42588.8</v>
      </c>
      <c r="F14" s="229"/>
      <c r="G14" s="229"/>
    </row>
    <row r="15" ht="18" customHeight="1" spans="1:7">
      <c r="A15" s="230" t="s">
        <v>110</v>
      </c>
      <c r="B15" s="230" t="s">
        <v>111</v>
      </c>
      <c r="C15" s="228">
        <v>6347.44</v>
      </c>
      <c r="D15" s="229">
        <v>6347.44</v>
      </c>
      <c r="E15" s="229">
        <v>6347.44</v>
      </c>
      <c r="F15" s="229"/>
      <c r="G15" s="229"/>
    </row>
    <row r="16" ht="18" customHeight="1" spans="1:7">
      <c r="A16" s="20" t="s">
        <v>112</v>
      </c>
      <c r="B16" s="20" t="s">
        <v>113</v>
      </c>
      <c r="C16" s="228">
        <v>117861.12</v>
      </c>
      <c r="D16" s="229">
        <v>117861.12</v>
      </c>
      <c r="E16" s="229">
        <v>117861.12</v>
      </c>
      <c r="F16" s="229"/>
      <c r="G16" s="229"/>
    </row>
    <row r="17" ht="18" customHeight="1" spans="1:7">
      <c r="A17" s="199" t="s">
        <v>114</v>
      </c>
      <c r="B17" s="199" t="s">
        <v>115</v>
      </c>
      <c r="C17" s="228">
        <v>117861.12</v>
      </c>
      <c r="D17" s="229">
        <v>117861.12</v>
      </c>
      <c r="E17" s="229">
        <v>117861.12</v>
      </c>
      <c r="F17" s="229"/>
      <c r="G17" s="229"/>
    </row>
    <row r="18" ht="18" customHeight="1" spans="1:7">
      <c r="A18" s="230" t="s">
        <v>116</v>
      </c>
      <c r="B18" s="230" t="s">
        <v>117</v>
      </c>
      <c r="C18" s="228">
        <v>117861.12</v>
      </c>
      <c r="D18" s="229">
        <v>117861.12</v>
      </c>
      <c r="E18" s="229">
        <v>117861.12</v>
      </c>
      <c r="F18" s="229"/>
      <c r="G18" s="229"/>
    </row>
    <row r="19" ht="18" customHeight="1" spans="1:7">
      <c r="A19" s="20" t="s">
        <v>118</v>
      </c>
      <c r="B19" s="20" t="s">
        <v>119</v>
      </c>
      <c r="C19" s="228">
        <v>1094255.95</v>
      </c>
      <c r="D19" s="229">
        <v>1044255.95</v>
      </c>
      <c r="E19" s="229">
        <v>935812.43</v>
      </c>
      <c r="F19" s="229">
        <v>108443.52</v>
      </c>
      <c r="G19" s="229">
        <v>50000</v>
      </c>
    </row>
    <row r="20" ht="18" customHeight="1" spans="1:7">
      <c r="A20" s="199" t="s">
        <v>120</v>
      </c>
      <c r="B20" s="199" t="s">
        <v>121</v>
      </c>
      <c r="C20" s="228">
        <v>1094255.95</v>
      </c>
      <c r="D20" s="229">
        <v>1044255.95</v>
      </c>
      <c r="E20" s="229">
        <v>935812.43</v>
      </c>
      <c r="F20" s="229">
        <v>108443.52</v>
      </c>
      <c r="G20" s="229">
        <v>50000</v>
      </c>
    </row>
    <row r="21" ht="18" customHeight="1" spans="1:7">
      <c r="A21" s="230" t="s">
        <v>122</v>
      </c>
      <c r="B21" s="230" t="s">
        <v>123</v>
      </c>
      <c r="C21" s="228">
        <v>40000</v>
      </c>
      <c r="D21" s="229"/>
      <c r="E21" s="229"/>
      <c r="F21" s="229"/>
      <c r="G21" s="229">
        <v>40000</v>
      </c>
    </row>
    <row r="22" ht="18" customHeight="1" spans="1:7">
      <c r="A22" s="230" t="s">
        <v>124</v>
      </c>
      <c r="B22" s="230" t="s">
        <v>125</v>
      </c>
      <c r="C22" s="228">
        <v>1054255.95</v>
      </c>
      <c r="D22" s="229">
        <v>1044255.95</v>
      </c>
      <c r="E22" s="229">
        <v>935812.43</v>
      </c>
      <c r="F22" s="229">
        <v>108443.52</v>
      </c>
      <c r="G22" s="229">
        <v>10000</v>
      </c>
    </row>
    <row r="23" ht="18" customHeight="1" spans="1:7">
      <c r="A23" s="60" t="s">
        <v>162</v>
      </c>
      <c r="B23" s="60" t="s">
        <v>162</v>
      </c>
      <c r="C23" s="228">
        <v>1475419.77</v>
      </c>
      <c r="D23" s="229">
        <v>1425419.77</v>
      </c>
      <c r="E23" s="228">
        <v>1315176.25</v>
      </c>
      <c r="F23" s="228">
        <v>110243.52</v>
      </c>
      <c r="G23" s="228">
        <v>50000</v>
      </c>
    </row>
  </sheetData>
  <mergeCells count="7">
    <mergeCell ref="A2:G2"/>
    <mergeCell ref="A3:E3"/>
    <mergeCell ref="A4:B4"/>
    <mergeCell ref="D4:F4"/>
    <mergeCell ref="A23:B23"/>
    <mergeCell ref="C4:C5"/>
    <mergeCell ref="G4:G5"/>
  </mergeCells>
  <pageMargins left="0.75" right="0.393055555555556" top="0.511805555555556" bottom="0.66875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1" sqref="A1"/>
    </sheetView>
  </sheetViews>
  <sheetFormatPr defaultColWidth="10.425" defaultRowHeight="14.25" customHeight="1" outlineLevelRow="6" outlineLevelCol="5"/>
  <cols>
    <col min="1" max="1" width="22.8416666666667" customWidth="1"/>
    <col min="2" max="2" width="22.3166666666667" customWidth="1"/>
    <col min="3" max="3" width="17.3916666666667" customWidth="1"/>
    <col min="4" max="4" width="21.5833333333333" customWidth="1"/>
    <col min="5" max="5" width="22.95" customWidth="1"/>
    <col min="6" max="6" width="22.1416666666667" customWidth="1"/>
  </cols>
  <sheetData>
    <row r="1" customHeight="1" spans="1:6">
      <c r="A1" s="80"/>
      <c r="B1" s="80"/>
      <c r="C1" s="80"/>
      <c r="D1" s="80"/>
      <c r="E1" s="79"/>
      <c r="F1" s="80"/>
    </row>
    <row r="2" ht="41.25" customHeight="1" spans="1:6">
      <c r="A2" s="221" t="str">
        <f>"2026"&amp;"年一般公共预算“三公”经费支出预算表"</f>
        <v>2026年一般公共预算“三公”经费支出预算表</v>
      </c>
      <c r="B2" s="80"/>
      <c r="C2" s="80"/>
      <c r="D2" s="80"/>
      <c r="E2" s="79"/>
      <c r="F2" s="80"/>
    </row>
    <row r="3" customHeight="1" spans="1:6">
      <c r="A3" s="169" t="str">
        <f>"单位名称："&amp;"昆明市晋宁区防震减灾局"</f>
        <v>单位名称：昆明市晋宁区防震减灾局</v>
      </c>
      <c r="B3" s="222"/>
      <c r="C3" s="97"/>
      <c r="D3" s="80"/>
      <c r="E3" s="79"/>
      <c r="F3" s="223" t="s">
        <v>0</v>
      </c>
    </row>
    <row r="4" ht="27" customHeight="1" spans="1:6">
      <c r="A4" s="71" t="s">
        <v>163</v>
      </c>
      <c r="B4" s="71" t="s">
        <v>164</v>
      </c>
      <c r="C4" s="85" t="s">
        <v>165</v>
      </c>
      <c r="D4" s="71"/>
      <c r="E4" s="84"/>
      <c r="F4" s="71" t="s">
        <v>166</v>
      </c>
    </row>
    <row r="5" ht="28.5" customHeight="1" spans="1:6">
      <c r="A5" s="224"/>
      <c r="B5" s="87"/>
      <c r="C5" s="84" t="s">
        <v>55</v>
      </c>
      <c r="D5" s="84" t="s">
        <v>167</v>
      </c>
      <c r="E5" s="84" t="s">
        <v>168</v>
      </c>
      <c r="F5" s="86"/>
    </row>
    <row r="6" ht="17.25" customHeight="1" spans="1:6">
      <c r="A6" s="89" t="s">
        <v>79</v>
      </c>
      <c r="B6" s="89" t="s">
        <v>80</v>
      </c>
      <c r="C6" s="89" t="s">
        <v>81</v>
      </c>
      <c r="D6" s="89" t="s">
        <v>82</v>
      </c>
      <c r="E6" s="89" t="s">
        <v>83</v>
      </c>
      <c r="F6" s="89" t="s">
        <v>84</v>
      </c>
    </row>
    <row r="7" ht="17.25" customHeight="1" spans="1:6">
      <c r="A7" s="225">
        <v>40000</v>
      </c>
      <c r="B7" s="25"/>
      <c r="C7" s="24">
        <v>20000</v>
      </c>
      <c r="D7" s="24"/>
      <c r="E7" s="24">
        <v>20000</v>
      </c>
      <c r="F7" s="24">
        <v>20000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" right="0.354166666666667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38"/>
  <sheetViews>
    <sheetView showZeros="0" topLeftCell="A15" workbookViewId="0">
      <selection activeCell="A1" sqref="A1"/>
    </sheetView>
  </sheetViews>
  <sheetFormatPr defaultColWidth="9.14166666666667" defaultRowHeight="14.25" customHeight="1"/>
  <cols>
    <col min="1" max="1" width="22.4583333333333" customWidth="1"/>
    <col min="2" max="2" width="24.125" customWidth="1"/>
    <col min="3" max="3" width="20.7083333333333" customWidth="1"/>
    <col min="4" max="4" width="20.425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10" width="18.7083333333333" customWidth="1"/>
    <col min="11" max="11" width="11.7" customWidth="1"/>
    <col min="12" max="12" width="9.35833333333333" customWidth="1"/>
    <col min="13" max="13" width="12.6666666666667" customWidth="1"/>
    <col min="14" max="14" width="9.26666666666667" customWidth="1"/>
    <col min="15" max="15" width="8.15833333333333" customWidth="1"/>
    <col min="16" max="16" width="6.79166666666667" customWidth="1"/>
    <col min="17" max="17" width="10.05" customWidth="1"/>
    <col min="18" max="18" width="7.925" customWidth="1"/>
    <col min="19" max="19" width="6.575" customWidth="1"/>
    <col min="20" max="20" width="9.85" customWidth="1"/>
    <col min="21" max="21" width="11.2333333333333" customWidth="1"/>
    <col min="22" max="22" width="10.1916666666667" customWidth="1"/>
    <col min="23" max="23" width="9.80833333333333" customWidth="1"/>
    <col min="24" max="24" width="13.0416666666667" customWidth="1"/>
  </cols>
  <sheetData>
    <row r="1" ht="13.5" customHeight="1" spans="2:24">
      <c r="B1" s="201"/>
      <c r="C1" s="212"/>
      <c r="E1" s="213"/>
      <c r="F1" s="213"/>
      <c r="G1" s="213"/>
      <c r="H1" s="213"/>
      <c r="I1" s="136"/>
      <c r="J1" s="136"/>
      <c r="K1" s="136"/>
      <c r="L1" s="136"/>
      <c r="M1" s="136"/>
      <c r="N1" s="136"/>
      <c r="R1" s="136"/>
      <c r="V1" s="212"/>
      <c r="X1" s="178"/>
    </row>
    <row r="2" ht="45.75" customHeight="1" spans="1:24">
      <c r="A2" s="138" t="str">
        <f>"2026"&amp;"年部门基本支出预算表"</f>
        <v>2026年部门基本支出预算表</v>
      </c>
      <c r="B2" s="47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47"/>
      <c r="P2" s="47"/>
      <c r="Q2" s="47"/>
      <c r="R2" s="138"/>
      <c r="S2" s="138"/>
      <c r="T2" s="138"/>
      <c r="U2" s="138"/>
      <c r="V2" s="138"/>
      <c r="W2" s="138"/>
      <c r="X2" s="138"/>
    </row>
    <row r="3" ht="18.75" customHeight="1" spans="1:24">
      <c r="A3" s="48" t="str">
        <f>"单位名称："&amp;"昆明市晋宁区防震减灾局"</f>
        <v>单位名称：昆明市晋宁区防震减灾局</v>
      </c>
      <c r="B3" s="49"/>
      <c r="C3" s="214"/>
      <c r="D3" s="214"/>
      <c r="E3" s="214"/>
      <c r="F3" s="214"/>
      <c r="G3" s="214"/>
      <c r="H3" s="214"/>
      <c r="I3" s="141"/>
      <c r="J3" s="141"/>
      <c r="K3" s="141"/>
      <c r="L3" s="141"/>
      <c r="M3" s="141"/>
      <c r="N3" s="141"/>
      <c r="O3" s="50"/>
      <c r="P3" s="50"/>
      <c r="Q3" s="50"/>
      <c r="R3" s="141"/>
      <c r="V3" s="212"/>
      <c r="X3" s="178" t="s">
        <v>0</v>
      </c>
    </row>
    <row r="4" ht="18" customHeight="1" spans="1:24">
      <c r="A4" s="52" t="s">
        <v>169</v>
      </c>
      <c r="B4" s="52" t="s">
        <v>170</v>
      </c>
      <c r="C4" s="52" t="s">
        <v>171</v>
      </c>
      <c r="D4" s="52" t="s">
        <v>172</v>
      </c>
      <c r="E4" s="52" t="s">
        <v>173</v>
      </c>
      <c r="F4" s="52" t="s">
        <v>174</v>
      </c>
      <c r="G4" s="52" t="s">
        <v>175</v>
      </c>
      <c r="H4" s="52" t="s">
        <v>176</v>
      </c>
      <c r="I4" s="218" t="s">
        <v>177</v>
      </c>
      <c r="J4" s="165" t="s">
        <v>177</v>
      </c>
      <c r="K4" s="165"/>
      <c r="L4" s="165"/>
      <c r="M4" s="165"/>
      <c r="N4" s="165"/>
      <c r="O4" s="15"/>
      <c r="P4" s="15"/>
      <c r="Q4" s="15"/>
      <c r="R4" s="158" t="s">
        <v>59</v>
      </c>
      <c r="S4" s="165" t="s">
        <v>60</v>
      </c>
      <c r="T4" s="165"/>
      <c r="U4" s="165"/>
      <c r="V4" s="165"/>
      <c r="W4" s="165"/>
      <c r="X4" s="166"/>
    </row>
    <row r="5" ht="18" customHeight="1" spans="1:24">
      <c r="A5" s="54"/>
      <c r="B5" s="202"/>
      <c r="C5" s="189"/>
      <c r="D5" s="54"/>
      <c r="E5" s="54"/>
      <c r="F5" s="54"/>
      <c r="G5" s="54"/>
      <c r="H5" s="54"/>
      <c r="I5" s="187" t="s">
        <v>178</v>
      </c>
      <c r="J5" s="218" t="s">
        <v>56</v>
      </c>
      <c r="K5" s="165"/>
      <c r="L5" s="165"/>
      <c r="M5" s="165"/>
      <c r="N5" s="166"/>
      <c r="O5" s="14" t="s">
        <v>179</v>
      </c>
      <c r="P5" s="15"/>
      <c r="Q5" s="39"/>
      <c r="R5" s="52" t="s">
        <v>59</v>
      </c>
      <c r="S5" s="218" t="s">
        <v>60</v>
      </c>
      <c r="T5" s="158" t="s">
        <v>61</v>
      </c>
      <c r="U5" s="165" t="s">
        <v>60</v>
      </c>
      <c r="V5" s="158" t="s">
        <v>63</v>
      </c>
      <c r="W5" s="158" t="s">
        <v>64</v>
      </c>
      <c r="X5" s="220" t="s">
        <v>65</v>
      </c>
    </row>
    <row r="6" ht="19.5" customHeight="1" spans="1:24">
      <c r="A6" s="202"/>
      <c r="B6" s="202"/>
      <c r="C6" s="202"/>
      <c r="D6" s="202"/>
      <c r="E6" s="202"/>
      <c r="F6" s="202"/>
      <c r="G6" s="202"/>
      <c r="H6" s="202"/>
      <c r="I6" s="202"/>
      <c r="J6" s="219" t="s">
        <v>180</v>
      </c>
      <c r="K6" s="52" t="s">
        <v>181</v>
      </c>
      <c r="L6" s="52" t="s">
        <v>182</v>
      </c>
      <c r="M6" s="52" t="s">
        <v>183</v>
      </c>
      <c r="N6" s="52" t="s">
        <v>184</v>
      </c>
      <c r="O6" s="52" t="s">
        <v>56</v>
      </c>
      <c r="P6" s="52" t="s">
        <v>57</v>
      </c>
      <c r="Q6" s="52" t="s">
        <v>58</v>
      </c>
      <c r="R6" s="202"/>
      <c r="S6" s="52" t="s">
        <v>55</v>
      </c>
      <c r="T6" s="52" t="s">
        <v>61</v>
      </c>
      <c r="U6" s="52" t="s">
        <v>185</v>
      </c>
      <c r="V6" s="52" t="s">
        <v>63</v>
      </c>
      <c r="W6" s="52" t="s">
        <v>64</v>
      </c>
      <c r="X6" s="52" t="s">
        <v>65</v>
      </c>
    </row>
    <row r="7" ht="37.5" customHeight="1" spans="1:24">
      <c r="A7" s="215"/>
      <c r="B7" s="59"/>
      <c r="C7" s="215"/>
      <c r="D7" s="215"/>
      <c r="E7" s="215"/>
      <c r="F7" s="215"/>
      <c r="G7" s="215"/>
      <c r="H7" s="215"/>
      <c r="I7" s="215"/>
      <c r="J7" s="68" t="s">
        <v>55</v>
      </c>
      <c r="K7" s="57" t="s">
        <v>186</v>
      </c>
      <c r="L7" s="57" t="s">
        <v>182</v>
      </c>
      <c r="M7" s="57" t="s">
        <v>183</v>
      </c>
      <c r="N7" s="57" t="s">
        <v>184</v>
      </c>
      <c r="O7" s="57" t="s">
        <v>182</v>
      </c>
      <c r="P7" s="57" t="s">
        <v>183</v>
      </c>
      <c r="Q7" s="57" t="s">
        <v>184</v>
      </c>
      <c r="R7" s="57" t="s">
        <v>59</v>
      </c>
      <c r="S7" s="57" t="s">
        <v>55</v>
      </c>
      <c r="T7" s="57" t="s">
        <v>61</v>
      </c>
      <c r="U7" s="57" t="s">
        <v>185</v>
      </c>
      <c r="V7" s="57" t="s">
        <v>63</v>
      </c>
      <c r="W7" s="57" t="s">
        <v>64</v>
      </c>
      <c r="X7" s="57" t="s">
        <v>65</v>
      </c>
    </row>
    <row r="8" customHeight="1" spans="1:24">
      <c r="A8" s="74">
        <v>1</v>
      </c>
      <c r="B8" s="74">
        <v>2</v>
      </c>
      <c r="C8" s="74">
        <v>3</v>
      </c>
      <c r="D8" s="74">
        <v>4</v>
      </c>
      <c r="E8" s="74">
        <v>5</v>
      </c>
      <c r="F8" s="74">
        <v>6</v>
      </c>
      <c r="G8" s="74">
        <v>7</v>
      </c>
      <c r="H8" s="74">
        <v>8</v>
      </c>
      <c r="I8" s="74">
        <v>9</v>
      </c>
      <c r="J8" s="74">
        <v>10</v>
      </c>
      <c r="K8" s="74">
        <v>11</v>
      </c>
      <c r="L8" s="74">
        <v>12</v>
      </c>
      <c r="M8" s="74">
        <v>13</v>
      </c>
      <c r="N8" s="74">
        <v>14</v>
      </c>
      <c r="O8" s="74">
        <v>15</v>
      </c>
      <c r="P8" s="74">
        <v>16</v>
      </c>
      <c r="Q8" s="74">
        <v>17</v>
      </c>
      <c r="R8" s="74">
        <v>18</v>
      </c>
      <c r="S8" s="74">
        <v>19</v>
      </c>
      <c r="T8" s="74">
        <v>20</v>
      </c>
      <c r="U8" s="74">
        <v>21</v>
      </c>
      <c r="V8" s="74">
        <v>22</v>
      </c>
      <c r="W8" s="74">
        <v>23</v>
      </c>
      <c r="X8" s="74">
        <v>24</v>
      </c>
    </row>
    <row r="9" ht="20.25" customHeight="1" spans="1:24">
      <c r="A9" s="23" t="s">
        <v>67</v>
      </c>
      <c r="B9" s="23" t="s">
        <v>67</v>
      </c>
      <c r="C9" s="23" t="s">
        <v>187</v>
      </c>
      <c r="D9" s="23" t="s">
        <v>188</v>
      </c>
      <c r="E9" s="23" t="s">
        <v>124</v>
      </c>
      <c r="F9" s="23" t="s">
        <v>125</v>
      </c>
      <c r="G9" s="23" t="s">
        <v>189</v>
      </c>
      <c r="H9" s="23" t="s">
        <v>190</v>
      </c>
      <c r="I9" s="62">
        <v>350328</v>
      </c>
      <c r="J9" s="62">
        <v>350328</v>
      </c>
      <c r="K9" s="62"/>
      <c r="L9" s="62"/>
      <c r="M9" s="64">
        <v>350328</v>
      </c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</row>
    <row r="10" ht="20.25" customHeight="1" spans="1:24">
      <c r="A10" s="23" t="s">
        <v>67</v>
      </c>
      <c r="B10" s="23" t="s">
        <v>67</v>
      </c>
      <c r="C10" s="23" t="s">
        <v>187</v>
      </c>
      <c r="D10" s="23" t="s">
        <v>188</v>
      </c>
      <c r="E10" s="23" t="s">
        <v>124</v>
      </c>
      <c r="F10" s="23" t="s">
        <v>125</v>
      </c>
      <c r="G10" s="23" t="s">
        <v>191</v>
      </c>
      <c r="H10" s="23" t="s">
        <v>192</v>
      </c>
      <c r="I10" s="62">
        <v>38028</v>
      </c>
      <c r="J10" s="62">
        <v>38028</v>
      </c>
      <c r="K10" s="27"/>
      <c r="L10" s="27"/>
      <c r="M10" s="64">
        <v>38028</v>
      </c>
      <c r="N10" s="27"/>
      <c r="O10" s="62"/>
      <c r="P10" s="62"/>
      <c r="Q10" s="62"/>
      <c r="R10" s="62"/>
      <c r="S10" s="62"/>
      <c r="T10" s="62"/>
      <c r="U10" s="62"/>
      <c r="V10" s="62"/>
      <c r="W10" s="62"/>
      <c r="X10" s="62"/>
    </row>
    <row r="11" ht="20.25" customHeight="1" spans="1:24">
      <c r="A11" s="23" t="s">
        <v>67</v>
      </c>
      <c r="B11" s="23" t="s">
        <v>67</v>
      </c>
      <c r="C11" s="23" t="s">
        <v>187</v>
      </c>
      <c r="D11" s="23" t="s">
        <v>188</v>
      </c>
      <c r="E11" s="23" t="s">
        <v>124</v>
      </c>
      <c r="F11" s="23" t="s">
        <v>125</v>
      </c>
      <c r="G11" s="23" t="s">
        <v>193</v>
      </c>
      <c r="H11" s="23" t="s">
        <v>194</v>
      </c>
      <c r="I11" s="62">
        <v>29194</v>
      </c>
      <c r="J11" s="62">
        <v>29194</v>
      </c>
      <c r="K11" s="27"/>
      <c r="L11" s="27"/>
      <c r="M11" s="64">
        <v>29194</v>
      </c>
      <c r="N11" s="27"/>
      <c r="O11" s="62"/>
      <c r="P11" s="62"/>
      <c r="Q11" s="62"/>
      <c r="R11" s="62"/>
      <c r="S11" s="62"/>
      <c r="T11" s="62"/>
      <c r="U11" s="62"/>
      <c r="V11" s="62"/>
      <c r="W11" s="62"/>
      <c r="X11" s="62"/>
    </row>
    <row r="12" ht="20.25" customHeight="1" spans="1:24">
      <c r="A12" s="23" t="s">
        <v>67</v>
      </c>
      <c r="B12" s="23" t="s">
        <v>67</v>
      </c>
      <c r="C12" s="23" t="s">
        <v>187</v>
      </c>
      <c r="D12" s="23" t="s">
        <v>188</v>
      </c>
      <c r="E12" s="23" t="s">
        <v>124</v>
      </c>
      <c r="F12" s="23" t="s">
        <v>125</v>
      </c>
      <c r="G12" s="23" t="s">
        <v>195</v>
      </c>
      <c r="H12" s="23" t="s">
        <v>196</v>
      </c>
      <c r="I12" s="62">
        <v>114180</v>
      </c>
      <c r="J12" s="62">
        <v>114180</v>
      </c>
      <c r="K12" s="27"/>
      <c r="L12" s="27"/>
      <c r="M12" s="64">
        <v>114180</v>
      </c>
      <c r="N12" s="27"/>
      <c r="O12" s="62"/>
      <c r="P12" s="62"/>
      <c r="Q12" s="62"/>
      <c r="R12" s="62"/>
      <c r="S12" s="62"/>
      <c r="T12" s="62"/>
      <c r="U12" s="62"/>
      <c r="V12" s="62"/>
      <c r="W12" s="62"/>
      <c r="X12" s="62"/>
    </row>
    <row r="13" ht="20.25" customHeight="1" spans="1:24">
      <c r="A13" s="23" t="s">
        <v>67</v>
      </c>
      <c r="B13" s="23" t="s">
        <v>67</v>
      </c>
      <c r="C13" s="23" t="s">
        <v>187</v>
      </c>
      <c r="D13" s="23" t="s">
        <v>188</v>
      </c>
      <c r="E13" s="23" t="s">
        <v>124</v>
      </c>
      <c r="F13" s="23" t="s">
        <v>125</v>
      </c>
      <c r="G13" s="23" t="s">
        <v>195</v>
      </c>
      <c r="H13" s="23" t="s">
        <v>196</v>
      </c>
      <c r="I13" s="62">
        <v>61320</v>
      </c>
      <c r="J13" s="62">
        <v>61320</v>
      </c>
      <c r="K13" s="27"/>
      <c r="L13" s="27"/>
      <c r="M13" s="64">
        <v>61320</v>
      </c>
      <c r="N13" s="27"/>
      <c r="O13" s="62"/>
      <c r="P13" s="62"/>
      <c r="Q13" s="62"/>
      <c r="R13" s="62"/>
      <c r="S13" s="62"/>
      <c r="T13" s="62"/>
      <c r="U13" s="62"/>
      <c r="V13" s="62"/>
      <c r="W13" s="62"/>
      <c r="X13" s="62"/>
    </row>
    <row r="14" ht="20.25" customHeight="1" spans="1:24">
      <c r="A14" s="23" t="s">
        <v>67</v>
      </c>
      <c r="B14" s="23" t="s">
        <v>67</v>
      </c>
      <c r="C14" s="23" t="s">
        <v>187</v>
      </c>
      <c r="D14" s="23" t="s">
        <v>188</v>
      </c>
      <c r="E14" s="23" t="s">
        <v>124</v>
      </c>
      <c r="F14" s="23" t="s">
        <v>125</v>
      </c>
      <c r="G14" s="23" t="s">
        <v>195</v>
      </c>
      <c r="H14" s="23" t="s">
        <v>196</v>
      </c>
      <c r="I14" s="62">
        <v>127920</v>
      </c>
      <c r="J14" s="62">
        <v>127920</v>
      </c>
      <c r="K14" s="27"/>
      <c r="L14" s="27"/>
      <c r="M14" s="64">
        <v>127920</v>
      </c>
      <c r="N14" s="27"/>
      <c r="O14" s="62"/>
      <c r="P14" s="62"/>
      <c r="Q14" s="62"/>
      <c r="R14" s="62"/>
      <c r="S14" s="62"/>
      <c r="T14" s="62"/>
      <c r="U14" s="62"/>
      <c r="V14" s="62"/>
      <c r="W14" s="62"/>
      <c r="X14" s="62"/>
    </row>
    <row r="15" ht="20.25" customHeight="1" spans="1:24">
      <c r="A15" s="23" t="s">
        <v>67</v>
      </c>
      <c r="B15" s="23" t="s">
        <v>67</v>
      </c>
      <c r="C15" s="23" t="s">
        <v>197</v>
      </c>
      <c r="D15" s="23" t="s">
        <v>198</v>
      </c>
      <c r="E15" s="23" t="s">
        <v>100</v>
      </c>
      <c r="F15" s="23" t="s">
        <v>101</v>
      </c>
      <c r="G15" s="23" t="s">
        <v>199</v>
      </c>
      <c r="H15" s="23" t="s">
        <v>200</v>
      </c>
      <c r="I15" s="62">
        <v>129116.16</v>
      </c>
      <c r="J15" s="62">
        <v>129116.16</v>
      </c>
      <c r="K15" s="27"/>
      <c r="L15" s="27"/>
      <c r="M15" s="64">
        <v>129116.16</v>
      </c>
      <c r="N15" s="27"/>
      <c r="O15" s="62"/>
      <c r="P15" s="62"/>
      <c r="Q15" s="62"/>
      <c r="R15" s="62"/>
      <c r="S15" s="62"/>
      <c r="T15" s="62"/>
      <c r="U15" s="62"/>
      <c r="V15" s="62"/>
      <c r="W15" s="62"/>
      <c r="X15" s="62"/>
    </row>
    <row r="16" ht="20.25" customHeight="1" spans="1:24">
      <c r="A16" s="23" t="s">
        <v>67</v>
      </c>
      <c r="B16" s="23" t="s">
        <v>67</v>
      </c>
      <c r="C16" s="23" t="s">
        <v>197</v>
      </c>
      <c r="D16" s="23" t="s">
        <v>198</v>
      </c>
      <c r="E16" s="23" t="s">
        <v>106</v>
      </c>
      <c r="F16" s="23" t="s">
        <v>107</v>
      </c>
      <c r="G16" s="23" t="s">
        <v>201</v>
      </c>
      <c r="H16" s="23" t="s">
        <v>202</v>
      </c>
      <c r="I16" s="62">
        <v>54650.3</v>
      </c>
      <c r="J16" s="62">
        <v>54650.3</v>
      </c>
      <c r="K16" s="27"/>
      <c r="L16" s="27"/>
      <c r="M16" s="64">
        <v>54650.3</v>
      </c>
      <c r="N16" s="27"/>
      <c r="O16" s="62"/>
      <c r="P16" s="62"/>
      <c r="Q16" s="62"/>
      <c r="R16" s="62"/>
      <c r="S16" s="62"/>
      <c r="T16" s="62"/>
      <c r="U16" s="62"/>
      <c r="V16" s="62"/>
      <c r="W16" s="62"/>
      <c r="X16" s="62"/>
    </row>
    <row r="17" ht="20.25" customHeight="1" spans="1:24">
      <c r="A17" s="23" t="s">
        <v>67</v>
      </c>
      <c r="B17" s="23" t="s">
        <v>67</v>
      </c>
      <c r="C17" s="23" t="s">
        <v>197</v>
      </c>
      <c r="D17" s="23" t="s">
        <v>198</v>
      </c>
      <c r="E17" s="23" t="s">
        <v>108</v>
      </c>
      <c r="F17" s="23" t="s">
        <v>109</v>
      </c>
      <c r="G17" s="23" t="s">
        <v>203</v>
      </c>
      <c r="H17" s="23" t="s">
        <v>204</v>
      </c>
      <c r="I17" s="62">
        <v>8000</v>
      </c>
      <c r="J17" s="62">
        <v>8000</v>
      </c>
      <c r="K17" s="27"/>
      <c r="L17" s="27"/>
      <c r="M17" s="64">
        <v>8000</v>
      </c>
      <c r="N17" s="27"/>
      <c r="O17" s="62"/>
      <c r="P17" s="62"/>
      <c r="Q17" s="62"/>
      <c r="R17" s="62"/>
      <c r="S17" s="62"/>
      <c r="T17" s="62"/>
      <c r="U17" s="62"/>
      <c r="V17" s="62"/>
      <c r="W17" s="62"/>
      <c r="X17" s="62"/>
    </row>
    <row r="18" ht="20.25" customHeight="1" spans="1:24">
      <c r="A18" s="23" t="s">
        <v>67</v>
      </c>
      <c r="B18" s="23" t="s">
        <v>67</v>
      </c>
      <c r="C18" s="23" t="s">
        <v>197</v>
      </c>
      <c r="D18" s="23" t="s">
        <v>198</v>
      </c>
      <c r="E18" s="23" t="s">
        <v>108</v>
      </c>
      <c r="F18" s="23" t="s">
        <v>109</v>
      </c>
      <c r="G18" s="23" t="s">
        <v>203</v>
      </c>
      <c r="H18" s="23" t="s">
        <v>204</v>
      </c>
      <c r="I18" s="62">
        <v>34588.8</v>
      </c>
      <c r="J18" s="62">
        <v>34588.8</v>
      </c>
      <c r="K18" s="27"/>
      <c r="L18" s="27"/>
      <c r="M18" s="64">
        <v>34588.8</v>
      </c>
      <c r="N18" s="27"/>
      <c r="O18" s="62"/>
      <c r="P18" s="62"/>
      <c r="Q18" s="62"/>
      <c r="R18" s="62"/>
      <c r="S18" s="62"/>
      <c r="T18" s="62"/>
      <c r="U18" s="62"/>
      <c r="V18" s="62"/>
      <c r="W18" s="62"/>
      <c r="X18" s="62"/>
    </row>
    <row r="19" ht="20.25" customHeight="1" spans="1:24">
      <c r="A19" s="23" t="s">
        <v>67</v>
      </c>
      <c r="B19" s="23" t="s">
        <v>67</v>
      </c>
      <c r="C19" s="23" t="s">
        <v>197</v>
      </c>
      <c r="D19" s="23" t="s">
        <v>198</v>
      </c>
      <c r="E19" s="23" t="s">
        <v>110</v>
      </c>
      <c r="F19" s="23" t="s">
        <v>111</v>
      </c>
      <c r="G19" s="23" t="s">
        <v>205</v>
      </c>
      <c r="H19" s="23" t="s">
        <v>206</v>
      </c>
      <c r="I19" s="62">
        <v>3100.32</v>
      </c>
      <c r="J19" s="62">
        <v>3100.32</v>
      </c>
      <c r="K19" s="27"/>
      <c r="L19" s="27"/>
      <c r="M19" s="64">
        <v>3100.32</v>
      </c>
      <c r="N19" s="27"/>
      <c r="O19" s="62"/>
      <c r="P19" s="62"/>
      <c r="Q19" s="62"/>
      <c r="R19" s="62"/>
      <c r="S19" s="62"/>
      <c r="T19" s="62"/>
      <c r="U19" s="62"/>
      <c r="V19" s="62"/>
      <c r="W19" s="62"/>
      <c r="X19" s="62"/>
    </row>
    <row r="20" ht="20.25" customHeight="1" spans="1:24">
      <c r="A20" s="23" t="s">
        <v>67</v>
      </c>
      <c r="B20" s="23" t="s">
        <v>67</v>
      </c>
      <c r="C20" s="23" t="s">
        <v>197</v>
      </c>
      <c r="D20" s="23" t="s">
        <v>198</v>
      </c>
      <c r="E20" s="23" t="s">
        <v>110</v>
      </c>
      <c r="F20" s="23" t="s">
        <v>111</v>
      </c>
      <c r="G20" s="23" t="s">
        <v>205</v>
      </c>
      <c r="H20" s="23" t="s">
        <v>206</v>
      </c>
      <c r="I20" s="62">
        <v>1033.44</v>
      </c>
      <c r="J20" s="62">
        <v>1033.44</v>
      </c>
      <c r="K20" s="27"/>
      <c r="L20" s="27"/>
      <c r="M20" s="64">
        <v>1033.44</v>
      </c>
      <c r="N20" s="27"/>
      <c r="O20" s="62"/>
      <c r="P20" s="62"/>
      <c r="Q20" s="62"/>
      <c r="R20" s="62"/>
      <c r="S20" s="62"/>
      <c r="T20" s="62"/>
      <c r="U20" s="62"/>
      <c r="V20" s="62"/>
      <c r="W20" s="62"/>
      <c r="X20" s="62"/>
    </row>
    <row r="21" ht="20.25" customHeight="1" spans="1:24">
      <c r="A21" s="23" t="s">
        <v>67</v>
      </c>
      <c r="B21" s="23" t="s">
        <v>67</v>
      </c>
      <c r="C21" s="23" t="s">
        <v>197</v>
      </c>
      <c r="D21" s="23" t="s">
        <v>198</v>
      </c>
      <c r="E21" s="23" t="s">
        <v>110</v>
      </c>
      <c r="F21" s="23" t="s">
        <v>111</v>
      </c>
      <c r="G21" s="23" t="s">
        <v>205</v>
      </c>
      <c r="H21" s="23" t="s">
        <v>206</v>
      </c>
      <c r="I21" s="62">
        <v>2213.68</v>
      </c>
      <c r="J21" s="62">
        <v>2213.68</v>
      </c>
      <c r="K21" s="27"/>
      <c r="L21" s="27"/>
      <c r="M21" s="64">
        <v>2213.68</v>
      </c>
      <c r="N21" s="27"/>
      <c r="O21" s="62"/>
      <c r="P21" s="62"/>
      <c r="Q21" s="62"/>
      <c r="R21" s="62"/>
      <c r="S21" s="62"/>
      <c r="T21" s="62"/>
      <c r="U21" s="62"/>
      <c r="V21" s="62"/>
      <c r="W21" s="62"/>
      <c r="X21" s="62"/>
    </row>
    <row r="22" ht="20.25" customHeight="1" spans="1:24">
      <c r="A22" s="23" t="s">
        <v>67</v>
      </c>
      <c r="B22" s="23" t="s">
        <v>67</v>
      </c>
      <c r="C22" s="23" t="s">
        <v>197</v>
      </c>
      <c r="D22" s="23" t="s">
        <v>198</v>
      </c>
      <c r="E22" s="23" t="s">
        <v>124</v>
      </c>
      <c r="F22" s="23" t="s">
        <v>125</v>
      </c>
      <c r="G22" s="23" t="s">
        <v>205</v>
      </c>
      <c r="H22" s="23" t="s">
        <v>206</v>
      </c>
      <c r="I22" s="62">
        <v>4842.43</v>
      </c>
      <c r="J22" s="62">
        <v>4842.43</v>
      </c>
      <c r="K22" s="27"/>
      <c r="L22" s="27"/>
      <c r="M22" s="64">
        <v>4842.43</v>
      </c>
      <c r="N22" s="27"/>
      <c r="O22" s="62"/>
      <c r="P22" s="62"/>
      <c r="Q22" s="62"/>
      <c r="R22" s="62"/>
      <c r="S22" s="62"/>
      <c r="T22" s="62"/>
      <c r="U22" s="62"/>
      <c r="V22" s="62"/>
      <c r="W22" s="62"/>
      <c r="X22" s="62"/>
    </row>
    <row r="23" ht="20.25" customHeight="1" spans="1:24">
      <c r="A23" s="23" t="s">
        <v>67</v>
      </c>
      <c r="B23" s="23" t="s">
        <v>67</v>
      </c>
      <c r="C23" s="23" t="s">
        <v>207</v>
      </c>
      <c r="D23" s="23" t="s">
        <v>208</v>
      </c>
      <c r="E23" s="23" t="s">
        <v>124</v>
      </c>
      <c r="F23" s="23" t="s">
        <v>125</v>
      </c>
      <c r="G23" s="23" t="s">
        <v>209</v>
      </c>
      <c r="H23" s="23" t="s">
        <v>210</v>
      </c>
      <c r="I23" s="62">
        <v>20000</v>
      </c>
      <c r="J23" s="62">
        <v>20000</v>
      </c>
      <c r="K23" s="27"/>
      <c r="L23" s="27"/>
      <c r="M23" s="64">
        <v>20000</v>
      </c>
      <c r="N23" s="27"/>
      <c r="O23" s="62"/>
      <c r="P23" s="62"/>
      <c r="Q23" s="62"/>
      <c r="R23" s="62"/>
      <c r="S23" s="62"/>
      <c r="T23" s="62"/>
      <c r="U23" s="62"/>
      <c r="V23" s="62"/>
      <c r="W23" s="62"/>
      <c r="X23" s="62"/>
    </row>
    <row r="24" ht="20.25" customHeight="1" spans="1:24">
      <c r="A24" s="23" t="s">
        <v>67</v>
      </c>
      <c r="B24" s="23" t="s">
        <v>67</v>
      </c>
      <c r="C24" s="23" t="s">
        <v>211</v>
      </c>
      <c r="D24" s="23" t="s">
        <v>166</v>
      </c>
      <c r="E24" s="23" t="s">
        <v>124</v>
      </c>
      <c r="F24" s="23" t="s">
        <v>125</v>
      </c>
      <c r="G24" s="23" t="s">
        <v>212</v>
      </c>
      <c r="H24" s="23" t="s">
        <v>166</v>
      </c>
      <c r="I24" s="62">
        <v>20000</v>
      </c>
      <c r="J24" s="62">
        <v>20000</v>
      </c>
      <c r="K24" s="27"/>
      <c r="L24" s="27"/>
      <c r="M24" s="64">
        <v>20000</v>
      </c>
      <c r="N24" s="27"/>
      <c r="O24" s="62"/>
      <c r="P24" s="62"/>
      <c r="Q24" s="62"/>
      <c r="R24" s="62"/>
      <c r="S24" s="62"/>
      <c r="T24" s="62"/>
      <c r="U24" s="62"/>
      <c r="V24" s="62"/>
      <c r="W24" s="62"/>
      <c r="X24" s="62"/>
    </row>
    <row r="25" ht="20.25" customHeight="1" spans="1:24">
      <c r="A25" s="23" t="s">
        <v>67</v>
      </c>
      <c r="B25" s="23" t="s">
        <v>67</v>
      </c>
      <c r="C25" s="23" t="s">
        <v>213</v>
      </c>
      <c r="D25" s="23" t="s">
        <v>214</v>
      </c>
      <c r="E25" s="23" t="s">
        <v>124</v>
      </c>
      <c r="F25" s="23" t="s">
        <v>125</v>
      </c>
      <c r="G25" s="23" t="s">
        <v>215</v>
      </c>
      <c r="H25" s="23" t="s">
        <v>214</v>
      </c>
      <c r="I25" s="62">
        <v>15995.52</v>
      </c>
      <c r="J25" s="62">
        <v>15995.52</v>
      </c>
      <c r="K25" s="27"/>
      <c r="L25" s="27"/>
      <c r="M25" s="64">
        <v>15995.52</v>
      </c>
      <c r="N25" s="27"/>
      <c r="O25" s="62"/>
      <c r="P25" s="62"/>
      <c r="Q25" s="62"/>
      <c r="R25" s="62"/>
      <c r="S25" s="62"/>
      <c r="T25" s="62"/>
      <c r="U25" s="62"/>
      <c r="V25" s="62"/>
      <c r="W25" s="62"/>
      <c r="X25" s="62"/>
    </row>
    <row r="26" ht="20.25" customHeight="1" spans="1:24">
      <c r="A26" s="23" t="s">
        <v>67</v>
      </c>
      <c r="B26" s="23" t="s">
        <v>67</v>
      </c>
      <c r="C26" s="23" t="s">
        <v>216</v>
      </c>
      <c r="D26" s="23" t="s">
        <v>217</v>
      </c>
      <c r="E26" s="23" t="s">
        <v>124</v>
      </c>
      <c r="F26" s="23" t="s">
        <v>125</v>
      </c>
      <c r="G26" s="23" t="s">
        <v>218</v>
      </c>
      <c r="H26" s="23" t="s">
        <v>219</v>
      </c>
      <c r="I26" s="62">
        <v>18648</v>
      </c>
      <c r="J26" s="62">
        <v>18648</v>
      </c>
      <c r="K26" s="27"/>
      <c r="L26" s="27"/>
      <c r="M26" s="64">
        <v>18648</v>
      </c>
      <c r="N26" s="27"/>
      <c r="O26" s="62"/>
      <c r="P26" s="62"/>
      <c r="Q26" s="62"/>
      <c r="R26" s="62"/>
      <c r="S26" s="62"/>
      <c r="T26" s="62"/>
      <c r="U26" s="62"/>
      <c r="V26" s="62"/>
      <c r="W26" s="62"/>
      <c r="X26" s="62"/>
    </row>
    <row r="27" ht="20.25" customHeight="1" spans="1:24">
      <c r="A27" s="23" t="s">
        <v>67</v>
      </c>
      <c r="B27" s="23" t="s">
        <v>67</v>
      </c>
      <c r="C27" s="23" t="s">
        <v>216</v>
      </c>
      <c r="D27" s="23" t="s">
        <v>217</v>
      </c>
      <c r="E27" s="23" t="s">
        <v>124</v>
      </c>
      <c r="F27" s="23" t="s">
        <v>125</v>
      </c>
      <c r="G27" s="23" t="s">
        <v>220</v>
      </c>
      <c r="H27" s="23" t="s">
        <v>221</v>
      </c>
      <c r="I27" s="62">
        <v>12000</v>
      </c>
      <c r="J27" s="62">
        <v>12000</v>
      </c>
      <c r="K27" s="27"/>
      <c r="L27" s="27"/>
      <c r="M27" s="64">
        <v>12000</v>
      </c>
      <c r="N27" s="27"/>
      <c r="O27" s="62"/>
      <c r="P27" s="62"/>
      <c r="Q27" s="62"/>
      <c r="R27" s="62"/>
      <c r="S27" s="62"/>
      <c r="T27" s="62"/>
      <c r="U27" s="62"/>
      <c r="V27" s="62"/>
      <c r="W27" s="62"/>
      <c r="X27" s="62"/>
    </row>
    <row r="28" ht="20.25" customHeight="1" spans="1:24">
      <c r="A28" s="23" t="s">
        <v>67</v>
      </c>
      <c r="B28" s="23" t="s">
        <v>67</v>
      </c>
      <c r="C28" s="23" t="s">
        <v>216</v>
      </c>
      <c r="D28" s="23" t="s">
        <v>217</v>
      </c>
      <c r="E28" s="23" t="s">
        <v>124</v>
      </c>
      <c r="F28" s="23" t="s">
        <v>125</v>
      </c>
      <c r="G28" s="23" t="s">
        <v>222</v>
      </c>
      <c r="H28" s="23" t="s">
        <v>223</v>
      </c>
      <c r="I28" s="62">
        <v>5000</v>
      </c>
      <c r="J28" s="62">
        <v>5000</v>
      </c>
      <c r="K28" s="27"/>
      <c r="L28" s="27"/>
      <c r="M28" s="64">
        <v>5000</v>
      </c>
      <c r="N28" s="27"/>
      <c r="O28" s="62"/>
      <c r="P28" s="62"/>
      <c r="Q28" s="62"/>
      <c r="R28" s="62"/>
      <c r="S28" s="62"/>
      <c r="T28" s="62"/>
      <c r="U28" s="62"/>
      <c r="V28" s="62"/>
      <c r="W28" s="62"/>
      <c r="X28" s="62"/>
    </row>
    <row r="29" ht="20.25" customHeight="1" spans="1:24">
      <c r="A29" s="23" t="s">
        <v>67</v>
      </c>
      <c r="B29" s="23" t="s">
        <v>67</v>
      </c>
      <c r="C29" s="23" t="s">
        <v>216</v>
      </c>
      <c r="D29" s="23" t="s">
        <v>217</v>
      </c>
      <c r="E29" s="23" t="s">
        <v>98</v>
      </c>
      <c r="F29" s="23" t="s">
        <v>99</v>
      </c>
      <c r="G29" s="23" t="s">
        <v>224</v>
      </c>
      <c r="H29" s="23" t="s">
        <v>225</v>
      </c>
      <c r="I29" s="62">
        <v>1800</v>
      </c>
      <c r="J29" s="62">
        <v>1800</v>
      </c>
      <c r="K29" s="27"/>
      <c r="L29" s="27"/>
      <c r="M29" s="64">
        <v>1800</v>
      </c>
      <c r="N29" s="27"/>
      <c r="O29" s="62"/>
      <c r="P29" s="62"/>
      <c r="Q29" s="62"/>
      <c r="R29" s="62"/>
      <c r="S29" s="62"/>
      <c r="T29" s="62"/>
      <c r="U29" s="62"/>
      <c r="V29" s="62"/>
      <c r="W29" s="62"/>
      <c r="X29" s="62"/>
    </row>
    <row r="30" ht="20.25" customHeight="1" spans="1:24">
      <c r="A30" s="23" t="s">
        <v>67</v>
      </c>
      <c r="B30" s="23" t="s">
        <v>67</v>
      </c>
      <c r="C30" s="23" t="s">
        <v>216</v>
      </c>
      <c r="D30" s="23" t="s">
        <v>217</v>
      </c>
      <c r="E30" s="23" t="s">
        <v>124</v>
      </c>
      <c r="F30" s="23" t="s">
        <v>125</v>
      </c>
      <c r="G30" s="23" t="s">
        <v>224</v>
      </c>
      <c r="H30" s="23" t="s">
        <v>225</v>
      </c>
      <c r="I30" s="62">
        <v>16800</v>
      </c>
      <c r="J30" s="62">
        <v>16800</v>
      </c>
      <c r="K30" s="27"/>
      <c r="L30" s="27"/>
      <c r="M30" s="64">
        <v>16800</v>
      </c>
      <c r="N30" s="27"/>
      <c r="O30" s="62"/>
      <c r="P30" s="62"/>
      <c r="Q30" s="62"/>
      <c r="R30" s="62"/>
      <c r="S30" s="62"/>
      <c r="T30" s="62"/>
      <c r="U30" s="62"/>
      <c r="V30" s="62"/>
      <c r="W30" s="62"/>
      <c r="X30" s="62"/>
    </row>
    <row r="31" ht="20.25" customHeight="1" spans="1:24">
      <c r="A31" s="23" t="s">
        <v>67</v>
      </c>
      <c r="B31" s="23" t="s">
        <v>67</v>
      </c>
      <c r="C31" s="23" t="s">
        <v>226</v>
      </c>
      <c r="D31" s="23" t="s">
        <v>117</v>
      </c>
      <c r="E31" s="23" t="s">
        <v>116</v>
      </c>
      <c r="F31" s="23" t="s">
        <v>117</v>
      </c>
      <c r="G31" s="23" t="s">
        <v>227</v>
      </c>
      <c r="H31" s="23" t="s">
        <v>117</v>
      </c>
      <c r="I31" s="62">
        <v>117861.12</v>
      </c>
      <c r="J31" s="62">
        <v>117861.12</v>
      </c>
      <c r="K31" s="27"/>
      <c r="L31" s="27"/>
      <c r="M31" s="64">
        <v>117861.12</v>
      </c>
      <c r="N31" s="27"/>
      <c r="O31" s="62"/>
      <c r="P31" s="62"/>
      <c r="Q31" s="62"/>
      <c r="R31" s="62"/>
      <c r="S31" s="62"/>
      <c r="T31" s="62"/>
      <c r="U31" s="62"/>
      <c r="V31" s="62"/>
      <c r="W31" s="62"/>
      <c r="X31" s="62"/>
    </row>
    <row r="32" ht="20.25" customHeight="1" spans="1:24">
      <c r="A32" s="23" t="s">
        <v>67</v>
      </c>
      <c r="B32" s="23" t="s">
        <v>67</v>
      </c>
      <c r="C32" s="23" t="s">
        <v>228</v>
      </c>
      <c r="D32" s="23" t="s">
        <v>229</v>
      </c>
      <c r="E32" s="23" t="s">
        <v>98</v>
      </c>
      <c r="F32" s="23" t="s">
        <v>99</v>
      </c>
      <c r="G32" s="23" t="s">
        <v>230</v>
      </c>
      <c r="H32" s="23" t="s">
        <v>231</v>
      </c>
      <c r="I32" s="62">
        <v>28800</v>
      </c>
      <c r="J32" s="62">
        <v>28800</v>
      </c>
      <c r="K32" s="27"/>
      <c r="L32" s="27"/>
      <c r="M32" s="64">
        <v>28800</v>
      </c>
      <c r="N32" s="27"/>
      <c r="O32" s="62"/>
      <c r="P32" s="62"/>
      <c r="Q32" s="62"/>
      <c r="R32" s="62"/>
      <c r="S32" s="62"/>
      <c r="T32" s="62"/>
      <c r="U32" s="62"/>
      <c r="V32" s="62"/>
      <c r="W32" s="62"/>
      <c r="X32" s="62"/>
    </row>
    <row r="33" ht="20.25" customHeight="1" spans="1:24">
      <c r="A33" s="23" t="s">
        <v>67</v>
      </c>
      <c r="B33" s="23" t="s">
        <v>67</v>
      </c>
      <c r="C33" s="23" t="s">
        <v>232</v>
      </c>
      <c r="D33" s="23" t="s">
        <v>233</v>
      </c>
      <c r="E33" s="23" t="s">
        <v>124</v>
      </c>
      <c r="F33" s="23" t="s">
        <v>125</v>
      </c>
      <c r="G33" s="23" t="s">
        <v>193</v>
      </c>
      <c r="H33" s="23" t="s">
        <v>194</v>
      </c>
      <c r="I33" s="62">
        <v>54000</v>
      </c>
      <c r="J33" s="62">
        <v>54000</v>
      </c>
      <c r="K33" s="27"/>
      <c r="L33" s="27"/>
      <c r="M33" s="64">
        <v>54000</v>
      </c>
      <c r="N33" s="27"/>
      <c r="O33" s="62"/>
      <c r="P33" s="62"/>
      <c r="Q33" s="62"/>
      <c r="R33" s="62"/>
      <c r="S33" s="62"/>
      <c r="T33" s="62"/>
      <c r="U33" s="62"/>
      <c r="V33" s="62"/>
      <c r="W33" s="62"/>
      <c r="X33" s="62"/>
    </row>
    <row r="34" ht="20.25" customHeight="1" spans="1:24">
      <c r="A34" s="23" t="s">
        <v>67</v>
      </c>
      <c r="B34" s="23" t="s">
        <v>67</v>
      </c>
      <c r="C34" s="23" t="s">
        <v>232</v>
      </c>
      <c r="D34" s="23" t="s">
        <v>233</v>
      </c>
      <c r="E34" s="23" t="s">
        <v>124</v>
      </c>
      <c r="F34" s="23" t="s">
        <v>125</v>
      </c>
      <c r="G34" s="23" t="s">
        <v>195</v>
      </c>
      <c r="H34" s="23" t="s">
        <v>196</v>
      </c>
      <c r="I34" s="62">
        <v>57600</v>
      </c>
      <c r="J34" s="62">
        <v>57600</v>
      </c>
      <c r="K34" s="27"/>
      <c r="L34" s="27"/>
      <c r="M34" s="64">
        <v>57600</v>
      </c>
      <c r="N34" s="27"/>
      <c r="O34" s="62"/>
      <c r="P34" s="62"/>
      <c r="Q34" s="62"/>
      <c r="R34" s="62"/>
      <c r="S34" s="62"/>
      <c r="T34" s="62"/>
      <c r="U34" s="62"/>
      <c r="V34" s="62"/>
      <c r="W34" s="62"/>
      <c r="X34" s="62"/>
    </row>
    <row r="35" ht="20.25" customHeight="1" spans="1:24">
      <c r="A35" s="23" t="s">
        <v>67</v>
      </c>
      <c r="B35" s="23" t="s">
        <v>67</v>
      </c>
      <c r="C35" s="23" t="s">
        <v>232</v>
      </c>
      <c r="D35" s="23" t="s">
        <v>233</v>
      </c>
      <c r="E35" s="23" t="s">
        <v>124</v>
      </c>
      <c r="F35" s="23" t="s">
        <v>125</v>
      </c>
      <c r="G35" s="23" t="s">
        <v>195</v>
      </c>
      <c r="H35" s="23" t="s">
        <v>196</v>
      </c>
      <c r="I35" s="62">
        <v>50400</v>
      </c>
      <c r="J35" s="62">
        <v>50400</v>
      </c>
      <c r="K35" s="27"/>
      <c r="L35" s="27"/>
      <c r="M35" s="64">
        <v>50400</v>
      </c>
      <c r="N35" s="27"/>
      <c r="O35" s="62"/>
      <c r="P35" s="62"/>
      <c r="Q35" s="62"/>
      <c r="R35" s="62"/>
      <c r="S35" s="62"/>
      <c r="T35" s="62"/>
      <c r="U35" s="62"/>
      <c r="V35" s="62"/>
      <c r="W35" s="62"/>
      <c r="X35" s="62"/>
    </row>
    <row r="36" ht="20.25" customHeight="1" spans="1:24">
      <c r="A36" s="23" t="s">
        <v>67</v>
      </c>
      <c r="B36" s="23" t="s">
        <v>67</v>
      </c>
      <c r="C36" s="23" t="s">
        <v>234</v>
      </c>
      <c r="D36" s="23" t="s">
        <v>235</v>
      </c>
      <c r="E36" s="23" t="s">
        <v>124</v>
      </c>
      <c r="F36" s="23" t="s">
        <v>125</v>
      </c>
      <c r="G36" s="23" t="s">
        <v>236</v>
      </c>
      <c r="H36" s="23" t="s">
        <v>237</v>
      </c>
      <c r="I36" s="62">
        <v>18727.56</v>
      </c>
      <c r="J36" s="62">
        <v>18727.56</v>
      </c>
      <c r="K36" s="27"/>
      <c r="L36" s="27"/>
      <c r="M36" s="64">
        <v>18727.56</v>
      </c>
      <c r="N36" s="27"/>
      <c r="O36" s="62"/>
      <c r="P36" s="62"/>
      <c r="Q36" s="62"/>
      <c r="R36" s="62"/>
      <c r="S36" s="62"/>
      <c r="T36" s="62"/>
      <c r="U36" s="62"/>
      <c r="V36" s="62"/>
      <c r="W36" s="62"/>
      <c r="X36" s="62"/>
    </row>
    <row r="37" ht="20.25" customHeight="1" spans="1:24">
      <c r="A37" s="23" t="s">
        <v>67</v>
      </c>
      <c r="B37" s="23" t="s">
        <v>67</v>
      </c>
      <c r="C37" s="23" t="s">
        <v>234</v>
      </c>
      <c r="D37" s="23" t="s">
        <v>235</v>
      </c>
      <c r="E37" s="23" t="s">
        <v>124</v>
      </c>
      <c r="F37" s="23" t="s">
        <v>125</v>
      </c>
      <c r="G37" s="23" t="s">
        <v>236</v>
      </c>
      <c r="H37" s="23" t="s">
        <v>237</v>
      </c>
      <c r="I37" s="62">
        <v>29272.44</v>
      </c>
      <c r="J37" s="62">
        <v>29272.44</v>
      </c>
      <c r="K37" s="27"/>
      <c r="L37" s="27"/>
      <c r="M37" s="64">
        <v>29272.44</v>
      </c>
      <c r="N37" s="27"/>
      <c r="O37" s="62"/>
      <c r="P37" s="62"/>
      <c r="Q37" s="62"/>
      <c r="R37" s="62"/>
      <c r="S37" s="62"/>
      <c r="T37" s="62"/>
      <c r="U37" s="62"/>
      <c r="V37" s="62"/>
      <c r="W37" s="62"/>
      <c r="X37" s="62"/>
    </row>
    <row r="38" ht="17.25" customHeight="1" spans="1:24">
      <c r="A38" s="203" t="s">
        <v>162</v>
      </c>
      <c r="B38" s="204"/>
      <c r="C38" s="216"/>
      <c r="D38" s="216"/>
      <c r="E38" s="216"/>
      <c r="F38" s="216"/>
      <c r="G38" s="216"/>
      <c r="H38" s="217"/>
      <c r="I38" s="62">
        <v>1425419.77</v>
      </c>
      <c r="J38" s="62">
        <v>1425419.77</v>
      </c>
      <c r="K38" s="62"/>
      <c r="L38" s="62"/>
      <c r="M38" s="64">
        <v>1425419.77</v>
      </c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</row>
  </sheetData>
  <mergeCells count="31">
    <mergeCell ref="A2:X2"/>
    <mergeCell ref="A3:H3"/>
    <mergeCell ref="I4:X4"/>
    <mergeCell ref="J5:N5"/>
    <mergeCell ref="O5:Q5"/>
    <mergeCell ref="S5:X5"/>
    <mergeCell ref="A38:H38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236111111111111" right="0.354166666666667" top="0.66875" bottom="1" header="0.5" footer="0.5"/>
  <pageSetup paperSize="9" scale="44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1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9" width="13.7916666666667" customWidth="1"/>
    <col min="10" max="10" width="20" customWidth="1"/>
    <col min="11" max="11" width="17.2833333333333" customWidth="1"/>
    <col min="12" max="12" width="12.2333333333333" customWidth="1"/>
    <col min="13" max="13" width="10.5666666666667" customWidth="1"/>
    <col min="14" max="14" width="8.975" customWidth="1"/>
    <col min="15" max="15" width="9.03333333333333" customWidth="1"/>
    <col min="16" max="16" width="11.1416666666667" customWidth="1"/>
    <col min="17" max="17" width="10.9083333333333" customWidth="1"/>
    <col min="18" max="18" width="10.0916666666667" customWidth="1"/>
    <col min="19" max="19" width="7.10833333333333" customWidth="1"/>
    <col min="20" max="20" width="9.33333333333333" customWidth="1"/>
    <col min="21" max="21" width="8.925" customWidth="1"/>
    <col min="22" max="22" width="10.7333333333333" customWidth="1"/>
    <col min="23" max="23" width="13.5083333333333" customWidth="1"/>
  </cols>
  <sheetData>
    <row r="1" ht="13.5" customHeight="1" spans="2:23">
      <c r="B1" s="201"/>
      <c r="E1" s="45"/>
      <c r="F1" s="45"/>
      <c r="G1" s="45"/>
      <c r="H1" s="45"/>
      <c r="U1" s="201"/>
      <c r="W1" s="211"/>
    </row>
    <row r="2" ht="46.5" customHeight="1" spans="1:23">
      <c r="A2" s="47" t="str">
        <f>"2026"&amp;"年部门项目支出预算表"</f>
        <v>2026年部门项目支出预算表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</row>
    <row r="3" ht="13.5" customHeight="1" spans="1:23">
      <c r="A3" s="48" t="str">
        <f>"单位名称："&amp;"昆明市晋宁区防震减灾局"</f>
        <v>单位名称：昆明市晋宁区防震减灾局</v>
      </c>
      <c r="B3" s="49"/>
      <c r="C3" s="49"/>
      <c r="D3" s="49"/>
      <c r="E3" s="49"/>
      <c r="F3" s="49"/>
      <c r="G3" s="49"/>
      <c r="H3" s="49"/>
      <c r="I3" s="50"/>
      <c r="J3" s="50"/>
      <c r="K3" s="50"/>
      <c r="L3" s="50"/>
      <c r="M3" s="50"/>
      <c r="N3" s="50"/>
      <c r="O3" s="50"/>
      <c r="P3" s="50"/>
      <c r="Q3" s="50"/>
      <c r="U3" s="201"/>
      <c r="W3" s="180" t="s">
        <v>0</v>
      </c>
    </row>
    <row r="4" ht="21.75" customHeight="1" spans="1:23">
      <c r="A4" s="52" t="s">
        <v>238</v>
      </c>
      <c r="B4" s="53" t="s">
        <v>171</v>
      </c>
      <c r="C4" s="52" t="s">
        <v>172</v>
      </c>
      <c r="D4" s="52" t="s">
        <v>239</v>
      </c>
      <c r="E4" s="53" t="s">
        <v>173</v>
      </c>
      <c r="F4" s="53" t="s">
        <v>174</v>
      </c>
      <c r="G4" s="53" t="s">
        <v>240</v>
      </c>
      <c r="H4" s="53" t="s">
        <v>241</v>
      </c>
      <c r="I4" s="206" t="s">
        <v>53</v>
      </c>
      <c r="J4" s="14" t="s">
        <v>242</v>
      </c>
      <c r="K4" s="15"/>
      <c r="L4" s="15"/>
      <c r="M4" s="39"/>
      <c r="N4" s="14" t="s">
        <v>179</v>
      </c>
      <c r="O4" s="15"/>
      <c r="P4" s="39"/>
      <c r="Q4" s="53" t="s">
        <v>59</v>
      </c>
      <c r="R4" s="14" t="s">
        <v>60</v>
      </c>
      <c r="S4" s="15"/>
      <c r="T4" s="15"/>
      <c r="U4" s="15"/>
      <c r="V4" s="15"/>
      <c r="W4" s="39"/>
    </row>
    <row r="5" ht="21.75" customHeight="1" spans="1:23">
      <c r="A5" s="54"/>
      <c r="B5" s="202"/>
      <c r="C5" s="54"/>
      <c r="D5" s="54"/>
      <c r="E5" s="55"/>
      <c r="F5" s="55"/>
      <c r="G5" s="55"/>
      <c r="H5" s="55"/>
      <c r="I5" s="202"/>
      <c r="J5" s="207" t="s">
        <v>56</v>
      </c>
      <c r="K5" s="208"/>
      <c r="L5" s="53" t="s">
        <v>57</v>
      </c>
      <c r="M5" s="53" t="s">
        <v>58</v>
      </c>
      <c r="N5" s="53" t="s">
        <v>56</v>
      </c>
      <c r="O5" s="53" t="s">
        <v>57</v>
      </c>
      <c r="P5" s="53" t="s">
        <v>58</v>
      </c>
      <c r="Q5" s="55"/>
      <c r="R5" s="53" t="s">
        <v>55</v>
      </c>
      <c r="S5" s="53" t="s">
        <v>61</v>
      </c>
      <c r="T5" s="53" t="s">
        <v>185</v>
      </c>
      <c r="U5" s="53" t="s">
        <v>63</v>
      </c>
      <c r="V5" s="53" t="s">
        <v>64</v>
      </c>
      <c r="W5" s="53" t="s">
        <v>65</v>
      </c>
    </row>
    <row r="6" ht="21" customHeight="1" spans="1:23">
      <c r="A6" s="202"/>
      <c r="B6" s="202"/>
      <c r="C6" s="202"/>
      <c r="D6" s="202"/>
      <c r="E6" s="202"/>
      <c r="F6" s="202"/>
      <c r="G6" s="202"/>
      <c r="H6" s="202"/>
      <c r="I6" s="202"/>
      <c r="J6" s="209" t="s">
        <v>55</v>
      </c>
      <c r="K6" s="210"/>
      <c r="L6" s="202"/>
      <c r="M6" s="202"/>
      <c r="N6" s="202"/>
      <c r="O6" s="202"/>
      <c r="P6" s="202"/>
      <c r="Q6" s="202"/>
      <c r="R6" s="202"/>
      <c r="S6" s="202"/>
      <c r="T6" s="202"/>
      <c r="U6" s="202"/>
      <c r="V6" s="202"/>
      <c r="W6" s="202"/>
    </row>
    <row r="7" ht="39.75" customHeight="1" spans="1:23">
      <c r="A7" s="57"/>
      <c r="B7" s="59"/>
      <c r="C7" s="57"/>
      <c r="D7" s="57"/>
      <c r="E7" s="58"/>
      <c r="F7" s="58"/>
      <c r="G7" s="58"/>
      <c r="H7" s="58"/>
      <c r="I7" s="59"/>
      <c r="J7" s="19" t="s">
        <v>55</v>
      </c>
      <c r="K7" s="19" t="s">
        <v>243</v>
      </c>
      <c r="L7" s="58"/>
      <c r="M7" s="58"/>
      <c r="N7" s="58"/>
      <c r="O7" s="58"/>
      <c r="P7" s="58"/>
      <c r="Q7" s="58"/>
      <c r="R7" s="58"/>
      <c r="S7" s="58"/>
      <c r="T7" s="58"/>
      <c r="U7" s="59"/>
      <c r="V7" s="58"/>
      <c r="W7" s="58"/>
    </row>
    <row r="8" ht="15" customHeight="1" spans="1:23">
      <c r="A8" s="60">
        <v>1</v>
      </c>
      <c r="B8" s="60">
        <v>2</v>
      </c>
      <c r="C8" s="60">
        <v>3</v>
      </c>
      <c r="D8" s="60">
        <v>4</v>
      </c>
      <c r="E8" s="60">
        <v>5</v>
      </c>
      <c r="F8" s="60">
        <v>6</v>
      </c>
      <c r="G8" s="60">
        <v>7</v>
      </c>
      <c r="H8" s="60">
        <v>8</v>
      </c>
      <c r="I8" s="60">
        <v>9</v>
      </c>
      <c r="J8" s="60">
        <v>10</v>
      </c>
      <c r="K8" s="60">
        <v>11</v>
      </c>
      <c r="L8" s="74">
        <v>12</v>
      </c>
      <c r="M8" s="74">
        <v>13</v>
      </c>
      <c r="N8" s="74">
        <v>14</v>
      </c>
      <c r="O8" s="74">
        <v>15</v>
      </c>
      <c r="P8" s="74">
        <v>16</v>
      </c>
      <c r="Q8" s="74">
        <v>17</v>
      </c>
      <c r="R8" s="74">
        <v>18</v>
      </c>
      <c r="S8" s="74">
        <v>19</v>
      </c>
      <c r="T8" s="74">
        <v>20</v>
      </c>
      <c r="U8" s="60">
        <v>21</v>
      </c>
      <c r="V8" s="74">
        <v>22</v>
      </c>
      <c r="W8" s="60">
        <v>23</v>
      </c>
    </row>
    <row r="9" ht="21.75" customHeight="1" spans="1:23">
      <c r="A9" s="197" t="s">
        <v>244</v>
      </c>
      <c r="B9" s="197" t="s">
        <v>245</v>
      </c>
      <c r="C9" s="197" t="s">
        <v>246</v>
      </c>
      <c r="D9" s="197" t="s">
        <v>67</v>
      </c>
      <c r="E9" s="197" t="s">
        <v>124</v>
      </c>
      <c r="F9" s="197" t="s">
        <v>125</v>
      </c>
      <c r="G9" s="197" t="s">
        <v>218</v>
      </c>
      <c r="H9" s="197" t="s">
        <v>219</v>
      </c>
      <c r="I9" s="62">
        <v>10000</v>
      </c>
      <c r="J9" s="62">
        <v>10000</v>
      </c>
      <c r="K9" s="64">
        <v>10000</v>
      </c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</row>
    <row r="10" ht="21.75" customHeight="1" spans="1:23">
      <c r="A10" s="197" t="s">
        <v>247</v>
      </c>
      <c r="B10" s="197" t="s">
        <v>248</v>
      </c>
      <c r="C10" s="197" t="s">
        <v>249</v>
      </c>
      <c r="D10" s="197" t="s">
        <v>67</v>
      </c>
      <c r="E10" s="197" t="s">
        <v>122</v>
      </c>
      <c r="F10" s="197" t="s">
        <v>123</v>
      </c>
      <c r="G10" s="197" t="s">
        <v>250</v>
      </c>
      <c r="H10" s="197" t="s">
        <v>251</v>
      </c>
      <c r="I10" s="62">
        <v>40000</v>
      </c>
      <c r="J10" s="62">
        <v>40000</v>
      </c>
      <c r="K10" s="64">
        <v>40000</v>
      </c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</row>
    <row r="11" ht="18.75" customHeight="1" spans="1:23">
      <c r="A11" s="203" t="s">
        <v>162</v>
      </c>
      <c r="B11" s="204"/>
      <c r="C11" s="204"/>
      <c r="D11" s="204"/>
      <c r="E11" s="204"/>
      <c r="F11" s="204"/>
      <c r="G11" s="204"/>
      <c r="H11" s="205"/>
      <c r="I11" s="62">
        <v>50000</v>
      </c>
      <c r="J11" s="62">
        <v>50000</v>
      </c>
      <c r="K11" s="64">
        <v>50000</v>
      </c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432638888888889" right="0.156944444444444" top="1" bottom="1" header="0.5" footer="0.5"/>
  <pageSetup paperSize="9" scale="4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7"/>
  <sheetViews>
    <sheetView showZeros="0" workbookViewId="0">
      <selection activeCell="M14" sqref="M14"/>
    </sheetView>
  </sheetViews>
  <sheetFormatPr defaultColWidth="9.14166666666667" defaultRowHeight="12" customHeight="1"/>
  <cols>
    <col min="1" max="1" width="21.1166666666667" customWidth="1"/>
    <col min="2" max="2" width="22.7666666666667" customWidth="1"/>
    <col min="3" max="3" width="13.5166666666667" customWidth="1"/>
    <col min="4" max="4" width="14.4333333333333" customWidth="1"/>
    <col min="5" max="5" width="19.35" customWidth="1"/>
    <col min="6" max="6" width="9.35833333333333" customWidth="1"/>
    <col min="7" max="7" width="9.55833333333333" customWidth="1"/>
    <col min="8" max="8" width="14.8166666666667" customWidth="1"/>
    <col min="9" max="9" width="12.725" customWidth="1"/>
    <col min="10" max="10" width="36.85" customWidth="1"/>
  </cols>
  <sheetData>
    <row r="1" ht="18" customHeight="1" spans="10:10">
      <c r="J1" s="178"/>
    </row>
    <row r="2" ht="39.75" customHeight="1" spans="1:10">
      <c r="A2" s="195" t="str">
        <f>"2026"&amp;"年部门项目支出绩效目标表（本级）"</f>
        <v>2026年部门项目支出绩效目标表（本级）</v>
      </c>
      <c r="B2" s="47"/>
      <c r="C2" s="47"/>
      <c r="D2" s="47"/>
      <c r="E2" s="47"/>
      <c r="F2" s="138"/>
      <c r="G2" s="47"/>
      <c r="H2" s="138"/>
      <c r="I2" s="138"/>
      <c r="J2" s="47"/>
    </row>
    <row r="3" ht="17.25" customHeight="1" spans="1:1">
      <c r="A3" s="48" t="str">
        <f>"单位名称："&amp;"昆明市晋宁区防震减灾局"</f>
        <v>单位名称：昆明市晋宁区防震减灾局</v>
      </c>
    </row>
    <row r="4" ht="44.25" customHeight="1" spans="1:10">
      <c r="A4" s="19" t="s">
        <v>172</v>
      </c>
      <c r="B4" s="19" t="s">
        <v>252</v>
      </c>
      <c r="C4" s="19" t="s">
        <v>253</v>
      </c>
      <c r="D4" s="19" t="s">
        <v>254</v>
      </c>
      <c r="E4" s="19" t="s">
        <v>255</v>
      </c>
      <c r="F4" s="191" t="s">
        <v>256</v>
      </c>
      <c r="G4" s="19" t="s">
        <v>257</v>
      </c>
      <c r="H4" s="191" t="s">
        <v>258</v>
      </c>
      <c r="I4" s="191" t="s">
        <v>259</v>
      </c>
      <c r="J4" s="19" t="s">
        <v>260</v>
      </c>
    </row>
    <row r="5" ht="18.75" customHeight="1" spans="1:10">
      <c r="A5" s="196">
        <v>1</v>
      </c>
      <c r="B5" s="196">
        <v>2</v>
      </c>
      <c r="C5" s="196">
        <v>3</v>
      </c>
      <c r="D5" s="196">
        <v>4</v>
      </c>
      <c r="E5" s="196">
        <v>5</v>
      </c>
      <c r="F5" s="74">
        <v>6</v>
      </c>
      <c r="G5" s="196">
        <v>7</v>
      </c>
      <c r="H5" s="74">
        <v>8</v>
      </c>
      <c r="I5" s="74">
        <v>9</v>
      </c>
      <c r="J5" s="196">
        <v>10</v>
      </c>
    </row>
    <row r="6" ht="27.75" customHeight="1" spans="1:10">
      <c r="A6" s="20" t="s">
        <v>67</v>
      </c>
      <c r="B6" s="197"/>
      <c r="C6" s="197"/>
      <c r="D6" s="197"/>
      <c r="E6" s="35"/>
      <c r="F6" s="198"/>
      <c r="G6" s="35"/>
      <c r="H6" s="198"/>
      <c r="I6" s="198"/>
      <c r="J6" s="35"/>
    </row>
    <row r="7" ht="30" customHeight="1" spans="1:10">
      <c r="A7" s="199" t="s">
        <v>67</v>
      </c>
      <c r="B7" s="27"/>
      <c r="C7" s="27"/>
      <c r="D7" s="27"/>
      <c r="E7" s="27"/>
      <c r="F7" s="27"/>
      <c r="G7" s="27"/>
      <c r="H7" s="27"/>
      <c r="I7" s="27"/>
      <c r="J7" s="27"/>
    </row>
    <row r="8" ht="30" customHeight="1" spans="1:10">
      <c r="A8" s="200" t="s">
        <v>246</v>
      </c>
      <c r="B8" s="27" t="s">
        <v>261</v>
      </c>
      <c r="C8" s="27" t="s">
        <v>262</v>
      </c>
      <c r="D8" s="27" t="s">
        <v>263</v>
      </c>
      <c r="E8" s="27" t="s">
        <v>264</v>
      </c>
      <c r="F8" s="27" t="s">
        <v>265</v>
      </c>
      <c r="G8" s="27" t="s">
        <v>83</v>
      </c>
      <c r="H8" s="27" t="s">
        <v>266</v>
      </c>
      <c r="I8" s="27" t="s">
        <v>267</v>
      </c>
      <c r="J8" s="27" t="s">
        <v>268</v>
      </c>
    </row>
    <row r="9" ht="30" customHeight="1" spans="1:10">
      <c r="A9" s="200" t="s">
        <v>246</v>
      </c>
      <c r="B9" s="27" t="s">
        <v>261</v>
      </c>
      <c r="C9" s="27" t="s">
        <v>262</v>
      </c>
      <c r="D9" s="27" t="s">
        <v>269</v>
      </c>
      <c r="E9" s="27" t="s">
        <v>270</v>
      </c>
      <c r="F9" s="27" t="s">
        <v>265</v>
      </c>
      <c r="G9" s="27" t="s">
        <v>271</v>
      </c>
      <c r="H9" s="27" t="s">
        <v>272</v>
      </c>
      <c r="I9" s="27" t="s">
        <v>267</v>
      </c>
      <c r="J9" s="27" t="s">
        <v>273</v>
      </c>
    </row>
    <row r="10" ht="35" customHeight="1" spans="1:10">
      <c r="A10" s="200" t="s">
        <v>246</v>
      </c>
      <c r="B10" s="27" t="s">
        <v>261</v>
      </c>
      <c r="C10" s="27" t="s">
        <v>262</v>
      </c>
      <c r="D10" s="27" t="s">
        <v>274</v>
      </c>
      <c r="E10" s="27" t="s">
        <v>275</v>
      </c>
      <c r="F10" s="27" t="s">
        <v>265</v>
      </c>
      <c r="G10" s="27" t="s">
        <v>90</v>
      </c>
      <c r="H10" s="27" t="s">
        <v>276</v>
      </c>
      <c r="I10" s="27" t="s">
        <v>267</v>
      </c>
      <c r="J10" s="27" t="s">
        <v>277</v>
      </c>
    </row>
    <row r="11" ht="30" customHeight="1" spans="1:10">
      <c r="A11" s="200" t="s">
        <v>246</v>
      </c>
      <c r="B11" s="27" t="s">
        <v>261</v>
      </c>
      <c r="C11" s="27" t="s">
        <v>278</v>
      </c>
      <c r="D11" s="27" t="s">
        <v>279</v>
      </c>
      <c r="E11" s="27" t="s">
        <v>280</v>
      </c>
      <c r="F11" s="27" t="s">
        <v>281</v>
      </c>
      <c r="G11" s="27" t="s">
        <v>282</v>
      </c>
      <c r="H11" s="27" t="s">
        <v>272</v>
      </c>
      <c r="I11" s="27" t="s">
        <v>267</v>
      </c>
      <c r="J11" s="27" t="s">
        <v>283</v>
      </c>
    </row>
    <row r="12" ht="30" customHeight="1" spans="1:10">
      <c r="A12" s="200" t="s">
        <v>246</v>
      </c>
      <c r="B12" s="27" t="s">
        <v>261</v>
      </c>
      <c r="C12" s="27" t="s">
        <v>284</v>
      </c>
      <c r="D12" s="27" t="s">
        <v>285</v>
      </c>
      <c r="E12" s="27" t="s">
        <v>285</v>
      </c>
      <c r="F12" s="27" t="s">
        <v>281</v>
      </c>
      <c r="G12" s="27" t="s">
        <v>282</v>
      </c>
      <c r="H12" s="27" t="s">
        <v>272</v>
      </c>
      <c r="I12" s="27" t="s">
        <v>267</v>
      </c>
      <c r="J12" s="27" t="s">
        <v>286</v>
      </c>
    </row>
    <row r="13" ht="30" customHeight="1" spans="1:10">
      <c r="A13" s="200" t="s">
        <v>249</v>
      </c>
      <c r="B13" s="27" t="s">
        <v>287</v>
      </c>
      <c r="C13" s="27" t="s">
        <v>262</v>
      </c>
      <c r="D13" s="27" t="s">
        <v>263</v>
      </c>
      <c r="E13" s="27" t="s">
        <v>288</v>
      </c>
      <c r="F13" s="27" t="s">
        <v>289</v>
      </c>
      <c r="G13" s="27" t="s">
        <v>290</v>
      </c>
      <c r="H13" s="27" t="s">
        <v>291</v>
      </c>
      <c r="I13" s="27" t="s">
        <v>267</v>
      </c>
      <c r="J13" s="27" t="s">
        <v>292</v>
      </c>
    </row>
    <row r="14" ht="30" customHeight="1" spans="1:10">
      <c r="A14" s="200" t="s">
        <v>249</v>
      </c>
      <c r="B14" s="27" t="s">
        <v>287</v>
      </c>
      <c r="C14" s="27" t="s">
        <v>262</v>
      </c>
      <c r="D14" s="27" t="s">
        <v>269</v>
      </c>
      <c r="E14" s="27" t="s">
        <v>293</v>
      </c>
      <c r="F14" s="27" t="s">
        <v>265</v>
      </c>
      <c r="G14" s="27" t="s">
        <v>294</v>
      </c>
      <c r="H14" s="27" t="s">
        <v>295</v>
      </c>
      <c r="I14" s="27" t="s">
        <v>267</v>
      </c>
      <c r="J14" s="27" t="s">
        <v>296</v>
      </c>
    </row>
    <row r="15" ht="54" customHeight="1" spans="1:10">
      <c r="A15" s="200" t="s">
        <v>249</v>
      </c>
      <c r="B15" s="27" t="s">
        <v>287</v>
      </c>
      <c r="C15" s="27" t="s">
        <v>262</v>
      </c>
      <c r="D15" s="27" t="s">
        <v>274</v>
      </c>
      <c r="E15" s="27" t="s">
        <v>297</v>
      </c>
      <c r="F15" s="27" t="s">
        <v>265</v>
      </c>
      <c r="G15" s="27" t="s">
        <v>90</v>
      </c>
      <c r="H15" s="27" t="s">
        <v>276</v>
      </c>
      <c r="I15" s="27" t="s">
        <v>267</v>
      </c>
      <c r="J15" s="27" t="s">
        <v>298</v>
      </c>
    </row>
    <row r="16" ht="44" customHeight="1" spans="1:10">
      <c r="A16" s="200" t="s">
        <v>249</v>
      </c>
      <c r="B16" s="27" t="s">
        <v>287</v>
      </c>
      <c r="C16" s="27" t="s">
        <v>278</v>
      </c>
      <c r="D16" s="27" t="s">
        <v>279</v>
      </c>
      <c r="E16" s="27" t="s">
        <v>279</v>
      </c>
      <c r="F16" s="27" t="s">
        <v>289</v>
      </c>
      <c r="G16" s="27" t="s">
        <v>299</v>
      </c>
      <c r="H16" s="27" t="s">
        <v>272</v>
      </c>
      <c r="I16" s="27" t="s">
        <v>267</v>
      </c>
      <c r="J16" s="27" t="s">
        <v>300</v>
      </c>
    </row>
    <row r="17" ht="44" customHeight="1" spans="1:10">
      <c r="A17" s="200" t="s">
        <v>249</v>
      </c>
      <c r="B17" s="27" t="s">
        <v>287</v>
      </c>
      <c r="C17" s="27" t="s">
        <v>284</v>
      </c>
      <c r="D17" s="27" t="s">
        <v>285</v>
      </c>
      <c r="E17" s="27" t="s">
        <v>301</v>
      </c>
      <c r="F17" s="27" t="s">
        <v>289</v>
      </c>
      <c r="G17" s="27" t="s">
        <v>299</v>
      </c>
      <c r="H17" s="27" t="s">
        <v>272</v>
      </c>
      <c r="I17" s="27" t="s">
        <v>267</v>
      </c>
      <c r="J17" s="27" t="s">
        <v>302</v>
      </c>
    </row>
  </sheetData>
  <mergeCells count="6">
    <mergeCell ref="A2:J2"/>
    <mergeCell ref="A3:H3"/>
    <mergeCell ref="A8:A12"/>
    <mergeCell ref="A13:A17"/>
    <mergeCell ref="B8:B12"/>
    <mergeCell ref="B13:B17"/>
  </mergeCells>
  <pageMargins left="0.393055555555556" right="0.275" top="0.432638888888889" bottom="0.747916666666667" header="0.5" footer="0.5"/>
  <pageSetup paperSize="9" scale="8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</vt:lpstr>
      <vt:lpstr>部门收入预算表</vt:lpstr>
      <vt:lpstr>部门支出预算表</vt:lpstr>
      <vt:lpstr>部门财政拨款收支预算总表</vt:lpstr>
      <vt:lpstr>一般公共预算支出预算表（按功能科目分类）</vt:lpstr>
      <vt:lpstr>一般公共预算“三公”经费支出预算表</vt:lpstr>
      <vt:lpstr>部门基本支出预算表</vt:lpstr>
      <vt:lpstr>部门项目支出预算表</vt:lpstr>
      <vt:lpstr>部门项目支出绩效目标表</vt:lpstr>
      <vt:lpstr>部门政府性基金预算支出预算表</vt:lpstr>
      <vt:lpstr>部门政府采购预算表</vt:lpstr>
      <vt:lpstr>部门政府购买服务预算表</vt:lpstr>
      <vt:lpstr>市对下转移支付预算表</vt:lpstr>
      <vt:lpstr>市对下转移支付绩效目标表</vt:lpstr>
      <vt:lpstr>新增资产配置表</vt:lpstr>
      <vt:lpstr>上级转移支付补助项目支出预算表</vt:lpstr>
      <vt:lpstr>部门项目中期规划预算表</vt:lpstr>
      <vt:lpstr>部门整体支出绩效目标表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2026-03-17T16:19:00Z</dcterms:created>
  <dcterms:modified xsi:type="dcterms:W3CDTF">2026-03-19T03:42:14Z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87319128A4285803E910B9694DCB355F_42</vt:lpwstr>
  </property>
  <property fmtid="{D5CDD505-2E9C-101B-9397-08002B2CF9AE}" pid="3" name="KSOProductBuildVer">
    <vt:lpwstr>2052-11.8.2.12085</vt:lpwstr>
  </property>
</Properties>
</file>