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44525"/>
</workbook>
</file>

<file path=xl/sharedStrings.xml><?xml version="1.0" encoding="utf-8"?>
<sst xmlns="http://schemas.openxmlformats.org/spreadsheetml/2006/main" count="1840" uniqueCount="576">
  <si>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</si>
  <si>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</si>
  <si>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</si>
  <si>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</si>
  <si>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</si>
  <si>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</si>
  <si>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</si>
  <si>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</si>
  <si>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</si>
  <si>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</si>
  <si>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</si>
  <si>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</si>
  <si>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</si>
  <si>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</si>
  <si>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</si>
  <si>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</si>
  <si>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</si>
  <si>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</si>
  <si>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</si>
  <si>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</si>
  <si>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</si>
  <si>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</si>
  <si>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</si>
  <si>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</si>
  <si>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</si>
  <si>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</si>
  <si>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</si>
  <si>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</si>
  <si>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</si>
  <si>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</si>
  <si>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</si>
  <si>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</si>
  <si>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</si>
  <si>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</si>
  <si>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</si>
  <si>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</si>
  <si>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</si>
  <si>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</si>
  <si>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</si>
  <si>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</si>
  <si>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</si>
  <si>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</si>
  <si>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</si>
  <si>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</si>
  <si>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</si>
  <si>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</si>
  <si>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</si>
  <si>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</si>
  <si>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</si>
  <si>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</si>
  <si>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</si>
  <si>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</si>
  <si>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</si>
  <si>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</si>
  <si>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</si>
  <si>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</si>
  <si>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</si>
  <si>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</si>
  <si>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</si>
  <si>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</si>
  <si>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</si>
  <si>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</si>
  <si>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</si>
  <si>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</si>
  <si>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</si>
  <si>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</si>
  <si>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</si>
  <si>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</si>
  <si>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</si>
  <si>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143</t>
  </si>
  <si>
    <t>昆明市晋宁区统计局</t>
  </si>
  <si>
    <t>143001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</si>
  <si>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</si>
  <si>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</si>
  <si>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</si>
  <si>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</si>
  <si>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</si>
  <si>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</si>
  <si>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</si>
  <si>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</si>
  <si>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</si>
  <si>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</si>
  <si>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</si>
  <si>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</si>
  <si>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</si>
  <si>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</si>
  <si>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</si>
  <si>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</si>
  <si>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</si>
  <si>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</si>
  <si>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</si>
  <si>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</si>
  <si>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</si>
  <si>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</si>
  <si>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</si>
  <si>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</si>
  <si>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</si>
  <si>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</si>
  <si>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</si>
  <si>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</si>
  <si>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20105</t>
  </si>
  <si>
    <t>统计信息事务</t>
  </si>
  <si>
    <t>2010501</t>
  </si>
  <si>
    <t>行政运行</t>
  </si>
  <si>
    <t>2010502</t>
  </si>
  <si>
    <t>一般行政管理事务</t>
  </si>
  <si>
    <t>2010504</t>
  </si>
  <si>
    <t>信息事务</t>
  </si>
  <si>
    <t>2010506</t>
  </si>
  <si>
    <t>统计管理</t>
  </si>
  <si>
    <t>2010507</t>
  </si>
  <si>
    <t>专项普查活动</t>
  </si>
  <si>
    <t>2010508</t>
  </si>
  <si>
    <t>统计抽样调查</t>
  </si>
  <si>
    <t>2010550</t>
  </si>
  <si>
    <t>事业运行</t>
  </si>
  <si>
    <t>2010599</t>
  </si>
  <si>
    <t>其他统计信息事务支出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</si>
  <si>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</si>
  <si>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</si>
  <si>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</si>
  <si>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</si>
  <si>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</si>
  <si>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</si>
  <si>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</si>
  <si>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</si>
  <si>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</si>
  <si>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</si>
  <si>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</si>
  <si>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</si>
  <si>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</si>
  <si>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</si>
  <si>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</si>
  <si>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</si>
  <si>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</si>
  <si>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</si>
  <si>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</si>
  <si>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</si>
  <si>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</si>
  <si>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</si>
  <si>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</si>
  <si>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</si>
  <si>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</si>
  <si>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</si>
  <si>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</si>
  <si>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</si>
  <si>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</si>
  <si>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</si>
  <si>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</si>
  <si>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</si>
  <si>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</si>
  <si>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</si>
  <si>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</si>
  <si>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</si>
  <si>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</si>
  <si>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</si>
  <si>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</si>
  <si>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</si>
  <si>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</si>
  <si>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</si>
  <si>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</si>
  <si>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</si>
  <si>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</si>
  <si>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</si>
  <si>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</si>
  <si>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</si>
  <si>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</si>
  <si>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</si>
  <si>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</si>
  <si>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</si>
  <si>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</si>
  <si>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</si>
  <si>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</si>
  <si>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</si>
  <si>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</si>
  <si>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</si>
  <si>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</si>
  <si>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</si>
  <si>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</si>
  <si>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</si>
  <si>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</si>
  <si>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</si>
  <si>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</si>
  <si>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</si>
  <si>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</si>
  <si>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</si>
  <si>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</si>
  <si>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</si>
  <si>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</si>
  <si>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</si>
  <si>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</si>
  <si>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</si>
  <si>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</si>
  <si>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</si>
  <si>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</si>
  <si>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</si>
  <si>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</si>
  <si>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</si>
  <si>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</si>
  <si>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</si>
  <si>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</si>
  <si>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</si>
  <si>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</si>
  <si>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</si>
  <si>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</si>
  <si>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</si>
  <si>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</si>
  <si>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</si>
  <si>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</si>
  <si>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</si>
  <si>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</si>
  <si>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</si>
  <si>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</si>
  <si>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</si>
  <si>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</si>
  <si>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</si>
  <si>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530122210000000002163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</si>
  <si>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</si>
  <si>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</si>
  <si>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</si>
  <si>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</si>
  <si>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</si>
  <si>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</si>
  <si>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</si>
  <si>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530122210000000002164</t>
  </si>
  <si>
    <t>事业人员支出工资</t>
  </si>
  <si>
    <t>30107</t>
  </si>
  <si>
    <t>绩效工资</t>
  </si>
  <si>
    <t>530122210000000002165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</si>
  <si>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</si>
  <si>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</si>
  <si>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</si>
  <si>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</si>
  <si>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</si>
  <si>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</si>
  <si>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</si>
  <si>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</si>
  <si>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</si>
  <si>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</si>
  <si>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</si>
  <si>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530122210000000002168</t>
  </si>
  <si>
    <t>公车购置及运维费</t>
  </si>
  <si>
    <t>30231</t>
  </si>
  <si>
    <t>公务用车运行维护费</t>
  </si>
  <si>
    <t>530122210000000002169</t>
  </si>
  <si>
    <t>30217</t>
  </si>
  <si>
    <t>530122210000000002170</t>
  </si>
  <si>
    <t>公务交通补贴</t>
  </si>
  <si>
    <t>30239</t>
  </si>
  <si>
    <t>其他交通费用</t>
  </si>
  <si>
    <t>530122210000000002171</t>
  </si>
  <si>
    <t>工会经费</t>
  </si>
  <si>
    <t>30228</t>
  </si>
  <si>
    <t>530122210000000002172</t>
  </si>
  <si>
    <t>一般公用经费</t>
  </si>
  <si>
    <t>30201</t>
  </si>
  <si>
    <t>办公费</t>
  </si>
  <si>
    <t>30211</t>
  </si>
  <si>
    <t>差旅费</t>
  </si>
  <si>
    <t>30215</t>
  </si>
  <si>
    <t>会议费</t>
  </si>
  <si>
    <t>30299</t>
  </si>
  <si>
    <t>其他商品和服务支出</t>
  </si>
  <si>
    <t>530122210000000002987</t>
  </si>
  <si>
    <t>30113</t>
  </si>
  <si>
    <t>530122231100001213050</t>
  </si>
  <si>
    <t>离退休人员支出</t>
  </si>
  <si>
    <t>30305</t>
  </si>
  <si>
    <t>生活补助</t>
  </si>
  <si>
    <t>530122231100001424712</t>
  </si>
  <si>
    <t>行政人员绩效奖励</t>
  </si>
  <si>
    <t>530122231100001424714</t>
  </si>
  <si>
    <t>事业人员绩效奖励</t>
  </si>
  <si>
    <t>530122241100002262382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</si>
  <si>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</si>
  <si>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</si>
  <si>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</si>
  <si>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</si>
  <si>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</si>
  <si>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</si>
  <si>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</si>
  <si>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</si>
  <si>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</si>
  <si>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</si>
  <si>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</si>
  <si>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530122261100004974265</t>
  </si>
  <si>
    <t>遗属生活补助资金</t>
  </si>
  <si>
    <t>专项业务类</t>
  </si>
  <si>
    <t>530122200000000000677</t>
  </si>
  <si>
    <t>昆明市采购经理调查（PMI）补助资金</t>
  </si>
  <si>
    <t>530122200000000000679</t>
  </si>
  <si>
    <t>劳动力调查补助资金</t>
  </si>
  <si>
    <t>530122200000000000682</t>
  </si>
  <si>
    <t>统计业务经费</t>
  </si>
  <si>
    <t>530122210000000002162</t>
  </si>
  <si>
    <t>数字线路租用经费</t>
  </si>
  <si>
    <t>530122251100004358879</t>
  </si>
  <si>
    <t>1%人口抽样调查中央工作经费</t>
  </si>
  <si>
    <t>530122261100004974280</t>
  </si>
  <si>
    <t>第四次全国农业普查遥感测量经费</t>
  </si>
  <si>
    <t>530122261100004974281</t>
  </si>
  <si>
    <t>第四次全国农业普查经费</t>
  </si>
  <si>
    <t>530122261100004980289</t>
  </si>
  <si>
    <t>台式计算机采购专项经费</t>
  </si>
  <si>
    <t>530122261100005002706</t>
  </si>
  <si>
    <t>劳动力调查大样本轮换工作经费</t>
  </si>
  <si>
    <t>530122261100005002723</t>
  </si>
  <si>
    <t>（收支专户）第四次全国农业普查经费</t>
  </si>
  <si>
    <t>530122261100005002733</t>
  </si>
  <si>
    <t>（收支专户）综合统计业务经费</t>
  </si>
  <si>
    <t>530122261100005002739</t>
  </si>
  <si>
    <t>（收支专户）账户利息收入资金</t>
  </si>
  <si>
    <t>事业发展类</t>
  </si>
  <si>
    <t>530122221100000354955</t>
  </si>
  <si>
    <t>普法及法规宣传工作经费</t>
  </si>
  <si>
    <t>530122221100001022532</t>
  </si>
  <si>
    <t>城乡住户调查工作经费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</si>
  <si>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</si>
  <si>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</si>
  <si>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</si>
  <si>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</si>
  <si>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</si>
  <si>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</si>
  <si>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</si>
  <si>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</si>
  <si>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</si>
  <si>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</si>
  <si>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完成收支专户利息收缴工作</t>
  </si>
  <si>
    <t>产出指标</t>
  </si>
  <si>
    <t>时效指标</t>
  </si>
  <si>
    <t>工作完成时限</t>
  </si>
  <si>
    <t>=</t>
  </si>
  <si>
    <t>365</t>
  </si>
  <si>
    <t>天</t>
  </si>
  <si>
    <t>定量指标</t>
  </si>
  <si>
    <t>效益指标</t>
  </si>
  <si>
    <t>社会效益</t>
  </si>
  <si>
    <t>提高非税收入清缴率</t>
  </si>
  <si>
    <t>&gt;</t>
  </si>
  <si>
    <t>%</t>
  </si>
  <si>
    <t>满意度指标</t>
  </si>
  <si>
    <t>服务对象满意度</t>
  </si>
  <si>
    <t>工作开展满意度</t>
  </si>
  <si>
    <t>95</t>
  </si>
  <si>
    <t>成本指标</t>
  </si>
  <si>
    <t>经济成本指标</t>
  </si>
  <si>
    <t>经费收入</t>
  </si>
  <si>
    <t>500</t>
  </si>
  <si>
    <t>元</t>
  </si>
  <si>
    <t>经费用于开展第四次全国农业普查工作</t>
  </si>
  <si>
    <t>数量指标</t>
  </si>
  <si>
    <t>开展普查的乡镇（街道）</t>
  </si>
  <si>
    <t>个</t>
  </si>
  <si>
    <t>参与开展普查的乡镇数</t>
  </si>
  <si>
    <t>开展普查的时限</t>
  </si>
  <si>
    <t>普查数据对当前经济数据的支撑度</t>
  </si>
  <si>
    <t>普查调查对象的满意度</t>
  </si>
  <si>
    <t>经费预算支出</t>
  </si>
  <si>
    <t>万元</t>
  </si>
  <si>
    <t>为全面落实中央、省、市《关于实行国家机关“谁执法谁普法”普法责任制的实施意见》，在开展统计执法中进行普法宣传。</t>
  </si>
  <si>
    <t>八个乡镇（街道）统计普法宣传</t>
  </si>
  <si>
    <t>全年至少完成每个乡镇2次宣传工作</t>
  </si>
  <si>
    <t>完成规模以上企业普法宣传工作</t>
  </si>
  <si>
    <t>108</t>
  </si>
  <si>
    <t>户</t>
  </si>
  <si>
    <t>全年完成至少一次企业普法宣传工作</t>
  </si>
  <si>
    <t>开展企业统计执法检查或数据核查</t>
  </si>
  <si>
    <t>25</t>
  </si>
  <si>
    <t>完成25户企业核查或执法工作</t>
  </si>
  <si>
    <t>质量指标</t>
  </si>
  <si>
    <t>规模以上统计数据上报错误率</t>
  </si>
  <si>
    <t>92</t>
  </si>
  <si>
    <t>定性指标</t>
  </si>
  <si>
    <t>数据差错企业占总上报规模以上企业数量的比例</t>
  </si>
  <si>
    <t>每月完成数据上报</t>
  </si>
  <si>
    <t>日</t>
  </si>
  <si>
    <t>每月15日前完成宣传及数据核查情况上报</t>
  </si>
  <si>
    <t>违反统计法要求的企业数量</t>
  </si>
  <si>
    <t>&lt;</t>
  </si>
  <si>
    <t>全区上报企业出现违反统计法要求数据占比低于2%</t>
  </si>
  <si>
    <t>规模以上企业对工作开展的满意度</t>
  </si>
  <si>
    <t>开展满意度调查，不低于95%</t>
  </si>
  <si>
    <t>经费用于保障第四次全国农业普查入户登记、数据采集工作</t>
  </si>
  <si>
    <t>经费支出</t>
  </si>
  <si>
    <t>100000</t>
  </si>
  <si>
    <t>普查涉及乡镇（街道）</t>
  </si>
  <si>
    <t>普查时限</t>
  </si>
  <si>
    <t>年</t>
  </si>
  <si>
    <t>普查数据支撑度</t>
  </si>
  <si>
    <t>普查数据支撑度不低于指标值</t>
  </si>
  <si>
    <t>调查对象满意度</t>
  </si>
  <si>
    <t>“两员”意外伤害保险</t>
  </si>
  <si>
    <t>6.9</t>
  </si>
  <si>
    <t>主要用于开展统计工作</t>
  </si>
  <si>
    <t>提高数据报送的准确率</t>
  </si>
  <si>
    <t>数据调查对象的满意度</t>
  </si>
  <si>
    <t>遗属生活补助</t>
  </si>
  <si>
    <t>经费保障</t>
  </si>
  <si>
    <t>11606.40</t>
  </si>
  <si>
    <t>促进社会稳定率</t>
  </si>
  <si>
    <t>80</t>
  </si>
  <si>
    <t>补助对象满意度</t>
  </si>
  <si>
    <t>季度经费保障</t>
  </si>
  <si>
    <t>2901.6</t>
  </si>
  <si>
    <t>开展农业普查遥感测量工作</t>
  </si>
  <si>
    <t>60000</t>
  </si>
  <si>
    <t>设备</t>
  </si>
  <si>
    <t>台（件、套）</t>
  </si>
  <si>
    <t>设备保障</t>
  </si>
  <si>
    <t>遥感测量对经济支撑度</t>
  </si>
  <si>
    <t>无人机设备费</t>
  </si>
  <si>
    <t>160000</t>
  </si>
  <si>
    <t>完成城乡住户调查工作</t>
  </si>
  <si>
    <t>调查户培训支出</t>
  </si>
  <si>
    <t>100</t>
  </si>
  <si>
    <t>根据标准测算</t>
  </si>
  <si>
    <t>调查数据反映经济情况的准确度</t>
  </si>
  <si>
    <t>&gt;=</t>
  </si>
  <si>
    <t>96</t>
  </si>
  <si>
    <t>不低于96%</t>
  </si>
  <si>
    <t>数据使用对象对数据的认可度</t>
  </si>
  <si>
    <t>认可度大于95%</t>
  </si>
  <si>
    <t>严格按照劳动力调查方案制度顺利完成调查工作</t>
  </si>
  <si>
    <t>每户经费支出</t>
  </si>
  <si>
    <t>4800</t>
  </si>
  <si>
    <t>安排每户数据收集的周期和工作量确定</t>
  </si>
  <si>
    <t>原始数据产品（数据采集）</t>
  </si>
  <si>
    <t>100%</t>
  </si>
  <si>
    <t>完成32户调查对象调查</t>
  </si>
  <si>
    <t>经济效益</t>
  </si>
  <si>
    <t>政策建议对党政决策有积极影响</t>
  </si>
  <si>
    <t>为经济决策提供依据</t>
  </si>
  <si>
    <t>数据使用政府（部门）</t>
  </si>
  <si>
    <t>能够反映当地生活水平</t>
  </si>
  <si>
    <t>保障视频会议、数据交换、内网数据上报工作正常开展</t>
  </si>
  <si>
    <t>全面完成视频会议接收</t>
  </si>
  <si>
    <t>次</t>
  </si>
  <si>
    <t>完成信号接收，正常召开视频会议</t>
  </si>
  <si>
    <t>信息数据安全</t>
  </si>
  <si>
    <t>98</t>
  </si>
  <si>
    <t>反映信息系统相关数据安全的保障情况。</t>
  </si>
  <si>
    <t>接收视频会议、数据信号正常率</t>
  </si>
  <si>
    <t>能够正常接收上级部门视频会议、数据信号</t>
  </si>
  <si>
    <t>推进统计数字化建设，节约办公成本 ，减少办公费支出</t>
  </si>
  <si>
    <t>通过数字视频、数字交换系统，减少办公经费支出</t>
  </si>
  <si>
    <t>视频、信号接收使用部门</t>
  </si>
  <si>
    <t>反映使用对象对信息系统使用的满意度。</t>
  </si>
  <si>
    <t>完成1%人口抽样调查工作，主要用于培训、物资采购能支出。</t>
  </si>
  <si>
    <t>抽样调查小区数</t>
  </si>
  <si>
    <t>136</t>
  </si>
  <si>
    <t>反映预算部门（单位）组织开展调查的数量。</t>
  </si>
  <si>
    <t>调查覆盖率</t>
  </si>
  <si>
    <t>反映预算部门（单位）组织开展调查的质量。
覆盖率=（调查的数量/应调查的总数量）*100%。</t>
  </si>
  <si>
    <t>数据对经济社会发展支撑率</t>
  </si>
  <si>
    <t>反映数据对经济发展的贡献</t>
  </si>
  <si>
    <t>数据使用人员满意度</t>
  </si>
  <si>
    <t>反映数据的质量及使用人的满意度</t>
  </si>
  <si>
    <t>完成设备采购，推进信息化建设工作</t>
  </si>
  <si>
    <t>采购数量</t>
  </si>
  <si>
    <t>台</t>
  </si>
  <si>
    <t>推进信息化建设率提高</t>
  </si>
  <si>
    <t>设备使用部门满意度</t>
  </si>
  <si>
    <t>4.2</t>
  </si>
  <si>
    <t>完成劳动力调查大样本轮换工作</t>
  </si>
  <si>
    <t>样本轮换单元</t>
  </si>
  <si>
    <t>样本轮换单元不超过指标值</t>
  </si>
  <si>
    <t>完成时间</t>
  </si>
  <si>
    <t>360</t>
  </si>
  <si>
    <t>样本轮换工作完成时限</t>
  </si>
  <si>
    <t>提高调查数据的准确率</t>
  </si>
  <si>
    <t>10000</t>
  </si>
  <si>
    <t>经费支出情况</t>
  </si>
  <si>
    <t>根据国家统计法律、法规相关规定依法开展统计工作，按照国家统计报表制度规定，按时、按质、按量完成各个专业统计报表任务，提供全区国民经济和社会发展统计指标，按时出版《统计年鉴》，为政府政策决策提供统计数据依据，为社会公众提供统计信息咨询服务。</t>
  </si>
  <si>
    <t>完成住户调查工作</t>
  </si>
  <si>
    <t>30</t>
  </si>
  <si>
    <t>户（套)</t>
  </si>
  <si>
    <t>完成住户调查</t>
  </si>
  <si>
    <t>按上级要求完成普查数据开发工作培训指导</t>
  </si>
  <si>
    <t>按照上级要求时限完成</t>
  </si>
  <si>
    <t>月</t>
  </si>
  <si>
    <t>完成数据开发的指导培训</t>
  </si>
  <si>
    <t>完成普查成果的分析汇总</t>
  </si>
  <si>
    <t>数据分析汇总</t>
  </si>
  <si>
    <t>全区各项社会经济指标进行数据收集、汇总、进行统计监测</t>
  </si>
  <si>
    <t>按照安排规定时限完成</t>
  </si>
  <si>
    <t>进行数据收集、汇总、进行统计监测</t>
  </si>
  <si>
    <t>根据数据统计结果按年度、季度、月度撰写经济社会各行业统计分析，为委区委区政府决策提供依据，为社会公众提供统计参考。</t>
  </si>
  <si>
    <t>根据数据统计结果按年度、季度、月度撰写经济社会各行业统计分析</t>
  </si>
  <si>
    <t>数据使用相关部门</t>
  </si>
  <si>
    <t>经过数据反映经济发展情况，为制度政策提供依据</t>
  </si>
  <si>
    <t>按照方案制度顺利完成采购经理指数（PMI）调查工作</t>
  </si>
  <si>
    <t>每家调查企业调查经费支出</t>
  </si>
  <si>
    <t>2285.2</t>
  </si>
  <si>
    <t>根据调查方案要求和当地劳动力价格确定经费</t>
  </si>
  <si>
    <t>23家调查企业</t>
  </si>
  <si>
    <t>完成被选中的23家样本企业数据调查</t>
  </si>
  <si>
    <t>在12月前完成</t>
  </si>
  <si>
    <t>&lt;=</t>
  </si>
  <si>
    <t>在12月 份前完成数据采集上报工作</t>
  </si>
  <si>
    <t>调查数据为经济发展作决策依据</t>
  </si>
  <si>
    <t>23</t>
  </si>
  <si>
    <t>家</t>
  </si>
  <si>
    <t>根据样本数据情况反映全区经济情况。</t>
  </si>
  <si>
    <t>调查数据使用部门</t>
  </si>
  <si>
    <t>95%</t>
  </si>
  <si>
    <t>数据使用部门对数据的认可度</t>
  </si>
  <si>
    <t>预算06表</t>
  </si>
  <si>
    <t>政府性基金预算支出预算表</t>
  </si>
  <si>
    <t>单位名称：昆明市发展和改革委员会</t>
  </si>
  <si>
    <t>政府性基金预算支出</t>
  </si>
  <si>
    <t>备注：我单位无政府性基金预算支出，故政府性基金预算支出预算表为空表。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</si>
  <si>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</si>
  <si>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</si>
  <si>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</si>
  <si>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</si>
  <si>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</si>
  <si>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</si>
  <si>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</si>
  <si>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</si>
  <si>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</si>
  <si>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</si>
  <si>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资料印刷</t>
  </si>
  <si>
    <t>其他印刷服务</t>
  </si>
  <si>
    <t>份</t>
  </si>
  <si>
    <t>车辆加油服务</t>
  </si>
  <si>
    <t>车辆加油、添加燃料服务</t>
  </si>
  <si>
    <t>车辆维修和保养服务</t>
  </si>
  <si>
    <t>车辆保险服务</t>
  </si>
  <si>
    <t>机动车保险服务</t>
  </si>
  <si>
    <t>辆</t>
  </si>
  <si>
    <t>印刷服务</t>
  </si>
  <si>
    <t>台式计算机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</si>
  <si>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</si>
  <si>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</si>
  <si>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</si>
  <si>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</si>
  <si>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</si>
  <si>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</si>
  <si>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</si>
  <si>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</si>
  <si>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法律顾问服务</t>
  </si>
  <si>
    <t>B0101 法律顾问服务</t>
  </si>
  <si>
    <t>B 政府履职辅助性服务</t>
  </si>
  <si>
    <t>购买法律顾问服务</t>
  </si>
  <si>
    <t>预算09-1表</t>
  </si>
  <si>
    <t>单位名称（项目）</t>
  </si>
  <si>
    <t>地区</t>
  </si>
  <si>
    <t>磨憨经济合作区</t>
  </si>
  <si>
    <t>备注：我单位无市对下转移支付预算，故市对下转移支付预算表为空表。</t>
  </si>
  <si>
    <t>预算09-2表</t>
  </si>
  <si>
    <t>备注：我单位无市对下转移支付预算，故对下转移支付绩效目标表为空表。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</si>
  <si>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</si>
  <si>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</si>
  <si>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</si>
  <si>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</si>
  <si>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</si>
  <si>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</si>
  <si>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</si>
  <si>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</si>
  <si>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A02 设备</t>
  </si>
  <si>
    <t>A02010108 便携式计算机</t>
  </si>
  <si>
    <t>便携式计算机</t>
  </si>
  <si>
    <t>A02020400 多功能一体机</t>
  </si>
  <si>
    <t>多功能一体打印机</t>
  </si>
  <si>
    <t>A02021301 碎纸机</t>
  </si>
  <si>
    <t>碎纸机</t>
  </si>
  <si>
    <t>预算11表</t>
  </si>
  <si>
    <t>上级补助</t>
  </si>
  <si>
    <t>备注：我单位无上级转移支付补助项目资金支出预算，故上级转移支付补助项目支出预算表为空表。</t>
  </si>
  <si>
    <t>预算12表</t>
  </si>
  <si>
    <t>项目级次</t>
  </si>
  <si>
    <t>114 对个人和家庭的补助</t>
  </si>
  <si>
    <t>本级</t>
  </si>
  <si>
    <t>311 专项业务类</t>
  </si>
  <si>
    <t>313 事业发展类</t>
  </si>
  <si>
    <t/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</si>
</sst>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\-mm\-dd\ hh:mm:ss"/>
    <numFmt numFmtId="178" formatCode="#,##0.00;\-#,##0.00;;@"/>
    <numFmt numFmtId="179" formatCode="#,##0;\-#,##0;;@"/>
    <numFmt numFmtId="180" formatCode="hh:mm:ss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2" fillId="27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16" fillId="0" borderId="7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16" fillId="0" borderId="7">
      <alignment horizontal="right"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8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18" borderId="17" applyNumberFormat="0" applyAlignment="0" applyProtection="0">
      <alignment vertical="center"/>
    </xf>
    <xf numFmtId="0" fontId="33" fillId="18" borderId="21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10" fontId="16" fillId="0" borderId="7">
      <alignment horizontal="right" vertical="center"/>
    </xf>
    <xf numFmtId="0" fontId="15" fillId="2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178" fontId="16" fillId="0" borderId="7">
      <alignment horizontal="right" vertical="center"/>
    </xf>
    <xf numFmtId="49" fontId="16" fillId="0" borderId="7">
      <alignment horizontal="left" vertical="center" wrapText="1"/>
    </xf>
    <xf numFmtId="178" fontId="16" fillId="0" borderId="7">
      <alignment horizontal="right" vertical="center"/>
    </xf>
    <xf numFmtId="180" fontId="16" fillId="0" borderId="7">
      <alignment horizontal="right" vertical="center"/>
    </xf>
    <xf numFmtId="179" fontId="16" fillId="0" borderId="7">
      <alignment horizontal="right" vertical="center"/>
    </xf>
  </cellStyleXfs>
  <cellXfs count="209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3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1" fillId="0" borderId="7" xfId="0" applyFont="1" applyBorder="1" applyAlignment="1" applyProtection="1">
      <alignment horizontal="center" vertical="center"/>
      <protection locked="0"/>
    </xf>
    <xf numFmtId="4" fontId="5" fillId="0" borderId="7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Protection="1">
      <protection locked="0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79" fontId="5" fillId="0" borderId="7" xfId="56" applyNumberFormat="1" applyFont="1" applyBorder="1" applyAlignment="1">
      <alignment horizontal="center" vertical="center"/>
    </xf>
    <xf numFmtId="179" fontId="5" fillId="0" borderId="7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78" fontId="5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2"/>
    </xf>
    <xf numFmtId="0" fontId="1" fillId="0" borderId="0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0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178" fontId="5" fillId="0" borderId="1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78" fontId="14" fillId="0" borderId="7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abSelected="1" workbookViewId="0">
      <selection activeCell="A41" sqref="A4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6"/>
      <c r="B1" s="46"/>
      <c r="C1" s="46"/>
      <c r="D1" s="64" t="s">
        <v>0</v>
      </c>
    </row>
    <row r="2" ht="41.25" customHeight="1" spans="1:1">
      <c r="A2" s="41" t="str">
        <f>"2026"&amp;"年部门财务收支预算总表"</f>
        <v>2026年部门财务收支预算总表</v>
      </c>
    </row>
    <row r="3" ht="17.25" customHeight="1" spans="1:4">
      <c r="A3" s="44" t="str">
        <f>"单位名称："&amp;"昆明市晋宁区统计局"</f>
        <v>单位名称：昆明市晋宁区统计局</v>
      </c>
      <c r="B3" s="173"/>
      <c r="D3" s="143" t="s">
        <v>1</v>
      </c>
    </row>
    <row r="4" ht="23.25" customHeight="1" spans="1:4">
      <c r="A4" s="174" t="s">
        <v>2</v>
      </c>
      <c r="B4" s="175"/>
      <c r="C4" s="174" t="s">
        <v>3</v>
      </c>
      <c r="D4" s="175"/>
    </row>
    <row r="5" ht="24" customHeight="1" spans="1:4">
      <c r="A5" s="174" t="s">
        <v>4</v>
      </c>
      <c r="B5" s="174" t="s">
        <v>5</v>
      </c>
      <c r="C5" s="174" t="s">
        <v>6</v>
      </c>
      <c r="D5" s="174" t="s">
        <v>5</v>
      </c>
    </row>
    <row r="6" ht="17.25" customHeight="1" spans="1:4">
      <c r="A6" s="176" t="s">
        <v>7</v>
      </c>
      <c r="B6" s="79">
        <v>5884374.21</v>
      </c>
      <c r="C6" s="176" t="s">
        <v>8</v>
      </c>
      <c r="D6" s="79">
        <v>4544571.66</v>
      </c>
    </row>
    <row r="7" ht="17.25" customHeight="1" spans="1:4">
      <c r="A7" s="176" t="s">
        <v>9</v>
      </c>
      <c r="B7" s="79"/>
      <c r="C7" s="176" t="s">
        <v>10</v>
      </c>
      <c r="D7" s="79"/>
    </row>
    <row r="8" ht="17.25" customHeight="1" spans="1:4">
      <c r="A8" s="176" t="s">
        <v>11</v>
      </c>
      <c r="B8" s="79"/>
      <c r="C8" s="208" t="s">
        <v>12</v>
      </c>
      <c r="D8" s="79"/>
    </row>
    <row r="9" ht="17.25" customHeight="1" spans="1:4">
      <c r="A9" s="176" t="s">
        <v>13</v>
      </c>
      <c r="B9" s="79"/>
      <c r="C9" s="208" t="s">
        <v>14</v>
      </c>
      <c r="D9" s="79"/>
    </row>
    <row r="10" ht="17.25" customHeight="1" spans="1:4">
      <c r="A10" s="176" t="s">
        <v>15</v>
      </c>
      <c r="B10" s="79">
        <v>190500</v>
      </c>
      <c r="C10" s="208" t="s">
        <v>16</v>
      </c>
      <c r="D10" s="79"/>
    </row>
    <row r="11" ht="17.25" customHeight="1" spans="1:4">
      <c r="A11" s="176" t="s">
        <v>17</v>
      </c>
      <c r="B11" s="79"/>
      <c r="C11" s="208" t="s">
        <v>18</v>
      </c>
      <c r="D11" s="79"/>
    </row>
    <row r="12" ht="17.25" customHeight="1" spans="1:4">
      <c r="A12" s="176" t="s">
        <v>19</v>
      </c>
      <c r="B12" s="79"/>
      <c r="C12" s="31" t="s">
        <v>20</v>
      </c>
      <c r="D12" s="79"/>
    </row>
    <row r="13" ht="17.25" customHeight="1" spans="1:4">
      <c r="A13" s="176" t="s">
        <v>21</v>
      </c>
      <c r="B13" s="79"/>
      <c r="C13" s="31" t="s">
        <v>22</v>
      </c>
      <c r="D13" s="79">
        <v>721494.2</v>
      </c>
    </row>
    <row r="14" ht="17.25" customHeight="1" spans="1:4">
      <c r="A14" s="176" t="s">
        <v>23</v>
      </c>
      <c r="B14" s="79"/>
      <c r="C14" s="31" t="s">
        <v>24</v>
      </c>
      <c r="D14" s="79">
        <v>378648.19</v>
      </c>
    </row>
    <row r="15" ht="17.25" customHeight="1" spans="1:4">
      <c r="A15" s="176" t="s">
        <v>25</v>
      </c>
      <c r="B15" s="79">
        <v>190500</v>
      </c>
      <c r="C15" s="31" t="s">
        <v>26</v>
      </c>
      <c r="D15" s="79"/>
    </row>
    <row r="16" ht="17.25" customHeight="1" spans="1:4">
      <c r="A16" s="148"/>
      <c r="B16" s="79"/>
      <c r="C16" s="31" t="s">
        <v>27</v>
      </c>
      <c r="D16" s="79"/>
    </row>
    <row r="17" ht="17.25" customHeight="1" spans="1:4">
      <c r="A17" s="177"/>
      <c r="B17" s="79"/>
      <c r="C17" s="31" t="s">
        <v>28</v>
      </c>
      <c r="D17" s="79"/>
    </row>
    <row r="18" ht="17.25" customHeight="1" spans="1:4">
      <c r="A18" s="177"/>
      <c r="B18" s="79"/>
      <c r="C18" s="31" t="s">
        <v>29</v>
      </c>
      <c r="D18" s="79"/>
    </row>
    <row r="19" ht="17.25" customHeight="1" spans="1:4">
      <c r="A19" s="177"/>
      <c r="B19" s="79"/>
      <c r="C19" s="31" t="s">
        <v>30</v>
      </c>
      <c r="D19" s="79"/>
    </row>
    <row r="20" ht="17.25" customHeight="1" spans="1:4">
      <c r="A20" s="177"/>
      <c r="B20" s="79"/>
      <c r="C20" s="31" t="s">
        <v>31</v>
      </c>
      <c r="D20" s="79"/>
    </row>
    <row r="21" ht="17.25" customHeight="1" spans="1:4">
      <c r="A21" s="177"/>
      <c r="B21" s="79"/>
      <c r="C21" s="31" t="s">
        <v>32</v>
      </c>
      <c r="D21" s="79"/>
    </row>
    <row r="22" ht="17.25" customHeight="1" spans="1:4">
      <c r="A22" s="177"/>
      <c r="B22" s="79"/>
      <c r="C22" s="31" t="s">
        <v>33</v>
      </c>
      <c r="D22" s="79"/>
    </row>
    <row r="23" ht="17.25" customHeight="1" spans="1:4">
      <c r="A23" s="177"/>
      <c r="B23" s="79"/>
      <c r="C23" s="31" t="s">
        <v>34</v>
      </c>
      <c r="D23" s="79"/>
    </row>
    <row r="24" ht="17.25" customHeight="1" spans="1:4">
      <c r="A24" s="177"/>
      <c r="B24" s="79"/>
      <c r="C24" s="31" t="s">
        <v>35</v>
      </c>
      <c r="D24" s="79">
        <v>430160.16</v>
      </c>
    </row>
    <row r="25" ht="17.25" customHeight="1" spans="1:4">
      <c r="A25" s="177"/>
      <c r="B25" s="79"/>
      <c r="C25" s="31" t="s">
        <v>36</v>
      </c>
      <c r="D25" s="79"/>
    </row>
    <row r="26" ht="17.25" customHeight="1" spans="1:4">
      <c r="A26" s="177"/>
      <c r="B26" s="79"/>
      <c r="C26" s="148" t="s">
        <v>37</v>
      </c>
      <c r="D26" s="79"/>
    </row>
    <row r="27" ht="17.25" customHeight="1" spans="1:4">
      <c r="A27" s="177"/>
      <c r="B27" s="79"/>
      <c r="C27" s="31" t="s">
        <v>38</v>
      </c>
      <c r="D27" s="79"/>
    </row>
    <row r="28" ht="16.5" customHeight="1" spans="1:4">
      <c r="A28" s="177"/>
      <c r="B28" s="79"/>
      <c r="C28" s="31" t="s">
        <v>39</v>
      </c>
      <c r="D28" s="79"/>
    </row>
    <row r="29" ht="16.5" customHeight="1" spans="1:4">
      <c r="A29" s="177"/>
      <c r="B29" s="79"/>
      <c r="C29" s="148" t="s">
        <v>40</v>
      </c>
      <c r="D29" s="79"/>
    </row>
    <row r="30" ht="17.25" customHeight="1" spans="1:4">
      <c r="A30" s="177"/>
      <c r="B30" s="79"/>
      <c r="C30" s="148" t="s">
        <v>41</v>
      </c>
      <c r="D30" s="79"/>
    </row>
    <row r="31" ht="17.25" customHeight="1" spans="1:4">
      <c r="A31" s="177"/>
      <c r="B31" s="79"/>
      <c r="C31" s="31" t="s">
        <v>42</v>
      </c>
      <c r="D31" s="79"/>
    </row>
    <row r="32" ht="16.5" customHeight="1" spans="1:4">
      <c r="A32" s="177" t="s">
        <v>43</v>
      </c>
      <c r="B32" s="79">
        <v>6074874.21</v>
      </c>
      <c r="C32" s="177" t="s">
        <v>44</v>
      </c>
      <c r="D32" s="79">
        <v>6074874.21</v>
      </c>
    </row>
    <row r="33" ht="16.5" customHeight="1" spans="1:4">
      <c r="A33" s="148" t="s">
        <v>45</v>
      </c>
      <c r="B33" s="79"/>
      <c r="C33" s="148" t="s">
        <v>46</v>
      </c>
      <c r="D33" s="79"/>
    </row>
    <row r="34" ht="16.5" customHeight="1" spans="1:4">
      <c r="A34" s="31" t="s">
        <v>47</v>
      </c>
      <c r="B34" s="79"/>
      <c r="C34" s="31" t="s">
        <v>47</v>
      </c>
      <c r="D34" s="79"/>
    </row>
    <row r="35" ht="16.5" customHeight="1" spans="1:4">
      <c r="A35" s="31" t="s">
        <v>48</v>
      </c>
      <c r="B35" s="79"/>
      <c r="C35" s="31" t="s">
        <v>49</v>
      </c>
      <c r="D35" s="79"/>
    </row>
    <row r="36" ht="16.5" customHeight="1" spans="1:4">
      <c r="A36" s="178" t="s">
        <v>50</v>
      </c>
      <c r="B36" s="79">
        <v>6074874.21</v>
      </c>
      <c r="C36" s="178" t="s">
        <v>51</v>
      </c>
      <c r="D36" s="79">
        <v>6074874.21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2"/>
  <sheetViews>
    <sheetView showZeros="0" workbookViewId="0">
      <selection activeCell="B25" sqref="B25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20">
        <v>1</v>
      </c>
      <c r="B1" s="121">
        <v>0</v>
      </c>
      <c r="C1" s="120">
        <v>1</v>
      </c>
      <c r="D1" s="122"/>
      <c r="E1" s="122"/>
      <c r="F1" s="119" t="s">
        <v>506</v>
      </c>
    </row>
    <row r="2" ht="42" customHeight="1" spans="1:6">
      <c r="A2" s="123" t="str">
        <f>"2026"&amp;"年部门政府性基金预算支出预算表"</f>
        <v>2026年部门政府性基金预算支出预算表</v>
      </c>
      <c r="B2" s="123" t="s">
        <v>507</v>
      </c>
      <c r="C2" s="124"/>
      <c r="D2" s="125"/>
      <c r="E2" s="125"/>
      <c r="F2" s="125"/>
    </row>
    <row r="3" ht="13.5" customHeight="1" spans="1:6">
      <c r="A3" s="4" t="str">
        <f>"单位名称："&amp;"昆明市晋宁区统计局"</f>
        <v>单位名称：昆明市晋宁区统计局</v>
      </c>
      <c r="B3" s="4" t="s">
        <v>508</v>
      </c>
      <c r="C3" s="120"/>
      <c r="D3" s="122"/>
      <c r="E3" s="122"/>
      <c r="F3" s="119" t="s">
        <v>1</v>
      </c>
    </row>
    <row r="4" ht="19.5" customHeight="1" spans="1:6">
      <c r="A4" s="126" t="s">
        <v>198</v>
      </c>
      <c r="B4" s="127" t="s">
        <v>73</v>
      </c>
      <c r="C4" s="126" t="s">
        <v>74</v>
      </c>
      <c r="D4" s="10" t="s">
        <v>509</v>
      </c>
      <c r="E4" s="11"/>
      <c r="F4" s="12"/>
    </row>
    <row r="5" ht="18.75" customHeight="1" spans="1:6">
      <c r="A5" s="128"/>
      <c r="B5" s="129"/>
      <c r="C5" s="128"/>
      <c r="D5" s="15" t="s">
        <v>55</v>
      </c>
      <c r="E5" s="10" t="s">
        <v>76</v>
      </c>
      <c r="F5" s="15" t="s">
        <v>77</v>
      </c>
    </row>
    <row r="6" ht="18.75" customHeight="1" spans="1:6">
      <c r="A6" s="68">
        <v>1</v>
      </c>
      <c r="B6" s="130" t="s">
        <v>84</v>
      </c>
      <c r="C6" s="68">
        <v>3</v>
      </c>
      <c r="D6" s="131">
        <v>4</v>
      </c>
      <c r="E6" s="131">
        <v>5</v>
      </c>
      <c r="F6" s="131">
        <v>6</v>
      </c>
    </row>
    <row r="7" ht="21" customHeight="1" spans="1:6">
      <c r="A7" s="20"/>
      <c r="B7" s="20"/>
      <c r="C7" s="20"/>
      <c r="D7" s="79"/>
      <c r="E7" s="79"/>
      <c r="F7" s="79"/>
    </row>
    <row r="8" ht="21" customHeight="1" spans="1:6">
      <c r="A8" s="20"/>
      <c r="B8" s="20"/>
      <c r="C8" s="20"/>
      <c r="D8" s="79"/>
      <c r="E8" s="79"/>
      <c r="F8" s="79"/>
    </row>
    <row r="9" ht="18.75" customHeight="1" spans="1:6">
      <c r="A9" s="132" t="s">
        <v>188</v>
      </c>
      <c r="B9" s="132" t="s">
        <v>188</v>
      </c>
      <c r="C9" s="133" t="s">
        <v>188</v>
      </c>
      <c r="D9" s="79"/>
      <c r="E9" s="79"/>
      <c r="F9" s="79"/>
    </row>
    <row r="12" ht="24" customHeight="1" spans="1:3">
      <c r="A12" s="134" t="s">
        <v>510</v>
      </c>
      <c r="B12" s="134"/>
      <c r="C12" s="134"/>
    </row>
  </sheetData>
  <mergeCells count="8">
    <mergeCell ref="A2:F2"/>
    <mergeCell ref="A3:C3"/>
    <mergeCell ref="D4:F4"/>
    <mergeCell ref="A9:C9"/>
    <mergeCell ref="A12:C12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6"/>
  <sheetViews>
    <sheetView showZeros="0" workbookViewId="0">
      <selection activeCell="D24" sqref="D24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2:19">
      <c r="B1" s="81"/>
      <c r="C1" s="81"/>
      <c r="R1" s="2"/>
      <c r="S1" s="2" t="s">
        <v>511</v>
      </c>
    </row>
    <row r="2" ht="41.25" customHeight="1" spans="1:19">
      <c r="A2" s="73" t="str">
        <f>"2026"&amp;"年部门政府采购预算表"</f>
        <v>2026年部门政府采购预算表</v>
      </c>
      <c r="B2" s="66"/>
      <c r="C2" s="66"/>
      <c r="D2" s="3"/>
      <c r="E2" s="3"/>
      <c r="F2" s="3"/>
      <c r="G2" s="3"/>
      <c r="H2" s="3"/>
      <c r="I2" s="3"/>
      <c r="J2" s="3"/>
      <c r="K2" s="3"/>
      <c r="L2" s="3"/>
      <c r="M2" s="66"/>
      <c r="N2" s="3"/>
      <c r="O2" s="3"/>
      <c r="P2" s="66"/>
      <c r="Q2" s="3"/>
      <c r="R2" s="66"/>
      <c r="S2" s="66"/>
    </row>
    <row r="3" ht="18.75" customHeight="1" spans="1:19">
      <c r="A3" s="110" t="str">
        <f>"单位名称："&amp;"昆明市晋宁区统计局"</f>
        <v>单位名称：昆明市晋宁区统计局</v>
      </c>
      <c r="B3" s="83"/>
      <c r="C3" s="83"/>
      <c r="D3" s="6"/>
      <c r="E3" s="6"/>
      <c r="F3" s="6"/>
      <c r="G3" s="6"/>
      <c r="H3" s="6"/>
      <c r="I3" s="6"/>
      <c r="J3" s="6"/>
      <c r="K3" s="6"/>
      <c r="L3" s="6"/>
      <c r="R3" s="7"/>
      <c r="S3" s="119" t="s">
        <v>1</v>
      </c>
    </row>
    <row r="4" ht="15.75" customHeight="1" spans="1:19">
      <c r="A4" s="9" t="s">
        <v>197</v>
      </c>
      <c r="B4" s="84" t="s">
        <v>198</v>
      </c>
      <c r="C4" s="84" t="s">
        <v>512</v>
      </c>
      <c r="D4" s="85" t="s">
        <v>513</v>
      </c>
      <c r="E4" s="85" t="s">
        <v>514</v>
      </c>
      <c r="F4" s="85" t="s">
        <v>515</v>
      </c>
      <c r="G4" s="85" t="s">
        <v>516</v>
      </c>
      <c r="H4" s="85" t="s">
        <v>517</v>
      </c>
      <c r="I4" s="98" t="s">
        <v>205</v>
      </c>
      <c r="J4" s="98"/>
      <c r="K4" s="98"/>
      <c r="L4" s="98"/>
      <c r="M4" s="99"/>
      <c r="N4" s="98"/>
      <c r="O4" s="98"/>
      <c r="P4" s="106"/>
      <c r="Q4" s="98"/>
      <c r="R4" s="99"/>
      <c r="S4" s="107"/>
    </row>
    <row r="5" ht="17.25" customHeight="1" spans="1:19">
      <c r="A5" s="14"/>
      <c r="B5" s="86"/>
      <c r="C5" s="86"/>
      <c r="D5" s="87"/>
      <c r="E5" s="87"/>
      <c r="F5" s="87"/>
      <c r="G5" s="87"/>
      <c r="H5" s="87"/>
      <c r="I5" s="87" t="s">
        <v>55</v>
      </c>
      <c r="J5" s="87" t="s">
        <v>58</v>
      </c>
      <c r="K5" s="87" t="s">
        <v>207</v>
      </c>
      <c r="L5" s="87" t="s">
        <v>518</v>
      </c>
      <c r="M5" s="100" t="s">
        <v>519</v>
      </c>
      <c r="N5" s="101" t="s">
        <v>520</v>
      </c>
      <c r="O5" s="101"/>
      <c r="P5" s="108"/>
      <c r="Q5" s="101"/>
      <c r="R5" s="109"/>
      <c r="S5" s="88"/>
    </row>
    <row r="6" ht="54" customHeight="1" spans="1:19">
      <c r="A6" s="17"/>
      <c r="B6" s="88"/>
      <c r="C6" s="88"/>
      <c r="D6" s="89"/>
      <c r="E6" s="89"/>
      <c r="F6" s="89"/>
      <c r="G6" s="89"/>
      <c r="H6" s="89"/>
      <c r="I6" s="89"/>
      <c r="J6" s="89" t="s">
        <v>57</v>
      </c>
      <c r="K6" s="89"/>
      <c r="L6" s="89"/>
      <c r="M6" s="102"/>
      <c r="N6" s="89" t="s">
        <v>57</v>
      </c>
      <c r="O6" s="89" t="s">
        <v>64</v>
      </c>
      <c r="P6" s="88" t="s">
        <v>65</v>
      </c>
      <c r="Q6" s="89" t="s">
        <v>66</v>
      </c>
      <c r="R6" s="102" t="s">
        <v>67</v>
      </c>
      <c r="S6" s="88" t="s">
        <v>68</v>
      </c>
    </row>
    <row r="7" ht="18" customHeight="1" spans="1:19">
      <c r="A7" s="111">
        <v>1</v>
      </c>
      <c r="B7" s="111" t="s">
        <v>84</v>
      </c>
      <c r="C7" s="112">
        <v>3</v>
      </c>
      <c r="D7" s="112">
        <v>4</v>
      </c>
      <c r="E7" s="111">
        <v>5</v>
      </c>
      <c r="F7" s="111">
        <v>6</v>
      </c>
      <c r="G7" s="111">
        <v>7</v>
      </c>
      <c r="H7" s="111">
        <v>8</v>
      </c>
      <c r="I7" s="111">
        <v>9</v>
      </c>
      <c r="J7" s="111">
        <v>10</v>
      </c>
      <c r="K7" s="111">
        <v>11</v>
      </c>
      <c r="L7" s="111">
        <v>12</v>
      </c>
      <c r="M7" s="111">
        <v>13</v>
      </c>
      <c r="N7" s="111">
        <v>14</v>
      </c>
      <c r="O7" s="111">
        <v>15</v>
      </c>
      <c r="P7" s="111">
        <v>16</v>
      </c>
      <c r="Q7" s="111">
        <v>17</v>
      </c>
      <c r="R7" s="111">
        <v>18</v>
      </c>
      <c r="S7" s="111">
        <v>19</v>
      </c>
    </row>
    <row r="8" ht="21" customHeight="1" spans="1:19">
      <c r="A8" s="90" t="s">
        <v>70</v>
      </c>
      <c r="B8" s="91" t="s">
        <v>70</v>
      </c>
      <c r="C8" s="91" t="s">
        <v>293</v>
      </c>
      <c r="D8" s="92" t="s">
        <v>521</v>
      </c>
      <c r="E8" s="92" t="s">
        <v>522</v>
      </c>
      <c r="F8" s="92" t="s">
        <v>523</v>
      </c>
      <c r="G8" s="113">
        <v>30000</v>
      </c>
      <c r="H8" s="79">
        <v>30000</v>
      </c>
      <c r="I8" s="79">
        <v>30000</v>
      </c>
      <c r="J8" s="79">
        <v>30000</v>
      </c>
      <c r="K8" s="79"/>
      <c r="L8" s="79"/>
      <c r="M8" s="79"/>
      <c r="N8" s="79"/>
      <c r="O8" s="79"/>
      <c r="P8" s="79"/>
      <c r="Q8" s="79"/>
      <c r="R8" s="79"/>
      <c r="S8" s="79"/>
    </row>
    <row r="9" ht="21" customHeight="1" spans="1:19">
      <c r="A9" s="90" t="s">
        <v>70</v>
      </c>
      <c r="B9" s="91" t="s">
        <v>70</v>
      </c>
      <c r="C9" s="91" t="s">
        <v>241</v>
      </c>
      <c r="D9" s="92" t="s">
        <v>524</v>
      </c>
      <c r="E9" s="92" t="s">
        <v>525</v>
      </c>
      <c r="F9" s="92" t="s">
        <v>436</v>
      </c>
      <c r="G9" s="113">
        <v>1</v>
      </c>
      <c r="H9" s="79">
        <v>15000</v>
      </c>
      <c r="I9" s="79">
        <v>15000</v>
      </c>
      <c r="J9" s="79">
        <v>15000</v>
      </c>
      <c r="K9" s="79"/>
      <c r="L9" s="79"/>
      <c r="M9" s="79"/>
      <c r="N9" s="79"/>
      <c r="O9" s="79"/>
      <c r="P9" s="79"/>
      <c r="Q9" s="79"/>
      <c r="R9" s="79"/>
      <c r="S9" s="79"/>
    </row>
    <row r="10" ht="21" customHeight="1" spans="1:19">
      <c r="A10" s="90" t="s">
        <v>70</v>
      </c>
      <c r="B10" s="91" t="s">
        <v>70</v>
      </c>
      <c r="C10" s="91" t="s">
        <v>241</v>
      </c>
      <c r="D10" s="92" t="s">
        <v>526</v>
      </c>
      <c r="E10" s="92" t="s">
        <v>526</v>
      </c>
      <c r="F10" s="92" t="s">
        <v>436</v>
      </c>
      <c r="G10" s="113">
        <v>10</v>
      </c>
      <c r="H10" s="79">
        <v>16000</v>
      </c>
      <c r="I10" s="79">
        <v>16000</v>
      </c>
      <c r="J10" s="79">
        <v>16000</v>
      </c>
      <c r="K10" s="79"/>
      <c r="L10" s="79"/>
      <c r="M10" s="79"/>
      <c r="N10" s="79"/>
      <c r="O10" s="79"/>
      <c r="P10" s="79"/>
      <c r="Q10" s="79"/>
      <c r="R10" s="79"/>
      <c r="S10" s="79"/>
    </row>
    <row r="11" ht="21" customHeight="1" spans="1:19">
      <c r="A11" s="90" t="s">
        <v>70</v>
      </c>
      <c r="B11" s="91" t="s">
        <v>70</v>
      </c>
      <c r="C11" s="91" t="s">
        <v>241</v>
      </c>
      <c r="D11" s="92" t="s">
        <v>527</v>
      </c>
      <c r="E11" s="92" t="s">
        <v>528</v>
      </c>
      <c r="F11" s="92" t="s">
        <v>529</v>
      </c>
      <c r="G11" s="113">
        <v>1</v>
      </c>
      <c r="H11" s="79">
        <v>5000</v>
      </c>
      <c r="I11" s="79">
        <v>5000</v>
      </c>
      <c r="J11" s="79">
        <v>5000</v>
      </c>
      <c r="K11" s="79"/>
      <c r="L11" s="79"/>
      <c r="M11" s="79"/>
      <c r="N11" s="79"/>
      <c r="O11" s="79"/>
      <c r="P11" s="79"/>
      <c r="Q11" s="79"/>
      <c r="R11" s="79"/>
      <c r="S11" s="79"/>
    </row>
    <row r="12" ht="21" customHeight="1" spans="1:19">
      <c r="A12" s="90" t="s">
        <v>70</v>
      </c>
      <c r="B12" s="91" t="s">
        <v>70</v>
      </c>
      <c r="C12" s="91" t="s">
        <v>301</v>
      </c>
      <c r="D12" s="92" t="s">
        <v>530</v>
      </c>
      <c r="E12" s="92" t="s">
        <v>522</v>
      </c>
      <c r="F12" s="92" t="s">
        <v>523</v>
      </c>
      <c r="G12" s="113">
        <v>35000</v>
      </c>
      <c r="H12" s="79">
        <v>35000</v>
      </c>
      <c r="I12" s="79">
        <v>35000</v>
      </c>
      <c r="J12" s="79">
        <v>35000</v>
      </c>
      <c r="K12" s="79"/>
      <c r="L12" s="79"/>
      <c r="M12" s="79"/>
      <c r="N12" s="79"/>
      <c r="O12" s="79"/>
      <c r="P12" s="79"/>
      <c r="Q12" s="79"/>
      <c r="R12" s="79"/>
      <c r="S12" s="79"/>
    </row>
    <row r="13" ht="21" customHeight="1" spans="1:19">
      <c r="A13" s="90" t="s">
        <v>70</v>
      </c>
      <c r="B13" s="91" t="s">
        <v>70</v>
      </c>
      <c r="C13" s="91" t="s">
        <v>303</v>
      </c>
      <c r="D13" s="92" t="s">
        <v>531</v>
      </c>
      <c r="E13" s="92" t="s">
        <v>531</v>
      </c>
      <c r="F13" s="92" t="s">
        <v>459</v>
      </c>
      <c r="G13" s="113">
        <v>2</v>
      </c>
      <c r="H13" s="79">
        <v>14000</v>
      </c>
      <c r="I13" s="79">
        <v>14000</v>
      </c>
      <c r="J13" s="79">
        <v>14000</v>
      </c>
      <c r="K13" s="79"/>
      <c r="L13" s="79"/>
      <c r="M13" s="79"/>
      <c r="N13" s="79"/>
      <c r="O13" s="79"/>
      <c r="P13" s="79"/>
      <c r="Q13" s="79"/>
      <c r="R13" s="79"/>
      <c r="S13" s="79"/>
    </row>
    <row r="14" ht="21" customHeight="1" spans="1:19">
      <c r="A14" s="90" t="s">
        <v>70</v>
      </c>
      <c r="B14" s="91" t="s">
        <v>70</v>
      </c>
      <c r="C14" s="91" t="s">
        <v>303</v>
      </c>
      <c r="D14" s="92" t="s">
        <v>531</v>
      </c>
      <c r="E14" s="92" t="s">
        <v>531</v>
      </c>
      <c r="F14" s="92" t="s">
        <v>459</v>
      </c>
      <c r="G14" s="113">
        <v>5</v>
      </c>
      <c r="H14" s="79">
        <v>28000</v>
      </c>
      <c r="I14" s="79">
        <v>28000</v>
      </c>
      <c r="J14" s="79">
        <v>28000</v>
      </c>
      <c r="K14" s="79"/>
      <c r="L14" s="79"/>
      <c r="M14" s="79"/>
      <c r="N14" s="79"/>
      <c r="O14" s="79"/>
      <c r="P14" s="79"/>
      <c r="Q14" s="79"/>
      <c r="R14" s="79"/>
      <c r="S14" s="79"/>
    </row>
    <row r="15" ht="21" customHeight="1" spans="1:19">
      <c r="A15" s="93" t="s">
        <v>188</v>
      </c>
      <c r="B15" s="94"/>
      <c r="C15" s="94"/>
      <c r="D15" s="95"/>
      <c r="E15" s="95"/>
      <c r="F15" s="95"/>
      <c r="G15" s="114"/>
      <c r="H15" s="79">
        <v>143000</v>
      </c>
      <c r="I15" s="79">
        <v>143000</v>
      </c>
      <c r="J15" s="79">
        <v>143000</v>
      </c>
      <c r="K15" s="79"/>
      <c r="L15" s="79"/>
      <c r="M15" s="79"/>
      <c r="N15" s="79"/>
      <c r="O15" s="79"/>
      <c r="P15" s="79"/>
      <c r="Q15" s="79"/>
      <c r="R15" s="79"/>
      <c r="S15" s="79"/>
    </row>
    <row r="16" ht="21" customHeight="1" spans="1:19">
      <c r="A16" s="115" t="s">
        <v>532</v>
      </c>
      <c r="B16" s="116"/>
      <c r="C16" s="116"/>
      <c r="D16" s="115"/>
      <c r="E16" s="115"/>
      <c r="F16" s="115"/>
      <c r="G16" s="117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</row>
  </sheetData>
  <mergeCells count="19">
    <mergeCell ref="A2:S2"/>
    <mergeCell ref="A3:H3"/>
    <mergeCell ref="I4:S4"/>
    <mergeCell ref="N5:S5"/>
    <mergeCell ref="A15:G15"/>
    <mergeCell ref="A16:S16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9"/>
  <sheetViews>
    <sheetView showZeros="0" workbookViewId="0">
      <selection activeCell="D26" sqref="D26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80"/>
      <c r="B1" s="81"/>
      <c r="C1" s="81"/>
      <c r="D1" s="81"/>
      <c r="E1" s="81"/>
      <c r="F1" s="81"/>
      <c r="G1" s="81"/>
      <c r="H1" s="80"/>
      <c r="I1" s="80"/>
      <c r="J1" s="80"/>
      <c r="K1" s="80"/>
      <c r="L1" s="80"/>
      <c r="M1" s="80"/>
      <c r="N1" s="96"/>
      <c r="O1" s="80"/>
      <c r="P1" s="80"/>
      <c r="Q1" s="81"/>
      <c r="R1" s="80"/>
      <c r="S1" s="104"/>
      <c r="T1" s="104" t="s">
        <v>533</v>
      </c>
    </row>
    <row r="2" ht="41.25" customHeight="1" spans="1:20">
      <c r="A2" s="73" t="str">
        <f>"2026"&amp;"年部门政府购买服务预算表"</f>
        <v>2026年部门政府购买服务预算表</v>
      </c>
      <c r="B2" s="66"/>
      <c r="C2" s="66"/>
      <c r="D2" s="66"/>
      <c r="E2" s="66"/>
      <c r="F2" s="66"/>
      <c r="G2" s="66"/>
      <c r="H2" s="82"/>
      <c r="I2" s="82"/>
      <c r="J2" s="82"/>
      <c r="K2" s="82"/>
      <c r="L2" s="82"/>
      <c r="M2" s="82"/>
      <c r="N2" s="97"/>
      <c r="O2" s="82"/>
      <c r="P2" s="82"/>
      <c r="Q2" s="66"/>
      <c r="R2" s="82"/>
      <c r="S2" s="97"/>
      <c r="T2" s="66"/>
    </row>
    <row r="3" ht="22.5" customHeight="1" spans="1:20">
      <c r="A3" s="74" t="str">
        <f>"单位名称："&amp;"昆明市晋宁区统计局"</f>
        <v>单位名称：昆明市晋宁区统计局</v>
      </c>
      <c r="B3" s="83"/>
      <c r="C3" s="83"/>
      <c r="D3" s="83"/>
      <c r="E3" s="83"/>
      <c r="F3" s="83"/>
      <c r="G3" s="83"/>
      <c r="H3" s="75"/>
      <c r="I3" s="75"/>
      <c r="J3" s="75"/>
      <c r="K3" s="75"/>
      <c r="L3" s="75"/>
      <c r="M3" s="75"/>
      <c r="N3" s="96"/>
      <c r="O3" s="80"/>
      <c r="P3" s="80"/>
      <c r="Q3" s="81"/>
      <c r="R3" s="80"/>
      <c r="S3" s="105"/>
      <c r="T3" s="104" t="s">
        <v>1</v>
      </c>
    </row>
    <row r="4" ht="24" customHeight="1" spans="1:20">
      <c r="A4" s="9" t="s">
        <v>197</v>
      </c>
      <c r="B4" s="84" t="s">
        <v>198</v>
      </c>
      <c r="C4" s="84" t="s">
        <v>512</v>
      </c>
      <c r="D4" s="84" t="s">
        <v>534</v>
      </c>
      <c r="E4" s="84" t="s">
        <v>535</v>
      </c>
      <c r="F4" s="84" t="s">
        <v>536</v>
      </c>
      <c r="G4" s="84" t="s">
        <v>537</v>
      </c>
      <c r="H4" s="85" t="s">
        <v>538</v>
      </c>
      <c r="I4" s="85" t="s">
        <v>539</v>
      </c>
      <c r="J4" s="98" t="s">
        <v>205</v>
      </c>
      <c r="K4" s="98"/>
      <c r="L4" s="98"/>
      <c r="M4" s="98"/>
      <c r="N4" s="99"/>
      <c r="O4" s="98"/>
      <c r="P4" s="98"/>
      <c r="Q4" s="106"/>
      <c r="R4" s="98"/>
      <c r="S4" s="99"/>
      <c r="T4" s="107"/>
    </row>
    <row r="5" ht="24" customHeight="1" spans="1:20">
      <c r="A5" s="14"/>
      <c r="B5" s="86"/>
      <c r="C5" s="86"/>
      <c r="D5" s="86"/>
      <c r="E5" s="86"/>
      <c r="F5" s="86"/>
      <c r="G5" s="86"/>
      <c r="H5" s="87"/>
      <c r="I5" s="87"/>
      <c r="J5" s="87" t="s">
        <v>55</v>
      </c>
      <c r="K5" s="87" t="s">
        <v>58</v>
      </c>
      <c r="L5" s="87" t="s">
        <v>207</v>
      </c>
      <c r="M5" s="87" t="s">
        <v>518</v>
      </c>
      <c r="N5" s="100" t="s">
        <v>519</v>
      </c>
      <c r="O5" s="101" t="s">
        <v>520</v>
      </c>
      <c r="P5" s="101"/>
      <c r="Q5" s="108"/>
      <c r="R5" s="101"/>
      <c r="S5" s="109"/>
      <c r="T5" s="88"/>
    </row>
    <row r="6" ht="54" customHeight="1" spans="1:20">
      <c r="A6" s="17"/>
      <c r="B6" s="88"/>
      <c r="C6" s="88"/>
      <c r="D6" s="88"/>
      <c r="E6" s="88"/>
      <c r="F6" s="88"/>
      <c r="G6" s="88"/>
      <c r="H6" s="89"/>
      <c r="I6" s="89"/>
      <c r="J6" s="89"/>
      <c r="K6" s="89" t="s">
        <v>57</v>
      </c>
      <c r="L6" s="89"/>
      <c r="M6" s="89"/>
      <c r="N6" s="102"/>
      <c r="O6" s="89" t="s">
        <v>57</v>
      </c>
      <c r="P6" s="89" t="s">
        <v>64</v>
      </c>
      <c r="Q6" s="88" t="s">
        <v>65</v>
      </c>
      <c r="R6" s="89" t="s">
        <v>66</v>
      </c>
      <c r="S6" s="102" t="s">
        <v>67</v>
      </c>
      <c r="T6" s="88" t="s">
        <v>68</v>
      </c>
    </row>
    <row r="7" ht="17.25" customHeight="1" spans="1:20">
      <c r="A7" s="18">
        <v>1</v>
      </c>
      <c r="B7" s="88">
        <v>2</v>
      </c>
      <c r="C7" s="18">
        <v>3</v>
      </c>
      <c r="D7" s="18">
        <v>4</v>
      </c>
      <c r="E7" s="88">
        <v>5</v>
      </c>
      <c r="F7" s="18">
        <v>6</v>
      </c>
      <c r="G7" s="18">
        <v>7</v>
      </c>
      <c r="H7" s="88">
        <v>8</v>
      </c>
      <c r="I7" s="18">
        <v>9</v>
      </c>
      <c r="J7" s="18">
        <v>10</v>
      </c>
      <c r="K7" s="88">
        <v>11</v>
      </c>
      <c r="L7" s="18">
        <v>12</v>
      </c>
      <c r="M7" s="18">
        <v>13</v>
      </c>
      <c r="N7" s="88">
        <v>14</v>
      </c>
      <c r="O7" s="18">
        <v>15</v>
      </c>
      <c r="P7" s="18">
        <v>16</v>
      </c>
      <c r="Q7" s="88">
        <v>17</v>
      </c>
      <c r="R7" s="18">
        <v>18</v>
      </c>
      <c r="S7" s="18">
        <v>19</v>
      </c>
      <c r="T7" s="18">
        <v>20</v>
      </c>
    </row>
    <row r="8" ht="21" customHeight="1" spans="1:20">
      <c r="A8" s="90" t="s">
        <v>70</v>
      </c>
      <c r="B8" s="91" t="s">
        <v>70</v>
      </c>
      <c r="C8" s="91" t="s">
        <v>314</v>
      </c>
      <c r="D8" s="91" t="s">
        <v>540</v>
      </c>
      <c r="E8" s="91" t="s">
        <v>541</v>
      </c>
      <c r="F8" s="91" t="s">
        <v>77</v>
      </c>
      <c r="G8" s="91" t="s">
        <v>542</v>
      </c>
      <c r="H8" s="92" t="s">
        <v>99</v>
      </c>
      <c r="I8" s="92" t="s">
        <v>543</v>
      </c>
      <c r="J8" s="79">
        <v>10000</v>
      </c>
      <c r="K8" s="79">
        <v>10000</v>
      </c>
      <c r="L8" s="79"/>
      <c r="M8" s="79"/>
      <c r="N8" s="79"/>
      <c r="O8" s="79"/>
      <c r="P8" s="79"/>
      <c r="Q8" s="79"/>
      <c r="R8" s="79"/>
      <c r="S8" s="79"/>
      <c r="T8" s="79"/>
    </row>
    <row r="9" ht="21" customHeight="1" spans="1:20">
      <c r="A9" s="93" t="s">
        <v>188</v>
      </c>
      <c r="B9" s="94"/>
      <c r="C9" s="94"/>
      <c r="D9" s="94"/>
      <c r="E9" s="94"/>
      <c r="F9" s="94"/>
      <c r="G9" s="94"/>
      <c r="H9" s="95"/>
      <c r="I9" s="103"/>
      <c r="J9" s="79">
        <v>10000</v>
      </c>
      <c r="K9" s="79">
        <v>10000</v>
      </c>
      <c r="L9" s="79"/>
      <c r="M9" s="79"/>
      <c r="N9" s="79"/>
      <c r="O9" s="79"/>
      <c r="P9" s="79"/>
      <c r="Q9" s="79"/>
      <c r="R9" s="79"/>
      <c r="S9" s="79"/>
      <c r="T9" s="79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11"/>
  <sheetViews>
    <sheetView showZeros="0" workbookViewId="0">
      <selection activeCell="A17" sqref="A17"/>
    </sheetView>
  </sheetViews>
  <sheetFormatPr defaultColWidth="9.14166666666667" defaultRowHeight="14.25" customHeight="1" outlineLevelCol="4"/>
  <cols>
    <col min="1" max="1" width="37.7083333333333" customWidth="1"/>
    <col min="2" max="5" width="20" customWidth="1"/>
  </cols>
  <sheetData>
    <row r="1" ht="17.25" customHeight="1" spans="4:5">
      <c r="D1" s="72"/>
      <c r="E1" s="2" t="s">
        <v>544</v>
      </c>
    </row>
    <row r="2" ht="41.25" customHeight="1" spans="1:5">
      <c r="A2" s="73" t="str">
        <f>"2026"&amp;"年对下转移支付预算表"</f>
        <v>2026年对下转移支付预算表</v>
      </c>
      <c r="B2" s="3"/>
      <c r="C2" s="3"/>
      <c r="D2" s="3"/>
      <c r="E2" s="66"/>
    </row>
    <row r="3" ht="18" customHeight="1" spans="1:5">
      <c r="A3" s="74" t="str">
        <f>"单位名称："&amp;"昆明市晋宁区统计局"</f>
        <v>单位名称：昆明市晋宁区统计局</v>
      </c>
      <c r="B3" s="75"/>
      <c r="C3" s="75"/>
      <c r="D3" s="76"/>
      <c r="E3" s="7" t="s">
        <v>1</v>
      </c>
    </row>
    <row r="4" ht="19.5" customHeight="1" spans="1:5">
      <c r="A4" s="27" t="s">
        <v>545</v>
      </c>
      <c r="B4" s="10" t="s">
        <v>205</v>
      </c>
      <c r="C4" s="11"/>
      <c r="D4" s="11"/>
      <c r="E4" s="68" t="s">
        <v>546</v>
      </c>
    </row>
    <row r="5" ht="40.5" customHeight="1" spans="1:5">
      <c r="A5" s="18"/>
      <c r="B5" s="28" t="s">
        <v>55</v>
      </c>
      <c r="C5" s="9" t="s">
        <v>58</v>
      </c>
      <c r="D5" s="77" t="s">
        <v>207</v>
      </c>
      <c r="E5" s="36" t="s">
        <v>547</v>
      </c>
    </row>
    <row r="6" ht="19.5" customHeight="1" spans="1:5">
      <c r="A6" s="19">
        <v>1</v>
      </c>
      <c r="B6" s="19">
        <v>2</v>
      </c>
      <c r="C6" s="19">
        <v>3</v>
      </c>
      <c r="D6" s="78">
        <v>4</v>
      </c>
      <c r="E6" s="36">
        <v>5</v>
      </c>
    </row>
    <row r="7" ht="19.5" customHeight="1" spans="1:5">
      <c r="A7" s="29"/>
      <c r="B7" s="79"/>
      <c r="C7" s="79"/>
      <c r="D7" s="79"/>
      <c r="E7" s="79"/>
    </row>
    <row r="8" ht="19.5" customHeight="1" spans="1:5">
      <c r="A8" s="69"/>
      <c r="B8" s="79"/>
      <c r="C8" s="79"/>
      <c r="D8" s="79"/>
      <c r="E8" s="79"/>
    </row>
    <row r="11" customHeight="1" spans="1:4">
      <c r="A11" s="71" t="s">
        <v>548</v>
      </c>
      <c r="B11" s="71"/>
      <c r="C11" s="71"/>
      <c r="D11" s="71"/>
    </row>
  </sheetData>
  <mergeCells count="6">
    <mergeCell ref="A2:E2"/>
    <mergeCell ref="A3:D3"/>
    <mergeCell ref="B4:D4"/>
    <mergeCell ref="A11:D11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1"/>
  <sheetViews>
    <sheetView showZeros="0" workbookViewId="0">
      <selection activeCell="D32" sqref="D32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0:10">
      <c r="J1" s="2" t="s">
        <v>549</v>
      </c>
    </row>
    <row r="2" ht="41.25" customHeight="1" spans="1:10">
      <c r="A2" s="65" t="str">
        <f>"2026"&amp;"年对下转移支付绩效目标表"</f>
        <v>2026年对下转移支付绩效目标表</v>
      </c>
      <c r="B2" s="3"/>
      <c r="C2" s="3"/>
      <c r="D2" s="3"/>
      <c r="E2" s="3"/>
      <c r="F2" s="66"/>
      <c r="G2" s="3"/>
      <c r="H2" s="66"/>
      <c r="I2" s="66"/>
      <c r="J2" s="3"/>
    </row>
    <row r="3" ht="17.25" customHeight="1" spans="1:1">
      <c r="A3" s="4" t="str">
        <f>"单位名称："&amp;"昆明市晋宁区统计局"</f>
        <v>单位名称：昆明市晋宁区统计局</v>
      </c>
    </row>
    <row r="4" ht="44.25" customHeight="1" spans="1:10">
      <c r="A4" s="67" t="s">
        <v>545</v>
      </c>
      <c r="B4" s="67" t="s">
        <v>318</v>
      </c>
      <c r="C4" s="67" t="s">
        <v>319</v>
      </c>
      <c r="D4" s="67" t="s">
        <v>320</v>
      </c>
      <c r="E4" s="67" t="s">
        <v>321</v>
      </c>
      <c r="F4" s="68" t="s">
        <v>322</v>
      </c>
      <c r="G4" s="67" t="s">
        <v>323</v>
      </c>
      <c r="H4" s="68" t="s">
        <v>324</v>
      </c>
      <c r="I4" s="68" t="s">
        <v>325</v>
      </c>
      <c r="J4" s="67" t="s">
        <v>326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68">
        <v>6</v>
      </c>
      <c r="G5" s="67">
        <v>7</v>
      </c>
      <c r="H5" s="68">
        <v>8</v>
      </c>
      <c r="I5" s="68">
        <v>9</v>
      </c>
      <c r="J5" s="67">
        <v>10</v>
      </c>
    </row>
    <row r="6" ht="42" customHeight="1" spans="1:10">
      <c r="A6" s="29"/>
      <c r="B6" s="69"/>
      <c r="C6" s="69"/>
      <c r="D6" s="69"/>
      <c r="E6" s="54"/>
      <c r="F6" s="70"/>
      <c r="G6" s="54"/>
      <c r="H6" s="70"/>
      <c r="I6" s="70"/>
      <c r="J6" s="54"/>
    </row>
    <row r="7" ht="42" customHeight="1" spans="1:10">
      <c r="A7" s="29"/>
      <c r="B7" s="20"/>
      <c r="C7" s="20"/>
      <c r="D7" s="20"/>
      <c r="E7" s="29"/>
      <c r="F7" s="20"/>
      <c r="G7" s="29"/>
      <c r="H7" s="20"/>
      <c r="I7" s="20"/>
      <c r="J7" s="29"/>
    </row>
    <row r="11" customHeight="1" spans="1:4">
      <c r="A11" s="71" t="s">
        <v>550</v>
      </c>
      <c r="B11" s="71"/>
      <c r="C11" s="71"/>
      <c r="D11" s="71"/>
    </row>
  </sheetData>
  <mergeCells count="3">
    <mergeCell ref="A2:J2"/>
    <mergeCell ref="A3:H3"/>
    <mergeCell ref="A11:D11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selection activeCell="B28" sqref="B28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38"/>
      <c r="B1" s="39"/>
      <c r="C1" s="39"/>
      <c r="D1" s="40"/>
      <c r="E1" s="40"/>
      <c r="F1" s="40"/>
      <c r="G1" s="39"/>
      <c r="H1" s="39"/>
      <c r="I1" s="63" t="s">
        <v>551</v>
      </c>
    </row>
    <row r="2" ht="41.25" customHeight="1" spans="1:9">
      <c r="A2" s="41" t="str">
        <f>"2026"&amp;"年新增资产配置预算表"</f>
        <v>2026年新增资产配置预算表</v>
      </c>
      <c r="B2" s="42"/>
      <c r="C2" s="42"/>
      <c r="D2" s="43"/>
      <c r="E2" s="43"/>
      <c r="F2" s="43"/>
      <c r="G2" s="42"/>
      <c r="H2" s="42"/>
      <c r="I2" s="43"/>
    </row>
    <row r="3" customHeight="1" spans="1:9">
      <c r="A3" s="44" t="str">
        <f>"单位名称："&amp;"昆明市晋宁区统计局"</f>
        <v>单位名称：昆明市晋宁区统计局</v>
      </c>
      <c r="B3" s="45"/>
      <c r="C3" s="45"/>
      <c r="D3" s="46"/>
      <c r="F3" s="43"/>
      <c r="G3" s="42"/>
      <c r="H3" s="42"/>
      <c r="I3" s="64" t="s">
        <v>1</v>
      </c>
    </row>
    <row r="4" ht="28.5" customHeight="1" spans="1:9">
      <c r="A4" s="47" t="s">
        <v>197</v>
      </c>
      <c r="B4" s="48" t="s">
        <v>198</v>
      </c>
      <c r="C4" s="49" t="s">
        <v>552</v>
      </c>
      <c r="D4" s="47" t="s">
        <v>553</v>
      </c>
      <c r="E4" s="47" t="s">
        <v>554</v>
      </c>
      <c r="F4" s="47" t="s">
        <v>555</v>
      </c>
      <c r="G4" s="48" t="s">
        <v>556</v>
      </c>
      <c r="H4" s="36"/>
      <c r="I4" s="47"/>
    </row>
    <row r="5" ht="21" customHeight="1" spans="1:9">
      <c r="A5" s="49"/>
      <c r="B5" s="50"/>
      <c r="C5" s="50"/>
      <c r="D5" s="51"/>
      <c r="E5" s="50"/>
      <c r="F5" s="50"/>
      <c r="G5" s="48" t="s">
        <v>516</v>
      </c>
      <c r="H5" s="48" t="s">
        <v>557</v>
      </c>
      <c r="I5" s="48" t="s">
        <v>558</v>
      </c>
    </row>
    <row r="6" ht="17.25" customHeight="1" spans="1:9">
      <c r="A6" s="52" t="s">
        <v>83</v>
      </c>
      <c r="B6" s="53" t="s">
        <v>84</v>
      </c>
      <c r="C6" s="52" t="s">
        <v>85</v>
      </c>
      <c r="D6" s="54" t="s">
        <v>86</v>
      </c>
      <c r="E6" s="52" t="s">
        <v>87</v>
      </c>
      <c r="F6" s="53" t="s">
        <v>88</v>
      </c>
      <c r="G6" s="55" t="s">
        <v>89</v>
      </c>
      <c r="H6" s="54" t="s">
        <v>90</v>
      </c>
      <c r="I6" s="54">
        <v>9</v>
      </c>
    </row>
    <row r="7" ht="19.5" customHeight="1" spans="1:9">
      <c r="A7" s="56" t="s">
        <v>70</v>
      </c>
      <c r="B7" s="31" t="s">
        <v>70</v>
      </c>
      <c r="C7" s="31" t="s">
        <v>559</v>
      </c>
      <c r="D7" s="29" t="s">
        <v>560</v>
      </c>
      <c r="E7" s="20" t="s">
        <v>561</v>
      </c>
      <c r="F7" s="55" t="s">
        <v>459</v>
      </c>
      <c r="G7" s="57">
        <v>5</v>
      </c>
      <c r="H7" s="58">
        <v>7000</v>
      </c>
      <c r="I7" s="58">
        <v>35000</v>
      </c>
    </row>
    <row r="8" ht="19.5" customHeight="1" spans="1:9">
      <c r="A8" s="56" t="s">
        <v>70</v>
      </c>
      <c r="B8" s="31" t="s">
        <v>70</v>
      </c>
      <c r="C8" s="31" t="s">
        <v>559</v>
      </c>
      <c r="D8" s="29" t="s">
        <v>562</v>
      </c>
      <c r="E8" s="20" t="s">
        <v>563</v>
      </c>
      <c r="F8" s="55" t="s">
        <v>459</v>
      </c>
      <c r="G8" s="57">
        <v>1</v>
      </c>
      <c r="H8" s="58">
        <v>2500</v>
      </c>
      <c r="I8" s="58">
        <v>2500</v>
      </c>
    </row>
    <row r="9" ht="19.5" customHeight="1" spans="1:9">
      <c r="A9" s="56" t="s">
        <v>70</v>
      </c>
      <c r="B9" s="31" t="s">
        <v>70</v>
      </c>
      <c r="C9" s="31" t="s">
        <v>559</v>
      </c>
      <c r="D9" s="29" t="s">
        <v>564</v>
      </c>
      <c r="E9" s="20" t="s">
        <v>565</v>
      </c>
      <c r="F9" s="55" t="s">
        <v>459</v>
      </c>
      <c r="G9" s="57">
        <v>3</v>
      </c>
      <c r="H9" s="58">
        <v>800</v>
      </c>
      <c r="I9" s="58">
        <v>2400</v>
      </c>
    </row>
    <row r="10" ht="19.5" customHeight="1" spans="1:9">
      <c r="A10" s="59" t="s">
        <v>55</v>
      </c>
      <c r="B10" s="60"/>
      <c r="C10" s="60"/>
      <c r="D10" s="61"/>
      <c r="E10" s="62"/>
      <c r="F10" s="62"/>
      <c r="G10" s="57">
        <v>9</v>
      </c>
      <c r="H10" s="58">
        <v>10300</v>
      </c>
      <c r="I10" s="58">
        <v>39900</v>
      </c>
    </row>
  </sheetData>
  <mergeCells count="10">
    <mergeCell ref="A2:I2"/>
    <mergeCell ref="A3:C3"/>
    <mergeCell ref="G4:I4"/>
    <mergeCell ref="A10:F10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3"/>
  <sheetViews>
    <sheetView showZeros="0" workbookViewId="0">
      <selection activeCell="D30" sqref="D30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4:11">
      <c r="D1" s="1"/>
      <c r="E1" s="1"/>
      <c r="F1" s="1"/>
      <c r="G1" s="1"/>
      <c r="K1" s="2" t="s">
        <v>566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"单位名称："&amp;"昆明市晋宁区统计局"</f>
        <v>单位名称：昆明市晋宁区统计局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278</v>
      </c>
      <c r="B4" s="8" t="s">
        <v>200</v>
      </c>
      <c r="C4" s="8" t="s">
        <v>279</v>
      </c>
      <c r="D4" s="9" t="s">
        <v>201</v>
      </c>
      <c r="E4" s="9" t="s">
        <v>202</v>
      </c>
      <c r="F4" s="9" t="s">
        <v>280</v>
      </c>
      <c r="G4" s="9" t="s">
        <v>281</v>
      </c>
      <c r="H4" s="27" t="s">
        <v>55</v>
      </c>
      <c r="I4" s="10" t="s">
        <v>567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6">
        <v>10</v>
      </c>
      <c r="K7" s="36">
        <v>11</v>
      </c>
    </row>
    <row r="8" ht="18.75" customHeight="1" spans="1:11">
      <c r="A8" s="29"/>
      <c r="B8" s="20"/>
      <c r="C8" s="29"/>
      <c r="D8" s="29"/>
      <c r="E8" s="29"/>
      <c r="F8" s="29"/>
      <c r="G8" s="29"/>
      <c r="H8" s="30"/>
      <c r="I8" s="37"/>
      <c r="J8" s="37"/>
      <c r="K8" s="30"/>
    </row>
    <row r="9" ht="18.75" customHeight="1" spans="1:11">
      <c r="A9" s="31"/>
      <c r="B9" s="20"/>
      <c r="C9" s="20"/>
      <c r="D9" s="20"/>
      <c r="E9" s="20"/>
      <c r="F9" s="20"/>
      <c r="G9" s="20"/>
      <c r="H9" s="22"/>
      <c r="I9" s="22"/>
      <c r="J9" s="22"/>
      <c r="K9" s="30"/>
    </row>
    <row r="10" ht="18.75" customHeight="1" spans="1:11">
      <c r="A10" s="32" t="s">
        <v>188</v>
      </c>
      <c r="B10" s="33"/>
      <c r="C10" s="33"/>
      <c r="D10" s="33"/>
      <c r="E10" s="33"/>
      <c r="F10" s="33"/>
      <c r="G10" s="34"/>
      <c r="H10" s="22"/>
      <c r="I10" s="22"/>
      <c r="J10" s="22"/>
      <c r="K10" s="30"/>
    </row>
    <row r="13" customHeight="1" spans="1:5">
      <c r="A13" s="35" t="s">
        <v>568</v>
      </c>
      <c r="B13" s="35"/>
      <c r="C13" s="35"/>
      <c r="D13" s="35"/>
      <c r="E13" s="35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0"/>
  <sheetViews>
    <sheetView showZeros="0" workbookViewId="0">
      <selection activeCell="D26" sqref="D26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4:7">
      <c r="D1" s="1"/>
      <c r="G1" s="2" t="s">
        <v>569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"单位名称："&amp;"昆明市晋宁区统计局"</f>
        <v>单位名称：昆明市晋宁区统计局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279</v>
      </c>
      <c r="B4" s="8" t="s">
        <v>278</v>
      </c>
      <c r="C4" s="8" t="s">
        <v>200</v>
      </c>
      <c r="D4" s="9" t="s">
        <v>570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511606.4</v>
      </c>
      <c r="F8" s="22">
        <v>1544914.4</v>
      </c>
      <c r="G8" s="22">
        <v>369606.4</v>
      </c>
    </row>
    <row r="9" ht="18.75" customHeight="1" spans="1:7">
      <c r="A9" s="20"/>
      <c r="B9" s="20" t="s">
        <v>571</v>
      </c>
      <c r="C9" s="20" t="s">
        <v>286</v>
      </c>
      <c r="D9" s="20" t="s">
        <v>572</v>
      </c>
      <c r="E9" s="22">
        <v>11606.4</v>
      </c>
      <c r="F9" s="22">
        <v>11606.4</v>
      </c>
      <c r="G9" s="22">
        <v>11606.4</v>
      </c>
    </row>
    <row r="10" ht="18.75" customHeight="1" spans="1:7">
      <c r="A10" s="23"/>
      <c r="B10" s="20" t="s">
        <v>573</v>
      </c>
      <c r="C10" s="20" t="s">
        <v>289</v>
      </c>
      <c r="D10" s="20" t="s">
        <v>572</v>
      </c>
      <c r="E10" s="22">
        <v>10000</v>
      </c>
      <c r="F10" s="22">
        <v>52560</v>
      </c>
      <c r="G10" s="22"/>
    </row>
    <row r="11" ht="18.75" customHeight="1" spans="1:7">
      <c r="A11" s="23"/>
      <c r="B11" s="20" t="s">
        <v>573</v>
      </c>
      <c r="C11" s="20" t="s">
        <v>291</v>
      </c>
      <c r="D11" s="20" t="s">
        <v>572</v>
      </c>
      <c r="E11" s="22">
        <v>10000</v>
      </c>
      <c r="F11" s="22">
        <v>155160</v>
      </c>
      <c r="G11" s="22"/>
    </row>
    <row r="12" ht="18.75" customHeight="1" spans="1:7">
      <c r="A12" s="23"/>
      <c r="B12" s="20" t="s">
        <v>573</v>
      </c>
      <c r="C12" s="20" t="s">
        <v>293</v>
      </c>
      <c r="D12" s="20" t="s">
        <v>572</v>
      </c>
      <c r="E12" s="22">
        <v>125812</v>
      </c>
      <c r="F12" s="22">
        <v>280000</v>
      </c>
      <c r="G12" s="22"/>
    </row>
    <row r="13" ht="18.75" customHeight="1" spans="1:7">
      <c r="A13" s="23"/>
      <c r="B13" s="20" t="s">
        <v>573</v>
      </c>
      <c r="C13" s="20" t="s">
        <v>295</v>
      </c>
      <c r="D13" s="20" t="s">
        <v>572</v>
      </c>
      <c r="E13" s="22">
        <v>10188</v>
      </c>
      <c r="F13" s="22">
        <v>10188</v>
      </c>
      <c r="G13" s="22"/>
    </row>
    <row r="14" ht="18.75" customHeight="1" spans="1:7">
      <c r="A14" s="23"/>
      <c r="B14" s="20" t="s">
        <v>573</v>
      </c>
      <c r="C14" s="20" t="s">
        <v>299</v>
      </c>
      <c r="D14" s="20" t="s">
        <v>572</v>
      </c>
      <c r="E14" s="22">
        <v>60000</v>
      </c>
      <c r="F14" s="22">
        <v>150000</v>
      </c>
      <c r="G14" s="22"/>
    </row>
    <row r="15" ht="18.75" customHeight="1" spans="1:7">
      <c r="A15" s="23"/>
      <c r="B15" s="20" t="s">
        <v>573</v>
      </c>
      <c r="C15" s="20" t="s">
        <v>301</v>
      </c>
      <c r="D15" s="20" t="s">
        <v>572</v>
      </c>
      <c r="E15" s="22">
        <v>100000</v>
      </c>
      <c r="F15" s="22">
        <v>420000</v>
      </c>
      <c r="G15" s="22">
        <v>250000</v>
      </c>
    </row>
    <row r="16" ht="18.75" customHeight="1" spans="1:7">
      <c r="A16" s="23"/>
      <c r="B16" s="20" t="s">
        <v>573</v>
      </c>
      <c r="C16" s="20" t="s">
        <v>303</v>
      </c>
      <c r="D16" s="20" t="s">
        <v>572</v>
      </c>
      <c r="E16" s="22">
        <v>14000</v>
      </c>
      <c r="F16" s="22">
        <v>50000</v>
      </c>
      <c r="G16" s="22">
        <v>8000</v>
      </c>
    </row>
    <row r="17" ht="18.75" customHeight="1" spans="1:7">
      <c r="A17" s="23"/>
      <c r="B17" s="20" t="s">
        <v>573</v>
      </c>
      <c r="C17" s="20" t="s">
        <v>305</v>
      </c>
      <c r="D17" s="20" t="s">
        <v>572</v>
      </c>
      <c r="E17" s="22">
        <v>10000</v>
      </c>
      <c r="F17" s="22">
        <v>70000</v>
      </c>
      <c r="G17" s="22">
        <v>70000</v>
      </c>
    </row>
    <row r="18" ht="18.75" customHeight="1" spans="1:7">
      <c r="A18" s="23"/>
      <c r="B18" s="20" t="s">
        <v>574</v>
      </c>
      <c r="C18" s="20" t="s">
        <v>314</v>
      </c>
      <c r="D18" s="20" t="s">
        <v>572</v>
      </c>
      <c r="E18" s="22">
        <v>10000</v>
      </c>
      <c r="F18" s="22">
        <v>30000</v>
      </c>
      <c r="G18" s="22">
        <v>30000</v>
      </c>
    </row>
    <row r="19" ht="18.75" customHeight="1" spans="1:7">
      <c r="A19" s="23"/>
      <c r="B19" s="20" t="s">
        <v>574</v>
      </c>
      <c r="C19" s="20" t="s">
        <v>316</v>
      </c>
      <c r="D19" s="20" t="s">
        <v>572</v>
      </c>
      <c r="E19" s="22">
        <v>150000</v>
      </c>
      <c r="F19" s="22">
        <v>315400</v>
      </c>
      <c r="G19" s="22"/>
    </row>
    <row r="20" ht="18.75" customHeight="1" spans="1:7">
      <c r="A20" s="24" t="s">
        <v>55</v>
      </c>
      <c r="B20" s="25" t="s">
        <v>575</v>
      </c>
      <c r="C20" s="25"/>
      <c r="D20" s="26"/>
      <c r="E20" s="22">
        <v>511606.4</v>
      </c>
      <c r="F20" s="22">
        <v>1544914.4</v>
      </c>
      <c r="G20" s="22">
        <v>369606.4</v>
      </c>
    </row>
  </sheetData>
  <mergeCells count="11">
    <mergeCell ref="A2:G2"/>
    <mergeCell ref="A3:D3"/>
    <mergeCell ref="E4:G4"/>
    <mergeCell ref="A20:D2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GridLines="0" showZeros="0" workbookViewId="0">
      <selection activeCell="C17" sqref="C17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">
      <c r="A1" s="64" t="s">
        <v>52</v>
      </c>
    </row>
    <row r="2" ht="41.25" customHeight="1" spans="1:1">
      <c r="A2" s="41" t="str">
        <f>"2026"&amp;"年部门收入预算表"</f>
        <v>2026年部门收入预算表</v>
      </c>
    </row>
    <row r="3" ht="17.25" customHeight="1" spans="1:19">
      <c r="A3" s="44" t="str">
        <f>"单位名称："&amp;"昆明市晋宁区统计局"</f>
        <v>单位名称：昆明市晋宁区统计局</v>
      </c>
      <c r="S3" s="46" t="s">
        <v>1</v>
      </c>
    </row>
    <row r="4" ht="21.75" customHeight="1" spans="1:19">
      <c r="A4" s="194" t="s">
        <v>53</v>
      </c>
      <c r="B4" s="195" t="s">
        <v>54</v>
      </c>
      <c r="C4" s="195" t="s">
        <v>55</v>
      </c>
      <c r="D4" s="196" t="s">
        <v>56</v>
      </c>
      <c r="E4" s="196"/>
      <c r="F4" s="196"/>
      <c r="G4" s="196"/>
      <c r="H4" s="196"/>
      <c r="I4" s="132"/>
      <c r="J4" s="196"/>
      <c r="K4" s="196"/>
      <c r="L4" s="196"/>
      <c r="M4" s="196"/>
      <c r="N4" s="203"/>
      <c r="O4" s="196" t="s">
        <v>45</v>
      </c>
      <c r="P4" s="196"/>
      <c r="Q4" s="196"/>
      <c r="R4" s="196"/>
      <c r="S4" s="203"/>
    </row>
    <row r="5" ht="27" customHeight="1" spans="1:19">
      <c r="A5" s="197"/>
      <c r="B5" s="198"/>
      <c r="C5" s="198"/>
      <c r="D5" s="198" t="s">
        <v>57</v>
      </c>
      <c r="E5" s="198" t="s">
        <v>58</v>
      </c>
      <c r="F5" s="198" t="s">
        <v>59</v>
      </c>
      <c r="G5" s="198" t="s">
        <v>60</v>
      </c>
      <c r="H5" s="198" t="s">
        <v>61</v>
      </c>
      <c r="I5" s="204" t="s">
        <v>62</v>
      </c>
      <c r="J5" s="205"/>
      <c r="K5" s="205"/>
      <c r="L5" s="205"/>
      <c r="M5" s="205"/>
      <c r="N5" s="206"/>
      <c r="O5" s="198" t="s">
        <v>57</v>
      </c>
      <c r="P5" s="198" t="s">
        <v>58</v>
      </c>
      <c r="Q5" s="198" t="s">
        <v>59</v>
      </c>
      <c r="R5" s="198" t="s">
        <v>60</v>
      </c>
      <c r="S5" s="198" t="s">
        <v>63</v>
      </c>
    </row>
    <row r="6" ht="30" customHeight="1" spans="1:19">
      <c r="A6" s="199"/>
      <c r="B6" s="103"/>
      <c r="C6" s="114"/>
      <c r="D6" s="114"/>
      <c r="E6" s="114"/>
      <c r="F6" s="114"/>
      <c r="G6" s="114"/>
      <c r="H6" s="114"/>
      <c r="I6" s="70" t="s">
        <v>57</v>
      </c>
      <c r="J6" s="206" t="s">
        <v>64</v>
      </c>
      <c r="K6" s="206" t="s">
        <v>65</v>
      </c>
      <c r="L6" s="206" t="s">
        <v>66</v>
      </c>
      <c r="M6" s="206" t="s">
        <v>67</v>
      </c>
      <c r="N6" s="206" t="s">
        <v>68</v>
      </c>
      <c r="O6" s="207"/>
      <c r="P6" s="207"/>
      <c r="Q6" s="207"/>
      <c r="R6" s="207"/>
      <c r="S6" s="114"/>
    </row>
    <row r="7" ht="15" customHeight="1" spans="1:19">
      <c r="A7" s="200">
        <v>1</v>
      </c>
      <c r="B7" s="200">
        <v>2</v>
      </c>
      <c r="C7" s="200">
        <v>3</v>
      </c>
      <c r="D7" s="200">
        <v>4</v>
      </c>
      <c r="E7" s="200">
        <v>5</v>
      </c>
      <c r="F7" s="200">
        <v>6</v>
      </c>
      <c r="G7" s="200">
        <v>7</v>
      </c>
      <c r="H7" s="200">
        <v>8</v>
      </c>
      <c r="I7" s="70">
        <v>9</v>
      </c>
      <c r="J7" s="200">
        <v>10</v>
      </c>
      <c r="K7" s="200">
        <v>11</v>
      </c>
      <c r="L7" s="200">
        <v>12</v>
      </c>
      <c r="M7" s="200">
        <v>13</v>
      </c>
      <c r="N7" s="200">
        <v>14</v>
      </c>
      <c r="O7" s="200">
        <v>15</v>
      </c>
      <c r="P7" s="200">
        <v>16</v>
      </c>
      <c r="Q7" s="200">
        <v>17</v>
      </c>
      <c r="R7" s="200">
        <v>18</v>
      </c>
      <c r="S7" s="200">
        <v>19</v>
      </c>
    </row>
    <row r="8" ht="18" customHeight="1" spans="1:19">
      <c r="A8" s="20" t="s">
        <v>69</v>
      </c>
      <c r="B8" s="20" t="s">
        <v>70</v>
      </c>
      <c r="C8" s="79">
        <v>6074874.21</v>
      </c>
      <c r="D8" s="79">
        <v>6074874.21</v>
      </c>
      <c r="E8" s="79">
        <v>5884374.21</v>
      </c>
      <c r="F8" s="79"/>
      <c r="G8" s="79"/>
      <c r="H8" s="79"/>
      <c r="I8" s="79">
        <v>190500</v>
      </c>
      <c r="J8" s="79"/>
      <c r="K8" s="79"/>
      <c r="L8" s="79"/>
      <c r="M8" s="79"/>
      <c r="N8" s="79">
        <v>190500</v>
      </c>
      <c r="O8" s="79"/>
      <c r="P8" s="79"/>
      <c r="Q8" s="79"/>
      <c r="R8" s="79"/>
      <c r="S8" s="79"/>
    </row>
    <row r="9" ht="18" customHeight="1" spans="1:19">
      <c r="A9" s="201" t="s">
        <v>71</v>
      </c>
      <c r="B9" s="201" t="s">
        <v>70</v>
      </c>
      <c r="C9" s="79">
        <v>6074874.21</v>
      </c>
      <c r="D9" s="79">
        <v>6074874.21</v>
      </c>
      <c r="E9" s="79">
        <v>5884374.21</v>
      </c>
      <c r="F9" s="79"/>
      <c r="G9" s="79"/>
      <c r="H9" s="79"/>
      <c r="I9" s="79">
        <v>190500</v>
      </c>
      <c r="J9" s="79"/>
      <c r="K9" s="79"/>
      <c r="L9" s="79"/>
      <c r="M9" s="79"/>
      <c r="N9" s="79">
        <v>190500</v>
      </c>
      <c r="O9" s="79"/>
      <c r="P9" s="79"/>
      <c r="Q9" s="79"/>
      <c r="R9" s="79"/>
      <c r="S9" s="79"/>
    </row>
    <row r="10" ht="18" customHeight="1" spans="1:19">
      <c r="A10" s="49" t="s">
        <v>55</v>
      </c>
      <c r="B10" s="202"/>
      <c r="C10" s="79">
        <v>6074874.21</v>
      </c>
      <c r="D10" s="79">
        <v>6074874.21</v>
      </c>
      <c r="E10" s="79">
        <v>5884374.21</v>
      </c>
      <c r="F10" s="79"/>
      <c r="G10" s="79"/>
      <c r="H10" s="79"/>
      <c r="I10" s="79">
        <v>190500</v>
      </c>
      <c r="J10" s="79"/>
      <c r="K10" s="79"/>
      <c r="L10" s="79"/>
      <c r="M10" s="79"/>
      <c r="N10" s="79">
        <v>190500</v>
      </c>
      <c r="O10" s="79"/>
      <c r="P10" s="79"/>
      <c r="Q10" s="79"/>
      <c r="R10" s="79"/>
      <c r="S10" s="79"/>
    </row>
  </sheetData>
  <mergeCells count="20">
    <mergeCell ref="A1:S1"/>
    <mergeCell ref="A2:S2"/>
    <mergeCell ref="A3:B3"/>
    <mergeCell ref="D4:N4"/>
    <mergeCell ref="O4:S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33"/>
  <sheetViews>
    <sheetView showGridLines="0" showZeros="0" workbookViewId="0">
      <selection activeCell="C3" sqref="C3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">
      <c r="A1" s="46" t="s">
        <v>72</v>
      </c>
    </row>
    <row r="2" ht="41.25" customHeight="1" spans="1:1">
      <c r="A2" s="41" t="str">
        <f>"2026"&amp;"年部门支出预算表"</f>
        <v>2026年部门支出预算表</v>
      </c>
    </row>
    <row r="3" ht="17.25" customHeight="1" spans="1:15">
      <c r="A3" s="44" t="str">
        <f>"单位名称："&amp;"昆明市晋宁区统计局"</f>
        <v>单位名称：昆明市晋宁区统计局</v>
      </c>
      <c r="O3" s="46" t="s">
        <v>1</v>
      </c>
    </row>
    <row r="4" ht="27" customHeight="1" spans="1:15">
      <c r="A4" s="180" t="s">
        <v>73</v>
      </c>
      <c r="B4" s="180" t="s">
        <v>74</v>
      </c>
      <c r="C4" s="180" t="s">
        <v>55</v>
      </c>
      <c r="D4" s="181" t="s">
        <v>58</v>
      </c>
      <c r="E4" s="182"/>
      <c r="F4" s="183"/>
      <c r="G4" s="184" t="s">
        <v>59</v>
      </c>
      <c r="H4" s="184" t="s">
        <v>60</v>
      </c>
      <c r="I4" s="184" t="s">
        <v>75</v>
      </c>
      <c r="J4" s="181" t="s">
        <v>62</v>
      </c>
      <c r="K4" s="182"/>
      <c r="L4" s="182"/>
      <c r="M4" s="182"/>
      <c r="N4" s="191"/>
      <c r="O4" s="192"/>
    </row>
    <row r="5" ht="42" customHeight="1" spans="1:15">
      <c r="A5" s="185"/>
      <c r="B5" s="185"/>
      <c r="C5" s="186"/>
      <c r="D5" s="187" t="s">
        <v>57</v>
      </c>
      <c r="E5" s="187" t="s">
        <v>76</v>
      </c>
      <c r="F5" s="187" t="s">
        <v>77</v>
      </c>
      <c r="G5" s="186"/>
      <c r="H5" s="186"/>
      <c r="I5" s="193"/>
      <c r="J5" s="187" t="s">
        <v>57</v>
      </c>
      <c r="K5" s="174" t="s">
        <v>78</v>
      </c>
      <c r="L5" s="174" t="s">
        <v>79</v>
      </c>
      <c r="M5" s="174" t="s">
        <v>80</v>
      </c>
      <c r="N5" s="174" t="s">
        <v>81</v>
      </c>
      <c r="O5" s="174" t="s">
        <v>82</v>
      </c>
    </row>
    <row r="6" ht="18" customHeight="1" spans="1:15">
      <c r="A6" s="52" t="s">
        <v>83</v>
      </c>
      <c r="B6" s="52" t="s">
        <v>84</v>
      </c>
      <c r="C6" s="52" t="s">
        <v>85</v>
      </c>
      <c r="D6" s="55" t="s">
        <v>86</v>
      </c>
      <c r="E6" s="55" t="s">
        <v>87</v>
      </c>
      <c r="F6" s="55" t="s">
        <v>88</v>
      </c>
      <c r="G6" s="55" t="s">
        <v>89</v>
      </c>
      <c r="H6" s="55" t="s">
        <v>90</v>
      </c>
      <c r="I6" s="55" t="s">
        <v>91</v>
      </c>
      <c r="J6" s="55" t="s">
        <v>92</v>
      </c>
      <c r="K6" s="55" t="s">
        <v>93</v>
      </c>
      <c r="L6" s="55" t="s">
        <v>94</v>
      </c>
      <c r="M6" s="55" t="s">
        <v>95</v>
      </c>
      <c r="N6" s="52" t="s">
        <v>96</v>
      </c>
      <c r="O6" s="55" t="s">
        <v>97</v>
      </c>
    </row>
    <row r="7" ht="21" customHeight="1" spans="1:15">
      <c r="A7" s="56" t="s">
        <v>98</v>
      </c>
      <c r="B7" s="56" t="s">
        <v>99</v>
      </c>
      <c r="C7" s="79">
        <v>4544571.66</v>
      </c>
      <c r="D7" s="79">
        <v>4354071.66</v>
      </c>
      <c r="E7" s="79">
        <v>3854071.66</v>
      </c>
      <c r="F7" s="79">
        <v>500000</v>
      </c>
      <c r="G7" s="79"/>
      <c r="H7" s="79"/>
      <c r="I7" s="79"/>
      <c r="J7" s="79">
        <v>190500</v>
      </c>
      <c r="K7" s="79"/>
      <c r="L7" s="79"/>
      <c r="M7" s="79"/>
      <c r="N7" s="79"/>
      <c r="O7" s="79">
        <v>190500</v>
      </c>
    </row>
    <row r="8" ht="21" customHeight="1" spans="1:15">
      <c r="A8" s="188" t="s">
        <v>100</v>
      </c>
      <c r="B8" s="188" t="s">
        <v>101</v>
      </c>
      <c r="C8" s="79">
        <v>4544571.66</v>
      </c>
      <c r="D8" s="79">
        <v>4354071.66</v>
      </c>
      <c r="E8" s="79">
        <v>3854071.66</v>
      </c>
      <c r="F8" s="79">
        <v>500000</v>
      </c>
      <c r="G8" s="79"/>
      <c r="H8" s="79"/>
      <c r="I8" s="79"/>
      <c r="J8" s="79">
        <v>190500</v>
      </c>
      <c r="K8" s="79"/>
      <c r="L8" s="79"/>
      <c r="M8" s="79"/>
      <c r="N8" s="79"/>
      <c r="O8" s="79">
        <v>190500</v>
      </c>
    </row>
    <row r="9" ht="21" customHeight="1" spans="1:15">
      <c r="A9" s="189" t="s">
        <v>102</v>
      </c>
      <c r="B9" s="189" t="s">
        <v>103</v>
      </c>
      <c r="C9" s="79">
        <v>2098147.92</v>
      </c>
      <c r="D9" s="79">
        <v>2098147.92</v>
      </c>
      <c r="E9" s="79">
        <v>2098147.92</v>
      </c>
      <c r="F9" s="79"/>
      <c r="G9" s="79"/>
      <c r="H9" s="79"/>
      <c r="I9" s="79"/>
      <c r="J9" s="79"/>
      <c r="K9" s="79"/>
      <c r="L9" s="79"/>
      <c r="M9" s="79"/>
      <c r="N9" s="79"/>
      <c r="O9" s="79"/>
    </row>
    <row r="10" ht="21" customHeight="1" spans="1:15">
      <c r="A10" s="189" t="s">
        <v>104</v>
      </c>
      <c r="B10" s="189" t="s">
        <v>105</v>
      </c>
      <c r="C10" s="79">
        <v>500</v>
      </c>
      <c r="D10" s="79"/>
      <c r="E10" s="79"/>
      <c r="F10" s="79"/>
      <c r="G10" s="79"/>
      <c r="H10" s="79"/>
      <c r="I10" s="79"/>
      <c r="J10" s="79">
        <v>500</v>
      </c>
      <c r="K10" s="79"/>
      <c r="L10" s="79"/>
      <c r="M10" s="79"/>
      <c r="N10" s="79"/>
      <c r="O10" s="79">
        <v>500</v>
      </c>
    </row>
    <row r="11" ht="21" customHeight="1" spans="1:15">
      <c r="A11" s="189" t="s">
        <v>106</v>
      </c>
      <c r="B11" s="189" t="s">
        <v>107</v>
      </c>
      <c r="C11" s="79">
        <v>10188</v>
      </c>
      <c r="D11" s="79">
        <v>10188</v>
      </c>
      <c r="E11" s="79"/>
      <c r="F11" s="79">
        <v>10188</v>
      </c>
      <c r="G11" s="79"/>
      <c r="H11" s="79"/>
      <c r="I11" s="79"/>
      <c r="J11" s="79"/>
      <c r="K11" s="79"/>
      <c r="L11" s="79"/>
      <c r="M11" s="79"/>
      <c r="N11" s="79"/>
      <c r="O11" s="79"/>
    </row>
    <row r="12" ht="21" customHeight="1" spans="1:15">
      <c r="A12" s="189" t="s">
        <v>108</v>
      </c>
      <c r="B12" s="189" t="s">
        <v>109</v>
      </c>
      <c r="C12" s="79">
        <v>24000</v>
      </c>
      <c r="D12" s="79">
        <v>24000</v>
      </c>
      <c r="E12" s="79"/>
      <c r="F12" s="79">
        <v>24000</v>
      </c>
      <c r="G12" s="79"/>
      <c r="H12" s="79"/>
      <c r="I12" s="79"/>
      <c r="J12" s="79"/>
      <c r="K12" s="79"/>
      <c r="L12" s="79"/>
      <c r="M12" s="79"/>
      <c r="N12" s="79"/>
      <c r="O12" s="79"/>
    </row>
    <row r="13" ht="21" customHeight="1" spans="1:15">
      <c r="A13" s="189" t="s">
        <v>110</v>
      </c>
      <c r="B13" s="189" t="s">
        <v>111</v>
      </c>
      <c r="C13" s="79">
        <v>200000</v>
      </c>
      <c r="D13" s="79">
        <v>100000</v>
      </c>
      <c r="E13" s="79"/>
      <c r="F13" s="79">
        <v>100000</v>
      </c>
      <c r="G13" s="79"/>
      <c r="H13" s="79"/>
      <c r="I13" s="79"/>
      <c r="J13" s="79">
        <v>100000</v>
      </c>
      <c r="K13" s="79"/>
      <c r="L13" s="79"/>
      <c r="M13" s="79"/>
      <c r="N13" s="79"/>
      <c r="O13" s="79">
        <v>100000</v>
      </c>
    </row>
    <row r="14" ht="21" customHeight="1" spans="1:15">
      <c r="A14" s="189" t="s">
        <v>112</v>
      </c>
      <c r="B14" s="189" t="s">
        <v>113</v>
      </c>
      <c r="C14" s="79">
        <v>260000</v>
      </c>
      <c r="D14" s="79">
        <v>240000</v>
      </c>
      <c r="E14" s="79"/>
      <c r="F14" s="79">
        <v>240000</v>
      </c>
      <c r="G14" s="79"/>
      <c r="H14" s="79"/>
      <c r="I14" s="79"/>
      <c r="J14" s="79">
        <v>20000</v>
      </c>
      <c r="K14" s="79"/>
      <c r="L14" s="79"/>
      <c r="M14" s="79"/>
      <c r="N14" s="79"/>
      <c r="O14" s="79">
        <v>20000</v>
      </c>
    </row>
    <row r="15" ht="21" customHeight="1" spans="1:15">
      <c r="A15" s="189" t="s">
        <v>114</v>
      </c>
      <c r="B15" s="189" t="s">
        <v>115</v>
      </c>
      <c r="C15" s="79">
        <v>1755923.74</v>
      </c>
      <c r="D15" s="79">
        <v>1755923.74</v>
      </c>
      <c r="E15" s="79">
        <v>1755923.74</v>
      </c>
      <c r="F15" s="79"/>
      <c r="G15" s="79"/>
      <c r="H15" s="79"/>
      <c r="I15" s="79"/>
      <c r="J15" s="79"/>
      <c r="K15" s="79"/>
      <c r="L15" s="79"/>
      <c r="M15" s="79"/>
      <c r="N15" s="79"/>
      <c r="O15" s="79"/>
    </row>
    <row r="16" ht="21" customHeight="1" spans="1:15">
      <c r="A16" s="189" t="s">
        <v>116</v>
      </c>
      <c r="B16" s="189" t="s">
        <v>117</v>
      </c>
      <c r="C16" s="79">
        <v>195812</v>
      </c>
      <c r="D16" s="79">
        <v>125812</v>
      </c>
      <c r="E16" s="79"/>
      <c r="F16" s="79">
        <v>125812</v>
      </c>
      <c r="G16" s="79"/>
      <c r="H16" s="79"/>
      <c r="I16" s="79"/>
      <c r="J16" s="79">
        <v>70000</v>
      </c>
      <c r="K16" s="79"/>
      <c r="L16" s="79"/>
      <c r="M16" s="79"/>
      <c r="N16" s="79"/>
      <c r="O16" s="79">
        <v>70000</v>
      </c>
    </row>
    <row r="17" ht="21" customHeight="1" spans="1:15">
      <c r="A17" s="56" t="s">
        <v>118</v>
      </c>
      <c r="B17" s="56" t="s">
        <v>119</v>
      </c>
      <c r="C17" s="79">
        <v>721494.2</v>
      </c>
      <c r="D17" s="79">
        <v>721494.2</v>
      </c>
      <c r="E17" s="79">
        <v>709887.8</v>
      </c>
      <c r="F17" s="79">
        <v>11606.4</v>
      </c>
      <c r="G17" s="79"/>
      <c r="H17" s="79"/>
      <c r="I17" s="79"/>
      <c r="J17" s="79"/>
      <c r="K17" s="79"/>
      <c r="L17" s="79"/>
      <c r="M17" s="79"/>
      <c r="N17" s="79"/>
      <c r="O17" s="79"/>
    </row>
    <row r="18" ht="21" customHeight="1" spans="1:15">
      <c r="A18" s="188" t="s">
        <v>120</v>
      </c>
      <c r="B18" s="188" t="s">
        <v>121</v>
      </c>
      <c r="C18" s="79">
        <v>709887.8</v>
      </c>
      <c r="D18" s="79">
        <v>709887.8</v>
      </c>
      <c r="E18" s="79">
        <v>709887.8</v>
      </c>
      <c r="F18" s="79"/>
      <c r="G18" s="79"/>
      <c r="H18" s="79"/>
      <c r="I18" s="79"/>
      <c r="J18" s="79"/>
      <c r="K18" s="79"/>
      <c r="L18" s="79"/>
      <c r="M18" s="79"/>
      <c r="N18" s="79"/>
      <c r="O18" s="79"/>
    </row>
    <row r="19" ht="21" customHeight="1" spans="1:15">
      <c r="A19" s="189" t="s">
        <v>122</v>
      </c>
      <c r="B19" s="189" t="s">
        <v>123</v>
      </c>
      <c r="C19" s="79">
        <v>137700</v>
      </c>
      <c r="D19" s="79">
        <v>137700</v>
      </c>
      <c r="E19" s="79">
        <v>137700</v>
      </c>
      <c r="F19" s="79"/>
      <c r="G19" s="79"/>
      <c r="H19" s="79"/>
      <c r="I19" s="79"/>
      <c r="J19" s="79"/>
      <c r="K19" s="79"/>
      <c r="L19" s="79"/>
      <c r="M19" s="79"/>
      <c r="N19" s="79"/>
      <c r="O19" s="79"/>
    </row>
    <row r="20" ht="21" customHeight="1" spans="1:15">
      <c r="A20" s="189" t="s">
        <v>124</v>
      </c>
      <c r="B20" s="189" t="s">
        <v>125</v>
      </c>
      <c r="C20" s="79">
        <v>434378.88</v>
      </c>
      <c r="D20" s="79">
        <v>434378.88</v>
      </c>
      <c r="E20" s="79">
        <v>434378.88</v>
      </c>
      <c r="F20" s="79"/>
      <c r="G20" s="79"/>
      <c r="H20" s="79"/>
      <c r="I20" s="79"/>
      <c r="J20" s="79"/>
      <c r="K20" s="79"/>
      <c r="L20" s="79"/>
      <c r="M20" s="79"/>
      <c r="N20" s="79"/>
      <c r="O20" s="79"/>
    </row>
    <row r="21" ht="21" customHeight="1" spans="1:15">
      <c r="A21" s="189" t="s">
        <v>126</v>
      </c>
      <c r="B21" s="189" t="s">
        <v>127</v>
      </c>
      <c r="C21" s="79">
        <v>137808.92</v>
      </c>
      <c r="D21" s="79">
        <v>137808.92</v>
      </c>
      <c r="E21" s="79">
        <v>137808.92</v>
      </c>
      <c r="F21" s="79"/>
      <c r="G21" s="79"/>
      <c r="H21" s="79"/>
      <c r="I21" s="79"/>
      <c r="J21" s="79"/>
      <c r="K21" s="79"/>
      <c r="L21" s="79"/>
      <c r="M21" s="79"/>
      <c r="N21" s="79"/>
      <c r="O21" s="79"/>
    </row>
    <row r="22" ht="21" customHeight="1" spans="1:15">
      <c r="A22" s="188" t="s">
        <v>128</v>
      </c>
      <c r="B22" s="188" t="s">
        <v>129</v>
      </c>
      <c r="C22" s="79">
        <v>11606.4</v>
      </c>
      <c r="D22" s="79">
        <v>11606.4</v>
      </c>
      <c r="E22" s="79"/>
      <c r="F22" s="79">
        <v>11606.4</v>
      </c>
      <c r="G22" s="79"/>
      <c r="H22" s="79"/>
      <c r="I22" s="79"/>
      <c r="J22" s="79"/>
      <c r="K22" s="79"/>
      <c r="L22" s="79"/>
      <c r="M22" s="79"/>
      <c r="N22" s="79"/>
      <c r="O22" s="79"/>
    </row>
    <row r="23" ht="21" customHeight="1" spans="1:15">
      <c r="A23" s="189" t="s">
        <v>130</v>
      </c>
      <c r="B23" s="189" t="s">
        <v>131</v>
      </c>
      <c r="C23" s="79">
        <v>11606.4</v>
      </c>
      <c r="D23" s="79">
        <v>11606.4</v>
      </c>
      <c r="E23" s="79"/>
      <c r="F23" s="79">
        <v>11606.4</v>
      </c>
      <c r="G23" s="79"/>
      <c r="H23" s="79"/>
      <c r="I23" s="79"/>
      <c r="J23" s="79"/>
      <c r="K23" s="79"/>
      <c r="L23" s="79"/>
      <c r="M23" s="79"/>
      <c r="N23" s="79"/>
      <c r="O23" s="79"/>
    </row>
    <row r="24" ht="21" customHeight="1" spans="1:15">
      <c r="A24" s="56" t="s">
        <v>132</v>
      </c>
      <c r="B24" s="56" t="s">
        <v>133</v>
      </c>
      <c r="C24" s="79">
        <v>378648.19</v>
      </c>
      <c r="D24" s="79">
        <v>378648.19</v>
      </c>
      <c r="E24" s="79">
        <v>378648.19</v>
      </c>
      <c r="F24" s="79"/>
      <c r="G24" s="79"/>
      <c r="H24" s="79"/>
      <c r="I24" s="79"/>
      <c r="J24" s="79"/>
      <c r="K24" s="79"/>
      <c r="L24" s="79"/>
      <c r="M24" s="79"/>
      <c r="N24" s="79"/>
      <c r="O24" s="79"/>
    </row>
    <row r="25" ht="21" customHeight="1" spans="1:15">
      <c r="A25" s="188" t="s">
        <v>134</v>
      </c>
      <c r="B25" s="188" t="s">
        <v>135</v>
      </c>
      <c r="C25" s="79">
        <v>378648.19</v>
      </c>
      <c r="D25" s="79">
        <v>378648.19</v>
      </c>
      <c r="E25" s="79">
        <v>378648.19</v>
      </c>
      <c r="F25" s="79"/>
      <c r="G25" s="79"/>
      <c r="H25" s="79"/>
      <c r="I25" s="79"/>
      <c r="J25" s="79"/>
      <c r="K25" s="79"/>
      <c r="L25" s="79"/>
      <c r="M25" s="79"/>
      <c r="N25" s="79"/>
      <c r="O25" s="79"/>
    </row>
    <row r="26" ht="21" customHeight="1" spans="1:15">
      <c r="A26" s="189" t="s">
        <v>136</v>
      </c>
      <c r="B26" s="189" t="s">
        <v>137</v>
      </c>
      <c r="C26" s="79">
        <v>97770.08</v>
      </c>
      <c r="D26" s="79">
        <v>97770.08</v>
      </c>
      <c r="E26" s="79">
        <v>97770.08</v>
      </c>
      <c r="F26" s="79"/>
      <c r="G26" s="79"/>
      <c r="H26" s="79"/>
      <c r="I26" s="79"/>
      <c r="J26" s="79"/>
      <c r="K26" s="79"/>
      <c r="L26" s="79"/>
      <c r="M26" s="79"/>
      <c r="N26" s="79"/>
      <c r="O26" s="79"/>
    </row>
    <row r="27" ht="21" customHeight="1" spans="1:15">
      <c r="A27" s="189" t="s">
        <v>138</v>
      </c>
      <c r="B27" s="189" t="s">
        <v>139</v>
      </c>
      <c r="C27" s="79">
        <v>98502.89</v>
      </c>
      <c r="D27" s="79">
        <v>98502.89</v>
      </c>
      <c r="E27" s="79">
        <v>98502.89</v>
      </c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ht="21" customHeight="1" spans="1:15">
      <c r="A28" s="189" t="s">
        <v>140</v>
      </c>
      <c r="B28" s="189" t="s">
        <v>141</v>
      </c>
      <c r="C28" s="79">
        <v>160223.4</v>
      </c>
      <c r="D28" s="79">
        <v>160223.4</v>
      </c>
      <c r="E28" s="79">
        <v>160223.4</v>
      </c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ht="21" customHeight="1" spans="1:15">
      <c r="A29" s="189" t="s">
        <v>142</v>
      </c>
      <c r="B29" s="189" t="s">
        <v>143</v>
      </c>
      <c r="C29" s="79">
        <v>22151.82</v>
      </c>
      <c r="D29" s="79">
        <v>22151.82</v>
      </c>
      <c r="E29" s="79">
        <v>22151.82</v>
      </c>
      <c r="F29" s="79"/>
      <c r="G29" s="79"/>
      <c r="H29" s="79"/>
      <c r="I29" s="79"/>
      <c r="J29" s="79"/>
      <c r="K29" s="79"/>
      <c r="L29" s="79"/>
      <c r="M29" s="79"/>
      <c r="N29" s="79"/>
      <c r="O29" s="79"/>
    </row>
    <row r="30" ht="21" customHeight="1" spans="1:15">
      <c r="A30" s="56" t="s">
        <v>144</v>
      </c>
      <c r="B30" s="56" t="s">
        <v>145</v>
      </c>
      <c r="C30" s="79">
        <v>430160.16</v>
      </c>
      <c r="D30" s="79">
        <v>430160.16</v>
      </c>
      <c r="E30" s="79">
        <v>430160.16</v>
      </c>
      <c r="F30" s="79"/>
      <c r="G30" s="79"/>
      <c r="H30" s="79"/>
      <c r="I30" s="79"/>
      <c r="J30" s="79"/>
      <c r="K30" s="79"/>
      <c r="L30" s="79"/>
      <c r="M30" s="79"/>
      <c r="N30" s="79"/>
      <c r="O30" s="79"/>
    </row>
    <row r="31" ht="21" customHeight="1" spans="1:15">
      <c r="A31" s="188" t="s">
        <v>146</v>
      </c>
      <c r="B31" s="188" t="s">
        <v>147</v>
      </c>
      <c r="C31" s="79">
        <v>430160.16</v>
      </c>
      <c r="D31" s="79">
        <v>430160.16</v>
      </c>
      <c r="E31" s="79">
        <v>430160.16</v>
      </c>
      <c r="F31" s="79"/>
      <c r="G31" s="79"/>
      <c r="H31" s="79"/>
      <c r="I31" s="79"/>
      <c r="J31" s="79"/>
      <c r="K31" s="79"/>
      <c r="L31" s="79"/>
      <c r="M31" s="79"/>
      <c r="N31" s="79"/>
      <c r="O31" s="79"/>
    </row>
    <row r="32" ht="21" customHeight="1" spans="1:15">
      <c r="A32" s="189" t="s">
        <v>148</v>
      </c>
      <c r="B32" s="189" t="s">
        <v>149</v>
      </c>
      <c r="C32" s="79">
        <v>430160.16</v>
      </c>
      <c r="D32" s="79">
        <v>430160.16</v>
      </c>
      <c r="E32" s="79">
        <v>430160.16</v>
      </c>
      <c r="F32" s="79"/>
      <c r="G32" s="79"/>
      <c r="H32" s="79"/>
      <c r="I32" s="79"/>
      <c r="J32" s="79"/>
      <c r="K32" s="79"/>
      <c r="L32" s="79"/>
      <c r="M32" s="79"/>
      <c r="N32" s="79"/>
      <c r="O32" s="79"/>
    </row>
    <row r="33" ht="21" customHeight="1" spans="1:15">
      <c r="A33" s="190" t="s">
        <v>55</v>
      </c>
      <c r="B33" s="34"/>
      <c r="C33" s="79">
        <v>6074874.21</v>
      </c>
      <c r="D33" s="79">
        <v>5884374.21</v>
      </c>
      <c r="E33" s="79">
        <v>5372767.81</v>
      </c>
      <c r="F33" s="79">
        <v>511606.4</v>
      </c>
      <c r="G33" s="79"/>
      <c r="H33" s="79"/>
      <c r="I33" s="79"/>
      <c r="J33" s="79">
        <v>190500</v>
      </c>
      <c r="K33" s="79"/>
      <c r="L33" s="79"/>
      <c r="M33" s="79"/>
      <c r="N33" s="79"/>
      <c r="O33" s="79">
        <v>190500</v>
      </c>
    </row>
  </sheetData>
  <mergeCells count="12">
    <mergeCell ref="A1:O1"/>
    <mergeCell ref="A2:O2"/>
    <mergeCell ref="A3:B3"/>
    <mergeCell ref="D4:F4"/>
    <mergeCell ref="J4:O4"/>
    <mergeCell ref="A33:B33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B8" sqref="B8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2"/>
      <c r="B1" s="46"/>
      <c r="C1" s="46"/>
      <c r="D1" s="46" t="s">
        <v>150</v>
      </c>
    </row>
    <row r="2" ht="41.25" customHeight="1" spans="1:1">
      <c r="A2" s="41" t="str">
        <f>"2026"&amp;"年部门财政拨款收支预算总表"</f>
        <v>2026年部门财政拨款收支预算总表</v>
      </c>
    </row>
    <row r="3" ht="17.25" customHeight="1" spans="1:4">
      <c r="A3" s="44" t="str">
        <f>"单位名称："&amp;"昆明市晋宁区统计局"</f>
        <v>单位名称：昆明市晋宁区统计局</v>
      </c>
      <c r="B3" s="173"/>
      <c r="D3" s="46" t="s">
        <v>1</v>
      </c>
    </row>
    <row r="4" ht="17.25" customHeight="1" spans="1:4">
      <c r="A4" s="174" t="s">
        <v>2</v>
      </c>
      <c r="B4" s="175"/>
      <c r="C4" s="174" t="s">
        <v>3</v>
      </c>
      <c r="D4" s="175"/>
    </row>
    <row r="5" ht="18.75" customHeight="1" spans="1:4">
      <c r="A5" s="174" t="s">
        <v>4</v>
      </c>
      <c r="B5" s="174" t="s">
        <v>5</v>
      </c>
      <c r="C5" s="174" t="s">
        <v>6</v>
      </c>
      <c r="D5" s="174" t="s">
        <v>5</v>
      </c>
    </row>
    <row r="6" ht="16.5" customHeight="1" spans="1:4">
      <c r="A6" s="176" t="s">
        <v>151</v>
      </c>
      <c r="B6" s="79">
        <v>5884374.21</v>
      </c>
      <c r="C6" s="176" t="s">
        <v>152</v>
      </c>
      <c r="D6" s="79">
        <v>5884374.21</v>
      </c>
    </row>
    <row r="7" ht="16.5" customHeight="1" spans="1:4">
      <c r="A7" s="176" t="s">
        <v>153</v>
      </c>
      <c r="B7" s="79">
        <v>5884374.21</v>
      </c>
      <c r="C7" s="176" t="s">
        <v>154</v>
      </c>
      <c r="D7" s="79">
        <v>4354071.66</v>
      </c>
    </row>
    <row r="8" ht="16.5" customHeight="1" spans="1:4">
      <c r="A8" s="176" t="s">
        <v>155</v>
      </c>
      <c r="B8" s="79"/>
      <c r="C8" s="176" t="s">
        <v>156</v>
      </c>
      <c r="D8" s="79"/>
    </row>
    <row r="9" ht="16.5" customHeight="1" spans="1:4">
      <c r="A9" s="176" t="s">
        <v>157</v>
      </c>
      <c r="B9" s="79"/>
      <c r="C9" s="176" t="s">
        <v>158</v>
      </c>
      <c r="D9" s="79"/>
    </row>
    <row r="10" ht="16.5" customHeight="1" spans="1:4">
      <c r="A10" s="176" t="s">
        <v>159</v>
      </c>
      <c r="B10" s="79"/>
      <c r="C10" s="176" t="s">
        <v>160</v>
      </c>
      <c r="D10" s="79"/>
    </row>
    <row r="11" ht="16.5" customHeight="1" spans="1:4">
      <c r="A11" s="176" t="s">
        <v>153</v>
      </c>
      <c r="B11" s="79"/>
      <c r="C11" s="176" t="s">
        <v>161</v>
      </c>
      <c r="D11" s="79"/>
    </row>
    <row r="12" ht="16.5" customHeight="1" spans="1:4">
      <c r="A12" s="148" t="s">
        <v>155</v>
      </c>
      <c r="B12" s="79"/>
      <c r="C12" s="69" t="s">
        <v>162</v>
      </c>
      <c r="D12" s="79"/>
    </row>
    <row r="13" ht="16.5" customHeight="1" spans="1:4">
      <c r="A13" s="148" t="s">
        <v>157</v>
      </c>
      <c r="B13" s="79"/>
      <c r="C13" s="69" t="s">
        <v>163</v>
      </c>
      <c r="D13" s="79"/>
    </row>
    <row r="14" ht="16.5" customHeight="1" spans="1:4">
      <c r="A14" s="177"/>
      <c r="B14" s="79"/>
      <c r="C14" s="69" t="s">
        <v>164</v>
      </c>
      <c r="D14" s="79">
        <v>721494.2</v>
      </c>
    </row>
    <row r="15" ht="16.5" customHeight="1" spans="1:4">
      <c r="A15" s="177"/>
      <c r="B15" s="79"/>
      <c r="C15" s="69" t="s">
        <v>165</v>
      </c>
      <c r="D15" s="79">
        <v>378648.19</v>
      </c>
    </row>
    <row r="16" ht="16.5" customHeight="1" spans="1:4">
      <c r="A16" s="177"/>
      <c r="B16" s="79"/>
      <c r="C16" s="69" t="s">
        <v>166</v>
      </c>
      <c r="D16" s="79"/>
    </row>
    <row r="17" ht="16.5" customHeight="1" spans="1:4">
      <c r="A17" s="177"/>
      <c r="B17" s="79"/>
      <c r="C17" s="69" t="s">
        <v>167</v>
      </c>
      <c r="D17" s="79"/>
    </row>
    <row r="18" ht="16.5" customHeight="1" spans="1:4">
      <c r="A18" s="177"/>
      <c r="B18" s="79"/>
      <c r="C18" s="69" t="s">
        <v>168</v>
      </c>
      <c r="D18" s="79"/>
    </row>
    <row r="19" ht="16.5" customHeight="1" spans="1:4">
      <c r="A19" s="177"/>
      <c r="B19" s="79"/>
      <c r="C19" s="69" t="s">
        <v>169</v>
      </c>
      <c r="D19" s="79"/>
    </row>
    <row r="20" ht="16.5" customHeight="1" spans="1:4">
      <c r="A20" s="177"/>
      <c r="B20" s="79"/>
      <c r="C20" s="69" t="s">
        <v>170</v>
      </c>
      <c r="D20" s="79"/>
    </row>
    <row r="21" ht="16.5" customHeight="1" spans="1:4">
      <c r="A21" s="177"/>
      <c r="B21" s="79"/>
      <c r="C21" s="69" t="s">
        <v>171</v>
      </c>
      <c r="D21" s="79"/>
    </row>
    <row r="22" ht="16.5" customHeight="1" spans="1:4">
      <c r="A22" s="177"/>
      <c r="B22" s="79"/>
      <c r="C22" s="69" t="s">
        <v>172</v>
      </c>
      <c r="D22" s="79"/>
    </row>
    <row r="23" ht="16.5" customHeight="1" spans="1:4">
      <c r="A23" s="177"/>
      <c r="B23" s="79"/>
      <c r="C23" s="69" t="s">
        <v>173</v>
      </c>
      <c r="D23" s="79"/>
    </row>
    <row r="24" ht="16.5" customHeight="1" spans="1:4">
      <c r="A24" s="177"/>
      <c r="B24" s="79"/>
      <c r="C24" s="69" t="s">
        <v>174</v>
      </c>
      <c r="D24" s="79"/>
    </row>
    <row r="25" ht="16.5" customHeight="1" spans="1:4">
      <c r="A25" s="177"/>
      <c r="B25" s="79"/>
      <c r="C25" s="69" t="s">
        <v>175</v>
      </c>
      <c r="D25" s="79">
        <v>430160.16</v>
      </c>
    </row>
    <row r="26" ht="16.5" customHeight="1" spans="1:4">
      <c r="A26" s="177"/>
      <c r="B26" s="79"/>
      <c r="C26" s="69" t="s">
        <v>176</v>
      </c>
      <c r="D26" s="79"/>
    </row>
    <row r="27" ht="16.5" customHeight="1" spans="1:4">
      <c r="A27" s="177"/>
      <c r="B27" s="79"/>
      <c r="C27" s="69" t="s">
        <v>177</v>
      </c>
      <c r="D27" s="79"/>
    </row>
    <row r="28" ht="16.5" customHeight="1" spans="1:4">
      <c r="A28" s="177"/>
      <c r="B28" s="79"/>
      <c r="C28" s="69" t="s">
        <v>178</v>
      </c>
      <c r="D28" s="79"/>
    </row>
    <row r="29" ht="16.5" customHeight="1" spans="1:4">
      <c r="A29" s="177"/>
      <c r="B29" s="79"/>
      <c r="C29" s="69" t="s">
        <v>179</v>
      </c>
      <c r="D29" s="79"/>
    </row>
    <row r="30" ht="16.5" customHeight="1" spans="1:4">
      <c r="A30" s="177"/>
      <c r="B30" s="79"/>
      <c r="C30" s="69" t="s">
        <v>180</v>
      </c>
      <c r="D30" s="79"/>
    </row>
    <row r="31" ht="16.5" customHeight="1" spans="1:4">
      <c r="A31" s="177"/>
      <c r="B31" s="79"/>
      <c r="C31" s="148" t="s">
        <v>181</v>
      </c>
      <c r="D31" s="79"/>
    </row>
    <row r="32" ht="16.5" customHeight="1" spans="1:4">
      <c r="A32" s="177"/>
      <c r="B32" s="79"/>
      <c r="C32" s="148" t="s">
        <v>182</v>
      </c>
      <c r="D32" s="79"/>
    </row>
    <row r="33" ht="16.5" customHeight="1" spans="1:4">
      <c r="A33" s="177"/>
      <c r="B33" s="79"/>
      <c r="C33" s="29" t="s">
        <v>183</v>
      </c>
      <c r="D33" s="79"/>
    </row>
    <row r="34" ht="15" customHeight="1" spans="1:4">
      <c r="A34" s="178" t="s">
        <v>50</v>
      </c>
      <c r="B34" s="179">
        <v>5884374.21</v>
      </c>
      <c r="C34" s="178" t="s">
        <v>51</v>
      </c>
      <c r="D34" s="179">
        <v>5884374.21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32"/>
  <sheetViews>
    <sheetView showZeros="0" workbookViewId="0">
      <selection activeCell="C3" sqref="C3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4:7">
      <c r="D1" s="138"/>
      <c r="F1" s="72"/>
      <c r="G1" s="143" t="s">
        <v>184</v>
      </c>
    </row>
    <row r="2" ht="41.25" customHeight="1" spans="1:7">
      <c r="A2" s="125" t="str">
        <f>"2026"&amp;"年一般公共预算支出预算表（按功能科目分类）"</f>
        <v>2026年一般公共预算支出预算表（按功能科目分类）</v>
      </c>
      <c r="B2" s="125"/>
      <c r="C2" s="125"/>
      <c r="D2" s="125"/>
      <c r="E2" s="125"/>
      <c r="F2" s="125"/>
      <c r="G2" s="125"/>
    </row>
    <row r="3" ht="18" customHeight="1" spans="1:7">
      <c r="A3" s="4" t="str">
        <f>"单位名称："&amp;"昆明市晋宁区统计局"</f>
        <v>单位名称：昆明市晋宁区统计局</v>
      </c>
      <c r="F3" s="122"/>
      <c r="G3" s="143" t="s">
        <v>1</v>
      </c>
    </row>
    <row r="4" ht="20.25" customHeight="1" spans="1:7">
      <c r="A4" s="169" t="s">
        <v>185</v>
      </c>
      <c r="B4" s="170"/>
      <c r="C4" s="126" t="s">
        <v>55</v>
      </c>
      <c r="D4" s="151" t="s">
        <v>76</v>
      </c>
      <c r="E4" s="11"/>
      <c r="F4" s="12"/>
      <c r="G4" s="140" t="s">
        <v>77</v>
      </c>
    </row>
    <row r="5" ht="20.25" customHeight="1" spans="1:7">
      <c r="A5" s="171" t="s">
        <v>73</v>
      </c>
      <c r="B5" s="171" t="s">
        <v>74</v>
      </c>
      <c r="C5" s="18"/>
      <c r="D5" s="131" t="s">
        <v>57</v>
      </c>
      <c r="E5" s="131" t="s">
        <v>186</v>
      </c>
      <c r="F5" s="131" t="s">
        <v>187</v>
      </c>
      <c r="G5" s="142"/>
    </row>
    <row r="6" ht="15" customHeight="1" spans="1:7">
      <c r="A6" s="59" t="s">
        <v>83</v>
      </c>
      <c r="B6" s="59" t="s">
        <v>84</v>
      </c>
      <c r="C6" s="59" t="s">
        <v>85</v>
      </c>
      <c r="D6" s="59" t="s">
        <v>86</v>
      </c>
      <c r="E6" s="59" t="s">
        <v>87</v>
      </c>
      <c r="F6" s="59" t="s">
        <v>88</v>
      </c>
      <c r="G6" s="59" t="s">
        <v>89</v>
      </c>
    </row>
    <row r="7" ht="18" customHeight="1" spans="1:7">
      <c r="A7" s="29" t="s">
        <v>98</v>
      </c>
      <c r="B7" s="29" t="s">
        <v>99</v>
      </c>
      <c r="C7" s="79">
        <v>4354071.66</v>
      </c>
      <c r="D7" s="79">
        <v>3854071.66</v>
      </c>
      <c r="E7" s="79">
        <v>3442897.1</v>
      </c>
      <c r="F7" s="79">
        <v>411174.56</v>
      </c>
      <c r="G7" s="79">
        <v>500000</v>
      </c>
    </row>
    <row r="8" ht="18" customHeight="1" spans="1:7">
      <c r="A8" s="136" t="s">
        <v>100</v>
      </c>
      <c r="B8" s="136" t="s">
        <v>101</v>
      </c>
      <c r="C8" s="79">
        <v>4354071.66</v>
      </c>
      <c r="D8" s="79">
        <v>3854071.66</v>
      </c>
      <c r="E8" s="79">
        <v>3442897.1</v>
      </c>
      <c r="F8" s="79">
        <v>411174.56</v>
      </c>
      <c r="G8" s="79">
        <v>500000</v>
      </c>
    </row>
    <row r="9" ht="18" customHeight="1" spans="1:7">
      <c r="A9" s="137" t="s">
        <v>102</v>
      </c>
      <c r="B9" s="137" t="s">
        <v>103</v>
      </c>
      <c r="C9" s="79">
        <v>2098147.92</v>
      </c>
      <c r="D9" s="79">
        <v>2098147.92</v>
      </c>
      <c r="E9" s="79">
        <v>1811128</v>
      </c>
      <c r="F9" s="79">
        <v>287019.92</v>
      </c>
      <c r="G9" s="79"/>
    </row>
    <row r="10" ht="18" customHeight="1" spans="1:7">
      <c r="A10" s="137" t="s">
        <v>106</v>
      </c>
      <c r="B10" s="137" t="s">
        <v>107</v>
      </c>
      <c r="C10" s="79">
        <v>10188</v>
      </c>
      <c r="D10" s="79"/>
      <c r="E10" s="79"/>
      <c r="F10" s="79"/>
      <c r="G10" s="79">
        <v>10188</v>
      </c>
    </row>
    <row r="11" ht="18" customHeight="1" spans="1:7">
      <c r="A11" s="137" t="s">
        <v>108</v>
      </c>
      <c r="B11" s="137" t="s">
        <v>109</v>
      </c>
      <c r="C11" s="79">
        <v>24000</v>
      </c>
      <c r="D11" s="79"/>
      <c r="E11" s="79"/>
      <c r="F11" s="79"/>
      <c r="G11" s="79">
        <v>24000</v>
      </c>
    </row>
    <row r="12" ht="18" customHeight="1" spans="1:7">
      <c r="A12" s="137" t="s">
        <v>110</v>
      </c>
      <c r="B12" s="137" t="s">
        <v>111</v>
      </c>
      <c r="C12" s="79">
        <v>100000</v>
      </c>
      <c r="D12" s="79"/>
      <c r="E12" s="79"/>
      <c r="F12" s="79"/>
      <c r="G12" s="79">
        <v>100000</v>
      </c>
    </row>
    <row r="13" ht="18" customHeight="1" spans="1:7">
      <c r="A13" s="137" t="s">
        <v>112</v>
      </c>
      <c r="B13" s="137" t="s">
        <v>113</v>
      </c>
      <c r="C13" s="79">
        <v>240000</v>
      </c>
      <c r="D13" s="79"/>
      <c r="E13" s="79"/>
      <c r="F13" s="79"/>
      <c r="G13" s="79">
        <v>240000</v>
      </c>
    </row>
    <row r="14" ht="18" customHeight="1" spans="1:7">
      <c r="A14" s="137" t="s">
        <v>114</v>
      </c>
      <c r="B14" s="137" t="s">
        <v>115</v>
      </c>
      <c r="C14" s="79">
        <v>1755923.74</v>
      </c>
      <c r="D14" s="79">
        <v>1755923.74</v>
      </c>
      <c r="E14" s="79">
        <v>1631769.1</v>
      </c>
      <c r="F14" s="79">
        <v>124154.64</v>
      </c>
      <c r="G14" s="79"/>
    </row>
    <row r="15" ht="18" customHeight="1" spans="1:7">
      <c r="A15" s="137" t="s">
        <v>116</v>
      </c>
      <c r="B15" s="137" t="s">
        <v>117</v>
      </c>
      <c r="C15" s="79">
        <v>125812</v>
      </c>
      <c r="D15" s="79"/>
      <c r="E15" s="79"/>
      <c r="F15" s="79"/>
      <c r="G15" s="79">
        <v>125812</v>
      </c>
    </row>
    <row r="16" ht="18" customHeight="1" spans="1:7">
      <c r="A16" s="29" t="s">
        <v>118</v>
      </c>
      <c r="B16" s="29" t="s">
        <v>119</v>
      </c>
      <c r="C16" s="79">
        <v>721494.2</v>
      </c>
      <c r="D16" s="79">
        <v>709887.8</v>
      </c>
      <c r="E16" s="79">
        <v>701787.8</v>
      </c>
      <c r="F16" s="79">
        <v>8100</v>
      </c>
      <c r="G16" s="79">
        <v>11606.4</v>
      </c>
    </row>
    <row r="17" ht="18" customHeight="1" spans="1:7">
      <c r="A17" s="136" t="s">
        <v>120</v>
      </c>
      <c r="B17" s="136" t="s">
        <v>121</v>
      </c>
      <c r="C17" s="79">
        <v>709887.8</v>
      </c>
      <c r="D17" s="79">
        <v>709887.8</v>
      </c>
      <c r="E17" s="79">
        <v>701787.8</v>
      </c>
      <c r="F17" s="79">
        <v>8100</v>
      </c>
      <c r="G17" s="79"/>
    </row>
    <row r="18" ht="18" customHeight="1" spans="1:7">
      <c r="A18" s="137" t="s">
        <v>122</v>
      </c>
      <c r="B18" s="137" t="s">
        <v>123</v>
      </c>
      <c r="C18" s="79">
        <v>137700</v>
      </c>
      <c r="D18" s="79">
        <v>137700</v>
      </c>
      <c r="E18" s="79">
        <v>129600</v>
      </c>
      <c r="F18" s="79">
        <v>8100</v>
      </c>
      <c r="G18" s="79"/>
    </row>
    <row r="19" ht="18" customHeight="1" spans="1:7">
      <c r="A19" s="137" t="s">
        <v>124</v>
      </c>
      <c r="B19" s="137" t="s">
        <v>125</v>
      </c>
      <c r="C19" s="79">
        <v>434378.88</v>
      </c>
      <c r="D19" s="79">
        <v>434378.88</v>
      </c>
      <c r="E19" s="79">
        <v>434378.88</v>
      </c>
      <c r="F19" s="79"/>
      <c r="G19" s="79"/>
    </row>
    <row r="20" ht="18" customHeight="1" spans="1:7">
      <c r="A20" s="137" t="s">
        <v>126</v>
      </c>
      <c r="B20" s="137" t="s">
        <v>127</v>
      </c>
      <c r="C20" s="79">
        <v>137808.92</v>
      </c>
      <c r="D20" s="79">
        <v>137808.92</v>
      </c>
      <c r="E20" s="79">
        <v>137808.92</v>
      </c>
      <c r="F20" s="79"/>
      <c r="G20" s="79"/>
    </row>
    <row r="21" ht="18" customHeight="1" spans="1:7">
      <c r="A21" s="136" t="s">
        <v>128</v>
      </c>
      <c r="B21" s="136" t="s">
        <v>129</v>
      </c>
      <c r="C21" s="79">
        <v>11606.4</v>
      </c>
      <c r="D21" s="79"/>
      <c r="E21" s="79"/>
      <c r="F21" s="79"/>
      <c r="G21" s="79">
        <v>11606.4</v>
      </c>
    </row>
    <row r="22" ht="18" customHeight="1" spans="1:7">
      <c r="A22" s="137" t="s">
        <v>130</v>
      </c>
      <c r="B22" s="137" t="s">
        <v>131</v>
      </c>
      <c r="C22" s="79">
        <v>11606.4</v>
      </c>
      <c r="D22" s="79"/>
      <c r="E22" s="79"/>
      <c r="F22" s="79"/>
      <c r="G22" s="79">
        <v>11606.4</v>
      </c>
    </row>
    <row r="23" ht="18" customHeight="1" spans="1:7">
      <c r="A23" s="29" t="s">
        <v>132</v>
      </c>
      <c r="B23" s="29" t="s">
        <v>133</v>
      </c>
      <c r="C23" s="79">
        <v>378648.19</v>
      </c>
      <c r="D23" s="79">
        <v>378648.19</v>
      </c>
      <c r="E23" s="79">
        <v>378648.19</v>
      </c>
      <c r="F23" s="79"/>
      <c r="G23" s="79"/>
    </row>
    <row r="24" ht="18" customHeight="1" spans="1:7">
      <c r="A24" s="136" t="s">
        <v>134</v>
      </c>
      <c r="B24" s="136" t="s">
        <v>135</v>
      </c>
      <c r="C24" s="79">
        <v>378648.19</v>
      </c>
      <c r="D24" s="79">
        <v>378648.19</v>
      </c>
      <c r="E24" s="79">
        <v>378648.19</v>
      </c>
      <c r="F24" s="79"/>
      <c r="G24" s="79"/>
    </row>
    <row r="25" ht="18" customHeight="1" spans="1:7">
      <c r="A25" s="137" t="s">
        <v>136</v>
      </c>
      <c r="B25" s="137" t="s">
        <v>137</v>
      </c>
      <c r="C25" s="79">
        <v>97770.08</v>
      </c>
      <c r="D25" s="79">
        <v>97770.08</v>
      </c>
      <c r="E25" s="79">
        <v>97770.08</v>
      </c>
      <c r="F25" s="79"/>
      <c r="G25" s="79"/>
    </row>
    <row r="26" ht="18" customHeight="1" spans="1:7">
      <c r="A26" s="137" t="s">
        <v>138</v>
      </c>
      <c r="B26" s="137" t="s">
        <v>139</v>
      </c>
      <c r="C26" s="79">
        <v>98502.89</v>
      </c>
      <c r="D26" s="79">
        <v>98502.89</v>
      </c>
      <c r="E26" s="79">
        <v>98502.89</v>
      </c>
      <c r="F26" s="79"/>
      <c r="G26" s="79"/>
    </row>
    <row r="27" ht="18" customHeight="1" spans="1:7">
      <c r="A27" s="137" t="s">
        <v>140</v>
      </c>
      <c r="B27" s="137" t="s">
        <v>141</v>
      </c>
      <c r="C27" s="79">
        <v>160223.4</v>
      </c>
      <c r="D27" s="79">
        <v>160223.4</v>
      </c>
      <c r="E27" s="79">
        <v>160223.4</v>
      </c>
      <c r="F27" s="79"/>
      <c r="G27" s="79"/>
    </row>
    <row r="28" ht="18" customHeight="1" spans="1:7">
      <c r="A28" s="137" t="s">
        <v>142</v>
      </c>
      <c r="B28" s="137" t="s">
        <v>143</v>
      </c>
      <c r="C28" s="79">
        <v>22151.82</v>
      </c>
      <c r="D28" s="79">
        <v>22151.82</v>
      </c>
      <c r="E28" s="79">
        <v>22151.82</v>
      </c>
      <c r="F28" s="79"/>
      <c r="G28" s="79"/>
    </row>
    <row r="29" ht="18" customHeight="1" spans="1:7">
      <c r="A29" s="29" t="s">
        <v>144</v>
      </c>
      <c r="B29" s="29" t="s">
        <v>145</v>
      </c>
      <c r="C29" s="79">
        <v>430160.16</v>
      </c>
      <c r="D29" s="79">
        <v>430160.16</v>
      </c>
      <c r="E29" s="79">
        <v>430160.16</v>
      </c>
      <c r="F29" s="79"/>
      <c r="G29" s="79"/>
    </row>
    <row r="30" ht="18" customHeight="1" spans="1:7">
      <c r="A30" s="136" t="s">
        <v>146</v>
      </c>
      <c r="B30" s="136" t="s">
        <v>147</v>
      </c>
      <c r="C30" s="79">
        <v>430160.16</v>
      </c>
      <c r="D30" s="79">
        <v>430160.16</v>
      </c>
      <c r="E30" s="79">
        <v>430160.16</v>
      </c>
      <c r="F30" s="79"/>
      <c r="G30" s="79"/>
    </row>
    <row r="31" ht="18" customHeight="1" spans="1:7">
      <c r="A31" s="137" t="s">
        <v>148</v>
      </c>
      <c r="B31" s="137" t="s">
        <v>149</v>
      </c>
      <c r="C31" s="79">
        <v>430160.16</v>
      </c>
      <c r="D31" s="79">
        <v>430160.16</v>
      </c>
      <c r="E31" s="79">
        <v>430160.16</v>
      </c>
      <c r="F31" s="79"/>
      <c r="G31" s="79"/>
    </row>
    <row r="32" ht="18" customHeight="1" spans="1:7">
      <c r="A32" s="78" t="s">
        <v>188</v>
      </c>
      <c r="B32" s="172" t="s">
        <v>188</v>
      </c>
      <c r="C32" s="79">
        <v>5884374.21</v>
      </c>
      <c r="D32" s="79">
        <v>5372767.81</v>
      </c>
      <c r="E32" s="79">
        <v>4953493.25</v>
      </c>
      <c r="F32" s="79">
        <v>419274.56</v>
      </c>
      <c r="G32" s="79">
        <v>511606.4</v>
      </c>
    </row>
  </sheetData>
  <mergeCells count="6">
    <mergeCell ref="A2:G2"/>
    <mergeCell ref="A4:B4"/>
    <mergeCell ref="D4:F4"/>
    <mergeCell ref="A32:B32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workbookViewId="0">
      <selection activeCell="B21" sqref="B2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43"/>
      <c r="B1" s="43"/>
      <c r="C1" s="43"/>
      <c r="D1" s="43"/>
      <c r="E1" s="42"/>
      <c r="F1" s="155" t="s">
        <v>189</v>
      </c>
    </row>
    <row r="2" ht="41.25" customHeight="1" spans="1:6">
      <c r="A2" s="156" t="str">
        <f>"2026"&amp;"年一般公共预算“三公”经费支出预算表"</f>
        <v>2026年一般公共预算“三公”经费支出预算表</v>
      </c>
      <c r="B2" s="43"/>
      <c r="C2" s="43"/>
      <c r="D2" s="43"/>
      <c r="E2" s="42"/>
      <c r="F2" s="43"/>
    </row>
    <row r="3" customHeight="1" spans="1:6">
      <c r="A3" s="110" t="str">
        <f>"单位名称："&amp;"昆明市晋宁区统计局"</f>
        <v>单位名称：昆明市晋宁区统计局</v>
      </c>
      <c r="B3" s="157"/>
      <c r="D3" s="43"/>
      <c r="E3" s="42"/>
      <c r="F3" s="158" t="s">
        <v>1</v>
      </c>
    </row>
    <row r="4" ht="27" customHeight="1" spans="1:6">
      <c r="A4" s="159" t="s">
        <v>190</v>
      </c>
      <c r="B4" s="160" t="s">
        <v>191</v>
      </c>
      <c r="C4" s="161" t="s">
        <v>192</v>
      </c>
      <c r="D4" s="161"/>
      <c r="E4" s="161"/>
      <c r="F4" s="162" t="s">
        <v>193</v>
      </c>
    </row>
    <row r="5" ht="28.5" customHeight="1" spans="1:6">
      <c r="A5" s="163"/>
      <c r="B5" s="164"/>
      <c r="C5" s="161" t="s">
        <v>57</v>
      </c>
      <c r="D5" s="161" t="s">
        <v>194</v>
      </c>
      <c r="E5" s="161" t="s">
        <v>195</v>
      </c>
      <c r="F5" s="165"/>
    </row>
    <row r="6" ht="17.25" customHeight="1" spans="1:6">
      <c r="A6" s="166" t="s">
        <v>83</v>
      </c>
      <c r="B6" s="161" t="s">
        <v>84</v>
      </c>
      <c r="C6" s="161" t="s">
        <v>85</v>
      </c>
      <c r="D6" s="161" t="s">
        <v>86</v>
      </c>
      <c r="E6" s="161" t="s">
        <v>87</v>
      </c>
      <c r="F6" s="161" t="s">
        <v>88</v>
      </c>
    </row>
    <row r="7" ht="17.25" customHeight="1" spans="1:6">
      <c r="A7" s="167">
        <v>70000</v>
      </c>
      <c r="B7" s="168">
        <v>0</v>
      </c>
      <c r="C7" s="168">
        <v>40000</v>
      </c>
      <c r="D7" s="168"/>
      <c r="E7" s="168">
        <v>40000</v>
      </c>
      <c r="F7" s="168">
        <v>30000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Z56"/>
  <sheetViews>
    <sheetView showZeros="0" workbookViewId="0">
      <selection activeCell="C4" sqref="C4:C7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6" width="18.7083333333333" customWidth="1"/>
  </cols>
  <sheetData>
    <row r="1" ht="13.5" customHeight="1" spans="2:26">
      <c r="B1" s="138"/>
      <c r="C1" s="144"/>
      <c r="E1" s="145"/>
      <c r="F1" s="145"/>
      <c r="G1" s="145"/>
      <c r="H1" s="145"/>
      <c r="I1" s="81"/>
      <c r="J1" s="81"/>
      <c r="K1" s="81"/>
      <c r="L1" s="81"/>
      <c r="M1" s="81"/>
      <c r="N1" s="81"/>
      <c r="T1" s="81"/>
      <c r="X1" s="144"/>
      <c r="Z1" s="2" t="s">
        <v>196</v>
      </c>
    </row>
    <row r="2" ht="45.75" customHeight="1" spans="1:26">
      <c r="A2" s="66" t="str">
        <f>"2026"&amp;"年部门基本支出预算表"</f>
        <v>2026年部门基本支出预算表</v>
      </c>
      <c r="B2" s="3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3"/>
      <c r="P2" s="3"/>
      <c r="Q2" s="3"/>
      <c r="R2" s="3"/>
      <c r="S2" s="3"/>
      <c r="T2" s="66"/>
      <c r="U2" s="66"/>
      <c r="V2" s="66"/>
      <c r="W2" s="66"/>
      <c r="X2" s="66"/>
      <c r="Y2" s="66"/>
      <c r="Z2" s="66"/>
    </row>
    <row r="3" ht="18.75" customHeight="1" spans="1:26">
      <c r="A3" s="4" t="str">
        <f>"单位名称："&amp;"昆明市晋宁区统计局"</f>
        <v>单位名称：昆明市晋宁区统计局</v>
      </c>
      <c r="B3" s="5"/>
      <c r="C3" s="146"/>
      <c r="D3" s="146"/>
      <c r="E3" s="146"/>
      <c r="F3" s="146"/>
      <c r="G3" s="146"/>
      <c r="H3" s="146"/>
      <c r="I3" s="83"/>
      <c r="J3" s="83"/>
      <c r="K3" s="83"/>
      <c r="L3" s="83"/>
      <c r="M3" s="83"/>
      <c r="N3" s="83"/>
      <c r="O3" s="6"/>
      <c r="P3" s="6"/>
      <c r="Q3" s="6"/>
      <c r="R3" s="6"/>
      <c r="S3" s="6"/>
      <c r="T3" s="83"/>
      <c r="X3" s="144"/>
      <c r="Z3" s="2" t="s">
        <v>1</v>
      </c>
    </row>
    <row r="4" ht="18" customHeight="1" spans="1:26">
      <c r="A4" s="8" t="s">
        <v>197</v>
      </c>
      <c r="B4" s="8" t="s">
        <v>198</v>
      </c>
      <c r="C4" s="8" t="s">
        <v>199</v>
      </c>
      <c r="D4" s="8" t="s">
        <v>200</v>
      </c>
      <c r="E4" s="8" t="s">
        <v>201</v>
      </c>
      <c r="F4" s="8" t="s">
        <v>202</v>
      </c>
      <c r="G4" s="8" t="s">
        <v>203</v>
      </c>
      <c r="H4" s="8" t="s">
        <v>204</v>
      </c>
      <c r="I4" s="151" t="s">
        <v>205</v>
      </c>
      <c r="J4" s="106" t="s">
        <v>205</v>
      </c>
      <c r="K4" s="106"/>
      <c r="L4" s="106"/>
      <c r="M4" s="106"/>
      <c r="N4" s="106"/>
      <c r="O4" s="11"/>
      <c r="P4" s="11"/>
      <c r="Q4" s="11"/>
      <c r="R4" s="11"/>
      <c r="S4" s="11"/>
      <c r="T4" s="99" t="s">
        <v>61</v>
      </c>
      <c r="U4" s="106" t="s">
        <v>62</v>
      </c>
      <c r="V4" s="106"/>
      <c r="W4" s="106"/>
      <c r="X4" s="106"/>
      <c r="Y4" s="106"/>
      <c r="Z4" s="107"/>
    </row>
    <row r="5" ht="18" customHeight="1" spans="1:26">
      <c r="A5" s="13"/>
      <c r="B5" s="28"/>
      <c r="C5" s="128"/>
      <c r="D5" s="13"/>
      <c r="E5" s="13"/>
      <c r="F5" s="13"/>
      <c r="G5" s="13"/>
      <c r="H5" s="13"/>
      <c r="I5" s="126" t="s">
        <v>206</v>
      </c>
      <c r="J5" s="151" t="s">
        <v>58</v>
      </c>
      <c r="K5" s="106"/>
      <c r="L5" s="106"/>
      <c r="M5" s="106"/>
      <c r="N5" s="107"/>
      <c r="O5" s="10" t="s">
        <v>207</v>
      </c>
      <c r="P5" s="10" t="s">
        <v>60</v>
      </c>
      <c r="Q5" s="10" t="s">
        <v>208</v>
      </c>
      <c r="R5" s="11"/>
      <c r="S5" s="12"/>
      <c r="T5" s="8" t="s">
        <v>61</v>
      </c>
      <c r="U5" s="151" t="s">
        <v>62</v>
      </c>
      <c r="V5" s="99" t="s">
        <v>64</v>
      </c>
      <c r="W5" s="106" t="s">
        <v>62</v>
      </c>
      <c r="X5" s="99" t="s">
        <v>66</v>
      </c>
      <c r="Y5" s="99" t="s">
        <v>67</v>
      </c>
      <c r="Z5" s="154" t="s">
        <v>68</v>
      </c>
    </row>
    <row r="6" ht="19.5" customHeight="1" spans="1:26">
      <c r="A6" s="28"/>
      <c r="B6" s="28"/>
      <c r="C6" s="28"/>
      <c r="D6" s="28"/>
      <c r="E6" s="28"/>
      <c r="F6" s="28"/>
      <c r="G6" s="28"/>
      <c r="H6" s="28"/>
      <c r="I6" s="28"/>
      <c r="J6" s="152" t="s">
        <v>209</v>
      </c>
      <c r="K6" s="8" t="s">
        <v>210</v>
      </c>
      <c r="L6" s="8" t="s">
        <v>211</v>
      </c>
      <c r="M6" s="8" t="s">
        <v>212</v>
      </c>
      <c r="N6" s="8" t="s">
        <v>213</v>
      </c>
      <c r="O6" s="8"/>
      <c r="P6" s="8"/>
      <c r="Q6" s="8" t="s">
        <v>58</v>
      </c>
      <c r="R6" s="8" t="s">
        <v>59</v>
      </c>
      <c r="S6" s="8" t="s">
        <v>60</v>
      </c>
      <c r="T6" s="28"/>
      <c r="U6" s="8" t="s">
        <v>57</v>
      </c>
      <c r="V6" s="8" t="s">
        <v>64</v>
      </c>
      <c r="W6" s="8" t="s">
        <v>214</v>
      </c>
      <c r="X6" s="8" t="s">
        <v>66</v>
      </c>
      <c r="Y6" s="8" t="s">
        <v>67</v>
      </c>
      <c r="Z6" s="8" t="s">
        <v>68</v>
      </c>
    </row>
    <row r="7" ht="37.5" customHeight="1" spans="1:26">
      <c r="A7" s="147"/>
      <c r="B7" s="18"/>
      <c r="C7" s="147"/>
      <c r="D7" s="147"/>
      <c r="E7" s="147"/>
      <c r="F7" s="147"/>
      <c r="G7" s="147"/>
      <c r="H7" s="147"/>
      <c r="I7" s="147"/>
      <c r="J7" s="153" t="s">
        <v>57</v>
      </c>
      <c r="K7" s="16" t="s">
        <v>215</v>
      </c>
      <c r="L7" s="16" t="s">
        <v>211</v>
      </c>
      <c r="M7" s="16" t="s">
        <v>212</v>
      </c>
      <c r="N7" s="16" t="s">
        <v>213</v>
      </c>
      <c r="O7" s="16"/>
      <c r="P7" s="16"/>
      <c r="Q7" s="16" t="s">
        <v>211</v>
      </c>
      <c r="R7" s="16" t="s">
        <v>212</v>
      </c>
      <c r="S7" s="16" t="s">
        <v>213</v>
      </c>
      <c r="T7" s="16" t="s">
        <v>61</v>
      </c>
      <c r="U7" s="16" t="s">
        <v>57</v>
      </c>
      <c r="V7" s="16" t="s">
        <v>64</v>
      </c>
      <c r="W7" s="16" t="s">
        <v>214</v>
      </c>
      <c r="X7" s="16" t="s">
        <v>66</v>
      </c>
      <c r="Y7" s="16" t="s">
        <v>67</v>
      </c>
      <c r="Z7" s="16" t="s">
        <v>68</v>
      </c>
    </row>
    <row r="8" customHeight="1" spans="1:26">
      <c r="A8" s="36">
        <v>1</v>
      </c>
      <c r="B8" s="36">
        <v>2</v>
      </c>
      <c r="C8" s="36">
        <v>3</v>
      </c>
      <c r="D8" s="36">
        <v>4</v>
      </c>
      <c r="E8" s="36">
        <v>5</v>
      </c>
      <c r="F8" s="36">
        <v>6</v>
      </c>
      <c r="G8" s="36">
        <v>7</v>
      </c>
      <c r="H8" s="36">
        <v>8</v>
      </c>
      <c r="I8" s="36">
        <v>9</v>
      </c>
      <c r="J8" s="36">
        <v>10</v>
      </c>
      <c r="K8" s="36">
        <v>11</v>
      </c>
      <c r="L8" s="36">
        <v>12</v>
      </c>
      <c r="M8" s="36">
        <v>13</v>
      </c>
      <c r="N8" s="36">
        <v>14</v>
      </c>
      <c r="O8" s="36">
        <v>15</v>
      </c>
      <c r="P8" s="36">
        <v>16</v>
      </c>
      <c r="Q8" s="36">
        <v>17</v>
      </c>
      <c r="R8" s="36">
        <v>18</v>
      </c>
      <c r="S8" s="36">
        <v>19</v>
      </c>
      <c r="T8" s="36">
        <v>20</v>
      </c>
      <c r="U8" s="36">
        <v>21</v>
      </c>
      <c r="V8" s="36">
        <v>22</v>
      </c>
      <c r="W8" s="36">
        <v>23</v>
      </c>
      <c r="X8" s="36">
        <v>24</v>
      </c>
      <c r="Y8" s="36">
        <v>25</v>
      </c>
      <c r="Z8" s="36">
        <v>26</v>
      </c>
    </row>
    <row r="9" ht="20.25" customHeight="1" spans="1:26">
      <c r="A9" s="148"/>
      <c r="B9" s="148"/>
      <c r="C9" s="148"/>
      <c r="D9" s="148"/>
      <c r="E9" s="148"/>
      <c r="F9" s="148"/>
      <c r="G9" s="148"/>
      <c r="H9" s="148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</row>
    <row r="10" ht="20.25" customHeight="1" spans="1:26">
      <c r="A10" s="148" t="s">
        <v>70</v>
      </c>
      <c r="B10" s="148" t="s">
        <v>70</v>
      </c>
      <c r="C10" s="148" t="s">
        <v>216</v>
      </c>
      <c r="D10" s="148" t="s">
        <v>217</v>
      </c>
      <c r="E10" s="148" t="s">
        <v>102</v>
      </c>
      <c r="F10" s="148" t="s">
        <v>103</v>
      </c>
      <c r="G10" s="148" t="s">
        <v>218</v>
      </c>
      <c r="H10" s="148" t="s">
        <v>219</v>
      </c>
      <c r="I10" s="79">
        <v>529584</v>
      </c>
      <c r="J10" s="79">
        <v>529584</v>
      </c>
      <c r="K10" s="23"/>
      <c r="L10" s="23"/>
      <c r="M10" s="79">
        <v>529584</v>
      </c>
      <c r="N10" s="23"/>
      <c r="O10" s="23"/>
      <c r="P10" s="23"/>
      <c r="Q10" s="79"/>
      <c r="R10" s="79"/>
      <c r="S10" s="79"/>
      <c r="T10" s="79"/>
      <c r="U10" s="79"/>
      <c r="V10" s="79"/>
      <c r="W10" s="79"/>
      <c r="X10" s="79"/>
      <c r="Y10" s="79"/>
      <c r="Z10" s="79"/>
    </row>
    <row r="11" ht="20.25" customHeight="1" spans="1:26">
      <c r="A11" s="148" t="s">
        <v>70</v>
      </c>
      <c r="B11" s="148" t="s">
        <v>70</v>
      </c>
      <c r="C11" s="148" t="s">
        <v>216</v>
      </c>
      <c r="D11" s="148" t="s">
        <v>217</v>
      </c>
      <c r="E11" s="148" t="s">
        <v>102</v>
      </c>
      <c r="F11" s="148" t="s">
        <v>103</v>
      </c>
      <c r="G11" s="148" t="s">
        <v>220</v>
      </c>
      <c r="H11" s="148" t="s">
        <v>221</v>
      </c>
      <c r="I11" s="79">
        <v>661572</v>
      </c>
      <c r="J11" s="79">
        <v>661572</v>
      </c>
      <c r="K11" s="23"/>
      <c r="L11" s="23"/>
      <c r="M11" s="79">
        <v>661572</v>
      </c>
      <c r="N11" s="23"/>
      <c r="O11" s="23"/>
      <c r="P11" s="23"/>
      <c r="Q11" s="79"/>
      <c r="R11" s="79"/>
      <c r="S11" s="79"/>
      <c r="T11" s="79"/>
      <c r="U11" s="79"/>
      <c r="V11" s="79"/>
      <c r="W11" s="79"/>
      <c r="X11" s="79"/>
      <c r="Y11" s="79"/>
      <c r="Z11" s="79"/>
    </row>
    <row r="12" ht="20.25" customHeight="1" spans="1:26">
      <c r="A12" s="148" t="s">
        <v>70</v>
      </c>
      <c r="B12" s="148" t="s">
        <v>70</v>
      </c>
      <c r="C12" s="148" t="s">
        <v>216</v>
      </c>
      <c r="D12" s="148" t="s">
        <v>217</v>
      </c>
      <c r="E12" s="148" t="s">
        <v>102</v>
      </c>
      <c r="F12" s="148" t="s">
        <v>103</v>
      </c>
      <c r="G12" s="148" t="s">
        <v>222</v>
      </c>
      <c r="H12" s="148" t="s">
        <v>223</v>
      </c>
      <c r="I12" s="79">
        <v>44132</v>
      </c>
      <c r="J12" s="79">
        <v>44132</v>
      </c>
      <c r="K12" s="23"/>
      <c r="L12" s="23"/>
      <c r="M12" s="79">
        <v>44132</v>
      </c>
      <c r="N12" s="23"/>
      <c r="O12" s="23"/>
      <c r="P12" s="23"/>
      <c r="Q12" s="79"/>
      <c r="R12" s="79"/>
      <c r="S12" s="79"/>
      <c r="T12" s="79"/>
      <c r="U12" s="79"/>
      <c r="V12" s="79"/>
      <c r="W12" s="79"/>
      <c r="X12" s="79"/>
      <c r="Y12" s="79"/>
      <c r="Z12" s="79"/>
    </row>
    <row r="13" ht="20.25" customHeight="1" spans="1:26">
      <c r="A13" s="148" t="s">
        <v>70</v>
      </c>
      <c r="B13" s="148" t="s">
        <v>70</v>
      </c>
      <c r="C13" s="148" t="s">
        <v>224</v>
      </c>
      <c r="D13" s="148" t="s">
        <v>225</v>
      </c>
      <c r="E13" s="148" t="s">
        <v>114</v>
      </c>
      <c r="F13" s="148" t="s">
        <v>115</v>
      </c>
      <c r="G13" s="148" t="s">
        <v>218</v>
      </c>
      <c r="H13" s="148" t="s">
        <v>219</v>
      </c>
      <c r="I13" s="79">
        <v>625308</v>
      </c>
      <c r="J13" s="79">
        <v>625308</v>
      </c>
      <c r="K13" s="23"/>
      <c r="L13" s="23"/>
      <c r="M13" s="79">
        <v>625308</v>
      </c>
      <c r="N13" s="23"/>
      <c r="O13" s="23"/>
      <c r="P13" s="23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ht="20.25" customHeight="1" spans="1:26">
      <c r="A14" s="148" t="s">
        <v>70</v>
      </c>
      <c r="B14" s="148" t="s">
        <v>70</v>
      </c>
      <c r="C14" s="148" t="s">
        <v>224</v>
      </c>
      <c r="D14" s="148" t="s">
        <v>225</v>
      </c>
      <c r="E14" s="148" t="s">
        <v>114</v>
      </c>
      <c r="F14" s="148" t="s">
        <v>115</v>
      </c>
      <c r="G14" s="148" t="s">
        <v>220</v>
      </c>
      <c r="H14" s="148" t="s">
        <v>221</v>
      </c>
      <c r="I14" s="79">
        <v>38316</v>
      </c>
      <c r="J14" s="79">
        <v>38316</v>
      </c>
      <c r="K14" s="23"/>
      <c r="L14" s="23"/>
      <c r="M14" s="79">
        <v>38316</v>
      </c>
      <c r="N14" s="23"/>
      <c r="O14" s="23"/>
      <c r="P14" s="23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ht="20.25" customHeight="1" spans="1:26">
      <c r="A15" s="148" t="s">
        <v>70</v>
      </c>
      <c r="B15" s="148" t="s">
        <v>70</v>
      </c>
      <c r="C15" s="148" t="s">
        <v>224</v>
      </c>
      <c r="D15" s="148" t="s">
        <v>225</v>
      </c>
      <c r="E15" s="148" t="s">
        <v>114</v>
      </c>
      <c r="F15" s="148" t="s">
        <v>115</v>
      </c>
      <c r="G15" s="148" t="s">
        <v>222</v>
      </c>
      <c r="H15" s="148" t="s">
        <v>223</v>
      </c>
      <c r="I15" s="79">
        <v>52109</v>
      </c>
      <c r="J15" s="79">
        <v>52109</v>
      </c>
      <c r="K15" s="23"/>
      <c r="L15" s="23"/>
      <c r="M15" s="79">
        <v>52109</v>
      </c>
      <c r="N15" s="23"/>
      <c r="O15" s="23"/>
      <c r="P15" s="23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ht="20.25" customHeight="1" spans="1:26">
      <c r="A16" s="148" t="s">
        <v>70</v>
      </c>
      <c r="B16" s="148" t="s">
        <v>70</v>
      </c>
      <c r="C16" s="148" t="s">
        <v>224</v>
      </c>
      <c r="D16" s="148" t="s">
        <v>225</v>
      </c>
      <c r="E16" s="148" t="s">
        <v>114</v>
      </c>
      <c r="F16" s="148" t="s">
        <v>115</v>
      </c>
      <c r="G16" s="148" t="s">
        <v>226</v>
      </c>
      <c r="H16" s="148" t="s">
        <v>227</v>
      </c>
      <c r="I16" s="79">
        <v>120960</v>
      </c>
      <c r="J16" s="79">
        <v>120960</v>
      </c>
      <c r="K16" s="23"/>
      <c r="L16" s="23"/>
      <c r="M16" s="79">
        <v>120960</v>
      </c>
      <c r="N16" s="23"/>
      <c r="O16" s="23"/>
      <c r="P16" s="23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ht="20.25" customHeight="1" spans="1:26">
      <c r="A17" s="148" t="s">
        <v>70</v>
      </c>
      <c r="B17" s="148" t="s">
        <v>70</v>
      </c>
      <c r="C17" s="148" t="s">
        <v>224</v>
      </c>
      <c r="D17" s="148" t="s">
        <v>225</v>
      </c>
      <c r="E17" s="148" t="s">
        <v>114</v>
      </c>
      <c r="F17" s="148" t="s">
        <v>115</v>
      </c>
      <c r="G17" s="148" t="s">
        <v>226</v>
      </c>
      <c r="H17" s="148" t="s">
        <v>227</v>
      </c>
      <c r="I17" s="79">
        <v>462348</v>
      </c>
      <c r="J17" s="79">
        <v>462348</v>
      </c>
      <c r="K17" s="23"/>
      <c r="L17" s="23"/>
      <c r="M17" s="79">
        <v>462348</v>
      </c>
      <c r="N17" s="23"/>
      <c r="O17" s="23"/>
      <c r="P17" s="23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ht="20.25" customHeight="1" spans="1:26">
      <c r="A18" s="148" t="s">
        <v>70</v>
      </c>
      <c r="B18" s="148" t="s">
        <v>70</v>
      </c>
      <c r="C18" s="148" t="s">
        <v>228</v>
      </c>
      <c r="D18" s="148" t="s">
        <v>229</v>
      </c>
      <c r="E18" s="148" t="s">
        <v>124</v>
      </c>
      <c r="F18" s="148" t="s">
        <v>125</v>
      </c>
      <c r="G18" s="148" t="s">
        <v>230</v>
      </c>
      <c r="H18" s="148" t="s">
        <v>231</v>
      </c>
      <c r="I18" s="79">
        <v>236363.52</v>
      </c>
      <c r="J18" s="79">
        <v>236363.52</v>
      </c>
      <c r="K18" s="23"/>
      <c r="L18" s="23"/>
      <c r="M18" s="79">
        <v>236363.52</v>
      </c>
      <c r="N18" s="23"/>
      <c r="O18" s="23"/>
      <c r="P18" s="23"/>
      <c r="Q18" s="79"/>
      <c r="R18" s="79"/>
      <c r="S18" s="79"/>
      <c r="T18" s="79"/>
      <c r="U18" s="79"/>
      <c r="V18" s="79"/>
      <c r="W18" s="79"/>
      <c r="X18" s="79"/>
      <c r="Y18" s="79"/>
      <c r="Z18" s="79"/>
    </row>
    <row r="19" ht="20.25" customHeight="1" spans="1:26">
      <c r="A19" s="148" t="s">
        <v>70</v>
      </c>
      <c r="B19" s="148" t="s">
        <v>70</v>
      </c>
      <c r="C19" s="148" t="s">
        <v>228</v>
      </c>
      <c r="D19" s="148" t="s">
        <v>229</v>
      </c>
      <c r="E19" s="148" t="s">
        <v>124</v>
      </c>
      <c r="F19" s="148" t="s">
        <v>125</v>
      </c>
      <c r="G19" s="148" t="s">
        <v>230</v>
      </c>
      <c r="H19" s="148" t="s">
        <v>231</v>
      </c>
      <c r="I19" s="79">
        <v>198015.36</v>
      </c>
      <c r="J19" s="79">
        <v>198015.36</v>
      </c>
      <c r="K19" s="23"/>
      <c r="L19" s="23"/>
      <c r="M19" s="79">
        <v>198015.36</v>
      </c>
      <c r="N19" s="23"/>
      <c r="O19" s="23"/>
      <c r="P19" s="23"/>
      <c r="Q19" s="79"/>
      <c r="R19" s="79"/>
      <c r="S19" s="79"/>
      <c r="T19" s="79"/>
      <c r="U19" s="79"/>
      <c r="V19" s="79"/>
      <c r="W19" s="79"/>
      <c r="X19" s="79"/>
      <c r="Y19" s="79"/>
      <c r="Z19" s="79"/>
    </row>
    <row r="20" ht="20.25" customHeight="1" spans="1:26">
      <c r="A20" s="148" t="s">
        <v>70</v>
      </c>
      <c r="B20" s="148" t="s">
        <v>70</v>
      </c>
      <c r="C20" s="148" t="s">
        <v>228</v>
      </c>
      <c r="D20" s="148" t="s">
        <v>229</v>
      </c>
      <c r="E20" s="148" t="s">
        <v>126</v>
      </c>
      <c r="F20" s="148" t="s">
        <v>127</v>
      </c>
      <c r="G20" s="148" t="s">
        <v>232</v>
      </c>
      <c r="H20" s="148" t="s">
        <v>233</v>
      </c>
      <c r="I20" s="79">
        <v>137808.92</v>
      </c>
      <c r="J20" s="79">
        <v>137808.92</v>
      </c>
      <c r="K20" s="23"/>
      <c r="L20" s="23"/>
      <c r="M20" s="79">
        <v>137808.92</v>
      </c>
      <c r="N20" s="23"/>
      <c r="O20" s="23"/>
      <c r="P20" s="23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ht="20.25" customHeight="1" spans="1:26">
      <c r="A21" s="148" t="s">
        <v>70</v>
      </c>
      <c r="B21" s="148" t="s">
        <v>70</v>
      </c>
      <c r="C21" s="148" t="s">
        <v>228</v>
      </c>
      <c r="D21" s="148" t="s">
        <v>229</v>
      </c>
      <c r="E21" s="148" t="s">
        <v>136</v>
      </c>
      <c r="F21" s="148" t="s">
        <v>137</v>
      </c>
      <c r="G21" s="148" t="s">
        <v>234</v>
      </c>
      <c r="H21" s="148" t="s">
        <v>235</v>
      </c>
      <c r="I21" s="79">
        <v>97770.08</v>
      </c>
      <c r="J21" s="79">
        <v>97770.08</v>
      </c>
      <c r="K21" s="23"/>
      <c r="L21" s="23"/>
      <c r="M21" s="79">
        <v>97770.08</v>
      </c>
      <c r="N21" s="23"/>
      <c r="O21" s="23"/>
      <c r="P21" s="23"/>
      <c r="Q21" s="79"/>
      <c r="R21" s="79"/>
      <c r="S21" s="79"/>
      <c r="T21" s="79"/>
      <c r="U21" s="79"/>
      <c r="V21" s="79"/>
      <c r="W21" s="79"/>
      <c r="X21" s="79"/>
      <c r="Y21" s="79"/>
      <c r="Z21" s="79"/>
    </row>
    <row r="22" ht="20.25" customHeight="1" spans="1:26">
      <c r="A22" s="148" t="s">
        <v>70</v>
      </c>
      <c r="B22" s="148" t="s">
        <v>70</v>
      </c>
      <c r="C22" s="148" t="s">
        <v>228</v>
      </c>
      <c r="D22" s="148" t="s">
        <v>229</v>
      </c>
      <c r="E22" s="148" t="s">
        <v>138</v>
      </c>
      <c r="F22" s="148" t="s">
        <v>139</v>
      </c>
      <c r="G22" s="148" t="s">
        <v>234</v>
      </c>
      <c r="H22" s="148" t="s">
        <v>235</v>
      </c>
      <c r="I22" s="79">
        <v>98502.89</v>
      </c>
      <c r="J22" s="79">
        <v>98502.89</v>
      </c>
      <c r="K22" s="23"/>
      <c r="L22" s="23"/>
      <c r="M22" s="79">
        <v>98502.89</v>
      </c>
      <c r="N22" s="23"/>
      <c r="O22" s="23"/>
      <c r="P22" s="23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ht="20.25" customHeight="1" spans="1:26">
      <c r="A23" s="148" t="s">
        <v>70</v>
      </c>
      <c r="B23" s="148" t="s">
        <v>70</v>
      </c>
      <c r="C23" s="148" t="s">
        <v>228</v>
      </c>
      <c r="D23" s="148" t="s">
        <v>229</v>
      </c>
      <c r="E23" s="148" t="s">
        <v>140</v>
      </c>
      <c r="F23" s="148" t="s">
        <v>141</v>
      </c>
      <c r="G23" s="148" t="s">
        <v>236</v>
      </c>
      <c r="H23" s="148" t="s">
        <v>237</v>
      </c>
      <c r="I23" s="79">
        <v>62343.6</v>
      </c>
      <c r="J23" s="79">
        <v>62343.6</v>
      </c>
      <c r="K23" s="23"/>
      <c r="L23" s="23"/>
      <c r="M23" s="79">
        <v>62343.6</v>
      </c>
      <c r="N23" s="23"/>
      <c r="O23" s="23"/>
      <c r="P23" s="23"/>
      <c r="Q23" s="79"/>
      <c r="R23" s="79"/>
      <c r="S23" s="79"/>
      <c r="T23" s="79"/>
      <c r="U23" s="79"/>
      <c r="V23" s="79"/>
      <c r="W23" s="79"/>
      <c r="X23" s="79"/>
      <c r="Y23" s="79"/>
      <c r="Z23" s="79"/>
    </row>
    <row r="24" ht="20.25" customHeight="1" spans="1:26">
      <c r="A24" s="148" t="s">
        <v>70</v>
      </c>
      <c r="B24" s="148" t="s">
        <v>70</v>
      </c>
      <c r="C24" s="148" t="s">
        <v>228</v>
      </c>
      <c r="D24" s="148" t="s">
        <v>229</v>
      </c>
      <c r="E24" s="148" t="s">
        <v>140</v>
      </c>
      <c r="F24" s="148" t="s">
        <v>141</v>
      </c>
      <c r="G24" s="148" t="s">
        <v>236</v>
      </c>
      <c r="H24" s="148" t="s">
        <v>237</v>
      </c>
      <c r="I24" s="79">
        <v>36000</v>
      </c>
      <c r="J24" s="79">
        <v>36000</v>
      </c>
      <c r="K24" s="23"/>
      <c r="L24" s="23"/>
      <c r="M24" s="79">
        <v>36000</v>
      </c>
      <c r="N24" s="23"/>
      <c r="O24" s="23"/>
      <c r="P24" s="23"/>
      <c r="Q24" s="79"/>
      <c r="R24" s="79"/>
      <c r="S24" s="79"/>
      <c r="T24" s="79"/>
      <c r="U24" s="79"/>
      <c r="V24" s="79"/>
      <c r="W24" s="79"/>
      <c r="X24" s="79"/>
      <c r="Y24" s="79"/>
      <c r="Z24" s="79"/>
    </row>
    <row r="25" ht="20.25" customHeight="1" spans="1:26">
      <c r="A25" s="148" t="s">
        <v>70</v>
      </c>
      <c r="B25" s="148" t="s">
        <v>70</v>
      </c>
      <c r="C25" s="148" t="s">
        <v>228</v>
      </c>
      <c r="D25" s="148" t="s">
        <v>229</v>
      </c>
      <c r="E25" s="148" t="s">
        <v>140</v>
      </c>
      <c r="F25" s="148" t="s">
        <v>141</v>
      </c>
      <c r="G25" s="148" t="s">
        <v>236</v>
      </c>
      <c r="H25" s="148" t="s">
        <v>237</v>
      </c>
      <c r="I25" s="79">
        <v>61879.8</v>
      </c>
      <c r="J25" s="79">
        <v>61879.8</v>
      </c>
      <c r="K25" s="23"/>
      <c r="L25" s="23"/>
      <c r="M25" s="79">
        <v>61879.8</v>
      </c>
      <c r="N25" s="23"/>
      <c r="O25" s="23"/>
      <c r="P25" s="23"/>
      <c r="Q25" s="79"/>
      <c r="R25" s="79"/>
      <c r="S25" s="79"/>
      <c r="T25" s="79"/>
      <c r="U25" s="79"/>
      <c r="V25" s="79"/>
      <c r="W25" s="79"/>
      <c r="X25" s="79"/>
      <c r="Y25" s="79"/>
      <c r="Z25" s="79"/>
    </row>
    <row r="26" ht="20.25" customHeight="1" spans="1:26">
      <c r="A26" s="148" t="s">
        <v>70</v>
      </c>
      <c r="B26" s="148" t="s">
        <v>70</v>
      </c>
      <c r="C26" s="148" t="s">
        <v>228</v>
      </c>
      <c r="D26" s="148" t="s">
        <v>229</v>
      </c>
      <c r="E26" s="148" t="s">
        <v>114</v>
      </c>
      <c r="F26" s="148" t="s">
        <v>115</v>
      </c>
      <c r="G26" s="148" t="s">
        <v>238</v>
      </c>
      <c r="H26" s="148" t="s">
        <v>239</v>
      </c>
      <c r="I26" s="79">
        <v>8728.1</v>
      </c>
      <c r="J26" s="79">
        <v>8728.1</v>
      </c>
      <c r="K26" s="23"/>
      <c r="L26" s="23"/>
      <c r="M26" s="79">
        <v>8728.1</v>
      </c>
      <c r="N26" s="23"/>
      <c r="O26" s="23"/>
      <c r="P26" s="23"/>
      <c r="Q26" s="79"/>
      <c r="R26" s="79"/>
      <c r="S26" s="79"/>
      <c r="T26" s="79"/>
      <c r="U26" s="79"/>
      <c r="V26" s="79"/>
      <c r="W26" s="79"/>
      <c r="X26" s="79"/>
      <c r="Y26" s="79"/>
      <c r="Z26" s="79"/>
    </row>
    <row r="27" ht="20.25" customHeight="1" spans="1:26">
      <c r="A27" s="148" t="s">
        <v>70</v>
      </c>
      <c r="B27" s="148" t="s">
        <v>70</v>
      </c>
      <c r="C27" s="148" t="s">
        <v>228</v>
      </c>
      <c r="D27" s="148" t="s">
        <v>229</v>
      </c>
      <c r="E27" s="148" t="s">
        <v>142</v>
      </c>
      <c r="F27" s="148" t="s">
        <v>143</v>
      </c>
      <c r="G27" s="148" t="s">
        <v>238</v>
      </c>
      <c r="H27" s="148" t="s">
        <v>239</v>
      </c>
      <c r="I27" s="79">
        <v>2143.51</v>
      </c>
      <c r="J27" s="79">
        <v>2143.51</v>
      </c>
      <c r="K27" s="23"/>
      <c r="L27" s="23"/>
      <c r="M27" s="79">
        <v>2143.51</v>
      </c>
      <c r="N27" s="23"/>
      <c r="O27" s="23"/>
      <c r="P27" s="23"/>
      <c r="Q27" s="79"/>
      <c r="R27" s="79"/>
      <c r="S27" s="79"/>
      <c r="T27" s="79"/>
      <c r="U27" s="79"/>
      <c r="V27" s="79"/>
      <c r="W27" s="79"/>
      <c r="X27" s="79"/>
      <c r="Y27" s="79"/>
      <c r="Z27" s="79"/>
    </row>
    <row r="28" ht="20.25" customHeight="1" spans="1:26">
      <c r="A28" s="148" t="s">
        <v>70</v>
      </c>
      <c r="B28" s="148" t="s">
        <v>70</v>
      </c>
      <c r="C28" s="148" t="s">
        <v>228</v>
      </c>
      <c r="D28" s="148" t="s">
        <v>229</v>
      </c>
      <c r="E28" s="148" t="s">
        <v>142</v>
      </c>
      <c r="F28" s="148" t="s">
        <v>143</v>
      </c>
      <c r="G28" s="148" t="s">
        <v>238</v>
      </c>
      <c r="H28" s="148" t="s">
        <v>239</v>
      </c>
      <c r="I28" s="79">
        <v>5167.2</v>
      </c>
      <c r="J28" s="79">
        <v>5167.2</v>
      </c>
      <c r="K28" s="23"/>
      <c r="L28" s="23"/>
      <c r="M28" s="79">
        <v>5167.2</v>
      </c>
      <c r="N28" s="23"/>
      <c r="O28" s="23"/>
      <c r="P28" s="23"/>
      <c r="Q28" s="79"/>
      <c r="R28" s="79"/>
      <c r="S28" s="79"/>
      <c r="T28" s="79"/>
      <c r="U28" s="79"/>
      <c r="V28" s="79"/>
      <c r="W28" s="79"/>
      <c r="X28" s="79"/>
      <c r="Y28" s="79"/>
      <c r="Z28" s="79"/>
    </row>
    <row r="29" ht="20.25" customHeight="1" spans="1:26">
      <c r="A29" s="148" t="s">
        <v>70</v>
      </c>
      <c r="B29" s="148" t="s">
        <v>70</v>
      </c>
      <c r="C29" s="148" t="s">
        <v>228</v>
      </c>
      <c r="D29" s="148" t="s">
        <v>229</v>
      </c>
      <c r="E29" s="148" t="s">
        <v>142</v>
      </c>
      <c r="F29" s="148" t="s">
        <v>143</v>
      </c>
      <c r="G29" s="148" t="s">
        <v>238</v>
      </c>
      <c r="H29" s="148" t="s">
        <v>239</v>
      </c>
      <c r="I29" s="79">
        <v>3989.99</v>
      </c>
      <c r="J29" s="79">
        <v>3989.99</v>
      </c>
      <c r="K29" s="23"/>
      <c r="L29" s="23"/>
      <c r="M29" s="79">
        <v>3989.99</v>
      </c>
      <c r="N29" s="23"/>
      <c r="O29" s="23"/>
      <c r="P29" s="23"/>
      <c r="Q29" s="79"/>
      <c r="R29" s="79"/>
      <c r="S29" s="79"/>
      <c r="T29" s="79"/>
      <c r="U29" s="79"/>
      <c r="V29" s="79"/>
      <c r="W29" s="79"/>
      <c r="X29" s="79"/>
      <c r="Y29" s="79"/>
      <c r="Z29" s="79"/>
    </row>
    <row r="30" ht="20.25" customHeight="1" spans="1:26">
      <c r="A30" s="148" t="s">
        <v>70</v>
      </c>
      <c r="B30" s="148" t="s">
        <v>70</v>
      </c>
      <c r="C30" s="148" t="s">
        <v>228</v>
      </c>
      <c r="D30" s="148" t="s">
        <v>229</v>
      </c>
      <c r="E30" s="148" t="s">
        <v>142</v>
      </c>
      <c r="F30" s="148" t="s">
        <v>143</v>
      </c>
      <c r="G30" s="148" t="s">
        <v>238</v>
      </c>
      <c r="H30" s="148" t="s">
        <v>239</v>
      </c>
      <c r="I30" s="79">
        <v>4650.48</v>
      </c>
      <c r="J30" s="79">
        <v>4650.48</v>
      </c>
      <c r="K30" s="23"/>
      <c r="L30" s="23"/>
      <c r="M30" s="79">
        <v>4650.48</v>
      </c>
      <c r="N30" s="23"/>
      <c r="O30" s="23"/>
      <c r="P30" s="23"/>
      <c r="Q30" s="79"/>
      <c r="R30" s="79"/>
      <c r="S30" s="79"/>
      <c r="T30" s="79"/>
      <c r="U30" s="79"/>
      <c r="V30" s="79"/>
      <c r="W30" s="79"/>
      <c r="X30" s="79"/>
      <c r="Y30" s="79"/>
      <c r="Z30" s="79"/>
    </row>
    <row r="31" ht="20.25" customHeight="1" spans="1:26">
      <c r="A31" s="148" t="s">
        <v>70</v>
      </c>
      <c r="B31" s="148" t="s">
        <v>70</v>
      </c>
      <c r="C31" s="148" t="s">
        <v>228</v>
      </c>
      <c r="D31" s="148" t="s">
        <v>229</v>
      </c>
      <c r="E31" s="148" t="s">
        <v>142</v>
      </c>
      <c r="F31" s="148" t="s">
        <v>143</v>
      </c>
      <c r="G31" s="148" t="s">
        <v>238</v>
      </c>
      <c r="H31" s="148" t="s">
        <v>239</v>
      </c>
      <c r="I31" s="79">
        <v>6200.64</v>
      </c>
      <c r="J31" s="79">
        <v>6200.64</v>
      </c>
      <c r="K31" s="23"/>
      <c r="L31" s="23"/>
      <c r="M31" s="79">
        <v>6200.64</v>
      </c>
      <c r="N31" s="23"/>
      <c r="O31" s="23"/>
      <c r="P31" s="23"/>
      <c r="Q31" s="79"/>
      <c r="R31" s="79"/>
      <c r="S31" s="79"/>
      <c r="T31" s="79"/>
      <c r="U31" s="79"/>
      <c r="V31" s="79"/>
      <c r="W31" s="79"/>
      <c r="X31" s="79"/>
      <c r="Y31" s="79"/>
      <c r="Z31" s="79"/>
    </row>
    <row r="32" ht="20.25" customHeight="1" spans="1:26">
      <c r="A32" s="148" t="s">
        <v>70</v>
      </c>
      <c r="B32" s="148" t="s">
        <v>70</v>
      </c>
      <c r="C32" s="148" t="s">
        <v>240</v>
      </c>
      <c r="D32" s="148" t="s">
        <v>241</v>
      </c>
      <c r="E32" s="148" t="s">
        <v>102</v>
      </c>
      <c r="F32" s="148" t="s">
        <v>103</v>
      </c>
      <c r="G32" s="148" t="s">
        <v>242</v>
      </c>
      <c r="H32" s="148" t="s">
        <v>243</v>
      </c>
      <c r="I32" s="79">
        <v>40000</v>
      </c>
      <c r="J32" s="79">
        <v>40000</v>
      </c>
      <c r="K32" s="23"/>
      <c r="L32" s="23"/>
      <c r="M32" s="79">
        <v>40000</v>
      </c>
      <c r="N32" s="23"/>
      <c r="O32" s="23"/>
      <c r="P32" s="23"/>
      <c r="Q32" s="79"/>
      <c r="R32" s="79"/>
      <c r="S32" s="79"/>
      <c r="T32" s="79"/>
      <c r="U32" s="79"/>
      <c r="V32" s="79"/>
      <c r="W32" s="79"/>
      <c r="X32" s="79"/>
      <c r="Y32" s="79"/>
      <c r="Z32" s="79"/>
    </row>
    <row r="33" ht="20.25" customHeight="1" spans="1:26">
      <c r="A33" s="148" t="s">
        <v>70</v>
      </c>
      <c r="B33" s="148" t="s">
        <v>70</v>
      </c>
      <c r="C33" s="148" t="s">
        <v>244</v>
      </c>
      <c r="D33" s="148" t="s">
        <v>193</v>
      </c>
      <c r="E33" s="148" t="s">
        <v>102</v>
      </c>
      <c r="F33" s="148" t="s">
        <v>103</v>
      </c>
      <c r="G33" s="148" t="s">
        <v>245</v>
      </c>
      <c r="H33" s="148" t="s">
        <v>193</v>
      </c>
      <c r="I33" s="79">
        <v>30000</v>
      </c>
      <c r="J33" s="79">
        <v>30000</v>
      </c>
      <c r="K33" s="23"/>
      <c r="L33" s="23"/>
      <c r="M33" s="79">
        <v>30000</v>
      </c>
      <c r="N33" s="23"/>
      <c r="O33" s="23"/>
      <c r="P33" s="23"/>
      <c r="Q33" s="79"/>
      <c r="R33" s="79"/>
      <c r="S33" s="79"/>
      <c r="T33" s="79"/>
      <c r="U33" s="79"/>
      <c r="V33" s="79"/>
      <c r="W33" s="79"/>
      <c r="X33" s="79"/>
      <c r="Y33" s="79"/>
      <c r="Z33" s="79"/>
    </row>
    <row r="34" ht="20.25" customHeight="1" spans="1:26">
      <c r="A34" s="148" t="s">
        <v>70</v>
      </c>
      <c r="B34" s="148" t="s">
        <v>70</v>
      </c>
      <c r="C34" s="148" t="s">
        <v>246</v>
      </c>
      <c r="D34" s="148" t="s">
        <v>247</v>
      </c>
      <c r="E34" s="148" t="s">
        <v>102</v>
      </c>
      <c r="F34" s="148" t="s">
        <v>103</v>
      </c>
      <c r="G34" s="148" t="s">
        <v>248</v>
      </c>
      <c r="H34" s="148" t="s">
        <v>249</v>
      </c>
      <c r="I34" s="79">
        <v>100800</v>
      </c>
      <c r="J34" s="79">
        <v>100800</v>
      </c>
      <c r="K34" s="23"/>
      <c r="L34" s="23"/>
      <c r="M34" s="79">
        <v>100800</v>
      </c>
      <c r="N34" s="23"/>
      <c r="O34" s="23"/>
      <c r="P34" s="23"/>
      <c r="Q34" s="79"/>
      <c r="R34" s="79"/>
      <c r="S34" s="79"/>
      <c r="T34" s="79"/>
      <c r="U34" s="79"/>
      <c r="V34" s="79"/>
      <c r="W34" s="79"/>
      <c r="X34" s="79"/>
      <c r="Y34" s="79"/>
      <c r="Z34" s="79"/>
    </row>
    <row r="35" ht="20.25" customHeight="1" spans="1:26">
      <c r="A35" s="148" t="s">
        <v>70</v>
      </c>
      <c r="B35" s="148" t="s">
        <v>70</v>
      </c>
      <c r="C35" s="148" t="s">
        <v>250</v>
      </c>
      <c r="D35" s="148" t="s">
        <v>251</v>
      </c>
      <c r="E35" s="148" t="s">
        <v>102</v>
      </c>
      <c r="F35" s="148" t="s">
        <v>103</v>
      </c>
      <c r="G35" s="148" t="s">
        <v>252</v>
      </c>
      <c r="H35" s="148" t="s">
        <v>251</v>
      </c>
      <c r="I35" s="79">
        <v>27139.92</v>
      </c>
      <c r="J35" s="79">
        <v>27139.92</v>
      </c>
      <c r="K35" s="23"/>
      <c r="L35" s="23"/>
      <c r="M35" s="79">
        <v>27139.92</v>
      </c>
      <c r="N35" s="23"/>
      <c r="O35" s="23"/>
      <c r="P35" s="23"/>
      <c r="Q35" s="79"/>
      <c r="R35" s="79"/>
      <c r="S35" s="79"/>
      <c r="T35" s="79"/>
      <c r="U35" s="79"/>
      <c r="V35" s="79"/>
      <c r="W35" s="79"/>
      <c r="X35" s="79"/>
      <c r="Y35" s="79"/>
      <c r="Z35" s="79"/>
    </row>
    <row r="36" ht="20.25" customHeight="1" spans="1:26">
      <c r="A36" s="148" t="s">
        <v>70</v>
      </c>
      <c r="B36" s="148" t="s">
        <v>70</v>
      </c>
      <c r="C36" s="148" t="s">
        <v>250</v>
      </c>
      <c r="D36" s="148" t="s">
        <v>251</v>
      </c>
      <c r="E36" s="148" t="s">
        <v>114</v>
      </c>
      <c r="F36" s="148" t="s">
        <v>115</v>
      </c>
      <c r="G36" s="148" t="s">
        <v>252</v>
      </c>
      <c r="H36" s="148" t="s">
        <v>251</v>
      </c>
      <c r="I36" s="79">
        <v>29258.64</v>
      </c>
      <c r="J36" s="79">
        <v>29258.64</v>
      </c>
      <c r="K36" s="23"/>
      <c r="L36" s="23"/>
      <c r="M36" s="79">
        <v>29258.64</v>
      </c>
      <c r="N36" s="23"/>
      <c r="O36" s="23"/>
      <c r="P36" s="23"/>
      <c r="Q36" s="79"/>
      <c r="R36" s="79"/>
      <c r="S36" s="79"/>
      <c r="T36" s="79"/>
      <c r="U36" s="79"/>
      <c r="V36" s="79"/>
      <c r="W36" s="79"/>
      <c r="X36" s="79"/>
      <c r="Y36" s="79"/>
      <c r="Z36" s="79"/>
    </row>
    <row r="37" ht="20.25" customHeight="1" spans="1:26">
      <c r="A37" s="148" t="s">
        <v>70</v>
      </c>
      <c r="B37" s="148" t="s">
        <v>70</v>
      </c>
      <c r="C37" s="148" t="s">
        <v>253</v>
      </c>
      <c r="D37" s="148" t="s">
        <v>254</v>
      </c>
      <c r="E37" s="148" t="s">
        <v>102</v>
      </c>
      <c r="F37" s="148" t="s">
        <v>103</v>
      </c>
      <c r="G37" s="148" t="s">
        <v>255</v>
      </c>
      <c r="H37" s="148" t="s">
        <v>256</v>
      </c>
      <c r="I37" s="79">
        <v>31080</v>
      </c>
      <c r="J37" s="79">
        <v>31080</v>
      </c>
      <c r="K37" s="23"/>
      <c r="L37" s="23"/>
      <c r="M37" s="79">
        <v>31080</v>
      </c>
      <c r="N37" s="23"/>
      <c r="O37" s="23"/>
      <c r="P37" s="23"/>
      <c r="Q37" s="79"/>
      <c r="R37" s="79"/>
      <c r="S37" s="79"/>
      <c r="T37" s="79"/>
      <c r="U37" s="79"/>
      <c r="V37" s="79"/>
      <c r="W37" s="79"/>
      <c r="X37" s="79"/>
      <c r="Y37" s="79"/>
      <c r="Z37" s="79"/>
    </row>
    <row r="38" ht="20.25" customHeight="1" spans="1:26">
      <c r="A38" s="148" t="s">
        <v>70</v>
      </c>
      <c r="B38" s="148" t="s">
        <v>70</v>
      </c>
      <c r="C38" s="148" t="s">
        <v>253</v>
      </c>
      <c r="D38" s="148" t="s">
        <v>254</v>
      </c>
      <c r="E38" s="148" t="s">
        <v>114</v>
      </c>
      <c r="F38" s="148" t="s">
        <v>115</v>
      </c>
      <c r="G38" s="148" t="s">
        <v>255</v>
      </c>
      <c r="H38" s="148" t="s">
        <v>256</v>
      </c>
      <c r="I38" s="79">
        <v>37296</v>
      </c>
      <c r="J38" s="79">
        <v>37296</v>
      </c>
      <c r="K38" s="23"/>
      <c r="L38" s="23"/>
      <c r="M38" s="79">
        <v>37296</v>
      </c>
      <c r="N38" s="23"/>
      <c r="O38" s="23"/>
      <c r="P38" s="23"/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ht="20.25" customHeight="1" spans="1:26">
      <c r="A39" s="148" t="s">
        <v>70</v>
      </c>
      <c r="B39" s="148" t="s">
        <v>70</v>
      </c>
      <c r="C39" s="148" t="s">
        <v>253</v>
      </c>
      <c r="D39" s="148" t="s">
        <v>254</v>
      </c>
      <c r="E39" s="148" t="s">
        <v>102</v>
      </c>
      <c r="F39" s="148" t="s">
        <v>103</v>
      </c>
      <c r="G39" s="148" t="s">
        <v>257</v>
      </c>
      <c r="H39" s="148" t="s">
        <v>258</v>
      </c>
      <c r="I39" s="79">
        <v>20000</v>
      </c>
      <c r="J39" s="79">
        <v>20000</v>
      </c>
      <c r="K39" s="23"/>
      <c r="L39" s="23"/>
      <c r="M39" s="79">
        <v>20000</v>
      </c>
      <c r="N39" s="23"/>
      <c r="O39" s="23"/>
      <c r="P39" s="23"/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ht="20.25" customHeight="1" spans="1:26">
      <c r="A40" s="148" t="s">
        <v>70</v>
      </c>
      <c r="B40" s="148" t="s">
        <v>70</v>
      </c>
      <c r="C40" s="148" t="s">
        <v>253</v>
      </c>
      <c r="D40" s="148" t="s">
        <v>254</v>
      </c>
      <c r="E40" s="148" t="s">
        <v>114</v>
      </c>
      <c r="F40" s="148" t="s">
        <v>115</v>
      </c>
      <c r="G40" s="148" t="s">
        <v>257</v>
      </c>
      <c r="H40" s="148" t="s">
        <v>258</v>
      </c>
      <c r="I40" s="79">
        <v>24000</v>
      </c>
      <c r="J40" s="79">
        <v>24000</v>
      </c>
      <c r="K40" s="23"/>
      <c r="L40" s="23"/>
      <c r="M40" s="79">
        <v>24000</v>
      </c>
      <c r="N40" s="23"/>
      <c r="O40" s="23"/>
      <c r="P40" s="23"/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ht="20.25" customHeight="1" spans="1:26">
      <c r="A41" s="148" t="s">
        <v>70</v>
      </c>
      <c r="B41" s="148" t="s">
        <v>70</v>
      </c>
      <c r="C41" s="148" t="s">
        <v>253</v>
      </c>
      <c r="D41" s="148" t="s">
        <v>254</v>
      </c>
      <c r="E41" s="148" t="s">
        <v>102</v>
      </c>
      <c r="F41" s="148" t="s">
        <v>103</v>
      </c>
      <c r="G41" s="148" t="s">
        <v>259</v>
      </c>
      <c r="H41" s="148" t="s">
        <v>260</v>
      </c>
      <c r="I41" s="79">
        <v>10000</v>
      </c>
      <c r="J41" s="79">
        <v>10000</v>
      </c>
      <c r="K41" s="23"/>
      <c r="L41" s="23"/>
      <c r="M41" s="79">
        <v>10000</v>
      </c>
      <c r="N41" s="23"/>
      <c r="O41" s="23"/>
      <c r="P41" s="23"/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ht="20.25" customHeight="1" spans="1:26">
      <c r="A42" s="148" t="s">
        <v>70</v>
      </c>
      <c r="B42" s="148" t="s">
        <v>70</v>
      </c>
      <c r="C42" s="148" t="s">
        <v>253</v>
      </c>
      <c r="D42" s="148" t="s">
        <v>254</v>
      </c>
      <c r="E42" s="148" t="s">
        <v>102</v>
      </c>
      <c r="F42" s="148" t="s">
        <v>103</v>
      </c>
      <c r="G42" s="148" t="s">
        <v>261</v>
      </c>
      <c r="H42" s="148" t="s">
        <v>262</v>
      </c>
      <c r="I42" s="79">
        <v>28000</v>
      </c>
      <c r="J42" s="79">
        <v>28000</v>
      </c>
      <c r="K42" s="23"/>
      <c r="L42" s="23"/>
      <c r="M42" s="79">
        <v>28000</v>
      </c>
      <c r="N42" s="23"/>
      <c r="O42" s="23"/>
      <c r="P42" s="23"/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ht="20.25" customHeight="1" spans="1:26">
      <c r="A43" s="148" t="s">
        <v>70</v>
      </c>
      <c r="B43" s="148" t="s">
        <v>70</v>
      </c>
      <c r="C43" s="148" t="s">
        <v>253</v>
      </c>
      <c r="D43" s="148" t="s">
        <v>254</v>
      </c>
      <c r="E43" s="148" t="s">
        <v>114</v>
      </c>
      <c r="F43" s="148" t="s">
        <v>115</v>
      </c>
      <c r="G43" s="148" t="s">
        <v>261</v>
      </c>
      <c r="H43" s="148" t="s">
        <v>262</v>
      </c>
      <c r="I43" s="79">
        <v>33600</v>
      </c>
      <c r="J43" s="79">
        <v>33600</v>
      </c>
      <c r="K43" s="23"/>
      <c r="L43" s="23"/>
      <c r="M43" s="79">
        <v>33600</v>
      </c>
      <c r="N43" s="23"/>
      <c r="O43" s="23"/>
      <c r="P43" s="23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ht="20.25" customHeight="1" spans="1:26">
      <c r="A44" s="148" t="s">
        <v>70</v>
      </c>
      <c r="B44" s="148" t="s">
        <v>70</v>
      </c>
      <c r="C44" s="148" t="s">
        <v>253</v>
      </c>
      <c r="D44" s="148" t="s">
        <v>254</v>
      </c>
      <c r="E44" s="148" t="s">
        <v>122</v>
      </c>
      <c r="F44" s="148" t="s">
        <v>123</v>
      </c>
      <c r="G44" s="148" t="s">
        <v>261</v>
      </c>
      <c r="H44" s="148" t="s">
        <v>262</v>
      </c>
      <c r="I44" s="79">
        <v>8100</v>
      </c>
      <c r="J44" s="79">
        <v>8100</v>
      </c>
      <c r="K44" s="23"/>
      <c r="L44" s="23"/>
      <c r="M44" s="79">
        <v>8100</v>
      </c>
      <c r="N44" s="23"/>
      <c r="O44" s="23"/>
      <c r="P44" s="23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ht="20.25" customHeight="1" spans="1:26">
      <c r="A45" s="148" t="s">
        <v>70</v>
      </c>
      <c r="B45" s="148" t="s">
        <v>70</v>
      </c>
      <c r="C45" s="148" t="s">
        <v>263</v>
      </c>
      <c r="D45" s="148" t="s">
        <v>149</v>
      </c>
      <c r="E45" s="148" t="s">
        <v>148</v>
      </c>
      <c r="F45" s="148" t="s">
        <v>149</v>
      </c>
      <c r="G45" s="148" t="s">
        <v>264</v>
      </c>
      <c r="H45" s="148" t="s">
        <v>149</v>
      </c>
      <c r="I45" s="79">
        <v>219320.64</v>
      </c>
      <c r="J45" s="79">
        <v>219320.64</v>
      </c>
      <c r="K45" s="23"/>
      <c r="L45" s="23"/>
      <c r="M45" s="79">
        <v>219320.64</v>
      </c>
      <c r="N45" s="23"/>
      <c r="O45" s="23"/>
      <c r="P45" s="23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ht="20.25" customHeight="1" spans="1:26">
      <c r="A46" s="148" t="s">
        <v>70</v>
      </c>
      <c r="B46" s="148" t="s">
        <v>70</v>
      </c>
      <c r="C46" s="148" t="s">
        <v>263</v>
      </c>
      <c r="D46" s="148" t="s">
        <v>149</v>
      </c>
      <c r="E46" s="148" t="s">
        <v>148</v>
      </c>
      <c r="F46" s="148" t="s">
        <v>149</v>
      </c>
      <c r="G46" s="148" t="s">
        <v>264</v>
      </c>
      <c r="H46" s="148" t="s">
        <v>149</v>
      </c>
      <c r="I46" s="79">
        <v>210839.52</v>
      </c>
      <c r="J46" s="79">
        <v>210839.52</v>
      </c>
      <c r="K46" s="23"/>
      <c r="L46" s="23"/>
      <c r="M46" s="79">
        <v>210839.52</v>
      </c>
      <c r="N46" s="23"/>
      <c r="O46" s="23"/>
      <c r="P46" s="23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ht="20.25" customHeight="1" spans="1:26">
      <c r="A47" s="148" t="s">
        <v>70</v>
      </c>
      <c r="B47" s="148" t="s">
        <v>70</v>
      </c>
      <c r="C47" s="148" t="s">
        <v>265</v>
      </c>
      <c r="D47" s="148" t="s">
        <v>266</v>
      </c>
      <c r="E47" s="148" t="s">
        <v>122</v>
      </c>
      <c r="F47" s="148" t="s">
        <v>123</v>
      </c>
      <c r="G47" s="148" t="s">
        <v>267</v>
      </c>
      <c r="H47" s="148" t="s">
        <v>268</v>
      </c>
      <c r="I47" s="79">
        <v>129600</v>
      </c>
      <c r="J47" s="79">
        <v>129600</v>
      </c>
      <c r="K47" s="23"/>
      <c r="L47" s="23"/>
      <c r="M47" s="79">
        <v>129600</v>
      </c>
      <c r="N47" s="23"/>
      <c r="O47" s="23"/>
      <c r="P47" s="23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ht="20.25" customHeight="1" spans="1:26">
      <c r="A48" s="148" t="s">
        <v>70</v>
      </c>
      <c r="B48" s="148" t="s">
        <v>70</v>
      </c>
      <c r="C48" s="148" t="s">
        <v>269</v>
      </c>
      <c r="D48" s="148" t="s">
        <v>270</v>
      </c>
      <c r="E48" s="148" t="s">
        <v>102</v>
      </c>
      <c r="F48" s="148" t="s">
        <v>103</v>
      </c>
      <c r="G48" s="148" t="s">
        <v>222</v>
      </c>
      <c r="H48" s="148" t="s">
        <v>223</v>
      </c>
      <c r="I48" s="79">
        <v>70000</v>
      </c>
      <c r="J48" s="79">
        <v>70000</v>
      </c>
      <c r="K48" s="23"/>
      <c r="L48" s="23"/>
      <c r="M48" s="79">
        <v>70000</v>
      </c>
      <c r="N48" s="23"/>
      <c r="O48" s="23"/>
      <c r="P48" s="23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ht="20.25" customHeight="1" spans="1:26">
      <c r="A49" s="148" t="s">
        <v>70</v>
      </c>
      <c r="B49" s="148" t="s">
        <v>70</v>
      </c>
      <c r="C49" s="148" t="s">
        <v>269</v>
      </c>
      <c r="D49" s="148" t="s">
        <v>270</v>
      </c>
      <c r="E49" s="148" t="s">
        <v>102</v>
      </c>
      <c r="F49" s="148" t="s">
        <v>103</v>
      </c>
      <c r="G49" s="148" t="s">
        <v>222</v>
      </c>
      <c r="H49" s="148" t="s">
        <v>223</v>
      </c>
      <c r="I49" s="79">
        <v>100000</v>
      </c>
      <c r="J49" s="79">
        <v>100000</v>
      </c>
      <c r="K49" s="23"/>
      <c r="L49" s="23"/>
      <c r="M49" s="79">
        <v>100000</v>
      </c>
      <c r="N49" s="23"/>
      <c r="O49" s="23"/>
      <c r="P49" s="23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ht="20.25" customHeight="1" spans="1:26">
      <c r="A50" s="148" t="s">
        <v>70</v>
      </c>
      <c r="B50" s="148" t="s">
        <v>70</v>
      </c>
      <c r="C50" s="148" t="s">
        <v>269</v>
      </c>
      <c r="D50" s="148" t="s">
        <v>270</v>
      </c>
      <c r="E50" s="148" t="s">
        <v>102</v>
      </c>
      <c r="F50" s="148" t="s">
        <v>103</v>
      </c>
      <c r="G50" s="148" t="s">
        <v>222</v>
      </c>
      <c r="H50" s="148" t="s">
        <v>223</v>
      </c>
      <c r="I50" s="79">
        <v>165840</v>
      </c>
      <c r="J50" s="79">
        <v>165840</v>
      </c>
      <c r="K50" s="23"/>
      <c r="L50" s="23"/>
      <c r="M50" s="79">
        <v>165840</v>
      </c>
      <c r="N50" s="23"/>
      <c r="O50" s="23"/>
      <c r="P50" s="23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ht="20.25" customHeight="1" spans="1:26">
      <c r="A51" s="148" t="s">
        <v>70</v>
      </c>
      <c r="B51" s="148" t="s">
        <v>70</v>
      </c>
      <c r="C51" s="148" t="s">
        <v>271</v>
      </c>
      <c r="D51" s="148" t="s">
        <v>272</v>
      </c>
      <c r="E51" s="148" t="s">
        <v>114</v>
      </c>
      <c r="F51" s="148" t="s">
        <v>115</v>
      </c>
      <c r="G51" s="148" t="s">
        <v>222</v>
      </c>
      <c r="H51" s="148" t="s">
        <v>223</v>
      </c>
      <c r="I51" s="79">
        <v>108000</v>
      </c>
      <c r="J51" s="79">
        <v>108000</v>
      </c>
      <c r="K51" s="23"/>
      <c r="L51" s="23"/>
      <c r="M51" s="79">
        <v>108000</v>
      </c>
      <c r="N51" s="23"/>
      <c r="O51" s="23"/>
      <c r="P51" s="23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ht="20.25" customHeight="1" spans="1:26">
      <c r="A52" s="148" t="s">
        <v>70</v>
      </c>
      <c r="B52" s="148" t="s">
        <v>70</v>
      </c>
      <c r="C52" s="148" t="s">
        <v>271</v>
      </c>
      <c r="D52" s="148" t="s">
        <v>272</v>
      </c>
      <c r="E52" s="148" t="s">
        <v>114</v>
      </c>
      <c r="F52" s="148" t="s">
        <v>115</v>
      </c>
      <c r="G52" s="148" t="s">
        <v>226</v>
      </c>
      <c r="H52" s="148" t="s">
        <v>227</v>
      </c>
      <c r="I52" s="79">
        <v>115200</v>
      </c>
      <c r="J52" s="79">
        <v>115200</v>
      </c>
      <c r="K52" s="23"/>
      <c r="L52" s="23"/>
      <c r="M52" s="79">
        <v>115200</v>
      </c>
      <c r="N52" s="23"/>
      <c r="O52" s="23"/>
      <c r="P52" s="23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ht="20.25" customHeight="1" spans="1:26">
      <c r="A53" s="148" t="s">
        <v>70</v>
      </c>
      <c r="B53" s="148" t="s">
        <v>70</v>
      </c>
      <c r="C53" s="148" t="s">
        <v>271</v>
      </c>
      <c r="D53" s="148" t="s">
        <v>272</v>
      </c>
      <c r="E53" s="148" t="s">
        <v>114</v>
      </c>
      <c r="F53" s="148" t="s">
        <v>115</v>
      </c>
      <c r="G53" s="148" t="s">
        <v>226</v>
      </c>
      <c r="H53" s="148" t="s">
        <v>227</v>
      </c>
      <c r="I53" s="79">
        <v>100800</v>
      </c>
      <c r="J53" s="79">
        <v>100800</v>
      </c>
      <c r="K53" s="23"/>
      <c r="L53" s="23"/>
      <c r="M53" s="79">
        <v>100800</v>
      </c>
      <c r="N53" s="23"/>
      <c r="O53" s="23"/>
      <c r="P53" s="23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ht="20.25" customHeight="1" spans="1:26">
      <c r="A54" s="148" t="s">
        <v>70</v>
      </c>
      <c r="B54" s="148" t="s">
        <v>70</v>
      </c>
      <c r="C54" s="148" t="s">
        <v>273</v>
      </c>
      <c r="D54" s="148" t="s">
        <v>274</v>
      </c>
      <c r="E54" s="148" t="s">
        <v>102</v>
      </c>
      <c r="F54" s="148" t="s">
        <v>103</v>
      </c>
      <c r="G54" s="148" t="s">
        <v>275</v>
      </c>
      <c r="H54" s="148" t="s">
        <v>276</v>
      </c>
      <c r="I54" s="79">
        <v>145567.8</v>
      </c>
      <c r="J54" s="79">
        <v>145567.8</v>
      </c>
      <c r="K54" s="23"/>
      <c r="L54" s="23"/>
      <c r="M54" s="79">
        <v>145567.8</v>
      </c>
      <c r="N54" s="23"/>
      <c r="O54" s="23"/>
      <c r="P54" s="23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ht="20.25" customHeight="1" spans="1:26">
      <c r="A55" s="148" t="s">
        <v>70</v>
      </c>
      <c r="B55" s="148" t="s">
        <v>70</v>
      </c>
      <c r="C55" s="148" t="s">
        <v>273</v>
      </c>
      <c r="D55" s="148" t="s">
        <v>274</v>
      </c>
      <c r="E55" s="148" t="s">
        <v>102</v>
      </c>
      <c r="F55" s="148" t="s">
        <v>103</v>
      </c>
      <c r="G55" s="148" t="s">
        <v>275</v>
      </c>
      <c r="H55" s="148" t="s">
        <v>276</v>
      </c>
      <c r="I55" s="79">
        <v>94432.2</v>
      </c>
      <c r="J55" s="79">
        <v>94432.2</v>
      </c>
      <c r="K55" s="23"/>
      <c r="L55" s="23"/>
      <c r="M55" s="79">
        <v>94432.2</v>
      </c>
      <c r="N55" s="23"/>
      <c r="O55" s="23"/>
      <c r="P55" s="23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ht="17.25" customHeight="1" spans="1:26">
      <c r="A56" s="32">
        <v>5372767.81</v>
      </c>
      <c r="B56" s="33"/>
      <c r="C56" s="149"/>
      <c r="D56" s="149"/>
      <c r="E56" s="149"/>
      <c r="F56" s="149"/>
      <c r="G56" s="149"/>
      <c r="H56" s="150"/>
      <c r="I56" s="79">
        <v>5372767.81</v>
      </c>
      <c r="J56" s="79">
        <v>5372767.81</v>
      </c>
      <c r="K56" s="79"/>
      <c r="L56" s="79"/>
      <c r="M56" s="79">
        <v>5372767.81</v>
      </c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</sheetData>
  <mergeCells count="34">
    <mergeCell ref="A2:Z2"/>
    <mergeCell ref="A3:H3"/>
    <mergeCell ref="I4:Z4"/>
    <mergeCell ref="J5:N5"/>
    <mergeCell ref="Q5:S5"/>
    <mergeCell ref="U5:Z5"/>
    <mergeCell ref="A56:H56"/>
    <mergeCell ref="A56:H56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5:O7"/>
    <mergeCell ref="P5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4"/>
  <sheetViews>
    <sheetView showZeros="0" workbookViewId="0">
      <selection activeCell="D4" sqref="D4:D7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2:23">
      <c r="B1" s="138"/>
      <c r="E1" s="1"/>
      <c r="F1" s="1"/>
      <c r="G1" s="1"/>
      <c r="H1" s="1"/>
      <c r="U1" s="138"/>
      <c r="W1" s="143" t="s">
        <v>277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"单位名称："&amp;"昆明市晋宁区统计局"</f>
        <v>单位名称：昆明市晋宁区统计局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8"/>
      <c r="W3" s="119" t="s">
        <v>1</v>
      </c>
    </row>
    <row r="4" ht="21.75" customHeight="1" spans="1:23">
      <c r="A4" s="8" t="s">
        <v>278</v>
      </c>
      <c r="B4" s="9" t="s">
        <v>199</v>
      </c>
      <c r="C4" s="8" t="s">
        <v>200</v>
      </c>
      <c r="D4" s="8" t="s">
        <v>279</v>
      </c>
      <c r="E4" s="9" t="s">
        <v>201</v>
      </c>
      <c r="F4" s="9" t="s">
        <v>202</v>
      </c>
      <c r="G4" s="9" t="s">
        <v>280</v>
      </c>
      <c r="H4" s="9" t="s">
        <v>281</v>
      </c>
      <c r="I4" s="27" t="s">
        <v>55</v>
      </c>
      <c r="J4" s="10" t="s">
        <v>282</v>
      </c>
      <c r="K4" s="11"/>
      <c r="L4" s="11"/>
      <c r="M4" s="12"/>
      <c r="N4" s="10" t="s">
        <v>208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39" t="s">
        <v>58</v>
      </c>
      <c r="K5" s="140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214</v>
      </c>
      <c r="U5" s="9" t="s">
        <v>66</v>
      </c>
      <c r="V5" s="9" t="s">
        <v>67</v>
      </c>
      <c r="W5" s="9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41" t="s">
        <v>57</v>
      </c>
      <c r="K6" s="142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7" t="s">
        <v>57</v>
      </c>
      <c r="K7" s="67" t="s">
        <v>283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36">
        <v>12</v>
      </c>
      <c r="M8" s="36">
        <v>13</v>
      </c>
      <c r="N8" s="36">
        <v>14</v>
      </c>
      <c r="O8" s="36">
        <v>15</v>
      </c>
      <c r="P8" s="36">
        <v>16</v>
      </c>
      <c r="Q8" s="36">
        <v>17</v>
      </c>
      <c r="R8" s="36">
        <v>18</v>
      </c>
      <c r="S8" s="36">
        <v>19</v>
      </c>
      <c r="T8" s="36">
        <v>20</v>
      </c>
      <c r="U8" s="19">
        <v>21</v>
      </c>
      <c r="V8" s="36">
        <v>22</v>
      </c>
      <c r="W8" s="19">
        <v>23</v>
      </c>
    </row>
    <row r="9" ht="21.75" customHeight="1" spans="1:23">
      <c r="A9" s="69" t="s">
        <v>284</v>
      </c>
      <c r="B9" s="69" t="s">
        <v>285</v>
      </c>
      <c r="C9" s="69" t="s">
        <v>286</v>
      </c>
      <c r="D9" s="69" t="s">
        <v>70</v>
      </c>
      <c r="E9" s="69" t="s">
        <v>130</v>
      </c>
      <c r="F9" s="69" t="s">
        <v>131</v>
      </c>
      <c r="G9" s="69" t="s">
        <v>267</v>
      </c>
      <c r="H9" s="69" t="s">
        <v>268</v>
      </c>
      <c r="I9" s="79">
        <v>11606.4</v>
      </c>
      <c r="J9" s="79">
        <v>11606.4</v>
      </c>
      <c r="K9" s="79">
        <v>11606.4</v>
      </c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ht="21.75" customHeight="1" spans="1:23">
      <c r="A10" s="69" t="s">
        <v>287</v>
      </c>
      <c r="B10" s="69" t="s">
        <v>288</v>
      </c>
      <c r="C10" s="69" t="s">
        <v>289</v>
      </c>
      <c r="D10" s="69" t="s">
        <v>70</v>
      </c>
      <c r="E10" s="69" t="s">
        <v>112</v>
      </c>
      <c r="F10" s="69" t="s">
        <v>113</v>
      </c>
      <c r="G10" s="69" t="s">
        <v>255</v>
      </c>
      <c r="H10" s="69" t="s">
        <v>256</v>
      </c>
      <c r="I10" s="79">
        <v>10000</v>
      </c>
      <c r="J10" s="79">
        <v>10000</v>
      </c>
      <c r="K10" s="79">
        <v>10000</v>
      </c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ht="21.75" customHeight="1" spans="1:23">
      <c r="A11" s="69" t="s">
        <v>287</v>
      </c>
      <c r="B11" s="69" t="s">
        <v>290</v>
      </c>
      <c r="C11" s="69" t="s">
        <v>291</v>
      </c>
      <c r="D11" s="69" t="s">
        <v>70</v>
      </c>
      <c r="E11" s="69" t="s">
        <v>112</v>
      </c>
      <c r="F11" s="69" t="s">
        <v>113</v>
      </c>
      <c r="G11" s="69" t="s">
        <v>255</v>
      </c>
      <c r="H11" s="69" t="s">
        <v>256</v>
      </c>
      <c r="I11" s="79">
        <v>10000</v>
      </c>
      <c r="J11" s="79">
        <v>10000</v>
      </c>
      <c r="K11" s="79">
        <v>10000</v>
      </c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ht="21.75" customHeight="1" spans="1:23">
      <c r="A12" s="69" t="s">
        <v>287</v>
      </c>
      <c r="B12" s="69" t="s">
        <v>292</v>
      </c>
      <c r="C12" s="69" t="s">
        <v>293</v>
      </c>
      <c r="D12" s="69" t="s">
        <v>70</v>
      </c>
      <c r="E12" s="69" t="s">
        <v>116</v>
      </c>
      <c r="F12" s="69" t="s">
        <v>117</v>
      </c>
      <c r="G12" s="69" t="s">
        <v>255</v>
      </c>
      <c r="H12" s="69" t="s">
        <v>256</v>
      </c>
      <c r="I12" s="79">
        <v>125812</v>
      </c>
      <c r="J12" s="79">
        <v>125812</v>
      </c>
      <c r="K12" s="79">
        <v>125812</v>
      </c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ht="21.75" customHeight="1" spans="1:23">
      <c r="A13" s="69" t="s">
        <v>287</v>
      </c>
      <c r="B13" s="69" t="s">
        <v>294</v>
      </c>
      <c r="C13" s="69" t="s">
        <v>295</v>
      </c>
      <c r="D13" s="69" t="s">
        <v>70</v>
      </c>
      <c r="E13" s="69" t="s">
        <v>106</v>
      </c>
      <c r="F13" s="69" t="s">
        <v>107</v>
      </c>
      <c r="G13" s="69" t="s">
        <v>255</v>
      </c>
      <c r="H13" s="69" t="s">
        <v>256</v>
      </c>
      <c r="I13" s="79">
        <v>10188</v>
      </c>
      <c r="J13" s="79">
        <v>10188</v>
      </c>
      <c r="K13" s="79">
        <v>10188</v>
      </c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ht="21.75" customHeight="1" spans="1:23">
      <c r="A14" s="69" t="s">
        <v>287</v>
      </c>
      <c r="B14" s="69" t="s">
        <v>296</v>
      </c>
      <c r="C14" s="69" t="s">
        <v>297</v>
      </c>
      <c r="D14" s="69" t="s">
        <v>70</v>
      </c>
      <c r="E14" s="69" t="s">
        <v>112</v>
      </c>
      <c r="F14" s="69" t="s">
        <v>113</v>
      </c>
      <c r="G14" s="69" t="s">
        <v>255</v>
      </c>
      <c r="H14" s="69" t="s">
        <v>256</v>
      </c>
      <c r="I14" s="79">
        <v>20000</v>
      </c>
      <c r="J14" s="79"/>
      <c r="K14" s="79"/>
      <c r="L14" s="79"/>
      <c r="M14" s="79"/>
      <c r="N14" s="79"/>
      <c r="O14" s="79"/>
      <c r="P14" s="79"/>
      <c r="Q14" s="79"/>
      <c r="R14" s="79">
        <v>20000</v>
      </c>
      <c r="S14" s="79"/>
      <c r="T14" s="79"/>
      <c r="U14" s="79"/>
      <c r="V14" s="79"/>
      <c r="W14" s="79">
        <v>20000</v>
      </c>
    </row>
    <row r="15" ht="21.75" customHeight="1" spans="1:23">
      <c r="A15" s="69" t="s">
        <v>287</v>
      </c>
      <c r="B15" s="69" t="s">
        <v>298</v>
      </c>
      <c r="C15" s="69" t="s">
        <v>299</v>
      </c>
      <c r="D15" s="69" t="s">
        <v>70</v>
      </c>
      <c r="E15" s="69" t="s">
        <v>112</v>
      </c>
      <c r="F15" s="69" t="s">
        <v>113</v>
      </c>
      <c r="G15" s="69" t="s">
        <v>255</v>
      </c>
      <c r="H15" s="69" t="s">
        <v>256</v>
      </c>
      <c r="I15" s="79">
        <v>60000</v>
      </c>
      <c r="J15" s="79">
        <v>60000</v>
      </c>
      <c r="K15" s="79">
        <v>60000</v>
      </c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ht="21.75" customHeight="1" spans="1:23">
      <c r="A16" s="69" t="s">
        <v>287</v>
      </c>
      <c r="B16" s="69" t="s">
        <v>300</v>
      </c>
      <c r="C16" s="69" t="s">
        <v>301</v>
      </c>
      <c r="D16" s="69" t="s">
        <v>70</v>
      </c>
      <c r="E16" s="69" t="s">
        <v>110</v>
      </c>
      <c r="F16" s="69" t="s">
        <v>111</v>
      </c>
      <c r="G16" s="69" t="s">
        <v>255</v>
      </c>
      <c r="H16" s="69" t="s">
        <v>256</v>
      </c>
      <c r="I16" s="79">
        <v>100000</v>
      </c>
      <c r="J16" s="79">
        <v>100000</v>
      </c>
      <c r="K16" s="79">
        <v>100000</v>
      </c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</row>
    <row r="17" ht="21.75" customHeight="1" spans="1:23">
      <c r="A17" s="69" t="s">
        <v>287</v>
      </c>
      <c r="B17" s="69" t="s">
        <v>302</v>
      </c>
      <c r="C17" s="69" t="s">
        <v>303</v>
      </c>
      <c r="D17" s="69" t="s">
        <v>70</v>
      </c>
      <c r="E17" s="69" t="s">
        <v>108</v>
      </c>
      <c r="F17" s="69" t="s">
        <v>109</v>
      </c>
      <c r="G17" s="69" t="s">
        <v>255</v>
      </c>
      <c r="H17" s="69" t="s">
        <v>256</v>
      </c>
      <c r="I17" s="79">
        <v>14000</v>
      </c>
      <c r="J17" s="79">
        <v>14000</v>
      </c>
      <c r="K17" s="79">
        <v>14000</v>
      </c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</row>
    <row r="18" ht="21.75" customHeight="1" spans="1:23">
      <c r="A18" s="69" t="s">
        <v>287</v>
      </c>
      <c r="B18" s="69" t="s">
        <v>304</v>
      </c>
      <c r="C18" s="69" t="s">
        <v>305</v>
      </c>
      <c r="D18" s="69" t="s">
        <v>70</v>
      </c>
      <c r="E18" s="69" t="s">
        <v>112</v>
      </c>
      <c r="F18" s="69" t="s">
        <v>113</v>
      </c>
      <c r="G18" s="69" t="s">
        <v>255</v>
      </c>
      <c r="H18" s="69" t="s">
        <v>256</v>
      </c>
      <c r="I18" s="79">
        <v>10000</v>
      </c>
      <c r="J18" s="79">
        <v>10000</v>
      </c>
      <c r="K18" s="79">
        <v>10000</v>
      </c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ht="21.75" customHeight="1" spans="1:23">
      <c r="A19" s="69" t="s">
        <v>287</v>
      </c>
      <c r="B19" s="69" t="s">
        <v>306</v>
      </c>
      <c r="C19" s="69" t="s">
        <v>307</v>
      </c>
      <c r="D19" s="69" t="s">
        <v>70</v>
      </c>
      <c r="E19" s="69" t="s">
        <v>110</v>
      </c>
      <c r="F19" s="69" t="s">
        <v>111</v>
      </c>
      <c r="G19" s="69" t="s">
        <v>255</v>
      </c>
      <c r="H19" s="69" t="s">
        <v>256</v>
      </c>
      <c r="I19" s="79">
        <v>100000</v>
      </c>
      <c r="J19" s="79"/>
      <c r="K19" s="79"/>
      <c r="L19" s="79"/>
      <c r="M19" s="79"/>
      <c r="N19" s="79"/>
      <c r="O19" s="79"/>
      <c r="P19" s="79"/>
      <c r="Q19" s="79"/>
      <c r="R19" s="79">
        <v>100000</v>
      </c>
      <c r="S19" s="79"/>
      <c r="T19" s="79"/>
      <c r="U19" s="79"/>
      <c r="V19" s="79"/>
      <c r="W19" s="79">
        <v>100000</v>
      </c>
    </row>
    <row r="20" ht="21.75" customHeight="1" spans="1:23">
      <c r="A20" s="69" t="s">
        <v>287</v>
      </c>
      <c r="B20" s="69" t="s">
        <v>308</v>
      </c>
      <c r="C20" s="69" t="s">
        <v>309</v>
      </c>
      <c r="D20" s="69" t="s">
        <v>70</v>
      </c>
      <c r="E20" s="69" t="s">
        <v>116</v>
      </c>
      <c r="F20" s="69" t="s">
        <v>117</v>
      </c>
      <c r="G20" s="69" t="s">
        <v>255</v>
      </c>
      <c r="H20" s="69" t="s">
        <v>256</v>
      </c>
      <c r="I20" s="79">
        <v>70000</v>
      </c>
      <c r="J20" s="79"/>
      <c r="K20" s="79"/>
      <c r="L20" s="79"/>
      <c r="M20" s="79"/>
      <c r="N20" s="79"/>
      <c r="O20" s="79"/>
      <c r="P20" s="79"/>
      <c r="Q20" s="79"/>
      <c r="R20" s="79">
        <v>70000</v>
      </c>
      <c r="S20" s="79"/>
      <c r="T20" s="79"/>
      <c r="U20" s="79"/>
      <c r="V20" s="79"/>
      <c r="W20" s="79">
        <v>70000</v>
      </c>
    </row>
    <row r="21" ht="21.75" customHeight="1" spans="1:23">
      <c r="A21" s="69" t="s">
        <v>287</v>
      </c>
      <c r="B21" s="69" t="s">
        <v>310</v>
      </c>
      <c r="C21" s="69" t="s">
        <v>311</v>
      </c>
      <c r="D21" s="69" t="s">
        <v>70</v>
      </c>
      <c r="E21" s="69" t="s">
        <v>104</v>
      </c>
      <c r="F21" s="69" t="s">
        <v>105</v>
      </c>
      <c r="G21" s="69" t="s">
        <v>255</v>
      </c>
      <c r="H21" s="69" t="s">
        <v>256</v>
      </c>
      <c r="I21" s="79">
        <v>500</v>
      </c>
      <c r="J21" s="79"/>
      <c r="K21" s="79"/>
      <c r="L21" s="79"/>
      <c r="M21" s="79"/>
      <c r="N21" s="79"/>
      <c r="O21" s="79"/>
      <c r="P21" s="79"/>
      <c r="Q21" s="79"/>
      <c r="R21" s="79">
        <v>500</v>
      </c>
      <c r="S21" s="79"/>
      <c r="T21" s="79"/>
      <c r="U21" s="79"/>
      <c r="V21" s="79"/>
      <c r="W21" s="79">
        <v>500</v>
      </c>
    </row>
    <row r="22" ht="21.75" customHeight="1" spans="1:23">
      <c r="A22" s="69" t="s">
        <v>312</v>
      </c>
      <c r="B22" s="69" t="s">
        <v>313</v>
      </c>
      <c r="C22" s="69" t="s">
        <v>314</v>
      </c>
      <c r="D22" s="69" t="s">
        <v>70</v>
      </c>
      <c r="E22" s="69" t="s">
        <v>108</v>
      </c>
      <c r="F22" s="69" t="s">
        <v>109</v>
      </c>
      <c r="G22" s="69" t="s">
        <v>255</v>
      </c>
      <c r="H22" s="69" t="s">
        <v>256</v>
      </c>
      <c r="I22" s="79">
        <v>10000</v>
      </c>
      <c r="J22" s="79">
        <v>10000</v>
      </c>
      <c r="K22" s="79">
        <v>10000</v>
      </c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</row>
    <row r="23" ht="21.75" customHeight="1" spans="1:23">
      <c r="A23" s="69" t="s">
        <v>312</v>
      </c>
      <c r="B23" s="69" t="s">
        <v>315</v>
      </c>
      <c r="C23" s="69" t="s">
        <v>316</v>
      </c>
      <c r="D23" s="69" t="s">
        <v>70</v>
      </c>
      <c r="E23" s="69" t="s">
        <v>112</v>
      </c>
      <c r="F23" s="69" t="s">
        <v>113</v>
      </c>
      <c r="G23" s="69" t="s">
        <v>255</v>
      </c>
      <c r="H23" s="69" t="s">
        <v>256</v>
      </c>
      <c r="I23" s="79">
        <v>150000</v>
      </c>
      <c r="J23" s="79">
        <v>150000</v>
      </c>
      <c r="K23" s="79">
        <v>150000</v>
      </c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</row>
    <row r="24" ht="18.75" customHeight="1" spans="1:23">
      <c r="A24" s="32" t="s">
        <v>188</v>
      </c>
      <c r="B24" s="33"/>
      <c r="C24" s="33"/>
      <c r="D24" s="33"/>
      <c r="E24" s="33"/>
      <c r="F24" s="33"/>
      <c r="G24" s="33"/>
      <c r="H24" s="34"/>
      <c r="I24" s="79">
        <v>702106.4</v>
      </c>
      <c r="J24" s="79">
        <v>511606.4</v>
      </c>
      <c r="K24" s="79">
        <v>511606.4</v>
      </c>
      <c r="L24" s="79"/>
      <c r="M24" s="79"/>
      <c r="N24" s="79"/>
      <c r="O24" s="79"/>
      <c r="P24" s="79"/>
      <c r="Q24" s="79"/>
      <c r="R24" s="79">
        <v>190500</v>
      </c>
      <c r="S24" s="79"/>
      <c r="T24" s="79"/>
      <c r="U24" s="79"/>
      <c r="V24" s="79"/>
      <c r="W24" s="79">
        <v>190500</v>
      </c>
    </row>
  </sheetData>
  <mergeCells count="28">
    <mergeCell ref="A2:W2"/>
    <mergeCell ref="A3:H3"/>
    <mergeCell ref="J4:M4"/>
    <mergeCell ref="N4:P4"/>
    <mergeCell ref="R4:W4"/>
    <mergeCell ref="A24:H24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78"/>
  <sheetViews>
    <sheetView showZeros="0" workbookViewId="0">
      <selection activeCell="G8" sqref="G8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0:10">
      <c r="J1" s="2" t="s">
        <v>317</v>
      </c>
    </row>
    <row r="2" ht="39.75" customHeight="1" spans="1:10">
      <c r="A2" s="65" t="str">
        <f>"2026"&amp;"年部门项目支出绩效目标表"</f>
        <v>2026年部门项目支出绩效目标表</v>
      </c>
      <c r="B2" s="3"/>
      <c r="C2" s="3"/>
      <c r="D2" s="3"/>
      <c r="E2" s="3"/>
      <c r="F2" s="66"/>
      <c r="G2" s="3"/>
      <c r="H2" s="66"/>
      <c r="I2" s="66"/>
      <c r="J2" s="3"/>
    </row>
    <row r="3" ht="17.25" customHeight="1" spans="1:1">
      <c r="A3" s="4" t="str">
        <f>"单位名称："&amp;"昆明市晋宁区统计局"</f>
        <v>单位名称：昆明市晋宁区统计局</v>
      </c>
    </row>
    <row r="4" ht="44.25" customHeight="1" spans="1:10">
      <c r="A4" s="67" t="s">
        <v>200</v>
      </c>
      <c r="B4" s="67" t="s">
        <v>318</v>
      </c>
      <c r="C4" s="67" t="s">
        <v>319</v>
      </c>
      <c r="D4" s="67" t="s">
        <v>320</v>
      </c>
      <c r="E4" s="67" t="s">
        <v>321</v>
      </c>
      <c r="F4" s="68" t="s">
        <v>322</v>
      </c>
      <c r="G4" s="67" t="s">
        <v>323</v>
      </c>
      <c r="H4" s="68" t="s">
        <v>324</v>
      </c>
      <c r="I4" s="68" t="s">
        <v>325</v>
      </c>
      <c r="J4" s="67" t="s">
        <v>326</v>
      </c>
    </row>
    <row r="5" ht="18.75" customHeight="1" spans="1:10">
      <c r="A5" s="135">
        <v>1</v>
      </c>
      <c r="B5" s="135">
        <v>2</v>
      </c>
      <c r="C5" s="135">
        <v>3</v>
      </c>
      <c r="D5" s="135">
        <v>4</v>
      </c>
      <c r="E5" s="135">
        <v>5</v>
      </c>
      <c r="F5" s="36">
        <v>6</v>
      </c>
      <c r="G5" s="135">
        <v>7</v>
      </c>
      <c r="H5" s="36">
        <v>8</v>
      </c>
      <c r="I5" s="36">
        <v>9</v>
      </c>
      <c r="J5" s="135">
        <v>10</v>
      </c>
    </row>
    <row r="6" ht="42" customHeight="1" spans="1:10">
      <c r="A6" s="29" t="s">
        <v>70</v>
      </c>
      <c r="B6" s="69"/>
      <c r="C6" s="69"/>
      <c r="D6" s="69"/>
      <c r="E6" s="54"/>
      <c r="F6" s="70"/>
      <c r="G6" s="54"/>
      <c r="H6" s="70"/>
      <c r="I6" s="70"/>
      <c r="J6" s="54"/>
    </row>
    <row r="7" ht="42" customHeight="1" spans="1:10">
      <c r="A7" s="136" t="s">
        <v>70</v>
      </c>
      <c r="B7" s="20"/>
      <c r="C7" s="20"/>
      <c r="D7" s="20"/>
      <c r="E7" s="29"/>
      <c r="F7" s="20"/>
      <c r="G7" s="29"/>
      <c r="H7" s="20"/>
      <c r="I7" s="20"/>
      <c r="J7" s="29"/>
    </row>
    <row r="8" ht="42" customHeight="1" spans="1:10">
      <c r="A8" s="137" t="s">
        <v>311</v>
      </c>
      <c r="B8" s="20" t="s">
        <v>327</v>
      </c>
      <c r="C8" s="20" t="s">
        <v>328</v>
      </c>
      <c r="D8" s="20" t="s">
        <v>329</v>
      </c>
      <c r="E8" s="29" t="s">
        <v>330</v>
      </c>
      <c r="F8" s="20" t="s">
        <v>331</v>
      </c>
      <c r="G8" s="29" t="s">
        <v>332</v>
      </c>
      <c r="H8" s="20" t="s">
        <v>333</v>
      </c>
      <c r="I8" s="20" t="s">
        <v>334</v>
      </c>
      <c r="J8" s="29" t="s">
        <v>330</v>
      </c>
    </row>
    <row r="9" ht="42" customHeight="1" spans="1:10">
      <c r="A9" s="137" t="s">
        <v>311</v>
      </c>
      <c r="B9" s="20" t="s">
        <v>327</v>
      </c>
      <c r="C9" s="20" t="s">
        <v>335</v>
      </c>
      <c r="D9" s="20" t="s">
        <v>336</v>
      </c>
      <c r="E9" s="29" t="s">
        <v>337</v>
      </c>
      <c r="F9" s="20" t="s">
        <v>338</v>
      </c>
      <c r="G9" s="29" t="s">
        <v>87</v>
      </c>
      <c r="H9" s="20" t="s">
        <v>339</v>
      </c>
      <c r="I9" s="20" t="s">
        <v>334</v>
      </c>
      <c r="J9" s="29" t="s">
        <v>337</v>
      </c>
    </row>
    <row r="10" ht="42" customHeight="1" spans="1:10">
      <c r="A10" s="137" t="s">
        <v>311</v>
      </c>
      <c r="B10" s="20" t="s">
        <v>327</v>
      </c>
      <c r="C10" s="20" t="s">
        <v>340</v>
      </c>
      <c r="D10" s="20" t="s">
        <v>341</v>
      </c>
      <c r="E10" s="29" t="s">
        <v>342</v>
      </c>
      <c r="F10" s="20" t="s">
        <v>338</v>
      </c>
      <c r="G10" s="29" t="s">
        <v>343</v>
      </c>
      <c r="H10" s="20" t="s">
        <v>339</v>
      </c>
      <c r="I10" s="20" t="s">
        <v>334</v>
      </c>
      <c r="J10" s="29" t="s">
        <v>342</v>
      </c>
    </row>
    <row r="11" ht="42" customHeight="1" spans="1:10">
      <c r="A11" s="137" t="s">
        <v>311</v>
      </c>
      <c r="B11" s="20" t="s">
        <v>327</v>
      </c>
      <c r="C11" s="20" t="s">
        <v>344</v>
      </c>
      <c r="D11" s="20" t="s">
        <v>345</v>
      </c>
      <c r="E11" s="29" t="s">
        <v>346</v>
      </c>
      <c r="F11" s="20" t="s">
        <v>331</v>
      </c>
      <c r="G11" s="29" t="s">
        <v>347</v>
      </c>
      <c r="H11" s="20" t="s">
        <v>348</v>
      </c>
      <c r="I11" s="20" t="s">
        <v>334</v>
      </c>
      <c r="J11" s="29" t="s">
        <v>346</v>
      </c>
    </row>
    <row r="12" ht="42" customHeight="1" spans="1:10">
      <c r="A12" s="137" t="s">
        <v>307</v>
      </c>
      <c r="B12" s="20" t="s">
        <v>349</v>
      </c>
      <c r="C12" s="20" t="s">
        <v>328</v>
      </c>
      <c r="D12" s="20" t="s">
        <v>350</v>
      </c>
      <c r="E12" s="29" t="s">
        <v>351</v>
      </c>
      <c r="F12" s="20" t="s">
        <v>331</v>
      </c>
      <c r="G12" s="29" t="s">
        <v>90</v>
      </c>
      <c r="H12" s="20" t="s">
        <v>352</v>
      </c>
      <c r="I12" s="20" t="s">
        <v>334</v>
      </c>
      <c r="J12" s="29" t="s">
        <v>353</v>
      </c>
    </row>
    <row r="13" ht="42" customHeight="1" spans="1:10">
      <c r="A13" s="137" t="s">
        <v>307</v>
      </c>
      <c r="B13" s="20" t="s">
        <v>349</v>
      </c>
      <c r="C13" s="20" t="s">
        <v>328</v>
      </c>
      <c r="D13" s="20" t="s">
        <v>329</v>
      </c>
      <c r="E13" s="29" t="s">
        <v>354</v>
      </c>
      <c r="F13" s="20" t="s">
        <v>331</v>
      </c>
      <c r="G13" s="29" t="s">
        <v>332</v>
      </c>
      <c r="H13" s="20" t="s">
        <v>333</v>
      </c>
      <c r="I13" s="20" t="s">
        <v>334</v>
      </c>
      <c r="J13" s="29" t="s">
        <v>354</v>
      </c>
    </row>
    <row r="14" ht="42" customHeight="1" spans="1:10">
      <c r="A14" s="137" t="s">
        <v>307</v>
      </c>
      <c r="B14" s="20" t="s">
        <v>349</v>
      </c>
      <c r="C14" s="20" t="s">
        <v>335</v>
      </c>
      <c r="D14" s="20" t="s">
        <v>336</v>
      </c>
      <c r="E14" s="29" t="s">
        <v>355</v>
      </c>
      <c r="F14" s="20" t="s">
        <v>338</v>
      </c>
      <c r="G14" s="29" t="s">
        <v>343</v>
      </c>
      <c r="H14" s="20" t="s">
        <v>339</v>
      </c>
      <c r="I14" s="20" t="s">
        <v>334</v>
      </c>
      <c r="J14" s="29" t="s">
        <v>355</v>
      </c>
    </row>
    <row r="15" ht="42" customHeight="1" spans="1:10">
      <c r="A15" s="137" t="s">
        <v>307</v>
      </c>
      <c r="B15" s="20" t="s">
        <v>349</v>
      </c>
      <c r="C15" s="20" t="s">
        <v>340</v>
      </c>
      <c r="D15" s="20" t="s">
        <v>341</v>
      </c>
      <c r="E15" s="29" t="s">
        <v>356</v>
      </c>
      <c r="F15" s="20" t="s">
        <v>338</v>
      </c>
      <c r="G15" s="29" t="s">
        <v>343</v>
      </c>
      <c r="H15" s="20" t="s">
        <v>339</v>
      </c>
      <c r="I15" s="20" t="s">
        <v>334</v>
      </c>
      <c r="J15" s="29" t="s">
        <v>356</v>
      </c>
    </row>
    <row r="16" ht="42" customHeight="1" spans="1:10">
      <c r="A16" s="137" t="s">
        <v>307</v>
      </c>
      <c r="B16" s="20" t="s">
        <v>349</v>
      </c>
      <c r="C16" s="20" t="s">
        <v>344</v>
      </c>
      <c r="D16" s="20" t="s">
        <v>345</v>
      </c>
      <c r="E16" s="29" t="s">
        <v>357</v>
      </c>
      <c r="F16" s="20" t="s">
        <v>331</v>
      </c>
      <c r="G16" s="29" t="s">
        <v>92</v>
      </c>
      <c r="H16" s="20" t="s">
        <v>358</v>
      </c>
      <c r="I16" s="20" t="s">
        <v>334</v>
      </c>
      <c r="J16" s="29" t="s">
        <v>357</v>
      </c>
    </row>
    <row r="17" ht="42" customHeight="1" spans="1:10">
      <c r="A17" s="137" t="s">
        <v>314</v>
      </c>
      <c r="B17" s="20" t="s">
        <v>359</v>
      </c>
      <c r="C17" s="20" t="s">
        <v>328</v>
      </c>
      <c r="D17" s="20" t="s">
        <v>350</v>
      </c>
      <c r="E17" s="29" t="s">
        <v>360</v>
      </c>
      <c r="F17" s="20" t="s">
        <v>331</v>
      </c>
      <c r="G17" s="29" t="s">
        <v>90</v>
      </c>
      <c r="H17" s="20" t="s">
        <v>352</v>
      </c>
      <c r="I17" s="20" t="s">
        <v>334</v>
      </c>
      <c r="J17" s="29" t="s">
        <v>361</v>
      </c>
    </row>
    <row r="18" ht="42" customHeight="1" spans="1:10">
      <c r="A18" s="137" t="s">
        <v>314</v>
      </c>
      <c r="B18" s="20" t="s">
        <v>359</v>
      </c>
      <c r="C18" s="20" t="s">
        <v>328</v>
      </c>
      <c r="D18" s="20" t="s">
        <v>350</v>
      </c>
      <c r="E18" s="29" t="s">
        <v>362</v>
      </c>
      <c r="F18" s="20" t="s">
        <v>331</v>
      </c>
      <c r="G18" s="29" t="s">
        <v>363</v>
      </c>
      <c r="H18" s="20" t="s">
        <v>364</v>
      </c>
      <c r="I18" s="20" t="s">
        <v>334</v>
      </c>
      <c r="J18" s="29" t="s">
        <v>365</v>
      </c>
    </row>
    <row r="19" ht="42" customHeight="1" spans="1:10">
      <c r="A19" s="137" t="s">
        <v>314</v>
      </c>
      <c r="B19" s="20" t="s">
        <v>359</v>
      </c>
      <c r="C19" s="20" t="s">
        <v>328</v>
      </c>
      <c r="D19" s="20" t="s">
        <v>350</v>
      </c>
      <c r="E19" s="29" t="s">
        <v>366</v>
      </c>
      <c r="F19" s="20" t="s">
        <v>331</v>
      </c>
      <c r="G19" s="29" t="s">
        <v>367</v>
      </c>
      <c r="H19" s="20" t="s">
        <v>364</v>
      </c>
      <c r="I19" s="20" t="s">
        <v>334</v>
      </c>
      <c r="J19" s="29" t="s">
        <v>368</v>
      </c>
    </row>
    <row r="20" ht="42" customHeight="1" spans="1:10">
      <c r="A20" s="137" t="s">
        <v>314</v>
      </c>
      <c r="B20" s="20" t="s">
        <v>359</v>
      </c>
      <c r="C20" s="20" t="s">
        <v>328</v>
      </c>
      <c r="D20" s="20" t="s">
        <v>369</v>
      </c>
      <c r="E20" s="29" t="s">
        <v>370</v>
      </c>
      <c r="F20" s="20" t="s">
        <v>331</v>
      </c>
      <c r="G20" s="29" t="s">
        <v>371</v>
      </c>
      <c r="H20" s="20" t="s">
        <v>339</v>
      </c>
      <c r="I20" s="20" t="s">
        <v>372</v>
      </c>
      <c r="J20" s="29" t="s">
        <v>373</v>
      </c>
    </row>
    <row r="21" ht="42" customHeight="1" spans="1:10">
      <c r="A21" s="137" t="s">
        <v>314</v>
      </c>
      <c r="B21" s="20" t="s">
        <v>359</v>
      </c>
      <c r="C21" s="20" t="s">
        <v>328</v>
      </c>
      <c r="D21" s="20" t="s">
        <v>329</v>
      </c>
      <c r="E21" s="29" t="s">
        <v>374</v>
      </c>
      <c r="F21" s="20" t="s">
        <v>331</v>
      </c>
      <c r="G21" s="29" t="s">
        <v>97</v>
      </c>
      <c r="H21" s="20" t="s">
        <v>375</v>
      </c>
      <c r="I21" s="20" t="s">
        <v>372</v>
      </c>
      <c r="J21" s="29" t="s">
        <v>376</v>
      </c>
    </row>
    <row r="22" ht="42" customHeight="1" spans="1:10">
      <c r="A22" s="137" t="s">
        <v>314</v>
      </c>
      <c r="B22" s="20" t="s">
        <v>359</v>
      </c>
      <c r="C22" s="20" t="s">
        <v>335</v>
      </c>
      <c r="D22" s="20" t="s">
        <v>336</v>
      </c>
      <c r="E22" s="29" t="s">
        <v>377</v>
      </c>
      <c r="F22" s="20" t="s">
        <v>378</v>
      </c>
      <c r="G22" s="29" t="s">
        <v>84</v>
      </c>
      <c r="H22" s="20" t="s">
        <v>339</v>
      </c>
      <c r="I22" s="20" t="s">
        <v>372</v>
      </c>
      <c r="J22" s="29" t="s">
        <v>379</v>
      </c>
    </row>
    <row r="23" ht="42" customHeight="1" spans="1:10">
      <c r="A23" s="137" t="s">
        <v>314</v>
      </c>
      <c r="B23" s="20" t="s">
        <v>359</v>
      </c>
      <c r="C23" s="20" t="s">
        <v>340</v>
      </c>
      <c r="D23" s="20" t="s">
        <v>341</v>
      </c>
      <c r="E23" s="29" t="s">
        <v>380</v>
      </c>
      <c r="F23" s="20" t="s">
        <v>338</v>
      </c>
      <c r="G23" s="29" t="s">
        <v>343</v>
      </c>
      <c r="H23" s="20" t="s">
        <v>339</v>
      </c>
      <c r="I23" s="20" t="s">
        <v>372</v>
      </c>
      <c r="J23" s="29" t="s">
        <v>381</v>
      </c>
    </row>
    <row r="24" ht="42" customHeight="1" spans="1:10">
      <c r="A24" s="137" t="s">
        <v>301</v>
      </c>
      <c r="B24" s="20" t="s">
        <v>382</v>
      </c>
      <c r="C24" s="20" t="s">
        <v>328</v>
      </c>
      <c r="D24" s="20" t="s">
        <v>350</v>
      </c>
      <c r="E24" s="29" t="s">
        <v>383</v>
      </c>
      <c r="F24" s="20" t="s">
        <v>331</v>
      </c>
      <c r="G24" s="29" t="s">
        <v>384</v>
      </c>
      <c r="H24" s="20" t="s">
        <v>348</v>
      </c>
      <c r="I24" s="20" t="s">
        <v>334</v>
      </c>
      <c r="J24" s="29" t="s">
        <v>383</v>
      </c>
    </row>
    <row r="25" ht="42" customHeight="1" spans="1:10">
      <c r="A25" s="137" t="s">
        <v>301</v>
      </c>
      <c r="B25" s="20" t="s">
        <v>382</v>
      </c>
      <c r="C25" s="20" t="s">
        <v>328</v>
      </c>
      <c r="D25" s="20" t="s">
        <v>350</v>
      </c>
      <c r="E25" s="29" t="s">
        <v>385</v>
      </c>
      <c r="F25" s="20" t="s">
        <v>331</v>
      </c>
      <c r="G25" s="29" t="s">
        <v>90</v>
      </c>
      <c r="H25" s="20" t="s">
        <v>352</v>
      </c>
      <c r="I25" s="20" t="s">
        <v>334</v>
      </c>
      <c r="J25" s="29" t="s">
        <v>385</v>
      </c>
    </row>
    <row r="26" ht="42" customHeight="1" spans="1:10">
      <c r="A26" s="137" t="s">
        <v>301</v>
      </c>
      <c r="B26" s="20" t="s">
        <v>382</v>
      </c>
      <c r="C26" s="20" t="s">
        <v>328</v>
      </c>
      <c r="D26" s="20" t="s">
        <v>329</v>
      </c>
      <c r="E26" s="29" t="s">
        <v>386</v>
      </c>
      <c r="F26" s="20" t="s">
        <v>331</v>
      </c>
      <c r="G26" s="29" t="s">
        <v>84</v>
      </c>
      <c r="H26" s="20" t="s">
        <v>387</v>
      </c>
      <c r="I26" s="20" t="s">
        <v>334</v>
      </c>
      <c r="J26" s="29" t="s">
        <v>386</v>
      </c>
    </row>
    <row r="27" ht="42" customHeight="1" spans="1:10">
      <c r="A27" s="137" t="s">
        <v>301</v>
      </c>
      <c r="B27" s="20" t="s">
        <v>382</v>
      </c>
      <c r="C27" s="20" t="s">
        <v>335</v>
      </c>
      <c r="D27" s="20" t="s">
        <v>336</v>
      </c>
      <c r="E27" s="29" t="s">
        <v>388</v>
      </c>
      <c r="F27" s="20" t="s">
        <v>338</v>
      </c>
      <c r="G27" s="29" t="s">
        <v>343</v>
      </c>
      <c r="H27" s="20" t="s">
        <v>339</v>
      </c>
      <c r="I27" s="20" t="s">
        <v>334</v>
      </c>
      <c r="J27" s="29" t="s">
        <v>389</v>
      </c>
    </row>
    <row r="28" ht="42" customHeight="1" spans="1:10">
      <c r="A28" s="137" t="s">
        <v>301</v>
      </c>
      <c r="B28" s="20" t="s">
        <v>382</v>
      </c>
      <c r="C28" s="20" t="s">
        <v>340</v>
      </c>
      <c r="D28" s="20" t="s">
        <v>341</v>
      </c>
      <c r="E28" s="29" t="s">
        <v>390</v>
      </c>
      <c r="F28" s="20" t="s">
        <v>338</v>
      </c>
      <c r="G28" s="29" t="s">
        <v>343</v>
      </c>
      <c r="H28" s="20" t="s">
        <v>339</v>
      </c>
      <c r="I28" s="20" t="s">
        <v>334</v>
      </c>
      <c r="J28" s="29" t="s">
        <v>390</v>
      </c>
    </row>
    <row r="29" ht="42" customHeight="1" spans="1:10">
      <c r="A29" s="137" t="s">
        <v>301</v>
      </c>
      <c r="B29" s="20" t="s">
        <v>382</v>
      </c>
      <c r="C29" s="20" t="s">
        <v>344</v>
      </c>
      <c r="D29" s="20" t="s">
        <v>345</v>
      </c>
      <c r="E29" s="29" t="s">
        <v>391</v>
      </c>
      <c r="F29" s="20" t="s">
        <v>331</v>
      </c>
      <c r="G29" s="29" t="s">
        <v>392</v>
      </c>
      <c r="H29" s="20" t="s">
        <v>358</v>
      </c>
      <c r="I29" s="20" t="s">
        <v>334</v>
      </c>
      <c r="J29" s="29" t="s">
        <v>391</v>
      </c>
    </row>
    <row r="30" ht="42" customHeight="1" spans="1:10">
      <c r="A30" s="137" t="s">
        <v>309</v>
      </c>
      <c r="B30" s="20" t="s">
        <v>393</v>
      </c>
      <c r="C30" s="20" t="s">
        <v>328</v>
      </c>
      <c r="D30" s="20" t="s">
        <v>329</v>
      </c>
      <c r="E30" s="29" t="s">
        <v>330</v>
      </c>
      <c r="F30" s="20" t="s">
        <v>331</v>
      </c>
      <c r="G30" s="29" t="s">
        <v>332</v>
      </c>
      <c r="H30" s="20" t="s">
        <v>333</v>
      </c>
      <c r="I30" s="20" t="s">
        <v>334</v>
      </c>
      <c r="J30" s="29" t="s">
        <v>330</v>
      </c>
    </row>
    <row r="31" ht="42" customHeight="1" spans="1:10">
      <c r="A31" s="137" t="s">
        <v>309</v>
      </c>
      <c r="B31" s="20" t="s">
        <v>393</v>
      </c>
      <c r="C31" s="20" t="s">
        <v>335</v>
      </c>
      <c r="D31" s="20" t="s">
        <v>336</v>
      </c>
      <c r="E31" s="29" t="s">
        <v>394</v>
      </c>
      <c r="F31" s="20" t="s">
        <v>338</v>
      </c>
      <c r="G31" s="29" t="s">
        <v>87</v>
      </c>
      <c r="H31" s="20" t="s">
        <v>339</v>
      </c>
      <c r="I31" s="20" t="s">
        <v>334</v>
      </c>
      <c r="J31" s="29" t="s">
        <v>394</v>
      </c>
    </row>
    <row r="32" ht="42" customHeight="1" spans="1:10">
      <c r="A32" s="137" t="s">
        <v>309</v>
      </c>
      <c r="B32" s="20" t="s">
        <v>393</v>
      </c>
      <c r="C32" s="20" t="s">
        <v>340</v>
      </c>
      <c r="D32" s="20" t="s">
        <v>341</v>
      </c>
      <c r="E32" s="29" t="s">
        <v>395</v>
      </c>
      <c r="F32" s="20" t="s">
        <v>338</v>
      </c>
      <c r="G32" s="29" t="s">
        <v>343</v>
      </c>
      <c r="H32" s="20" t="s">
        <v>339</v>
      </c>
      <c r="I32" s="20" t="s">
        <v>334</v>
      </c>
      <c r="J32" s="29" t="s">
        <v>395</v>
      </c>
    </row>
    <row r="33" ht="42" customHeight="1" spans="1:10">
      <c r="A33" s="137" t="s">
        <v>309</v>
      </c>
      <c r="B33" s="20" t="s">
        <v>393</v>
      </c>
      <c r="C33" s="20" t="s">
        <v>344</v>
      </c>
      <c r="D33" s="20" t="s">
        <v>345</v>
      </c>
      <c r="E33" s="29" t="s">
        <v>383</v>
      </c>
      <c r="F33" s="20" t="s">
        <v>331</v>
      </c>
      <c r="G33" s="29" t="s">
        <v>92</v>
      </c>
      <c r="H33" s="20" t="s">
        <v>358</v>
      </c>
      <c r="I33" s="20" t="s">
        <v>334</v>
      </c>
      <c r="J33" s="29" t="s">
        <v>383</v>
      </c>
    </row>
    <row r="34" ht="42" customHeight="1" spans="1:10">
      <c r="A34" s="137" t="s">
        <v>286</v>
      </c>
      <c r="B34" s="20" t="s">
        <v>396</v>
      </c>
      <c r="C34" s="20" t="s">
        <v>328</v>
      </c>
      <c r="D34" s="20" t="s">
        <v>350</v>
      </c>
      <c r="E34" s="29" t="s">
        <v>397</v>
      </c>
      <c r="F34" s="20" t="s">
        <v>331</v>
      </c>
      <c r="G34" s="29" t="s">
        <v>398</v>
      </c>
      <c r="H34" s="20" t="s">
        <v>348</v>
      </c>
      <c r="I34" s="20" t="s">
        <v>334</v>
      </c>
      <c r="J34" s="29" t="s">
        <v>397</v>
      </c>
    </row>
    <row r="35" ht="42" customHeight="1" spans="1:10">
      <c r="A35" s="137" t="s">
        <v>286</v>
      </c>
      <c r="B35" s="20" t="s">
        <v>396</v>
      </c>
      <c r="C35" s="20" t="s">
        <v>335</v>
      </c>
      <c r="D35" s="20" t="s">
        <v>336</v>
      </c>
      <c r="E35" s="29" t="s">
        <v>399</v>
      </c>
      <c r="F35" s="20" t="s">
        <v>338</v>
      </c>
      <c r="G35" s="29" t="s">
        <v>400</v>
      </c>
      <c r="H35" s="20" t="s">
        <v>339</v>
      </c>
      <c r="I35" s="20" t="s">
        <v>334</v>
      </c>
      <c r="J35" s="29" t="s">
        <v>399</v>
      </c>
    </row>
    <row r="36" ht="42" customHeight="1" spans="1:10">
      <c r="A36" s="137" t="s">
        <v>286</v>
      </c>
      <c r="B36" s="20" t="s">
        <v>396</v>
      </c>
      <c r="C36" s="20" t="s">
        <v>340</v>
      </c>
      <c r="D36" s="20" t="s">
        <v>341</v>
      </c>
      <c r="E36" s="29" t="s">
        <v>401</v>
      </c>
      <c r="F36" s="20" t="s">
        <v>338</v>
      </c>
      <c r="G36" s="29" t="s">
        <v>343</v>
      </c>
      <c r="H36" s="20" t="s">
        <v>339</v>
      </c>
      <c r="I36" s="20" t="s">
        <v>334</v>
      </c>
      <c r="J36" s="29" t="s">
        <v>401</v>
      </c>
    </row>
    <row r="37" ht="42" customHeight="1" spans="1:10">
      <c r="A37" s="137" t="s">
        <v>286</v>
      </c>
      <c r="B37" s="20" t="s">
        <v>396</v>
      </c>
      <c r="C37" s="20" t="s">
        <v>344</v>
      </c>
      <c r="D37" s="20" t="s">
        <v>345</v>
      </c>
      <c r="E37" s="29" t="s">
        <v>402</v>
      </c>
      <c r="F37" s="20" t="s">
        <v>331</v>
      </c>
      <c r="G37" s="29" t="s">
        <v>403</v>
      </c>
      <c r="H37" s="20" t="s">
        <v>348</v>
      </c>
      <c r="I37" s="20" t="s">
        <v>334</v>
      </c>
      <c r="J37" s="29" t="s">
        <v>402</v>
      </c>
    </row>
    <row r="38" ht="42" customHeight="1" spans="1:10">
      <c r="A38" s="137" t="s">
        <v>299</v>
      </c>
      <c r="B38" s="20" t="s">
        <v>404</v>
      </c>
      <c r="C38" s="20" t="s">
        <v>328</v>
      </c>
      <c r="D38" s="20" t="s">
        <v>350</v>
      </c>
      <c r="E38" s="29" t="s">
        <v>383</v>
      </c>
      <c r="F38" s="20" t="s">
        <v>331</v>
      </c>
      <c r="G38" s="29" t="s">
        <v>405</v>
      </c>
      <c r="H38" s="20" t="s">
        <v>348</v>
      </c>
      <c r="I38" s="20" t="s">
        <v>334</v>
      </c>
      <c r="J38" s="29" t="s">
        <v>383</v>
      </c>
    </row>
    <row r="39" ht="42" customHeight="1" spans="1:10">
      <c r="A39" s="137" t="s">
        <v>299</v>
      </c>
      <c r="B39" s="20" t="s">
        <v>404</v>
      </c>
      <c r="C39" s="20" t="s">
        <v>328</v>
      </c>
      <c r="D39" s="20" t="s">
        <v>350</v>
      </c>
      <c r="E39" s="29" t="s">
        <v>406</v>
      </c>
      <c r="F39" s="20" t="s">
        <v>331</v>
      </c>
      <c r="G39" s="29" t="s">
        <v>84</v>
      </c>
      <c r="H39" s="20" t="s">
        <v>407</v>
      </c>
      <c r="I39" s="20" t="s">
        <v>334</v>
      </c>
      <c r="J39" s="29" t="s">
        <v>408</v>
      </c>
    </row>
    <row r="40" ht="42" customHeight="1" spans="1:10">
      <c r="A40" s="137" t="s">
        <v>299</v>
      </c>
      <c r="B40" s="20" t="s">
        <v>404</v>
      </c>
      <c r="C40" s="20" t="s">
        <v>335</v>
      </c>
      <c r="D40" s="20" t="s">
        <v>336</v>
      </c>
      <c r="E40" s="29" t="s">
        <v>409</v>
      </c>
      <c r="F40" s="20" t="s">
        <v>338</v>
      </c>
      <c r="G40" s="29" t="s">
        <v>343</v>
      </c>
      <c r="H40" s="20" t="s">
        <v>339</v>
      </c>
      <c r="I40" s="20" t="s">
        <v>334</v>
      </c>
      <c r="J40" s="29" t="s">
        <v>409</v>
      </c>
    </row>
    <row r="41" ht="42" customHeight="1" spans="1:10">
      <c r="A41" s="137" t="s">
        <v>299</v>
      </c>
      <c r="B41" s="20" t="s">
        <v>404</v>
      </c>
      <c r="C41" s="20" t="s">
        <v>340</v>
      </c>
      <c r="D41" s="20" t="s">
        <v>341</v>
      </c>
      <c r="E41" s="29" t="s">
        <v>390</v>
      </c>
      <c r="F41" s="20" t="s">
        <v>338</v>
      </c>
      <c r="G41" s="29" t="s">
        <v>343</v>
      </c>
      <c r="H41" s="20" t="s">
        <v>339</v>
      </c>
      <c r="I41" s="20" t="s">
        <v>334</v>
      </c>
      <c r="J41" s="29" t="s">
        <v>390</v>
      </c>
    </row>
    <row r="42" ht="42" customHeight="1" spans="1:10">
      <c r="A42" s="137" t="s">
        <v>299</v>
      </c>
      <c r="B42" s="20" t="s">
        <v>404</v>
      </c>
      <c r="C42" s="20" t="s">
        <v>344</v>
      </c>
      <c r="D42" s="20" t="s">
        <v>345</v>
      </c>
      <c r="E42" s="29" t="s">
        <v>410</v>
      </c>
      <c r="F42" s="20" t="s">
        <v>331</v>
      </c>
      <c r="G42" s="29" t="s">
        <v>411</v>
      </c>
      <c r="H42" s="20" t="s">
        <v>348</v>
      </c>
      <c r="I42" s="20" t="s">
        <v>334</v>
      </c>
      <c r="J42" s="29" t="s">
        <v>410</v>
      </c>
    </row>
    <row r="43" ht="42" customHeight="1" spans="1:10">
      <c r="A43" s="137" t="s">
        <v>316</v>
      </c>
      <c r="B43" s="20" t="s">
        <v>412</v>
      </c>
      <c r="C43" s="20" t="s">
        <v>328</v>
      </c>
      <c r="D43" s="20" t="s">
        <v>350</v>
      </c>
      <c r="E43" s="29" t="s">
        <v>413</v>
      </c>
      <c r="F43" s="20" t="s">
        <v>331</v>
      </c>
      <c r="G43" s="29" t="s">
        <v>414</v>
      </c>
      <c r="H43" s="20" t="s">
        <v>364</v>
      </c>
      <c r="I43" s="20" t="s">
        <v>334</v>
      </c>
      <c r="J43" s="29" t="s">
        <v>415</v>
      </c>
    </row>
    <row r="44" ht="42" customHeight="1" spans="1:10">
      <c r="A44" s="137" t="s">
        <v>316</v>
      </c>
      <c r="B44" s="20" t="s">
        <v>412</v>
      </c>
      <c r="C44" s="20" t="s">
        <v>335</v>
      </c>
      <c r="D44" s="20" t="s">
        <v>336</v>
      </c>
      <c r="E44" s="29" t="s">
        <v>416</v>
      </c>
      <c r="F44" s="20" t="s">
        <v>417</v>
      </c>
      <c r="G44" s="29" t="s">
        <v>418</v>
      </c>
      <c r="H44" s="20" t="s">
        <v>339</v>
      </c>
      <c r="I44" s="20" t="s">
        <v>334</v>
      </c>
      <c r="J44" s="29" t="s">
        <v>419</v>
      </c>
    </row>
    <row r="45" ht="42" customHeight="1" spans="1:10">
      <c r="A45" s="137" t="s">
        <v>316</v>
      </c>
      <c r="B45" s="20" t="s">
        <v>412</v>
      </c>
      <c r="C45" s="20" t="s">
        <v>340</v>
      </c>
      <c r="D45" s="20" t="s">
        <v>341</v>
      </c>
      <c r="E45" s="29" t="s">
        <v>420</v>
      </c>
      <c r="F45" s="20" t="s">
        <v>417</v>
      </c>
      <c r="G45" s="29" t="s">
        <v>343</v>
      </c>
      <c r="H45" s="20" t="s">
        <v>339</v>
      </c>
      <c r="I45" s="20" t="s">
        <v>334</v>
      </c>
      <c r="J45" s="29" t="s">
        <v>421</v>
      </c>
    </row>
    <row r="46" ht="42" customHeight="1" spans="1:10">
      <c r="A46" s="137" t="s">
        <v>291</v>
      </c>
      <c r="B46" s="20" t="s">
        <v>422</v>
      </c>
      <c r="C46" s="20" t="s">
        <v>328</v>
      </c>
      <c r="D46" s="20" t="s">
        <v>350</v>
      </c>
      <c r="E46" s="29" t="s">
        <v>423</v>
      </c>
      <c r="F46" s="20" t="s">
        <v>331</v>
      </c>
      <c r="G46" s="29" t="s">
        <v>424</v>
      </c>
      <c r="H46" s="20" t="s">
        <v>348</v>
      </c>
      <c r="I46" s="20" t="s">
        <v>334</v>
      </c>
      <c r="J46" s="29" t="s">
        <v>425</v>
      </c>
    </row>
    <row r="47" ht="42" customHeight="1" spans="1:10">
      <c r="A47" s="137" t="s">
        <v>291</v>
      </c>
      <c r="B47" s="20" t="s">
        <v>422</v>
      </c>
      <c r="C47" s="20" t="s">
        <v>328</v>
      </c>
      <c r="D47" s="20" t="s">
        <v>350</v>
      </c>
      <c r="E47" s="29" t="s">
        <v>426</v>
      </c>
      <c r="F47" s="20" t="s">
        <v>417</v>
      </c>
      <c r="G47" s="29" t="s">
        <v>427</v>
      </c>
      <c r="H47" s="20" t="s">
        <v>339</v>
      </c>
      <c r="I47" s="20" t="s">
        <v>334</v>
      </c>
      <c r="J47" s="29" t="s">
        <v>428</v>
      </c>
    </row>
    <row r="48" ht="42" customHeight="1" spans="1:10">
      <c r="A48" s="137" t="s">
        <v>291</v>
      </c>
      <c r="B48" s="20" t="s">
        <v>422</v>
      </c>
      <c r="C48" s="20" t="s">
        <v>335</v>
      </c>
      <c r="D48" s="20" t="s">
        <v>429</v>
      </c>
      <c r="E48" s="29" t="s">
        <v>430</v>
      </c>
      <c r="F48" s="20" t="s">
        <v>417</v>
      </c>
      <c r="G48" s="29" t="s">
        <v>427</v>
      </c>
      <c r="H48" s="20" t="s">
        <v>339</v>
      </c>
      <c r="I48" s="20" t="s">
        <v>372</v>
      </c>
      <c r="J48" s="29" t="s">
        <v>431</v>
      </c>
    </row>
    <row r="49" ht="42" customHeight="1" spans="1:10">
      <c r="A49" s="137" t="s">
        <v>291</v>
      </c>
      <c r="B49" s="20" t="s">
        <v>422</v>
      </c>
      <c r="C49" s="20" t="s">
        <v>340</v>
      </c>
      <c r="D49" s="20" t="s">
        <v>341</v>
      </c>
      <c r="E49" s="29" t="s">
        <v>432</v>
      </c>
      <c r="F49" s="20" t="s">
        <v>417</v>
      </c>
      <c r="G49" s="29" t="s">
        <v>427</v>
      </c>
      <c r="H49" s="20" t="s">
        <v>339</v>
      </c>
      <c r="I49" s="20" t="s">
        <v>372</v>
      </c>
      <c r="J49" s="29" t="s">
        <v>433</v>
      </c>
    </row>
    <row r="50" ht="42" customHeight="1" spans="1:10">
      <c r="A50" s="137" t="s">
        <v>295</v>
      </c>
      <c r="B50" s="20" t="s">
        <v>434</v>
      </c>
      <c r="C50" s="20" t="s">
        <v>328</v>
      </c>
      <c r="D50" s="20" t="s">
        <v>350</v>
      </c>
      <c r="E50" s="29" t="s">
        <v>435</v>
      </c>
      <c r="F50" s="20" t="s">
        <v>338</v>
      </c>
      <c r="G50" s="29" t="s">
        <v>97</v>
      </c>
      <c r="H50" s="20" t="s">
        <v>436</v>
      </c>
      <c r="I50" s="20" t="s">
        <v>334</v>
      </c>
      <c r="J50" s="29" t="s">
        <v>437</v>
      </c>
    </row>
    <row r="51" ht="42" customHeight="1" spans="1:10">
      <c r="A51" s="137" t="s">
        <v>295</v>
      </c>
      <c r="B51" s="20" t="s">
        <v>434</v>
      </c>
      <c r="C51" s="20" t="s">
        <v>328</v>
      </c>
      <c r="D51" s="20" t="s">
        <v>369</v>
      </c>
      <c r="E51" s="29" t="s">
        <v>438</v>
      </c>
      <c r="F51" s="20" t="s">
        <v>331</v>
      </c>
      <c r="G51" s="29" t="s">
        <v>439</v>
      </c>
      <c r="H51" s="20" t="s">
        <v>339</v>
      </c>
      <c r="I51" s="20" t="s">
        <v>334</v>
      </c>
      <c r="J51" s="29" t="s">
        <v>440</v>
      </c>
    </row>
    <row r="52" ht="42" customHeight="1" spans="1:10">
      <c r="A52" s="137" t="s">
        <v>295</v>
      </c>
      <c r="B52" s="20" t="s">
        <v>434</v>
      </c>
      <c r="C52" s="20" t="s">
        <v>328</v>
      </c>
      <c r="D52" s="20" t="s">
        <v>369</v>
      </c>
      <c r="E52" s="29" t="s">
        <v>441</v>
      </c>
      <c r="F52" s="20" t="s">
        <v>417</v>
      </c>
      <c r="G52" s="29" t="s">
        <v>343</v>
      </c>
      <c r="H52" s="20" t="s">
        <v>339</v>
      </c>
      <c r="I52" s="20" t="s">
        <v>334</v>
      </c>
      <c r="J52" s="29" t="s">
        <v>442</v>
      </c>
    </row>
    <row r="53" ht="42" customHeight="1" spans="1:10">
      <c r="A53" s="137" t="s">
        <v>295</v>
      </c>
      <c r="B53" s="20" t="s">
        <v>434</v>
      </c>
      <c r="C53" s="20" t="s">
        <v>335</v>
      </c>
      <c r="D53" s="20" t="s">
        <v>429</v>
      </c>
      <c r="E53" s="29" t="s">
        <v>443</v>
      </c>
      <c r="F53" s="20" t="s">
        <v>417</v>
      </c>
      <c r="G53" s="29" t="s">
        <v>384</v>
      </c>
      <c r="H53" s="20" t="s">
        <v>348</v>
      </c>
      <c r="I53" s="20" t="s">
        <v>334</v>
      </c>
      <c r="J53" s="29" t="s">
        <v>444</v>
      </c>
    </row>
    <row r="54" ht="42" customHeight="1" spans="1:10">
      <c r="A54" s="137" t="s">
        <v>295</v>
      </c>
      <c r="B54" s="20" t="s">
        <v>434</v>
      </c>
      <c r="C54" s="20" t="s">
        <v>340</v>
      </c>
      <c r="D54" s="20" t="s">
        <v>341</v>
      </c>
      <c r="E54" s="29" t="s">
        <v>445</v>
      </c>
      <c r="F54" s="20" t="s">
        <v>331</v>
      </c>
      <c r="G54" s="29" t="s">
        <v>343</v>
      </c>
      <c r="H54" s="20" t="s">
        <v>339</v>
      </c>
      <c r="I54" s="20" t="s">
        <v>372</v>
      </c>
      <c r="J54" s="29" t="s">
        <v>446</v>
      </c>
    </row>
    <row r="55" ht="42" customHeight="1" spans="1:10">
      <c r="A55" s="137" t="s">
        <v>297</v>
      </c>
      <c r="B55" s="20" t="s">
        <v>447</v>
      </c>
      <c r="C55" s="20" t="s">
        <v>328</v>
      </c>
      <c r="D55" s="20" t="s">
        <v>350</v>
      </c>
      <c r="E55" s="29" t="s">
        <v>448</v>
      </c>
      <c r="F55" s="20" t="s">
        <v>417</v>
      </c>
      <c r="G55" s="29" t="s">
        <v>449</v>
      </c>
      <c r="H55" s="20" t="s">
        <v>352</v>
      </c>
      <c r="I55" s="20" t="s">
        <v>334</v>
      </c>
      <c r="J55" s="29" t="s">
        <v>450</v>
      </c>
    </row>
    <row r="56" ht="42" customHeight="1" spans="1:10">
      <c r="A56" s="137" t="s">
        <v>297</v>
      </c>
      <c r="B56" s="20" t="s">
        <v>447</v>
      </c>
      <c r="C56" s="20" t="s">
        <v>328</v>
      </c>
      <c r="D56" s="20" t="s">
        <v>369</v>
      </c>
      <c r="E56" s="29" t="s">
        <v>451</v>
      </c>
      <c r="F56" s="20" t="s">
        <v>417</v>
      </c>
      <c r="G56" s="29" t="s">
        <v>439</v>
      </c>
      <c r="H56" s="20" t="s">
        <v>339</v>
      </c>
      <c r="I56" s="20" t="s">
        <v>334</v>
      </c>
      <c r="J56" s="29" t="s">
        <v>452</v>
      </c>
    </row>
    <row r="57" ht="42" customHeight="1" spans="1:10">
      <c r="A57" s="137" t="s">
        <v>297</v>
      </c>
      <c r="B57" s="20" t="s">
        <v>447</v>
      </c>
      <c r="C57" s="20" t="s">
        <v>335</v>
      </c>
      <c r="D57" s="20" t="s">
        <v>336</v>
      </c>
      <c r="E57" s="29" t="s">
        <v>453</v>
      </c>
      <c r="F57" s="20" t="s">
        <v>338</v>
      </c>
      <c r="G57" s="29" t="s">
        <v>343</v>
      </c>
      <c r="H57" s="20" t="s">
        <v>339</v>
      </c>
      <c r="I57" s="20" t="s">
        <v>334</v>
      </c>
      <c r="J57" s="29" t="s">
        <v>454</v>
      </c>
    </row>
    <row r="58" ht="42" customHeight="1" spans="1:10">
      <c r="A58" s="137" t="s">
        <v>297</v>
      </c>
      <c r="B58" s="20" t="s">
        <v>447</v>
      </c>
      <c r="C58" s="20" t="s">
        <v>340</v>
      </c>
      <c r="D58" s="20" t="s">
        <v>341</v>
      </c>
      <c r="E58" s="29" t="s">
        <v>455</v>
      </c>
      <c r="F58" s="20" t="s">
        <v>417</v>
      </c>
      <c r="G58" s="29" t="s">
        <v>343</v>
      </c>
      <c r="H58" s="20" t="s">
        <v>339</v>
      </c>
      <c r="I58" s="20" t="s">
        <v>334</v>
      </c>
      <c r="J58" s="29" t="s">
        <v>456</v>
      </c>
    </row>
    <row r="59" ht="42" customHeight="1" spans="1:10">
      <c r="A59" s="137" t="s">
        <v>303</v>
      </c>
      <c r="B59" s="20" t="s">
        <v>457</v>
      </c>
      <c r="C59" s="20" t="s">
        <v>328</v>
      </c>
      <c r="D59" s="20" t="s">
        <v>350</v>
      </c>
      <c r="E59" s="29" t="s">
        <v>458</v>
      </c>
      <c r="F59" s="20" t="s">
        <v>331</v>
      </c>
      <c r="G59" s="29" t="s">
        <v>89</v>
      </c>
      <c r="H59" s="20" t="s">
        <v>459</v>
      </c>
      <c r="I59" s="20" t="s">
        <v>334</v>
      </c>
      <c r="J59" s="29" t="s">
        <v>458</v>
      </c>
    </row>
    <row r="60" ht="42" customHeight="1" spans="1:10">
      <c r="A60" s="137" t="s">
        <v>303</v>
      </c>
      <c r="B60" s="20" t="s">
        <v>457</v>
      </c>
      <c r="C60" s="20" t="s">
        <v>335</v>
      </c>
      <c r="D60" s="20" t="s">
        <v>336</v>
      </c>
      <c r="E60" s="29" t="s">
        <v>460</v>
      </c>
      <c r="F60" s="20" t="s">
        <v>338</v>
      </c>
      <c r="G60" s="29" t="s">
        <v>87</v>
      </c>
      <c r="H60" s="20" t="s">
        <v>339</v>
      </c>
      <c r="I60" s="20" t="s">
        <v>334</v>
      </c>
      <c r="J60" s="29" t="s">
        <v>460</v>
      </c>
    </row>
    <row r="61" ht="42" customHeight="1" spans="1:10">
      <c r="A61" s="137" t="s">
        <v>303</v>
      </c>
      <c r="B61" s="20" t="s">
        <v>457</v>
      </c>
      <c r="C61" s="20" t="s">
        <v>340</v>
      </c>
      <c r="D61" s="20" t="s">
        <v>341</v>
      </c>
      <c r="E61" s="29" t="s">
        <v>461</v>
      </c>
      <c r="F61" s="20" t="s">
        <v>338</v>
      </c>
      <c r="G61" s="29" t="s">
        <v>343</v>
      </c>
      <c r="H61" s="20" t="s">
        <v>339</v>
      </c>
      <c r="I61" s="20" t="s">
        <v>334</v>
      </c>
      <c r="J61" s="29" t="s">
        <v>461</v>
      </c>
    </row>
    <row r="62" ht="42" customHeight="1" spans="1:10">
      <c r="A62" s="137" t="s">
        <v>303</v>
      </c>
      <c r="B62" s="20" t="s">
        <v>457</v>
      </c>
      <c r="C62" s="20" t="s">
        <v>344</v>
      </c>
      <c r="D62" s="20" t="s">
        <v>345</v>
      </c>
      <c r="E62" s="29" t="s">
        <v>383</v>
      </c>
      <c r="F62" s="20" t="s">
        <v>331</v>
      </c>
      <c r="G62" s="29" t="s">
        <v>462</v>
      </c>
      <c r="H62" s="20" t="s">
        <v>358</v>
      </c>
      <c r="I62" s="20" t="s">
        <v>334</v>
      </c>
      <c r="J62" s="29" t="s">
        <v>383</v>
      </c>
    </row>
    <row r="63" ht="42" customHeight="1" spans="1:10">
      <c r="A63" s="137" t="s">
        <v>305</v>
      </c>
      <c r="B63" s="20" t="s">
        <v>463</v>
      </c>
      <c r="C63" s="20" t="s">
        <v>328</v>
      </c>
      <c r="D63" s="20" t="s">
        <v>350</v>
      </c>
      <c r="E63" s="29" t="s">
        <v>464</v>
      </c>
      <c r="F63" s="20" t="s">
        <v>331</v>
      </c>
      <c r="G63" s="29" t="s">
        <v>92</v>
      </c>
      <c r="H63" s="20" t="s">
        <v>352</v>
      </c>
      <c r="I63" s="20" t="s">
        <v>334</v>
      </c>
      <c r="J63" s="29" t="s">
        <v>465</v>
      </c>
    </row>
    <row r="64" ht="42" customHeight="1" spans="1:10">
      <c r="A64" s="137" t="s">
        <v>305</v>
      </c>
      <c r="B64" s="20" t="s">
        <v>463</v>
      </c>
      <c r="C64" s="20" t="s">
        <v>328</v>
      </c>
      <c r="D64" s="20" t="s">
        <v>329</v>
      </c>
      <c r="E64" s="29" t="s">
        <v>466</v>
      </c>
      <c r="F64" s="20" t="s">
        <v>331</v>
      </c>
      <c r="G64" s="29" t="s">
        <v>467</v>
      </c>
      <c r="H64" s="20" t="s">
        <v>333</v>
      </c>
      <c r="I64" s="20" t="s">
        <v>334</v>
      </c>
      <c r="J64" s="29" t="s">
        <v>468</v>
      </c>
    </row>
    <row r="65" ht="42" customHeight="1" spans="1:10">
      <c r="A65" s="137" t="s">
        <v>305</v>
      </c>
      <c r="B65" s="20" t="s">
        <v>463</v>
      </c>
      <c r="C65" s="20" t="s">
        <v>335</v>
      </c>
      <c r="D65" s="20" t="s">
        <v>336</v>
      </c>
      <c r="E65" s="29" t="s">
        <v>469</v>
      </c>
      <c r="F65" s="20" t="s">
        <v>338</v>
      </c>
      <c r="G65" s="29" t="s">
        <v>87</v>
      </c>
      <c r="H65" s="20" t="s">
        <v>339</v>
      </c>
      <c r="I65" s="20" t="s">
        <v>334</v>
      </c>
      <c r="J65" s="29" t="s">
        <v>469</v>
      </c>
    </row>
    <row r="66" ht="42" customHeight="1" spans="1:10">
      <c r="A66" s="137" t="s">
        <v>305</v>
      </c>
      <c r="B66" s="20" t="s">
        <v>463</v>
      </c>
      <c r="C66" s="20" t="s">
        <v>340</v>
      </c>
      <c r="D66" s="20" t="s">
        <v>341</v>
      </c>
      <c r="E66" s="29" t="s">
        <v>390</v>
      </c>
      <c r="F66" s="20" t="s">
        <v>338</v>
      </c>
      <c r="G66" s="29" t="s">
        <v>343</v>
      </c>
      <c r="H66" s="20" t="s">
        <v>339</v>
      </c>
      <c r="I66" s="20" t="s">
        <v>334</v>
      </c>
      <c r="J66" s="29" t="s">
        <v>390</v>
      </c>
    </row>
    <row r="67" ht="42" customHeight="1" spans="1:10">
      <c r="A67" s="137" t="s">
        <v>305</v>
      </c>
      <c r="B67" s="20" t="s">
        <v>463</v>
      </c>
      <c r="C67" s="20" t="s">
        <v>344</v>
      </c>
      <c r="D67" s="20" t="s">
        <v>345</v>
      </c>
      <c r="E67" s="29" t="s">
        <v>357</v>
      </c>
      <c r="F67" s="20" t="s">
        <v>331</v>
      </c>
      <c r="G67" s="29" t="s">
        <v>470</v>
      </c>
      <c r="H67" s="20" t="s">
        <v>348</v>
      </c>
      <c r="I67" s="20" t="s">
        <v>334</v>
      </c>
      <c r="J67" s="29" t="s">
        <v>471</v>
      </c>
    </row>
    <row r="68" ht="42" customHeight="1" spans="1:10">
      <c r="A68" s="137" t="s">
        <v>293</v>
      </c>
      <c r="B68" s="20" t="s">
        <v>472</v>
      </c>
      <c r="C68" s="20" t="s">
        <v>328</v>
      </c>
      <c r="D68" s="20" t="s">
        <v>350</v>
      </c>
      <c r="E68" s="29" t="s">
        <v>473</v>
      </c>
      <c r="F68" s="20" t="s">
        <v>331</v>
      </c>
      <c r="G68" s="29" t="s">
        <v>474</v>
      </c>
      <c r="H68" s="20" t="s">
        <v>475</v>
      </c>
      <c r="I68" s="20" t="s">
        <v>334</v>
      </c>
      <c r="J68" s="29" t="s">
        <v>476</v>
      </c>
    </row>
    <row r="69" ht="42" customHeight="1" spans="1:10">
      <c r="A69" s="137" t="s">
        <v>293</v>
      </c>
      <c r="B69" s="20" t="s">
        <v>472</v>
      </c>
      <c r="C69" s="20" t="s">
        <v>328</v>
      </c>
      <c r="D69" s="20" t="s">
        <v>350</v>
      </c>
      <c r="E69" s="29" t="s">
        <v>477</v>
      </c>
      <c r="F69" s="20" t="s">
        <v>331</v>
      </c>
      <c r="G69" s="29" t="s">
        <v>478</v>
      </c>
      <c r="H69" s="20" t="s">
        <v>479</v>
      </c>
      <c r="I69" s="20" t="s">
        <v>334</v>
      </c>
      <c r="J69" s="29" t="s">
        <v>480</v>
      </c>
    </row>
    <row r="70" ht="42" customHeight="1" spans="1:10">
      <c r="A70" s="137" t="s">
        <v>293</v>
      </c>
      <c r="B70" s="20" t="s">
        <v>472</v>
      </c>
      <c r="C70" s="20" t="s">
        <v>328</v>
      </c>
      <c r="D70" s="20" t="s">
        <v>369</v>
      </c>
      <c r="E70" s="29" t="s">
        <v>481</v>
      </c>
      <c r="F70" s="20" t="s">
        <v>331</v>
      </c>
      <c r="G70" s="29" t="s">
        <v>482</v>
      </c>
      <c r="H70" s="20" t="s">
        <v>479</v>
      </c>
      <c r="I70" s="20" t="s">
        <v>334</v>
      </c>
      <c r="J70" s="29" t="s">
        <v>483</v>
      </c>
    </row>
    <row r="71" ht="42" customHeight="1" spans="1:10">
      <c r="A71" s="137" t="s">
        <v>293</v>
      </c>
      <c r="B71" s="20" t="s">
        <v>472</v>
      </c>
      <c r="C71" s="20" t="s">
        <v>328</v>
      </c>
      <c r="D71" s="20" t="s">
        <v>329</v>
      </c>
      <c r="E71" s="29" t="s">
        <v>484</v>
      </c>
      <c r="F71" s="20" t="s">
        <v>331</v>
      </c>
      <c r="G71" s="29" t="s">
        <v>83</v>
      </c>
      <c r="H71" s="20" t="s">
        <v>387</v>
      </c>
      <c r="I71" s="20" t="s">
        <v>334</v>
      </c>
      <c r="J71" s="29" t="s">
        <v>485</v>
      </c>
    </row>
    <row r="72" ht="42" customHeight="1" spans="1:10">
      <c r="A72" s="137" t="s">
        <v>293</v>
      </c>
      <c r="B72" s="20" t="s">
        <v>472</v>
      </c>
      <c r="C72" s="20" t="s">
        <v>335</v>
      </c>
      <c r="D72" s="20" t="s">
        <v>336</v>
      </c>
      <c r="E72" s="29" t="s">
        <v>486</v>
      </c>
      <c r="F72" s="20" t="s">
        <v>331</v>
      </c>
      <c r="G72" s="29" t="s">
        <v>487</v>
      </c>
      <c r="H72" s="20" t="s">
        <v>387</v>
      </c>
      <c r="I72" s="20" t="s">
        <v>334</v>
      </c>
      <c r="J72" s="29" t="s">
        <v>486</v>
      </c>
    </row>
    <row r="73" ht="42" customHeight="1" spans="1:10">
      <c r="A73" s="137" t="s">
        <v>293</v>
      </c>
      <c r="B73" s="20" t="s">
        <v>472</v>
      </c>
      <c r="C73" s="20" t="s">
        <v>340</v>
      </c>
      <c r="D73" s="20" t="s">
        <v>341</v>
      </c>
      <c r="E73" s="29" t="s">
        <v>488</v>
      </c>
      <c r="F73" s="20" t="s">
        <v>417</v>
      </c>
      <c r="G73" s="29" t="s">
        <v>343</v>
      </c>
      <c r="H73" s="20" t="s">
        <v>339</v>
      </c>
      <c r="I73" s="20" t="s">
        <v>334</v>
      </c>
      <c r="J73" s="29" t="s">
        <v>489</v>
      </c>
    </row>
    <row r="74" ht="42" customHeight="1" spans="1:10">
      <c r="A74" s="137" t="s">
        <v>289</v>
      </c>
      <c r="B74" s="20" t="s">
        <v>490</v>
      </c>
      <c r="C74" s="20" t="s">
        <v>328</v>
      </c>
      <c r="D74" s="20" t="s">
        <v>350</v>
      </c>
      <c r="E74" s="29" t="s">
        <v>491</v>
      </c>
      <c r="F74" s="20" t="s">
        <v>331</v>
      </c>
      <c r="G74" s="29" t="s">
        <v>492</v>
      </c>
      <c r="H74" s="20" t="s">
        <v>348</v>
      </c>
      <c r="I74" s="20" t="s">
        <v>334</v>
      </c>
      <c r="J74" s="29" t="s">
        <v>493</v>
      </c>
    </row>
    <row r="75" ht="42" customHeight="1" spans="1:10">
      <c r="A75" s="137" t="s">
        <v>289</v>
      </c>
      <c r="B75" s="20" t="s">
        <v>490</v>
      </c>
      <c r="C75" s="20" t="s">
        <v>328</v>
      </c>
      <c r="D75" s="20" t="s">
        <v>350</v>
      </c>
      <c r="E75" s="29" t="s">
        <v>494</v>
      </c>
      <c r="F75" s="20" t="s">
        <v>417</v>
      </c>
      <c r="G75" s="29" t="s">
        <v>427</v>
      </c>
      <c r="H75" s="20" t="s">
        <v>339</v>
      </c>
      <c r="I75" s="20" t="s">
        <v>334</v>
      </c>
      <c r="J75" s="29" t="s">
        <v>495</v>
      </c>
    </row>
    <row r="76" ht="42" customHeight="1" spans="1:10">
      <c r="A76" s="137" t="s">
        <v>289</v>
      </c>
      <c r="B76" s="20" t="s">
        <v>490</v>
      </c>
      <c r="C76" s="20" t="s">
        <v>328</v>
      </c>
      <c r="D76" s="20" t="s">
        <v>329</v>
      </c>
      <c r="E76" s="29" t="s">
        <v>496</v>
      </c>
      <c r="F76" s="20" t="s">
        <v>497</v>
      </c>
      <c r="G76" s="29" t="s">
        <v>94</v>
      </c>
      <c r="H76" s="20" t="s">
        <v>479</v>
      </c>
      <c r="I76" s="20" t="s">
        <v>334</v>
      </c>
      <c r="J76" s="29" t="s">
        <v>498</v>
      </c>
    </row>
    <row r="77" ht="42" customHeight="1" spans="1:10">
      <c r="A77" s="137" t="s">
        <v>289</v>
      </c>
      <c r="B77" s="20" t="s">
        <v>490</v>
      </c>
      <c r="C77" s="20" t="s">
        <v>335</v>
      </c>
      <c r="D77" s="20" t="s">
        <v>429</v>
      </c>
      <c r="E77" s="29" t="s">
        <v>499</v>
      </c>
      <c r="F77" s="20" t="s">
        <v>331</v>
      </c>
      <c r="G77" s="29" t="s">
        <v>500</v>
      </c>
      <c r="H77" s="20" t="s">
        <v>501</v>
      </c>
      <c r="I77" s="20" t="s">
        <v>334</v>
      </c>
      <c r="J77" s="29" t="s">
        <v>502</v>
      </c>
    </row>
    <row r="78" ht="42" customHeight="1" spans="1:10">
      <c r="A78" s="137" t="s">
        <v>289</v>
      </c>
      <c r="B78" s="20" t="s">
        <v>490</v>
      </c>
      <c r="C78" s="20" t="s">
        <v>340</v>
      </c>
      <c r="D78" s="20" t="s">
        <v>341</v>
      </c>
      <c r="E78" s="29" t="s">
        <v>503</v>
      </c>
      <c r="F78" s="20" t="s">
        <v>417</v>
      </c>
      <c r="G78" s="29" t="s">
        <v>504</v>
      </c>
      <c r="H78" s="20" t="s">
        <v>339</v>
      </c>
      <c r="I78" s="20" t="s">
        <v>372</v>
      </c>
      <c r="J78" s="29" t="s">
        <v>505</v>
      </c>
    </row>
  </sheetData>
  <mergeCells count="32">
    <mergeCell ref="A2:J2"/>
    <mergeCell ref="A3:H3"/>
    <mergeCell ref="A8:A11"/>
    <mergeCell ref="A12:A16"/>
    <mergeCell ref="A17:A23"/>
    <mergeCell ref="A24:A29"/>
    <mergeCell ref="A30:A33"/>
    <mergeCell ref="A34:A37"/>
    <mergeCell ref="A38:A42"/>
    <mergeCell ref="A43:A45"/>
    <mergeCell ref="A46:A49"/>
    <mergeCell ref="A50:A54"/>
    <mergeCell ref="A55:A58"/>
    <mergeCell ref="A59:A62"/>
    <mergeCell ref="A63:A67"/>
    <mergeCell ref="A68:A73"/>
    <mergeCell ref="A74:A78"/>
    <mergeCell ref="B8:B11"/>
    <mergeCell ref="B12:B16"/>
    <mergeCell ref="B17:B23"/>
    <mergeCell ref="B24:B29"/>
    <mergeCell ref="B30:B33"/>
    <mergeCell ref="B34:B37"/>
    <mergeCell ref="B38:B42"/>
    <mergeCell ref="B43:B45"/>
    <mergeCell ref="B46:B49"/>
    <mergeCell ref="B50:B54"/>
    <mergeCell ref="B55:B58"/>
    <mergeCell ref="B59:B62"/>
    <mergeCell ref="B63:B67"/>
    <mergeCell ref="B68:B73"/>
    <mergeCell ref="B74:B78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长江</cp:lastModifiedBy>
  <dcterms:created xsi:type="dcterms:W3CDTF">2026-03-25T03:23:42Z</dcterms:created>
  <dcterms:modified xsi:type="dcterms:W3CDTF">2026-03-25T06:41:58Z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