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<sst xmlns="http://schemas.openxmlformats.org/spreadsheetml/2006/main" count="4226" uniqueCount="993">
  <si>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</si>
  <si>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</si>
  <si>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</si>
  <si>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</si>
  <si>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</si>
  <si>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</si>
  <si>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</si>
  <si>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</si>
  <si>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</si>
  <si>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</si>
  <si>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</si>
  <si>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</si>
  <si>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</si>
  <si>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</si>
  <si>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</si>
  <si>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</si>
  <si>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</si>
  <si>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</si>
  <si>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</si>
  <si>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</si>
  <si>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</si>
  <si>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</si>
  <si>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</si>
  <si>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</si>
  <si>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</si>
  <si>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</si>
  <si>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</si>
  <si>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</si>
  <si>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</si>
  <si>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</si>
  <si>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</si>
  <si>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</si>
  <si>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</si>
  <si>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</si>
  <si>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</si>
  <si>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</si>
  <si>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</si>
  <si>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</si>
  <si>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</si>
  <si>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</si>
  <si>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</si>
  <si>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</si>
  <si>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</si>
  <si>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</si>
  <si>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</si>
  <si>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</si>
  <si>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</si>
  <si>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</si>
  <si>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</si>
  <si>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</si>
  <si>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</si>
  <si>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</si>
  <si>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</si>
  <si>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</si>
  <si>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</si>
  <si>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</si>
  <si>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</si>
  <si>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</si>
  <si>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</si>
  <si>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</si>
  <si>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</si>
  <si>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</si>
  <si>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</si>
  <si>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</si>
  <si>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</si>
  <si>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</si>
  <si>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</si>
  <si>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</si>
  <si>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</si>
  <si>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</si>
  <si>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昆明市晋宁区教育体育局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</si>
  <si>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</si>
  <si>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</si>
  <si>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</si>
  <si>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</si>
  <si>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</si>
  <si>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</si>
  <si>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</si>
  <si>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</si>
  <si>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</si>
  <si>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</si>
  <si>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</si>
  <si>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</si>
  <si>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</si>
  <si>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</si>
  <si>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</si>
  <si>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</si>
  <si>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</si>
  <si>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</si>
  <si>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</si>
  <si>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</si>
  <si>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</si>
  <si>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</si>
  <si>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</si>
  <si>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</si>
  <si>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</si>
  <si>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</si>
  <si>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</si>
  <si>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</si>
  <si>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</si>
  <si>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</si>
  <si>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</si>
  <si>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</si>
  <si>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</si>
  <si>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</si>
  <si>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</si>
  <si>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</si>
  <si>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</si>
  <si>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</si>
  <si>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</si>
  <si>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</si>
  <si>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</si>
  <si>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</si>
  <si>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</si>
  <si>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</si>
  <si>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</si>
  <si>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</si>
  <si>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</si>
  <si>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</si>
  <si>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</si>
  <si>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</si>
  <si>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</si>
  <si>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</si>
  <si>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</si>
  <si>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</si>
  <si>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20509</t>
  </si>
  <si>
    <t>教育费附加安排的支出</t>
  </si>
  <si>
    <t>2050901</t>
  </si>
  <si>
    <t>农村中小学校舍建设</t>
  </si>
  <si>
    <t>2050902</t>
  </si>
  <si>
    <t>农村中小学教学设施</t>
  </si>
  <si>
    <t>2050905</t>
  </si>
  <si>
    <t>中等职业学校教学设施</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</si>
  <si>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</si>
  <si>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</si>
  <si>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</si>
  <si>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</si>
  <si>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</si>
  <si>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</si>
  <si>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</si>
  <si>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</si>
  <si>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</si>
  <si>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</si>
  <si>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</si>
  <si>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</si>
  <si>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</si>
  <si>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</si>
  <si>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</si>
  <si>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</si>
  <si>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</si>
  <si>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</si>
  <si>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</si>
  <si>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</si>
  <si>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</si>
  <si>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</si>
  <si>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</si>
  <si>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</si>
  <si>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</si>
  <si>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</si>
  <si>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</si>
  <si>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</si>
  <si>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</si>
  <si>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</si>
  <si>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</si>
  <si>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</si>
  <si>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</si>
  <si>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</si>
  <si>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</si>
  <si>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</si>
  <si>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</si>
  <si>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</si>
  <si>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</si>
  <si>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</si>
  <si>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</si>
  <si>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</si>
  <si>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</si>
  <si>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</si>
  <si>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</si>
  <si>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</si>
  <si>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</si>
  <si>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</si>
  <si>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</si>
  <si>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</si>
  <si>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</si>
  <si>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</si>
  <si>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</si>
  <si>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</si>
  <si>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</si>
  <si>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</si>
  <si>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</si>
  <si>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</si>
  <si>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</si>
  <si>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</si>
  <si>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</si>
  <si>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</si>
  <si>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</si>
  <si>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</si>
  <si>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</si>
  <si>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</si>
  <si>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</si>
  <si>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</si>
  <si>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</si>
  <si>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</si>
  <si>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</si>
  <si>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</si>
  <si>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</si>
  <si>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</si>
  <si>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</si>
  <si>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</si>
  <si>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</si>
  <si>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</si>
  <si>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</si>
  <si>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</si>
  <si>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</si>
  <si>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</si>
  <si>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</si>
  <si>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</si>
  <si>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</si>
  <si>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</si>
  <si>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</si>
  <si>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</si>
  <si>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</si>
  <si>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</si>
  <si>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</si>
  <si>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</si>
  <si>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</si>
  <si>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</si>
  <si>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</si>
  <si>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</si>
  <si>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</si>
  <si>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</si>
  <si>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530122210000000002821</t>
  </si>
  <si>
    <t>行政人员支出工资</t>
  </si>
  <si>
    <t>30101</t>
  </si>
  <si>
    <t>基本工资</t>
  </si>
  <si>
    <t>30102</t>
  </si>
  <si>
    <t>津贴补贴</t>
  </si>
  <si>
    <t>30103</t>
  </si>
  <si>
    <t>奖金</t>
  </si>
  <si>
    <t>530122210000000002823</t>
  </si>
  <si>
    <t>社会保障缴费</t>
  </si>
  <si>
    <t>30108</t>
  </si>
  <si>
    <t>机关事业单位基本养老保险缴费</t>
  </si>
  <si>
    <t>30110</t>
  </si>
  <si>
    <t>职工基本医疗保险缴费</t>
  </si>
  <si>
    <t>30111</t>
  </si>
  <si>
    <t>公务员医疗补助缴费</t>
  </si>
  <si>
    <t>30112</t>
  </si>
  <si>
    <t>其他社会保障缴费</t>
  </si>
  <si>
    <t>530122210000000002826</t>
  </si>
  <si>
    <t>公车购置及运维费</t>
  </si>
  <si>
    <t>30231</t>
  </si>
  <si>
    <t>公务用车运行维护费</t>
  </si>
  <si>
    <t>530122210000000002827</t>
  </si>
  <si>
    <t>30217</t>
  </si>
  <si>
    <t>530122210000000002828</t>
  </si>
  <si>
    <t>公务交通补贴</t>
  </si>
  <si>
    <t>30239</t>
  </si>
  <si>
    <t>其他交通费用</t>
  </si>
  <si>
    <t>530122210000000002829</t>
  </si>
  <si>
    <t>工会经费</t>
  </si>
  <si>
    <t>30228</t>
  </si>
  <si>
    <t>530122210000000002830</t>
  </si>
  <si>
    <t>一般公用经费</t>
  </si>
  <si>
    <t>30201</t>
  </si>
  <si>
    <t>办公费</t>
  </si>
  <si>
    <t>30211</t>
  </si>
  <si>
    <t>差旅费</t>
  </si>
  <si>
    <t>30215</t>
  </si>
  <si>
    <t>会议费</t>
  </si>
  <si>
    <t>30299</t>
  </si>
  <si>
    <t>其他商品和服务支出</t>
  </si>
  <si>
    <t>530122210000000003710</t>
  </si>
  <si>
    <t>30113</t>
  </si>
  <si>
    <t>530122231100001225490</t>
  </si>
  <si>
    <t>离退休人员支出</t>
  </si>
  <si>
    <t>30302</t>
  </si>
  <si>
    <t>退休费</t>
  </si>
  <si>
    <t>30305</t>
  </si>
  <si>
    <t>生活补助</t>
  </si>
  <si>
    <t>530122231100001422769</t>
  </si>
  <si>
    <t>行政人员绩效奖励</t>
  </si>
  <si>
    <t>预算05-1表</t>
  </si>
  <si>
    <t>项目分类</t>
  </si>
  <si>
    <t>项目单位</t>
  </si>
  <si>
    <t>经济科目编码</t>
  </si>
  <si>
    <t>经济科目名称</t>
  </si>
  <si>
    <t>本年拨款</t>
  </si>
  <si>
    <t>其中：本次下达</t>
  </si>
  <si>
    <t>对个人和家庭的补助</t>
  </si>
  <si>
    <t>530122251100004453231</t>
  </si>
  <si>
    <t>遗属生活困难补助经费</t>
  </si>
  <si>
    <t>专项业务类</t>
  </si>
  <si>
    <t>530122200000000000116</t>
  </si>
  <si>
    <t>郑和杯专项经费</t>
  </si>
  <si>
    <t>30227</t>
  </si>
  <si>
    <t>委托业务费</t>
  </si>
  <si>
    <t>530122200000000000155</t>
  </si>
  <si>
    <t>市区两级学生田径运动会专项经费</t>
  </si>
  <si>
    <t>530122200000000000669</t>
  </si>
  <si>
    <t>高考毕业证专项经费</t>
  </si>
  <si>
    <t>530122251100004411567</t>
  </si>
  <si>
    <t>“十五五”教育体育和卫生健康事业发展前期课题经费</t>
  </si>
  <si>
    <t>530122261100005035811</t>
  </si>
  <si>
    <t>（收支账户）省级助学贷款风险补偿金结余奖励资金</t>
  </si>
  <si>
    <t>民生类</t>
  </si>
  <si>
    <t>530122200000000000111</t>
  </si>
  <si>
    <t>生源地信用贷款风险补偿补助资金</t>
  </si>
  <si>
    <t>530122200000000000152</t>
  </si>
  <si>
    <t>过渡安置点中学生交通补贴补助资金</t>
  </si>
  <si>
    <t>30308</t>
  </si>
  <si>
    <t>助学金</t>
  </si>
  <si>
    <t>530122200000000000272</t>
  </si>
  <si>
    <t>初中义务教育生均公用经费</t>
  </si>
  <si>
    <t>530122200000000000341</t>
  </si>
  <si>
    <t>小学义务教育生均公用经费</t>
  </si>
  <si>
    <t>530122200000000000388</t>
  </si>
  <si>
    <t>学前教育家庭经济困难儿童补助资金</t>
  </si>
  <si>
    <t>530122200000000000550</t>
  </si>
  <si>
    <t>中等职业学校免学费补助资金</t>
  </si>
  <si>
    <t>530122200000000000586</t>
  </si>
  <si>
    <t>普通高中建档立卡生活费补助资金</t>
  </si>
  <si>
    <t>530122200000000000622</t>
  </si>
  <si>
    <t>中等职业学校国家助学金补助资金</t>
  </si>
  <si>
    <t>530122200000000000671</t>
  </si>
  <si>
    <t>普通高中建档立卡免学费补助资金</t>
  </si>
  <si>
    <t>530122200000000000785</t>
  </si>
  <si>
    <t>过渡安置点小学生交通补贴补助资金</t>
  </si>
  <si>
    <t>530122231100001222834</t>
  </si>
  <si>
    <t>特殊教育公用经费</t>
  </si>
  <si>
    <t>530122231100001232012</t>
  </si>
  <si>
    <t>普通高中国家助学金补助资金</t>
  </si>
  <si>
    <t>530122241100002206397</t>
  </si>
  <si>
    <t>义务教育阶段家庭经济困难生活补助资金</t>
  </si>
  <si>
    <t>530122241100002206409</t>
  </si>
  <si>
    <t>农村学生营养改善计划补助经费</t>
  </si>
  <si>
    <t>530122261100004945822</t>
  </si>
  <si>
    <t>城市义务教育学生营养改善计划资金</t>
  </si>
  <si>
    <t>事业发展类</t>
  </si>
  <si>
    <t>530122200000000000250</t>
  </si>
  <si>
    <t>农村税费改迁支付用于教育专项资金</t>
  </si>
  <si>
    <t>30226</t>
  </si>
  <si>
    <t>劳务费</t>
  </si>
  <si>
    <t>530122200000000000481</t>
  </si>
  <si>
    <t>督导工作专项经费</t>
  </si>
  <si>
    <t>530122200000000000548</t>
  </si>
  <si>
    <t>区级教育费附加经费</t>
  </si>
  <si>
    <t>30216</t>
  </si>
  <si>
    <t>培训费</t>
  </si>
  <si>
    <t>31002</t>
  </si>
  <si>
    <t>办公设备购置</t>
  </si>
  <si>
    <t>31005</t>
  </si>
  <si>
    <t>基础设施建设</t>
  </si>
  <si>
    <t>530122221100000396340</t>
  </si>
  <si>
    <t>教育教学管理专项经费</t>
  </si>
  <si>
    <t>530122221100001488450</t>
  </si>
  <si>
    <t>（收支户）生源地信用助学贷款工作补助经费</t>
  </si>
  <si>
    <t>530122231100001215884</t>
  </si>
  <si>
    <t>国民体质监测工作经费</t>
  </si>
  <si>
    <t>530122241100002886131</t>
  </si>
  <si>
    <t>（收支账户）银行存款利息收入资金</t>
  </si>
  <si>
    <t>530122241100003025608</t>
  </si>
  <si>
    <t>（收支账户）区级校地合作工作补助经费</t>
  </si>
  <si>
    <t>530122241100003182244</t>
  </si>
  <si>
    <t>（收支专户市级）学前教育发展专项资金</t>
  </si>
  <si>
    <t>30905</t>
  </si>
  <si>
    <t>530122251100003581579</t>
  </si>
  <si>
    <t>郑和文化广场体育设施管理维护经费</t>
  </si>
  <si>
    <t>30213</t>
  </si>
  <si>
    <t>维修（护）费</t>
  </si>
  <si>
    <t>530122251100003587509</t>
  </si>
  <si>
    <t>（收支专户省级）全民健身科普活动经费</t>
  </si>
  <si>
    <t>530122251100003590196</t>
  </si>
  <si>
    <t>(收支专户区级）老年人体育协会工作经费</t>
  </si>
  <si>
    <t>530122251100003591049</t>
  </si>
  <si>
    <t>银龄讲师及银龄校（园）长生活补助经费</t>
  </si>
  <si>
    <t>530122251100003626552</t>
  </si>
  <si>
    <t>（收支账户中央）创业担保贷款奖补资金</t>
  </si>
  <si>
    <t>530122251100003626563</t>
  </si>
  <si>
    <t>(收支账户区级)最佳微平台补助经费</t>
  </si>
  <si>
    <t>530122251100003728785</t>
  </si>
  <si>
    <t>（收支账户）市级学前教育校舍改建项目资金</t>
  </si>
  <si>
    <t>30901</t>
  </si>
  <si>
    <t>房屋建筑物购建</t>
  </si>
  <si>
    <t>530122251100003729231</t>
  </si>
  <si>
    <t>（收支账户）市级C级校舍加固改造资金</t>
  </si>
  <si>
    <t>530122251100003729427</t>
  </si>
  <si>
    <t>（收支账户）省级农村义务教育薄弱学校改造食堂资金</t>
  </si>
  <si>
    <t>530122251100003730573</t>
  </si>
  <si>
    <t>（收支专户市级）健身气功通讯赛组队参赛经费</t>
  </si>
  <si>
    <t>530122251100004253061</t>
  </si>
  <si>
    <t>（收支账户）全民健身状况调查工作经费</t>
  </si>
  <si>
    <t>530122261100004982585</t>
  </si>
  <si>
    <t>区学前教育免保育教育费补助资金</t>
  </si>
  <si>
    <t>530122261100004983845</t>
  </si>
  <si>
    <t>（收支专户市级）打造全民健身示范活动经费</t>
  </si>
  <si>
    <t>530122261100005179209</t>
  </si>
  <si>
    <t>（收支账户）党费返还专项资金</t>
  </si>
  <si>
    <t>530122261100005181146</t>
  </si>
  <si>
    <t>（收支账户）生源地信用助学贷款工作经费</t>
  </si>
  <si>
    <t>530122261100005181182</t>
  </si>
  <si>
    <t>（收支账户）助学贷款风险补偿金结余奖励资金</t>
  </si>
  <si>
    <t>预算05-2表</t>
  </si>
  <si>
    <t>项目年度绩效目标</t>
  </si>
  <si>
    <t>一级指标</t>
  </si>
  <si>
    <t>二级指标</t>
  </si>
  <si>
    <t>三级指标</t>
  </si>
  <si>
    <t>指标性质</t>
  </si>
  <si>
    <t>指标值</t>
  </si>
  <si>
    <t>度量单位</t>
  </si>
  <si>
    <t>指标属性</t>
  </si>
  <si>
    <t>指标内容</t>
  </si>
  <si>
    <t>根据2025年单位收支账户项目余额表，2025年生源地信用助学贷款工作经费余额纳入2026年预算继续使用，确保生源地助学贷款工作正常开展，促进助学贷款工作持续健康开展。</t>
  </si>
  <si>
    <t>产出指标</t>
  </si>
  <si>
    <t>质量指标</t>
  </si>
  <si>
    <t>生源地信用助学贷款工作经费使用合规率</t>
  </si>
  <si>
    <t>=</t>
  </si>
  <si>
    <t>100%</t>
  </si>
  <si>
    <t>%</t>
  </si>
  <si>
    <t>定量指标</t>
  </si>
  <si>
    <t>反映生源地信用助学贷款工作经费使用情况</t>
  </si>
  <si>
    <t>资助对象精准率</t>
  </si>
  <si>
    <t>符合贷款条件的学生全覆盖</t>
  </si>
  <si>
    <t>时效指标</t>
  </si>
  <si>
    <t>贷款发放完成率</t>
  </si>
  <si>
    <t>当年100%完成生源地信用助学贷款发放</t>
  </si>
  <si>
    <t>效益指标</t>
  </si>
  <si>
    <t>社会效益</t>
  </si>
  <si>
    <t>社会对生源地信用助学贷款政策的知晓率</t>
  </si>
  <si>
    <t>&gt;</t>
  </si>
  <si>
    <t>80%</t>
  </si>
  <si>
    <t>应受益人群对生源地信用助学贷款政策的知晓率达80%以上</t>
  </si>
  <si>
    <t>满意度指标</t>
  </si>
  <si>
    <t>服务对象满意度</t>
  </si>
  <si>
    <t>受助学生及家长的满意度</t>
  </si>
  <si>
    <t>&gt;=</t>
  </si>
  <si>
    <t>95</t>
  </si>
  <si>
    <t>问卷调查</t>
  </si>
  <si>
    <t>根据云财教【2024】310号 转发《关于调整高等教育阶段和高中阶段国家奖助学金的通知》的通知，确保所有家庭经济困难学生都得到资助。补助标准：一等助学金2800元/生、年，二等助学金1800元/生、年。所需资金由中央、省、市、区按80%：4%：9.6%：6.4%共同承担。</t>
  </si>
  <si>
    <t>数量指标</t>
  </si>
  <si>
    <t>三类农村低收入家庭享受普通高中一等国家助学金人数</t>
  </si>
  <si>
    <t>20</t>
  </si>
  <si>
    <t>人</t>
  </si>
  <si>
    <t>贫困家庭享受普通高中一等国家助学金人数</t>
  </si>
  <si>
    <t>贫困家庭享受普通高中二等国家助学金人数</t>
  </si>
  <si>
    <t>364</t>
  </si>
  <si>
    <t>贫困家庭学生享受助学金人数所占比例</t>
  </si>
  <si>
    <t>100</t>
  </si>
  <si>
    <t>贫困学生获得资助占贫困学生的比例。</t>
  </si>
  <si>
    <t>三类农村低收入家庭学生享受一等国家助学金比例</t>
  </si>
  <si>
    <t>三类农村低收入家庭学生资助比例</t>
  </si>
  <si>
    <t>贫困学生享受二等国家助学金比例</t>
  </si>
  <si>
    <t>贫困学生获得助学金占贫困学生的比例</t>
  </si>
  <si>
    <t>补助资金及时足额发放</t>
  </si>
  <si>
    <t>补助资金当年到位率</t>
  </si>
  <si>
    <t>减轻农村贫困家庭负担，确保贫困家庭子女顺利完成学业</t>
  </si>
  <si>
    <t>有效</t>
  </si>
  <si>
    <t>定性指标</t>
  </si>
  <si>
    <t>有效减轻农村贫困家庭负担，确保贫困家庭子女顺利完成学业</t>
  </si>
  <si>
    <t>政策知晓率</t>
  </si>
  <si>
    <t>政策知晓率达100%</t>
  </si>
  <si>
    <t>可持续影响</t>
  </si>
  <si>
    <t>普通高中国家助学金资助年限</t>
  </si>
  <si>
    <t>&lt;=</t>
  </si>
  <si>
    <t>年</t>
  </si>
  <si>
    <t>资助年限</t>
  </si>
  <si>
    <t>贫困家庭享受一等助学金学生满意度</t>
  </si>
  <si>
    <t>学生及家长满意度</t>
  </si>
  <si>
    <t>贫困家庭享受一等助学金家长满意度</t>
  </si>
  <si>
    <t>普通高中享受助学金学生满意度</t>
  </si>
  <si>
    <t>普通高中享受助学金家长满意度</t>
  </si>
  <si>
    <t>按照上级相关部门对资金管理的要求，及时足额把当年的单位银行存款利息收入缴纳国库。</t>
  </si>
  <si>
    <t>当年银行存款利息收入</t>
  </si>
  <si>
    <t>2856</t>
  </si>
  <si>
    <t>元</t>
  </si>
  <si>
    <t>反映2026年单位银行存款账户利息收入情况</t>
  </si>
  <si>
    <t>缴纳当年利息收入</t>
  </si>
  <si>
    <t>反映2025年单位银行存款账户利息收入缴纳情况</t>
  </si>
  <si>
    <t>相关部门对资金管理的满意度</t>
  </si>
  <si>
    <t>98</t>
  </si>
  <si>
    <t>反映相关部门对财政资金管理的满意度</t>
  </si>
  <si>
    <t>根据单位自有资金管理相关规定，2025年创业担保贷款服务补助结余资金纳入2026年预算继续使用，保障创业担保贷款“贷免扶补”工作的正常开展。</t>
  </si>
  <si>
    <t>2026年创业担保贷款补助人数</t>
  </si>
  <si>
    <t>反映2026年创业担保贷款补助人数</t>
  </si>
  <si>
    <t>创业担保贷款回收率</t>
  </si>
  <si>
    <t>90</t>
  </si>
  <si>
    <t>反映创业担保贷款回收率</t>
  </si>
  <si>
    <t>创业担保贷款工作开展</t>
  </si>
  <si>
    <t>反映创业担保贷款工作开展情况</t>
  </si>
  <si>
    <t>申报创业担保贷款个人满意度</t>
  </si>
  <si>
    <t>80</t>
  </si>
  <si>
    <t>反映申报创业担保贷款个人满意度</t>
  </si>
  <si>
    <t>组织责任督学对全区88所学校开展教育督导，保障教育法律、法规和国家教育方针、政策的贯彻执行，提高教育质量，促进教育公平，推动教育事业科学发展。</t>
  </si>
  <si>
    <t>督导评估挂牌学校</t>
  </si>
  <si>
    <t>88</t>
  </si>
  <si>
    <t>所</t>
  </si>
  <si>
    <t>督导工作经费补助标准</t>
  </si>
  <si>
    <t>500</t>
  </si>
  <si>
    <t>元/个</t>
  </si>
  <si>
    <t>规范各级各类学校的办学行为，推进晋宁区现代教育学校建设，增强</t>
  </si>
  <si>
    <t>组织责任督学对全区88所学校开展教育督导工作</t>
  </si>
  <si>
    <t>2026</t>
  </si>
  <si>
    <t>全面部署三年内完成辖区内义务教育学校督导评估工作，推进各中小学教育治理体系和治理能力现代化，提升教育质量和办学水平，推动城乡教育一体化发展。</t>
  </si>
  <si>
    <t>全面部署三年内完成辖区内义务教育学校督导评估工作，推进各中小</t>
  </si>
  <si>
    <t>遵循教育规律，以现代教育学校建设为抓手，增强对基础教育阶段学校的监督、指导和服务，大力推进区域义务教育健康、持续、均衡发展，办好人民满意的学校，满足人民群众对优质教育的需求</t>
  </si>
  <si>
    <t>大力推进区域义务教育健康、持续、均衡发展，办好人民满意的学校</t>
  </si>
  <si>
    <t>家长和社会满意度</t>
  </si>
  <si>
    <t>打造全民健身示范活动，促进全民健身事业发展。</t>
  </si>
  <si>
    <t>开展全民健身活动</t>
  </si>
  <si>
    <t>1.00</t>
  </si>
  <si>
    <t>次</t>
  </si>
  <si>
    <t>开展全民健身活动大于等于1次</t>
  </si>
  <si>
    <t>参与活动人次</t>
  </si>
  <si>
    <t>人次</t>
  </si>
  <si>
    <t>参与活动人次大于等于100人次</t>
  </si>
  <si>
    <t>开展活动时限</t>
  </si>
  <si>
    <t>当年</t>
  </si>
  <si>
    <t>在当年内开展活动</t>
  </si>
  <si>
    <t>对群众体育可持续发展的影响程度</t>
  </si>
  <si>
    <t>显著</t>
  </si>
  <si>
    <t>对群众体育可持续发展的影响程度显著</t>
  </si>
  <si>
    <t>服务对象满意度大于等于95%</t>
  </si>
  <si>
    <t>提高管护水平，改进服务质量，营造优美整洁、 安全舒适的市民公共活动空间。</t>
  </si>
  <si>
    <t>完成健身场所器材管理维护</t>
  </si>
  <si>
    <t>验收合格率</t>
  </si>
  <si>
    <t>验收合格率达100%</t>
  </si>
  <si>
    <t>服务对象满意度大于等于90%</t>
  </si>
  <si>
    <t>市级C级校舍加固改造市级资金，用于晋宁二中危房拆迁新建资本公积。</t>
  </si>
  <si>
    <t>主体工程完成率</t>
  </si>
  <si>
    <t>反映主体工程完成情况。
主体工程完成率=（按计划完成主体工程的工程量/计划完成主体工程量）*100%。</t>
  </si>
  <si>
    <t>安全事故发生率</t>
  </si>
  <si>
    <t>0</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</si>
  <si>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</si>
  <si>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</si>
  <si>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</si>
  <si>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</si>
  <si>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</si>
  <si>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</si>
  <si>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</si>
  <si>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</si>
  <si>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30</t>
  </si>
  <si>
    <t>反映工期控制情况。
工期控制率=实际工期/计划工期×100%。</t>
  </si>
  <si>
    <t>综合使用率</t>
  </si>
  <si>
    <t>70</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</si>
  <si>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</si>
  <si>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</si>
  <si>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</si>
  <si>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</si>
  <si>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</si>
  <si>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完成支付省级农村义务教育薄弱学校改造食堂涉及昆阳三小、夕阳小学未了资金816084.86元。</t>
  </si>
  <si>
    <t>中等职业学校免学费补助各级承担比例为：中央80%，省级4%，市级9.6%，区级6.4%。2026年中等职业学校免学费人数2693人，2000元/生、年，区级承担比例6.4%，区级资金小计金额344704元。</t>
  </si>
  <si>
    <t>资助人数</t>
  </si>
  <si>
    <t>2693</t>
  </si>
  <si>
    <t>资助免学费人数占中职人数比例</t>
  </si>
  <si>
    <t>资金当年到位率</t>
  </si>
  <si>
    <t>资助对象对政策的知晓率</t>
  </si>
  <si>
    <t>学期教育资助年限</t>
  </si>
  <si>
    <t>2026年足额配备义务教育学校保安人员，后勤服务临时人员，确保校园安全及校园环境整洁，创建一个和谐、平安的校园环境，使每一个师生能在良好校园环境中安心学习工作。解决学生家长的后顾之忧。同时改善临时人员的生活状况，促进社会和谐。</t>
  </si>
  <si>
    <t>2026年保障学校保安人数</t>
  </si>
  <si>
    <t>180</t>
  </si>
  <si>
    <t>反映2026年保障校园保安人员人数情况。</t>
  </si>
  <si>
    <t>校园保安人员工作完成率</t>
  </si>
  <si>
    <t>反映校园保安工作完成率</t>
  </si>
  <si>
    <t>补助资金发放及时</t>
  </si>
  <si>
    <t>确保保安人员按时领取工资</t>
  </si>
  <si>
    <t>校园保安及后勤服务临时人员待遇</t>
  </si>
  <si>
    <t>反映校园保安及后勤服务临时人员待遇落实情况</t>
  </si>
  <si>
    <t>校园临聘人员生活状况改善，校园安全有保障，校园后勤工作正常开展</t>
  </si>
  <si>
    <t>使学校聘用人员进得来，留得住，安心做好后勤保障工作，为学校创建平安稳定、干净整洁的育人环境，为培养优秀的新一代，确保教育教学顺利进行打下基础。</t>
  </si>
  <si>
    <t>补助对象满意度</t>
  </si>
  <si>
    <t>反映补助对象满意度</t>
  </si>
  <si>
    <t>根据中华人民共和国体育法，结合《全民健身条例》和《国民体质监测工作规定》，为贯彻落实《云南省全民健身计划（2016-2020）年》，引导人民群众科学、持久地参加体育健身活动，要完成晋宁区国民体质监测个样本量任务。</t>
  </si>
  <si>
    <t>组织国民体质监测</t>
  </si>
  <si>
    <t>根据上级要求，完成晋宁区国民体质监测样本测试。</t>
  </si>
  <si>
    <t>参与人次</t>
  </si>
  <si>
    <t>1000</t>
  </si>
  <si>
    <t>参与体质监测人数大于等于1000人次</t>
  </si>
  <si>
    <t>完成时限</t>
  </si>
  <si>
    <t>当年内年完成省、市局下达的国民体质监测工作</t>
  </si>
  <si>
    <t>促进我区全民健身事业发展</t>
  </si>
  <si>
    <t>对促进我区全民健身事业发展有明显的影响</t>
  </si>
  <si>
    <t>社会满意度</t>
  </si>
  <si>
    <t>通过国民体质监测，让参与国民体质监测得群众满意度达95以上。</t>
  </si>
  <si>
    <t>做好本部门人员、公用经费保障，按规定落实干部职工各项待遇，支持部门正常履职。</t>
  </si>
  <si>
    <t>遗属生活补助发放人数</t>
  </si>
  <si>
    <t>1人</t>
  </si>
  <si>
    <t>反映部门（单位）实际发放遗属生活补助人员数量</t>
  </si>
  <si>
    <t>保障死亡职工遗属生活补助，促进社会和谐发展</t>
  </si>
  <si>
    <t>确保退休人员死亡后其家属能享受一定的待遇，促进社会和谐发展</t>
  </si>
  <si>
    <t>死亡人员的家属及社会的满意度</t>
  </si>
  <si>
    <t>死亡人员的家属及社会的满意度大于98%</t>
  </si>
  <si>
    <t>根据2025年单位收支账户项目余额表，2025年生源地信用助学贷款工作经费余额纳入2026年预算继续使用，促进助学贷款工作持续健康开展，提升助学贷款工作的管理水平和风险防控能力。</t>
  </si>
  <si>
    <t>受理生源地信用助学贷款人数</t>
  </si>
  <si>
    <t>2026年完成1000名生源地信用助学贷款</t>
  </si>
  <si>
    <t>生源地信用助学贷款结余奖励资金使用合规率</t>
  </si>
  <si>
    <t>反映生源地信用助学贷款结余奖励资金的使用情况</t>
  </si>
  <si>
    <t>应贷尽贷实现率</t>
  </si>
  <si>
    <t>有需求的家庭经济困难学生100%获得贷款</t>
  </si>
  <si>
    <t>95%</t>
  </si>
  <si>
    <t>受助学生及家长的满意度大于95%</t>
  </si>
  <si>
    <t>根据四家联发关于印发昆明市高中阶段学生资助资金管理办法的通知(昆财教[2022]126号)的通知执行。确保四类重点保障人群应助尽助。补助标准：晋宁一中学费1000元/生、年，晋宁二中学费800元/生。所需资金由中央、省、市、区按80%：4%：9.6%：6.4%共同承担。</t>
  </si>
  <si>
    <t>193</t>
  </si>
  <si>
    <t>建档立卡资助人数比例</t>
  </si>
  <si>
    <t>补助对象政策知晓度</t>
  </si>
  <si>
    <t>普通高中资助年限</t>
  </si>
  <si>
    <t>做好老年人体育工作，提高老年人健康水平、促进人的全面发展、构建更高水平的全民健身公共服务体系。</t>
  </si>
  <si>
    <t>开展老年人体育工作</t>
  </si>
  <si>
    <t>开展老年人体育工作大于等于1次</t>
  </si>
  <si>
    <t>验收合格率等于100%</t>
  </si>
  <si>
    <t>对全民体育事业发展的影响</t>
  </si>
  <si>
    <t>对全民体育事业发展的影响显著</t>
  </si>
  <si>
    <t>使用至少30%项目资金开展党组织活动</t>
  </si>
  <si>
    <t>慰问党员人数</t>
  </si>
  <si>
    <t>176</t>
  </si>
  <si>
    <t>反映慰问党员人数的情况。</t>
  </si>
  <si>
    <t>慰问活动开展次数</t>
  </si>
  <si>
    <t>1次</t>
  </si>
  <si>
    <t>反映慰问活动的开展情况。</t>
  </si>
  <si>
    <t>慰问活动开展完成率</t>
  </si>
  <si>
    <t>反映慰问活动开展完成情况。慰问活动开展完成率=实际完成的慰问活动任务量/计划完成的慰问活动任务量*100%</t>
  </si>
  <si>
    <t>受慰问党员数量</t>
  </si>
  <si>
    <t>慰问党员数量</t>
  </si>
  <si>
    <t>党员满意度</t>
  </si>
  <si>
    <t>反映党员对活动开展的满意情况。满意度=较满意和满意的问卷数/问卷调查总数*100%</t>
  </si>
  <si>
    <t xml:space="preserve">从2025年秋季学期起，免除公办幼儿园学前一年在园儿童保育教育费。对教育部门批准设立的民办幼儿园就读的适龄儿童，参照当地同类型公办幼儿园免除水平，相应减免保育教育费。云南省免费学前教育政策，根据中央政策要求适时完善。按照国办发〔2025〕27号文件精神和我省有关政策规定，迪庆州、怒江州继续执行现行学前教育免费政策。
</t>
  </si>
  <si>
    <t>幼儿园学前一年在园儿童数免除率</t>
  </si>
  <si>
    <t>在园儿童保育教育费补助</t>
  </si>
  <si>
    <t>免保育教育费资金使用合规程度</t>
  </si>
  <si>
    <t>按照县级以上地方人民政府及其教育、价格主管部门批准的公办幼儿园保育教育费收费标准（不含伙食费、住宿费、杂费等）执行。</t>
  </si>
  <si>
    <t>补助资金到位及时率</t>
  </si>
  <si>
    <t>学前三年毛入园率</t>
  </si>
  <si>
    <t>94</t>
  </si>
  <si>
    <t>从2025年秋季学期起，免除公办幼儿园学前一年在园儿童保育教育费。</t>
  </si>
  <si>
    <t>学生家长满意度</t>
  </si>
  <si>
    <t>85</t>
  </si>
  <si>
    <t>学生家长满意度达标</t>
  </si>
  <si>
    <t>2026年区教体局在推进各项教育管理工作中，因编制人数与实有人数存很大差异，年初预算按政策标准比例安排的公用经费无法保障机构正常运转，为确保晋宁区教育体育局2026年各项教育管理工作的顺利开展，需要在2026年预算中增加教育教学管理专项经费765039元。</t>
  </si>
  <si>
    <t>开展教育管理工作召开相关会议</t>
  </si>
  <si>
    <t>反映2026年开展教育管理工作召开相关会议</t>
  </si>
  <si>
    <t>教育教学管理工作完成率</t>
  </si>
  <si>
    <t>反映2026年教育教育管理工作的完成情况</t>
  </si>
  <si>
    <t>教育教学管理工作经费得到保障，促进教育发展，办好人民满意的教育</t>
  </si>
  <si>
    <t>保障教育工作顺利开展，办好人民满意的教育</t>
  </si>
  <si>
    <t>反映当年教育管理工作开展的情况</t>
  </si>
  <si>
    <t>工作人员满意度</t>
  </si>
  <si>
    <t>教育管理工作人员满意度</t>
  </si>
  <si>
    <t>2026年保障全区13所义务教育阶段初中学校正常运转，完成教育教学活动或其他日常工作任务等方面的支出，改善学校办学条件，提高群众满意度。按时完成资金拨付，严肃财经纪律，对13所初中学校的经费支出进行督查，资金使用合理、高效。</t>
  </si>
  <si>
    <t>全区义务教育阶段初中人数</t>
  </si>
  <si>
    <t>8522</t>
  </si>
  <si>
    <t>反映2026年全区义务教育阶段初中受助学生人数</t>
  </si>
  <si>
    <t>全区初中义务教育阶段寄宿生人数</t>
  </si>
  <si>
    <t>3395</t>
  </si>
  <si>
    <t>反映2026年全区初中义务教育阶段受助寄宿生人数</t>
  </si>
  <si>
    <t>补助范围占在校学生数比例</t>
  </si>
  <si>
    <t>教师培训费占学校年度公用经费的比例</t>
  </si>
  <si>
    <t>补助资金当年到位</t>
  </si>
  <si>
    <t>反映补助资金当年到位情况</t>
  </si>
  <si>
    <t>促进教育发展</t>
  </si>
  <si>
    <t>改善义务教育阶段学校的办学条件、改善教学环境。加强教师培训，提高教师素质，为学生提供优质的教育。</t>
  </si>
  <si>
    <t>初中教育学生受教育年限</t>
  </si>
  <si>
    <t>反映初中教育学生受教育年限</t>
  </si>
  <si>
    <t>学生、家长满意度</t>
  </si>
  <si>
    <t>学生、家长满意度达95%以上</t>
  </si>
  <si>
    <t>成本指标</t>
  </si>
  <si>
    <t>经济成本指标</t>
  </si>
  <si>
    <t>义务教育初中生均公用经费补助标准</t>
  </si>
  <si>
    <t>940</t>
  </si>
  <si>
    <t>元/人年</t>
  </si>
  <si>
    <t>反映义务教育初中阶段生均公用经费补助标准</t>
  </si>
  <si>
    <t>义务教育初中寄宿制学生生均公用经费补助标准</t>
  </si>
  <si>
    <t>300</t>
  </si>
  <si>
    <t>反映义务教育初中寄宿制学生生均公用经费补助标准</t>
  </si>
  <si>
    <t>为更好调动单位运行维护新媒体平台的积极性、主动性和创造性，鼓励单位通讯员、新闻工作中提高稿件数量和质量。</t>
  </si>
  <si>
    <t>稿件数量</t>
  </si>
  <si>
    <t>稿件数量大于等于100</t>
  </si>
  <si>
    <t>稿件质量</t>
  </si>
  <si>
    <t>浏览量大于100次</t>
  </si>
  <si>
    <t>宣传效果</t>
  </si>
  <si>
    <t>宣传效果好，浏览量大于等于1000人次</t>
  </si>
  <si>
    <t>满意度</t>
  </si>
  <si>
    <t>满意度95%</t>
  </si>
  <si>
    <t>对农村“”三类“”低收入家庭（脱贫不稳定家庭学生、边缘易致贫家庭学生、突发严重困难家庭学生）学生发放生活补助，确保贫困学生的高中教育顺利完成，普高建档立卡学生生活补助每年人均补助标准2500元，由省级承担20%，市级承担48%，区级承担32%。</t>
  </si>
  <si>
    <t>三类农村低收入家庭学生补助人数比例</t>
  </si>
  <si>
    <t>建档立卡补助人数比例</t>
  </si>
  <si>
    <t>配合国家体育总局做好2025年全民健身活动状况调查工作，提高调查工作质量。</t>
  </si>
  <si>
    <t>开展全民健身状况调查自然村数量</t>
  </si>
  <si>
    <t>个</t>
  </si>
  <si>
    <t>开展全民健身状况调查自然村数量达13个</t>
  </si>
  <si>
    <t>全民健身活动状况调查人数</t>
  </si>
  <si>
    <t>286</t>
  </si>
  <si>
    <t>全民健身活动状况调查人数达286人</t>
  </si>
  <si>
    <t>全民健身活动状况调查完成时间</t>
  </si>
  <si>
    <t>按省级要求时限完成</t>
  </si>
  <si>
    <t>全民健身活动状况调查完成时间按省级要求时限完成</t>
  </si>
  <si>
    <t>2026年城乡统筹示范区过渡安置点小学生320人，每户每年2000元，小计金额640000元。</t>
  </si>
  <si>
    <t>资助小学生人数</t>
  </si>
  <si>
    <t>320</t>
  </si>
  <si>
    <t>资助人数占过渡安置点中小学生人数比例</t>
  </si>
  <si>
    <t>补助对象政策的知晓率</t>
  </si>
  <si>
    <t>学生及家长的满意度</t>
  </si>
  <si>
    <t>为将普通高中毕业证书发放到每个毕业生手中，保障普通高中毕业生顺利毕业。2026年预计高中毕业生1550人，每本毕业证工本费3元，合计费用4650元。</t>
  </si>
  <si>
    <t>2026年区级应安排发放的高中毕业证学生总人数</t>
  </si>
  <si>
    <t>1550</t>
  </si>
  <si>
    <t>2026年普通高中高三全部毕业生毕业证发放到位</t>
  </si>
  <si>
    <t>2024年普通高中高三全部毕业生毕业证发放到位</t>
  </si>
  <si>
    <t>当年高中毕业证发放到位</t>
  </si>
  <si>
    <t>衡量普通高中毕业生是否完成规定课程内容的标准，保障学生顺利毕业</t>
  </si>
  <si>
    <t>保证高中毕业生顺利毕业</t>
  </si>
  <si>
    <t>扩大高中阶段教育普及率</t>
  </si>
  <si>
    <t>学生、家长、社会满意度</t>
  </si>
  <si>
    <t>通过市区两级运动会的举办，加强学校体育工作，丰富学生课外活动，增强学生体质，检查各学校体育教学与训练的水平，全面促进学生身心健康协调发展。</t>
  </si>
  <si>
    <t>参加市级中小学生田径运动会</t>
  </si>
  <si>
    <t>每年组织学生参加一次市级中小学生田径运动会</t>
  </si>
  <si>
    <t>开展区级中小学生田径运动会</t>
  </si>
  <si>
    <t>每年组织学生参加一次区级中小学生田径运动会</t>
  </si>
  <si>
    <t>参与人次大于等于1000人次</t>
  </si>
  <si>
    <t>当年内完成市区两级中小学生田径运动会任务</t>
  </si>
  <si>
    <t>增强学生体质，促进学生身心健康协调发展</t>
  </si>
  <si>
    <t>增强学生体质，促进学生身心健康协调发展效果显著</t>
  </si>
  <si>
    <t>参加活动人员满意度</t>
  </si>
  <si>
    <t>参加活动人员满意度达到90%以上</t>
  </si>
  <si>
    <t>以各义务教育阶段城市学校上报人数为依据，按时、足额下达义务教育阶段农村学生营养改善计划资金。义务教育阶段城市学生营养改善计划经费拨款标准按照实际在校天数*5元/生.天.的标准执行。所需资金由市、区按比例60%:40%分别承担。</t>
  </si>
  <si>
    <t>中学生补助人数</t>
  </si>
  <si>
    <t>947</t>
  </si>
  <si>
    <t>补助人数</t>
  </si>
  <si>
    <t>小学生补助人数</t>
  </si>
  <si>
    <t>5419</t>
  </si>
  <si>
    <t>中学生补助人数占在校生中学生人数比例</t>
  </si>
  <si>
    <t>补助对象占在校学生人数比例。</t>
  </si>
  <si>
    <t>小学生补助人数占在校小学生人数</t>
  </si>
  <si>
    <t>补助对象占在校生人数</t>
  </si>
  <si>
    <t>反应资金当年到位率</t>
  </si>
  <si>
    <t>补助对象知晓度</t>
  </si>
  <si>
    <t>反应补助对象知晓程度</t>
  </si>
  <si>
    <t>学生满意度</t>
  </si>
  <si>
    <t>家长满意度</t>
  </si>
  <si>
    <t>中学生每天补助标准</t>
  </si>
  <si>
    <t>补助标准</t>
  </si>
  <si>
    <t>小学生每天补助标准</t>
  </si>
  <si>
    <t>用于支付市级学前教育发展专项晋城幼儿园基建资金78483元。</t>
  </si>
  <si>
    <t xml:space="preserve">"调查人群中对设施建设或设施运行的满意度。
受益人群覆盖率=（调查人群中对设施建设或设施运行的人数/问卷调查人数）*100%"
</t>
  </si>
  <si>
    <t>根据单位自有资金管理要求，2025年省级助学贷款风险补偿金结余奖励资金需纳入2026年预算继续使用，以确保生源地信用助学贷款工作的正常进行，促进该项工作健康持续开展。</t>
  </si>
  <si>
    <t>反映受助学生及家长的满意度</t>
  </si>
  <si>
    <t>2026年区教体局按照《云南省教育厅等九部门关于印发云南省银龄教师支持普通高等教育行动实施方案（试行》文件的要求，计划招募省级银龄教师10人。</t>
  </si>
  <si>
    <t>招募省级银龄教师</t>
  </si>
  <si>
    <t>完成招募人数</t>
  </si>
  <si>
    <t>省级银龄教师招募完成率</t>
  </si>
  <si>
    <t>每年计划招募银龄教师10人</t>
  </si>
  <si>
    <t>银龄教师招募完成时限</t>
  </si>
  <si>
    <t>2026年度内计划招募银龄教师10人</t>
  </si>
  <si>
    <t>推动晋宁区教育高质量发展。</t>
  </si>
  <si>
    <t>推动晋宁区教育高质量发展</t>
  </si>
  <si>
    <t>晋宁区教育高质量发展</t>
  </si>
  <si>
    <t>鼓励银龄教师发挥余热，为晋宁教育作出贡献</t>
  </si>
  <si>
    <t>推动晋宁教育高质量发展</t>
  </si>
  <si>
    <t>晋宁教育高质量发展</t>
  </si>
  <si>
    <t>招募银龄教师的满意度</t>
  </si>
  <si>
    <t>招募的银龄教师满意度</t>
  </si>
  <si>
    <t>省级银龄教师招募区级补助经费</t>
  </si>
  <si>
    <t>32000</t>
  </si>
  <si>
    <t>元/人</t>
  </si>
  <si>
    <t>按省级文件要求严格落实招募银龄教师的生活补助经费</t>
  </si>
  <si>
    <t>充分发挥全民健身在提高人民健康水平、促进人的全面发展、推动经济社会发展、展示文化软实力等方面的综合价值与多元功能，构建更高水平的全民健身公共服务体系，加快推进体育强省建设。</t>
  </si>
  <si>
    <t>组队参加健身气功通讯赛</t>
  </si>
  <si>
    <t>参加健身气功通讯赛次数</t>
  </si>
  <si>
    <t>2025</t>
  </si>
  <si>
    <t>完成时间在2026年12月31日前</t>
  </si>
  <si>
    <t>对我区全民健身活动的影响</t>
  </si>
  <si>
    <t>参赛对象满意度</t>
  </si>
  <si>
    <t>开展全民健身科普活动</t>
  </si>
  <si>
    <t>开展全民健身科普活动大于等于1次</t>
  </si>
  <si>
    <t>参与全民健身科普活动的人次</t>
  </si>
  <si>
    <t>参与全民健身科普活动的人次大于等于500人次</t>
  </si>
  <si>
    <t>赛事和活动任务完成及时率</t>
  </si>
  <si>
    <t>赛事和活动任务完成及时率显著</t>
  </si>
  <si>
    <t>保障项目进度款的支付、施工单位的合法利益，让学校能够正常运作，不受施工方讨薪的影响。</t>
  </si>
  <si>
    <t>设计变更率</t>
  </si>
  <si>
    <t>反映项目设计变更情况。
设计变更率=（项目变更金额/项目总预算金额）*00%。</t>
  </si>
  <si>
    <t>编制昆明市晋宁区十五五教育体育事业发展规划，深入领会全国及全省、全市教育大会精神，坚定不移实施教育优先发展战略和人才强区战略，以立德树人为根本，以优质公平为价值导向，以教育保障为基础，以质量提升为目标，以高素质教育队伍建设和教育信息化应用为支撑，以创新体制机制为动力，聚焦教育发展的战略性问题、紧迫性问题和人民群众关心的问题，统筹实施教育体育工程项目和行动计划，全力提升晋宁区教育体育发展水平，为晋宁经济社会发展融入昆明一体化发展提供坚实的智力支撑和人才保障。</t>
  </si>
  <si>
    <t>完成晋宁区“十五五”教育体育和卫生健康事业发展研究前期课题编制</t>
  </si>
  <si>
    <t>1项</t>
  </si>
  <si>
    <t>项</t>
  </si>
  <si>
    <t>完成晋宁区“十五五”教育体育事业发展规划编制任务</t>
  </si>
  <si>
    <t>晋宁区教育体育发展水平提升，跨越式发展</t>
  </si>
  <si>
    <t>明显提升</t>
  </si>
  <si>
    <t>年度</t>
  </si>
  <si>
    <t>补助资金按规定及时到位率</t>
  </si>
  <si>
    <t>补助资金按规定及时到位率100%</t>
  </si>
  <si>
    <t>完成晋宁区“十五五”教育体育和卫生健康事业发展前期课题编制</t>
  </si>
  <si>
    <t>完成晋宁区“十五五”教育体育和卫生健康事业发展前期课题编制任务</t>
  </si>
  <si>
    <t>完成晋宁区“十五五”教育体育和卫生健康事业发展规划前期课题编制达满意度达85%以上</t>
  </si>
  <si>
    <t>有效开展全区教师研训，人才培养，提高教师教学业务能力，落实协议各项帮扶措施，进一步推进校地战略合作框架协议，促进教育教学高质量发展。</t>
  </si>
  <si>
    <t>有效开展校地合作各项帮扶措施</t>
  </si>
  <si>
    <t>反映校地合作各项协议（教师研训，人才培养等）开展的有效性</t>
  </si>
  <si>
    <t>教育教学质量不断提高，有效促进教育发展</t>
  </si>
  <si>
    <t>教师教学业务水平提高，有效促进教育发展</t>
  </si>
  <si>
    <t>落实校地合作的各项帮扶措施，有效促进教育发展</t>
  </si>
  <si>
    <t>师生满意度</t>
  </si>
  <si>
    <t>2026年地方高校本省就读的学生人数应达到860人，风险补偿金区级承担9.29万元。</t>
  </si>
  <si>
    <t>地方高校本省就读的学生人数</t>
  </si>
  <si>
    <t>860</t>
  </si>
  <si>
    <t>符合条件的地方高校本省就读的学生人数</t>
  </si>
  <si>
    <t>地方高校本省就读的学生人数比例</t>
  </si>
  <si>
    <t>75</t>
  </si>
  <si>
    <t>地方高校本省就读的学生对政策知晓度</t>
  </si>
  <si>
    <t>受助年限</t>
  </si>
  <si>
    <t>学生的满意度</t>
  </si>
  <si>
    <t>根据中华人民共和国体育法，第八章第七十七条县级以上人民政府应当将体育事业经费列入本级预算，建立与国民经济和社会发展相适应的投资机制，各县区要创建一县区一品牌活动，晋宁区将继续以“郑和杯”为品牌特色，举办篮球赛、足球赛等各种类型的全民健身赛事。</t>
  </si>
  <si>
    <t>晋宁区“郑和杯 ”全民健身赛事活动</t>
  </si>
  <si>
    <t>将举办晋宁区“郑和杯 ”全民健身赛事活动大于等于1次</t>
  </si>
  <si>
    <t>参加赛事活动人次</t>
  </si>
  <si>
    <t>参加赛事活动人次大于等于1000人次</t>
  </si>
  <si>
    <t>活动时限</t>
  </si>
  <si>
    <t>活动在当年开展</t>
  </si>
  <si>
    <t>进一步增强晋宁地区人民群众的凝聚力，提高参赛群众的全民健身水平</t>
  </si>
  <si>
    <t>积极推进本区全民健身活动的深入开展，增强人民群众的凝聚力。</t>
  </si>
  <si>
    <t>参赛人员满意度</t>
  </si>
  <si>
    <t>通过问卷调查的方式，群众满意度将达到90以上。</t>
  </si>
  <si>
    <t>2026年城乡统筹示范区过渡安置点中学生人数151人，每户每年1000元，小计金额151000元。</t>
  </si>
  <si>
    <t>资助中学生人数</t>
  </si>
  <si>
    <t>151</t>
  </si>
  <si>
    <t>资助人数占过渡安置点中学生人数比例</t>
  </si>
  <si>
    <t>城乡统筹示范区过渡安置点中学生交通补助标准</t>
  </si>
  <si>
    <t>补助资金及时发放率</t>
  </si>
  <si>
    <t>2026年保障全区21所义务教育阶段小学的正常运转，完成教育教学活动或其他日常工作任务等方面的支出，改善学校办学条件，提高群众满意度。按时完成资金拨付，严肃财经纪律，对21所学校的经费支出进行督查，资金使用合理、高效。</t>
  </si>
  <si>
    <t>全区义务教育阶段小学人数</t>
  </si>
  <si>
    <t>23043</t>
  </si>
  <si>
    <t>反映2026年全区义务教育阶段小学受助学生人数</t>
  </si>
  <si>
    <t>全区义务教育阶段小学寄宿生人数</t>
  </si>
  <si>
    <t>1350</t>
  </si>
  <si>
    <t>反映2026年全区小学义务教育阶段受助寄宿生人数</t>
  </si>
  <si>
    <t>教师培训费占学校年度公用经费的比例达到10%</t>
  </si>
  <si>
    <t>小学教育学生受教育年限</t>
  </si>
  <si>
    <t>义务教育学生、家长满意度</t>
  </si>
  <si>
    <t>享受义务教育阶段的学生家庭满意度</t>
  </si>
  <si>
    <t>义务教育阶段小学生均公用经费补助标准</t>
  </si>
  <si>
    <t>720</t>
  </si>
  <si>
    <t>义务教育阶段寄宿制生均公用经费补助标准</t>
  </si>
  <si>
    <t>2026年学前教育家庭经济困难儿童资助人数目标2916人，标准300元/人、年，资金874800元，各级承担比例为：中央80%、省级4%、市级9.6%，区级6.4%，区级承担资金55987元。</t>
  </si>
  <si>
    <t>资助幼儿人数</t>
  </si>
  <si>
    <t>2916</t>
  </si>
  <si>
    <t>资助人数占在园幼儿数比例</t>
  </si>
  <si>
    <t>脱贫家庭幼儿资助比例</t>
  </si>
  <si>
    <t>补助对象资助政策的知晓度</t>
  </si>
  <si>
    <t>补助对象政策的知晓度</t>
  </si>
  <si>
    <t>受助幼儿满意度</t>
  </si>
  <si>
    <t>以各义务教育阶段农村学校上报人数为依据，按时、足额下达义务教育阶段农村学生营养改善计划资金。义务教育阶段农村学生营养改善计划经费拨款标准按照实际在校天数*5元/生.天.的标准执行。所需资金由省、市、区按比例20%:48%：32%分别承担。</t>
  </si>
  <si>
    <t>小学阶段补助人数</t>
  </si>
  <si>
    <t>17718</t>
  </si>
  <si>
    <t>反应补助范围</t>
  </si>
  <si>
    <t>中学阶段补助人数</t>
  </si>
  <si>
    <t>7619</t>
  </si>
  <si>
    <t>小学阶段应补助人数所占比例</t>
  </si>
  <si>
    <t>中学阶段应补助人数所占比例</t>
  </si>
  <si>
    <t>反应补助范围空</t>
  </si>
  <si>
    <t>反应资金下达情况</t>
  </si>
  <si>
    <t>小学生补助标准</t>
  </si>
  <si>
    <t>中学生补助标准</t>
  </si>
  <si>
    <t>减轻农村家庭教育负担，增强学生营养</t>
  </si>
  <si>
    <t>政策知晓度</t>
  </si>
  <si>
    <t>92</t>
  </si>
  <si>
    <t>反应政策宣传力度</t>
  </si>
  <si>
    <t>义务教育阶段补助年限</t>
  </si>
  <si>
    <t>补助年限</t>
  </si>
  <si>
    <t>反应对政策的满意度</t>
  </si>
  <si>
    <t>中等职业学校国家助学金中央承担80%，省级承担4%，市级承担9.6%，区级承担6.4%。2026年中等职业学校国家助学金人数936人，2300元/生、年，中央资金1722240元，省级资金86112元，市级资金206668元，区级资金137779元；</t>
  </si>
  <si>
    <t>759</t>
  </si>
  <si>
    <t>国家助学金享受人数覆盖比例</t>
  </si>
  <si>
    <t>补助对象对政策的知晓度</t>
  </si>
  <si>
    <t>2026年教育费附加100%用于教育事业支出，及时支付农村中小学校舍新建、改建、修缮和维护费；改善农村中小学教学设施和办学条件，不发生债务纠纷，维护社会稳定，促进各级学校的办学水平不断提高。</t>
  </si>
  <si>
    <t>2026年区级教育费附加安排资金</t>
  </si>
  <si>
    <t xml:space="preserve">2,720,847.00 </t>
  </si>
  <si>
    <t>2026年区级财政根据相关政策预算安排教育费附加2,720,847.00 元用于教育事业支出。</t>
  </si>
  <si>
    <t>区级教育费附加全部用于教育，不能用于发放职工福利及奖金</t>
  </si>
  <si>
    <t>确保区级教育费附加100%用于教育发展。</t>
  </si>
  <si>
    <t>2026年资金到位率</t>
  </si>
  <si>
    <t>2026年当年执行完成区级预算资金，提高资金使用效率。</t>
  </si>
  <si>
    <t>及时支付校园建设工程欠款，不发生债务纠纷，维护社会稳定，改善各级各类学校办学条件。</t>
  </si>
  <si>
    <t>及时支付校园基本建设工程欠款，不发生债务纠纷，维护社会稳定，</t>
  </si>
  <si>
    <t>2026年区级教育费附加的有效使用 ，对社会、学校带来积极影响。</t>
  </si>
  <si>
    <t>校园师生及家长对教育满意度</t>
  </si>
  <si>
    <t>反映校园师生及家长对教育投入及校园建设的满意度</t>
  </si>
  <si>
    <t>根据昆财教[2024]118号通知，确保所有经济困难学生得到资助。初中寄宿制补助标准1500元/年.生，初中非寄宿制补助标准750元/年.生；小学寄宿制学生补助标准1250元/年.生，小学非寄宿制学生补助标准625元/年.生。所需资金由中央、省、市、区按50%：10%：24%:16%共同承担。</t>
  </si>
  <si>
    <t>中学补助人数</t>
  </si>
  <si>
    <t>2986</t>
  </si>
  <si>
    <t>反应补助人数</t>
  </si>
  <si>
    <t>小学补助人数</t>
  </si>
  <si>
    <t>3434</t>
  </si>
  <si>
    <t>资助中学生人数占家庭经济困难中学生比例</t>
  </si>
  <si>
    <t>资助小学生人数所占家庭经济困难小学生比例</t>
  </si>
  <si>
    <t>补助资金及时足额发放率</t>
  </si>
  <si>
    <t>反应资金发放情况</t>
  </si>
  <si>
    <t>学生在九年义务教育阶段因家庭经济困难而辍学和失学比例</t>
  </si>
  <si>
    <t>反应义务教育学生就学情况</t>
  </si>
  <si>
    <t>反应对政策的知晓度</t>
  </si>
  <si>
    <t>接受义务教育阶段寄宿学生补助学生满意度</t>
  </si>
  <si>
    <t>反应学生满意度</t>
  </si>
  <si>
    <t>接受义务教育阶段寄宿学生补助家长满意度</t>
  </si>
  <si>
    <t>反应家长满意度</t>
  </si>
  <si>
    <t>以2026年义务教育学校随班就读残疾学生及送教上门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</si>
  <si>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特殊教育学生人数</t>
  </si>
  <si>
    <t>165</t>
  </si>
  <si>
    <t>反映2026年全区义务教育阶段特殊教育学生人数</t>
  </si>
  <si>
    <t>补助标准达标率</t>
  </si>
  <si>
    <t>残疾儿童入学率达95%以上</t>
  </si>
  <si>
    <t>残疾儿童入学率</t>
  </si>
  <si>
    <t>义务教育阶段特殊教育学生公用经费补助标准</t>
  </si>
  <si>
    <t>6000</t>
  </si>
  <si>
    <t>特殊教育学生及家长满意度</t>
  </si>
  <si>
    <t>反映享受义务教育阶段的学生、家长满意度</t>
  </si>
  <si>
    <t>预算06表</t>
  </si>
  <si>
    <t>政府性基金预算支出预算表</t>
  </si>
  <si>
    <t>单位名称：昆明市发展和改革委员会</t>
  </si>
  <si>
    <t>政府性基金预算支出</t>
  </si>
  <si>
    <t>备注：我单位无政府性基金预算支出预算，该表以空表进行公开。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</si>
  <si>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</si>
  <si>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</si>
  <si>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</si>
  <si>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</si>
  <si>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</si>
  <si>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</si>
  <si>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</si>
  <si>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</si>
  <si>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</si>
  <si>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</si>
  <si>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</si>
  <si>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公务车辆保险费</t>
  </si>
  <si>
    <t>机动车保险服务</t>
  </si>
  <si>
    <t>公务用车维修及燃油费</t>
  </si>
  <si>
    <t>商务服务</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</si>
  <si>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</si>
  <si>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</si>
  <si>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</si>
  <si>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</si>
  <si>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</si>
  <si>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</si>
  <si>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</si>
  <si>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</si>
  <si>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</si>
  <si>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</si>
  <si>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备注：我单位无政府购买服务预算，该表以空表进行公开。</t>
  </si>
  <si>
    <t>预算09-1表</t>
  </si>
  <si>
    <t>单位名称（项目）</t>
  </si>
  <si>
    <t>地区</t>
  </si>
  <si>
    <t>磨憨经济合作区</t>
  </si>
  <si>
    <t>备注：我单位无对下转移支付预算，该表以空表进行公开。</t>
  </si>
  <si>
    <t>预算09-2表</t>
  </si>
  <si>
    <t>备注：我单位无对下转移支付目标，该表以空表进行公开。</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</si>
  <si>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</si>
  <si>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</si>
  <si>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</si>
  <si>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</si>
  <si>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</si>
  <si>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</si>
  <si>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</si>
  <si>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</si>
  <si>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</si>
  <si>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</si>
  <si>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</si>
  <si>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注：因我单位无提前下达的上级转移支付补助项目支出预算，该表以空表进行公开。</t>
  </si>
  <si>
    <t>预算12表</t>
  </si>
  <si>
    <t>项目级次</t>
  </si>
  <si>
    <t>114 对个人和家庭的补助</t>
  </si>
  <si>
    <t>本级</t>
  </si>
  <si>
    <t>311 专项业务类</t>
  </si>
  <si>
    <t>312 民生类</t>
  </si>
  <si>
    <t>313 事业发展类</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</si>
  <si>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</si>
  <si>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</si>
  <si>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</si>
  <si>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</si>
  <si>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</si>
  <si>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</si>
  <si>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</si>
  <si>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</si>
  <si>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</si>
  <si>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</si>
  <si>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</si>
  <si>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</si>
  <si>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</si>
  <si>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</si>
  <si>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</si>
  <si>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</si>
  <si>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</si>
  <si>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</si>
  <si>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</si>
  <si>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</si>
  <si>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</si>
  <si>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</si>
  <si>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</si>
  <si>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</si>
  <si>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</si>
  <si>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备注：部门整体支出绩效目标表由我区教体系统汇总公开，该表以空表进行公开。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</si>
</sst>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51">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0" fontId="6" fillId="0" borderId="1" xfId="0" applyFont="1" applyFill="1" applyBorder="1"/>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49" fontId="9" fillId="0" borderId="1"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6" fillId="0" borderId="6"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 fontId="2" fillId="0" borderId="1" xfId="0" applyNumberFormat="1" applyFont="1" applyFill="1" applyBorder="1" applyAlignment="1">
      <alignment horizontal="right" vertical="center" wrapText="1"/>
    </xf>
    <xf numFmtId="4" fontId="9" fillId="0" borderId="1" xfId="51" applyNumberFormat="1" applyFont="1" applyFill="1" applyBorder="1">
      <alignment horizontal="right" vertical="center"/>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2"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wrapText="1"/>
    </xf>
    <xf numFmtId="176" fontId="9" fillId="0" borderId="1" xfId="0" applyNumberFormat="1" applyFont="1" applyFill="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6" fillId="0" borderId="0" xfId="0" applyFont="1" applyBorder="1" applyProtection="1">
      <protection locked="0"/>
    </xf>
    <xf numFmtId="0" fontId="6" fillId="0" borderId="0" xfId="0" applyFont="1" applyBorder="1" applyAlignment="1">
      <alignment wrapText="1"/>
    </xf>
    <xf numFmtId="0" fontId="2" fillId="0" borderId="0" xfId="0" applyFont="1" applyBorder="1" applyAlignment="1" applyProtection="1">
      <alignment horizontal="right" wrapText="1"/>
      <protection locked="0"/>
    </xf>
    <xf numFmtId="0" fontId="6" fillId="0" borderId="5" xfId="0" applyFont="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9" fillId="0" borderId="1"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Fill="1" applyBorder="1" applyAlignment="1" applyProtection="1">
      <alignment horizontal="right"/>
      <protection locked="0"/>
    </xf>
    <xf numFmtId="49" fontId="13" fillId="0" borderId="0" xfId="0" applyNumberFormat="1" applyFont="1" applyFill="1" applyBorder="1" applyProtection="1">
      <protection locked="0"/>
    </xf>
    <xf numFmtId="0" fontId="3" fillId="0" borderId="0" xfId="0" applyFont="1" applyFill="1" applyBorder="1" applyAlignment="1">
      <alignment horizontal="right"/>
    </xf>
    <xf numFmtId="0" fontId="2" fillId="0" borderId="0" xfId="0" applyFont="1" applyFill="1" applyBorder="1" applyAlignment="1">
      <alignment horizontal="right"/>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3" fillId="0" borderId="0" xfId="0" applyFont="1" applyFill="1" applyBorder="1" applyAlignment="1">
      <alignment vertical="top"/>
    </xf>
    <xf numFmtId="0" fontId="2" fillId="0" borderId="0" xfId="0" applyFont="1" applyFill="1" applyBorder="1" applyAlignment="1">
      <alignment horizontal="righ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pplyProtection="1">
      <alignment horizontal="center" vertical="center" wrapText="1"/>
      <protection locked="0"/>
    </xf>
    <xf numFmtId="0" fontId="6" fillId="0" borderId="12" xfId="0" applyFont="1" applyFill="1" applyBorder="1" applyAlignment="1">
      <alignment horizontal="center" vertical="center"/>
    </xf>
    <xf numFmtId="0" fontId="3" fillId="0" borderId="0" xfId="0" applyFont="1" applyBorder="1" applyAlignment="1">
      <alignment vertical="top"/>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49" fontId="9" fillId="0" borderId="1" xfId="50" applyNumberFormat="1" applyFont="1" applyBorder="1">
      <alignment horizontal="lef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14" fillId="0" borderId="0" xfId="0" applyFont="1" applyBorder="1" applyAlignment="1">
      <alignment horizontal="center" vertical="center"/>
    </xf>
    <xf numFmtId="0" fontId="3" fillId="0" borderId="0" xfId="0" applyFont="1" applyBorder="1" applyAlignment="1">
      <alignment horizontal="right"/>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Fill="1" applyBorder="1" applyAlignment="1">
      <alignment horizontal="lef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7"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176" fontId="18" fillId="0" borderId="1" xfId="0" applyNumberFormat="1" applyFont="1" applyFill="1" applyBorder="1" applyAlignment="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13" sqref="D13"/>
    </sheetView>
  </sheetViews>
  <sheetFormatPr defaultColWidth="7.5" defaultRowHeight="12.75" customHeight="1" outlineLevelCol="3"/>
  <cols>
    <col min="1" max="4" width="35.875" style="1" customWidth="1"/>
    <col min="5" max="16384" width="7.5" style="1"/>
  </cols>
  <sheetData>
    <row r="1" ht="15" customHeight="1" spans="1:4">
      <c r="A1" s="78"/>
      <c r="B1" s="78"/>
      <c r="C1" s="78"/>
      <c r="D1" s="79" t="s">
        <v>0</v>
      </c>
    </row>
    <row r="2" ht="41.25" customHeight="1" spans="1:4">
      <c r="A2" s="73" t="str">
        <f>"2026"&amp;"年部门财务收支预算总表"</f>
        <v>2026年部门财务收支预算总表</v>
      </c>
    </row>
    <row r="3" ht="17.25" customHeight="1" spans="1:4">
      <c r="A3" s="76" t="str">
        <f>"单位名称："&amp;"昆明市晋宁区教育体育局"</f>
        <v>单位名称：昆明市晋宁区教育体育局</v>
      </c>
      <c r="B3" s="218"/>
      <c r="D3" s="167" t="s">
        <v>1</v>
      </c>
    </row>
    <row r="4" ht="23.25" customHeight="1" spans="1:4">
      <c r="A4" s="219" t="s">
        <v>2</v>
      </c>
      <c r="B4" s="220"/>
      <c r="C4" s="219" t="s">
        <v>3</v>
      </c>
      <c r="D4" s="220"/>
    </row>
    <row r="5" ht="24" customHeight="1" spans="1:4">
      <c r="A5" s="219" t="s">
        <v>4</v>
      </c>
      <c r="B5" s="219" t="s">
        <v>5</v>
      </c>
      <c r="C5" s="219" t="s">
        <v>6</v>
      </c>
      <c r="D5" s="219" t="s">
        <v>5</v>
      </c>
    </row>
    <row r="6" ht="17.25" customHeight="1" spans="1:4">
      <c r="A6" s="221" t="s">
        <v>7</v>
      </c>
      <c r="B6" s="97">
        <v>30399725.51</v>
      </c>
      <c r="C6" s="221" t="s">
        <v>8</v>
      </c>
      <c r="D6" s="97"/>
    </row>
    <row r="7" ht="17.25" customHeight="1" spans="1:4">
      <c r="A7" s="221" t="s">
        <v>9</v>
      </c>
      <c r="B7" s="97"/>
      <c r="C7" s="221" t="s">
        <v>10</v>
      </c>
      <c r="D7" s="97"/>
    </row>
    <row r="8" ht="17.25" customHeight="1" spans="1:4">
      <c r="A8" s="221" t="s">
        <v>11</v>
      </c>
      <c r="B8" s="97"/>
      <c r="C8" s="250" t="s">
        <v>12</v>
      </c>
      <c r="D8" s="97"/>
    </row>
    <row r="9" ht="17.25" customHeight="1" spans="1:4">
      <c r="A9" s="221" t="s">
        <v>13</v>
      </c>
      <c r="B9" s="97"/>
      <c r="C9" s="250" t="s">
        <v>14</v>
      </c>
      <c r="D9" s="97"/>
    </row>
    <row r="10" ht="17.25" customHeight="1" spans="1:4">
      <c r="A10" s="221" t="s">
        <v>15</v>
      </c>
      <c r="B10" s="97">
        <v>4472748.4</v>
      </c>
      <c r="C10" s="250" t="s">
        <v>16</v>
      </c>
      <c r="D10" s="97">
        <v>32210388.46</v>
      </c>
    </row>
    <row r="11" ht="17.25" customHeight="1" spans="1:4">
      <c r="A11" s="221" t="s">
        <v>17</v>
      </c>
      <c r="B11" s="97"/>
      <c r="C11" s="250" t="s">
        <v>18</v>
      </c>
      <c r="D11" s="97"/>
    </row>
    <row r="12" ht="17.25" customHeight="1" spans="1:4">
      <c r="A12" s="221" t="s">
        <v>19</v>
      </c>
      <c r="B12" s="97"/>
      <c r="C12" s="39" t="s">
        <v>20</v>
      </c>
      <c r="D12" s="97"/>
    </row>
    <row r="13" ht="17.25" customHeight="1" spans="1:4">
      <c r="A13" s="221" t="s">
        <v>21</v>
      </c>
      <c r="B13" s="97">
        <v>125800</v>
      </c>
      <c r="C13" s="39" t="s">
        <v>22</v>
      </c>
      <c r="D13" s="97">
        <v>1888152.12</v>
      </c>
    </row>
    <row r="14" ht="17.25" customHeight="1" spans="1:4">
      <c r="A14" s="221" t="s">
        <v>23</v>
      </c>
      <c r="B14" s="97"/>
      <c r="C14" s="39" t="s">
        <v>24</v>
      </c>
      <c r="D14" s="97">
        <v>464376.05</v>
      </c>
    </row>
    <row r="15" ht="17.25" customHeight="1" spans="1:4">
      <c r="A15" s="221" t="s">
        <v>25</v>
      </c>
      <c r="B15" s="97">
        <v>4346948.4</v>
      </c>
      <c r="C15" s="39" t="s">
        <v>26</v>
      </c>
      <c r="D15" s="97"/>
    </row>
    <row r="16" ht="17.25" customHeight="1" spans="1:4">
      <c r="A16" s="28"/>
      <c r="B16" s="97"/>
      <c r="C16" s="39" t="s">
        <v>27</v>
      </c>
      <c r="D16" s="97"/>
    </row>
    <row r="17" ht="17.25" customHeight="1" spans="1:4">
      <c r="A17" s="222"/>
      <c r="B17" s="97"/>
      <c r="C17" s="39" t="s">
        <v>28</v>
      </c>
      <c r="D17" s="97"/>
    </row>
    <row r="18" ht="17.25" customHeight="1" spans="1:4">
      <c r="A18" s="222"/>
      <c r="B18" s="97"/>
      <c r="C18" s="39" t="s">
        <v>29</v>
      </c>
      <c r="D18" s="97"/>
    </row>
    <row r="19" ht="17.25" customHeight="1" spans="1:4">
      <c r="A19" s="222"/>
      <c r="B19" s="97"/>
      <c r="C19" s="39" t="s">
        <v>30</v>
      </c>
      <c r="D19" s="97"/>
    </row>
    <row r="20" ht="17.25" customHeight="1" spans="1:4">
      <c r="A20" s="222"/>
      <c r="B20" s="97"/>
      <c r="C20" s="39" t="s">
        <v>31</v>
      </c>
      <c r="D20" s="97"/>
    </row>
    <row r="21" ht="17.25" customHeight="1" spans="1:4">
      <c r="A21" s="222"/>
      <c r="B21" s="97"/>
      <c r="C21" s="39" t="s">
        <v>32</v>
      </c>
      <c r="D21" s="97"/>
    </row>
    <row r="22" ht="17.25" customHeight="1" spans="1:4">
      <c r="A22" s="222"/>
      <c r="B22" s="97"/>
      <c r="C22" s="39" t="s">
        <v>33</v>
      </c>
      <c r="D22" s="97"/>
    </row>
    <row r="23" ht="17.25" customHeight="1" spans="1:4">
      <c r="A23" s="222"/>
      <c r="B23" s="97"/>
      <c r="C23" s="39" t="s">
        <v>34</v>
      </c>
      <c r="D23" s="97"/>
    </row>
    <row r="24" ht="17.25" customHeight="1" spans="1:4">
      <c r="A24" s="222"/>
      <c r="B24" s="97"/>
      <c r="C24" s="39" t="s">
        <v>35</v>
      </c>
      <c r="D24" s="97">
        <v>309557.28</v>
      </c>
    </row>
    <row r="25" ht="17.25" customHeight="1" spans="1:4">
      <c r="A25" s="222"/>
      <c r="B25" s="97"/>
      <c r="C25" s="39" t="s">
        <v>36</v>
      </c>
      <c r="D25" s="97"/>
    </row>
    <row r="26" ht="17.25" customHeight="1" spans="1:4">
      <c r="A26" s="222"/>
      <c r="B26" s="97"/>
      <c r="C26" s="28" t="s">
        <v>37</v>
      </c>
      <c r="D26" s="97"/>
    </row>
    <row r="27" ht="17.25" customHeight="1" spans="1:4">
      <c r="A27" s="222"/>
      <c r="B27" s="97"/>
      <c r="C27" s="39" t="s">
        <v>38</v>
      </c>
      <c r="D27" s="97"/>
    </row>
    <row r="28" ht="16.5" customHeight="1" spans="1:4">
      <c r="A28" s="222"/>
      <c r="B28" s="97"/>
      <c r="C28" s="39" t="s">
        <v>39</v>
      </c>
      <c r="D28" s="97"/>
    </row>
    <row r="29" ht="16.5" customHeight="1" spans="1:4">
      <c r="A29" s="222"/>
      <c r="B29" s="97"/>
      <c r="C29" s="28" t="s">
        <v>40</v>
      </c>
      <c r="D29" s="97"/>
    </row>
    <row r="30" ht="17.25" customHeight="1" spans="1:4">
      <c r="A30" s="222"/>
      <c r="B30" s="97"/>
      <c r="C30" s="28" t="s">
        <v>41</v>
      </c>
      <c r="D30" s="97"/>
    </row>
    <row r="31" ht="17.25" customHeight="1" spans="1:4">
      <c r="A31" s="222"/>
      <c r="B31" s="97"/>
      <c r="C31" s="39" t="s">
        <v>42</v>
      </c>
      <c r="D31" s="97"/>
    </row>
    <row r="32" ht="16.5" customHeight="1" spans="1:4">
      <c r="A32" s="222" t="s">
        <v>43</v>
      </c>
      <c r="B32" s="97">
        <v>34872473.91</v>
      </c>
      <c r="C32" s="222" t="s">
        <v>44</v>
      </c>
      <c r="D32" s="97">
        <v>34872473.91</v>
      </c>
    </row>
    <row r="33" ht="16.5" customHeight="1" spans="1:4">
      <c r="A33" s="28" t="s">
        <v>45</v>
      </c>
      <c r="B33" s="97"/>
      <c r="C33" s="28" t="s">
        <v>46</v>
      </c>
      <c r="D33" s="97"/>
    </row>
    <row r="34" ht="16.5" customHeight="1" spans="1:4">
      <c r="A34" s="39" t="s">
        <v>47</v>
      </c>
      <c r="B34" s="97"/>
      <c r="C34" s="39" t="s">
        <v>47</v>
      </c>
      <c r="D34" s="97"/>
    </row>
    <row r="35" ht="16.5" customHeight="1" spans="1:4">
      <c r="A35" s="39" t="s">
        <v>48</v>
      </c>
      <c r="B35" s="97"/>
      <c r="C35" s="39" t="s">
        <v>49</v>
      </c>
      <c r="D35" s="97"/>
    </row>
    <row r="36" ht="16.5" customHeight="1" spans="1:4">
      <c r="A36" s="223" t="s">
        <v>50</v>
      </c>
      <c r="B36" s="97">
        <v>34872473.91</v>
      </c>
      <c r="C36" s="223" t="s">
        <v>51</v>
      </c>
      <c r="D36" s="97">
        <v>34872473.91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4" sqref="D24"/>
    </sheetView>
  </sheetViews>
  <sheetFormatPr defaultColWidth="8" defaultRowHeight="14.25" customHeight="1" outlineLevelCol="5"/>
  <cols>
    <col min="1" max="1" width="28.125" style="1" customWidth="1"/>
    <col min="2" max="2" width="18.125" style="1" customWidth="1"/>
    <col min="3" max="3" width="28.125" style="1" customWidth="1"/>
    <col min="4" max="4" width="24.25" style="1" customWidth="1"/>
    <col min="5" max="6" width="32.125" style="1" customWidth="1"/>
    <col min="7" max="16384" width="8" style="1"/>
  </cols>
  <sheetData>
    <row r="1" ht="12" customHeight="1" spans="1:6">
      <c r="A1" s="150">
        <v>1</v>
      </c>
      <c r="B1" s="151">
        <v>0</v>
      </c>
      <c r="C1" s="150">
        <v>1</v>
      </c>
      <c r="D1" s="152"/>
      <c r="E1" s="152"/>
      <c r="F1" s="153" t="s">
        <v>910</v>
      </c>
    </row>
    <row r="2" ht="42" customHeight="1" spans="1:6">
      <c r="A2" s="154" t="str">
        <f>"2026"&amp;"年部门政府性基金预算支出预算表"</f>
        <v>2026年部门政府性基金预算支出预算表</v>
      </c>
      <c r="B2" s="154" t="s">
        <v>911</v>
      </c>
      <c r="C2" s="155"/>
      <c r="D2" s="156"/>
      <c r="E2" s="156"/>
      <c r="F2" s="156"/>
    </row>
    <row r="3" ht="13.5" customHeight="1" spans="1:6">
      <c r="A3" s="44" t="str">
        <f>"单位名称："&amp;"昆明市晋宁区教育体育局"</f>
        <v>单位名称：昆明市晋宁区教育体育局</v>
      </c>
      <c r="B3" s="44" t="s">
        <v>912</v>
      </c>
      <c r="C3" s="150"/>
      <c r="D3" s="152"/>
      <c r="E3" s="152"/>
      <c r="F3" s="153" t="s">
        <v>1</v>
      </c>
    </row>
    <row r="4" ht="19.5" customHeight="1" spans="1:6">
      <c r="A4" s="157" t="s">
        <v>214</v>
      </c>
      <c r="B4" s="158" t="s">
        <v>72</v>
      </c>
      <c r="C4" s="157" t="s">
        <v>73</v>
      </c>
      <c r="D4" s="17" t="s">
        <v>913</v>
      </c>
      <c r="E4" s="18"/>
      <c r="F4" s="19"/>
    </row>
    <row r="5" ht="18.75" customHeight="1" spans="1:6">
      <c r="A5" s="159"/>
      <c r="B5" s="160"/>
      <c r="C5" s="159"/>
      <c r="D5" s="52" t="s">
        <v>55</v>
      </c>
      <c r="E5" s="17" t="s">
        <v>75</v>
      </c>
      <c r="F5" s="52" t="s">
        <v>76</v>
      </c>
    </row>
    <row r="6" ht="18.75" customHeight="1" spans="1:6">
      <c r="A6" s="89">
        <v>1</v>
      </c>
      <c r="B6" s="161" t="s">
        <v>83</v>
      </c>
      <c r="C6" s="89">
        <v>3</v>
      </c>
      <c r="D6" s="20">
        <v>4</v>
      </c>
      <c r="E6" s="20">
        <v>5</v>
      </c>
      <c r="F6" s="20">
        <v>6</v>
      </c>
    </row>
    <row r="7" ht="21" customHeight="1" spans="1:6">
      <c r="A7" s="39"/>
      <c r="B7" s="39"/>
      <c r="C7" s="39"/>
      <c r="D7" s="97"/>
      <c r="E7" s="97"/>
      <c r="F7" s="97"/>
    </row>
    <row r="8" ht="21" customHeight="1" spans="1:6">
      <c r="A8" s="39"/>
      <c r="B8" s="39"/>
      <c r="C8" s="39"/>
      <c r="D8" s="97"/>
      <c r="E8" s="97"/>
      <c r="F8" s="97"/>
    </row>
    <row r="9" ht="18.75" customHeight="1" spans="1:6">
      <c r="A9" s="162" t="s">
        <v>204</v>
      </c>
      <c r="B9" s="162" t="s">
        <v>204</v>
      </c>
      <c r="C9" s="163" t="s">
        <v>204</v>
      </c>
      <c r="D9" s="97"/>
      <c r="E9" s="97"/>
      <c r="F9" s="97"/>
    </row>
    <row r="10" customHeight="1" spans="1:6">
      <c r="A10" s="1" t="s">
        <v>914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D8" sqref="D8:D10"/>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1:19">
      <c r="B1" s="99"/>
      <c r="C1" s="99"/>
      <c r="R1" s="137"/>
      <c r="S1" s="137" t="s">
        <v>915</v>
      </c>
    </row>
    <row r="2" ht="41.25" customHeight="1" spans="1:19">
      <c r="A2" s="102" t="str">
        <f>"2026"&amp;"年部门政府采购预算表"</f>
        <v>2026年部门政府采购预算表</v>
      </c>
      <c r="B2" s="103"/>
      <c r="C2" s="103"/>
      <c r="D2" s="138"/>
      <c r="E2" s="138"/>
      <c r="F2" s="138"/>
      <c r="G2" s="138"/>
      <c r="H2" s="138"/>
      <c r="I2" s="138"/>
      <c r="J2" s="138"/>
      <c r="K2" s="138"/>
      <c r="L2" s="138"/>
      <c r="M2" s="103"/>
      <c r="N2" s="138"/>
      <c r="O2" s="138"/>
      <c r="P2" s="103"/>
      <c r="Q2" s="138"/>
      <c r="R2" s="103"/>
      <c r="S2" s="103"/>
    </row>
    <row r="3" ht="18.75" customHeight="1" spans="1:19">
      <c r="A3" s="139" t="str">
        <f>"单位名称："&amp;"昆明市晋宁区教育体育局"</f>
        <v>单位名称：昆明市晋宁区教育体育局</v>
      </c>
      <c r="B3" s="107"/>
      <c r="C3" s="107"/>
      <c r="D3" s="140"/>
      <c r="E3" s="140"/>
      <c r="F3" s="140"/>
      <c r="G3" s="140"/>
      <c r="H3" s="140"/>
      <c r="I3" s="140"/>
      <c r="J3" s="140"/>
      <c r="K3" s="140"/>
      <c r="L3" s="140"/>
      <c r="R3" s="141"/>
      <c r="S3" s="142" t="s">
        <v>1</v>
      </c>
    </row>
    <row r="4" ht="15.75" customHeight="1" spans="1:19">
      <c r="A4" s="110" t="s">
        <v>213</v>
      </c>
      <c r="B4" s="111" t="s">
        <v>214</v>
      </c>
      <c r="C4" s="111" t="s">
        <v>916</v>
      </c>
      <c r="D4" s="112" t="s">
        <v>917</v>
      </c>
      <c r="E4" s="112" t="s">
        <v>918</v>
      </c>
      <c r="F4" s="112" t="s">
        <v>919</v>
      </c>
      <c r="G4" s="112" t="s">
        <v>920</v>
      </c>
      <c r="H4" s="112" t="s">
        <v>921</v>
      </c>
      <c r="I4" s="113" t="s">
        <v>221</v>
      </c>
      <c r="J4" s="113"/>
      <c r="K4" s="113"/>
      <c r="L4" s="113"/>
      <c r="M4" s="114"/>
      <c r="N4" s="113"/>
      <c r="O4" s="113"/>
      <c r="P4" s="115"/>
      <c r="Q4" s="113"/>
      <c r="R4" s="114"/>
      <c r="S4" s="116"/>
    </row>
    <row r="5" ht="17.25" customHeight="1" spans="1:19">
      <c r="A5" s="117"/>
      <c r="B5" s="118"/>
      <c r="C5" s="118"/>
      <c r="D5" s="119"/>
      <c r="E5" s="119"/>
      <c r="F5" s="119"/>
      <c r="G5" s="119"/>
      <c r="H5" s="119"/>
      <c r="I5" s="119" t="s">
        <v>55</v>
      </c>
      <c r="J5" s="119" t="s">
        <v>58</v>
      </c>
      <c r="K5" s="119" t="s">
        <v>922</v>
      </c>
      <c r="L5" s="119" t="s">
        <v>923</v>
      </c>
      <c r="M5" s="120" t="s">
        <v>924</v>
      </c>
      <c r="N5" s="121" t="s">
        <v>925</v>
      </c>
      <c r="O5" s="121"/>
      <c r="P5" s="122"/>
      <c r="Q5" s="121"/>
      <c r="R5" s="123"/>
      <c r="S5" s="124"/>
    </row>
    <row r="6" ht="54" customHeight="1" spans="1:19">
      <c r="A6" s="125"/>
      <c r="B6" s="124"/>
      <c r="C6" s="124"/>
      <c r="D6" s="126"/>
      <c r="E6" s="126"/>
      <c r="F6" s="126"/>
      <c r="G6" s="126"/>
      <c r="H6" s="126"/>
      <c r="I6" s="126"/>
      <c r="J6" s="126" t="s">
        <v>57</v>
      </c>
      <c r="K6" s="126"/>
      <c r="L6" s="126"/>
      <c r="M6" s="127"/>
      <c r="N6" s="126" t="s">
        <v>57</v>
      </c>
      <c r="O6" s="126" t="s">
        <v>64</v>
      </c>
      <c r="P6" s="124" t="s">
        <v>65</v>
      </c>
      <c r="Q6" s="126" t="s">
        <v>66</v>
      </c>
      <c r="R6" s="127" t="s">
        <v>67</v>
      </c>
      <c r="S6" s="124" t="s">
        <v>68</v>
      </c>
    </row>
    <row r="7" ht="18" customHeight="1" spans="1:19">
      <c r="A7" s="143">
        <v>1</v>
      </c>
      <c r="B7" s="143" t="s">
        <v>83</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9" t="s">
        <v>70</v>
      </c>
      <c r="B8" s="130" t="s">
        <v>70</v>
      </c>
      <c r="C8" s="130" t="s">
        <v>250</v>
      </c>
      <c r="D8" s="131" t="s">
        <v>926</v>
      </c>
      <c r="E8" s="131" t="s">
        <v>927</v>
      </c>
      <c r="F8" s="131" t="s">
        <v>781</v>
      </c>
      <c r="G8" s="145">
        <v>1</v>
      </c>
      <c r="H8" s="132"/>
      <c r="I8" s="132">
        <v>3703</v>
      </c>
      <c r="J8" s="132">
        <v>3703</v>
      </c>
      <c r="K8" s="132"/>
      <c r="L8" s="132"/>
      <c r="M8" s="132"/>
      <c r="N8" s="132"/>
      <c r="O8" s="132"/>
      <c r="P8" s="132"/>
      <c r="Q8" s="132"/>
      <c r="R8" s="132"/>
      <c r="S8" s="132"/>
    </row>
    <row r="9" ht="21" customHeight="1" spans="1:19">
      <c r="A9" s="129" t="s">
        <v>70</v>
      </c>
      <c r="B9" s="130" t="s">
        <v>70</v>
      </c>
      <c r="C9" s="130" t="s">
        <v>250</v>
      </c>
      <c r="D9" s="131" t="s">
        <v>928</v>
      </c>
      <c r="E9" s="131" t="s">
        <v>929</v>
      </c>
      <c r="F9" s="131" t="s">
        <v>781</v>
      </c>
      <c r="G9" s="145">
        <v>1</v>
      </c>
      <c r="H9" s="132"/>
      <c r="I9" s="132">
        <v>13297</v>
      </c>
      <c r="J9" s="132">
        <v>13297</v>
      </c>
      <c r="K9" s="132"/>
      <c r="L9" s="132"/>
      <c r="M9" s="132"/>
      <c r="N9" s="132"/>
      <c r="O9" s="132"/>
      <c r="P9" s="132"/>
      <c r="Q9" s="132"/>
      <c r="R9" s="132"/>
      <c r="S9" s="132"/>
    </row>
    <row r="10" ht="21" customHeight="1" spans="1:19">
      <c r="A10" s="129" t="s">
        <v>70</v>
      </c>
      <c r="B10" s="130" t="s">
        <v>70</v>
      </c>
      <c r="C10" s="130" t="s">
        <v>354</v>
      </c>
      <c r="D10" s="131" t="s">
        <v>930</v>
      </c>
      <c r="E10" s="131" t="s">
        <v>930</v>
      </c>
      <c r="F10" s="131" t="s">
        <v>931</v>
      </c>
      <c r="G10" s="145">
        <v>1</v>
      </c>
      <c r="H10" s="132"/>
      <c r="I10" s="132">
        <v>17000</v>
      </c>
      <c r="J10" s="132">
        <v>17000</v>
      </c>
      <c r="K10" s="132"/>
      <c r="L10" s="132"/>
      <c r="M10" s="132"/>
      <c r="N10" s="132"/>
      <c r="O10" s="132"/>
      <c r="P10" s="132"/>
      <c r="Q10" s="132"/>
      <c r="R10" s="132"/>
      <c r="S10" s="132"/>
    </row>
    <row r="11" ht="21" customHeight="1" spans="1:19">
      <c r="A11" s="133" t="s">
        <v>204</v>
      </c>
      <c r="B11" s="134"/>
      <c r="C11" s="134"/>
      <c r="D11" s="135"/>
      <c r="E11" s="135"/>
      <c r="F11" s="135"/>
      <c r="G11" s="146"/>
      <c r="H11" s="132"/>
      <c r="I11" s="132">
        <v>34000</v>
      </c>
      <c r="J11" s="132">
        <v>34000</v>
      </c>
      <c r="K11" s="132"/>
      <c r="L11" s="132"/>
      <c r="M11" s="132"/>
      <c r="N11" s="132"/>
      <c r="O11" s="132"/>
      <c r="P11" s="132"/>
      <c r="Q11" s="132"/>
      <c r="R11" s="132"/>
      <c r="S11" s="132"/>
    </row>
    <row r="12" ht="21" customHeight="1" spans="1:19">
      <c r="A12" s="139" t="s">
        <v>932</v>
      </c>
      <c r="B12" s="147"/>
      <c r="C12" s="147"/>
      <c r="D12" s="139"/>
      <c r="E12" s="139"/>
      <c r="F12" s="139"/>
      <c r="G12" s="148"/>
      <c r="H12" s="149"/>
      <c r="I12" s="149"/>
      <c r="J12" s="149"/>
      <c r="K12" s="149"/>
      <c r="L12" s="149"/>
      <c r="M12" s="149"/>
      <c r="N12" s="149"/>
      <c r="O12" s="149"/>
      <c r="P12" s="149"/>
      <c r="Q12" s="149"/>
      <c r="R12" s="149"/>
      <c r="S12" s="149"/>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9" sqref="C19"/>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98"/>
      <c r="B1" s="99"/>
      <c r="C1" s="99"/>
      <c r="D1" s="99"/>
      <c r="E1" s="99"/>
      <c r="F1" s="99"/>
      <c r="G1" s="99"/>
      <c r="H1" s="98"/>
      <c r="I1" s="98"/>
      <c r="J1" s="98"/>
      <c r="K1" s="98"/>
      <c r="L1" s="98"/>
      <c r="M1" s="98"/>
      <c r="N1" s="100"/>
      <c r="O1" s="98"/>
      <c r="P1" s="98"/>
      <c r="Q1" s="99"/>
      <c r="R1" s="98"/>
      <c r="S1" s="101"/>
      <c r="T1" s="101" t="s">
        <v>933</v>
      </c>
    </row>
    <row r="2" ht="41.25" customHeight="1" spans="1:20">
      <c r="A2" s="102" t="str">
        <f>"2026"&amp;"年部门政府购买服务预算表"</f>
        <v>2026年部门政府购买服务预算表</v>
      </c>
      <c r="B2" s="103"/>
      <c r="C2" s="103"/>
      <c r="D2" s="103"/>
      <c r="E2" s="103"/>
      <c r="F2" s="103"/>
      <c r="G2" s="103"/>
      <c r="H2" s="104"/>
      <c r="I2" s="104"/>
      <c r="J2" s="104"/>
      <c r="K2" s="104"/>
      <c r="L2" s="104"/>
      <c r="M2" s="104"/>
      <c r="N2" s="105"/>
      <c r="O2" s="104"/>
      <c r="P2" s="104"/>
      <c r="Q2" s="103"/>
      <c r="R2" s="104"/>
      <c r="S2" s="105"/>
      <c r="T2" s="103"/>
    </row>
    <row r="3" ht="22.5" customHeight="1" spans="1:20">
      <c r="A3" s="106" t="str">
        <f>"单位名称："&amp;"昆明市晋宁区教育体育局"</f>
        <v>单位名称：昆明市晋宁区教育体育局</v>
      </c>
      <c r="B3" s="107"/>
      <c r="C3" s="107"/>
      <c r="D3" s="107"/>
      <c r="E3" s="107"/>
      <c r="F3" s="107"/>
      <c r="G3" s="107"/>
      <c r="H3" s="108"/>
      <c r="I3" s="108"/>
      <c r="J3" s="108"/>
      <c r="K3" s="108"/>
      <c r="L3" s="108"/>
      <c r="M3" s="108"/>
      <c r="N3" s="100"/>
      <c r="O3" s="98"/>
      <c r="P3" s="98"/>
      <c r="Q3" s="99"/>
      <c r="R3" s="98"/>
      <c r="S3" s="109"/>
      <c r="T3" s="101" t="s">
        <v>1</v>
      </c>
    </row>
    <row r="4" ht="24" customHeight="1" spans="1:20">
      <c r="A4" s="110" t="s">
        <v>213</v>
      </c>
      <c r="B4" s="111" t="s">
        <v>214</v>
      </c>
      <c r="C4" s="111" t="s">
        <v>916</v>
      </c>
      <c r="D4" s="111" t="s">
        <v>934</v>
      </c>
      <c r="E4" s="111" t="s">
        <v>935</v>
      </c>
      <c r="F4" s="111" t="s">
        <v>936</v>
      </c>
      <c r="G4" s="111" t="s">
        <v>937</v>
      </c>
      <c r="H4" s="112" t="s">
        <v>938</v>
      </c>
      <c r="I4" s="112" t="s">
        <v>939</v>
      </c>
      <c r="J4" s="113" t="s">
        <v>221</v>
      </c>
      <c r="K4" s="113"/>
      <c r="L4" s="113"/>
      <c r="M4" s="113"/>
      <c r="N4" s="114"/>
      <c r="O4" s="113"/>
      <c r="P4" s="113"/>
      <c r="Q4" s="115"/>
      <c r="R4" s="113"/>
      <c r="S4" s="114"/>
      <c r="T4" s="116"/>
    </row>
    <row r="5" ht="24" customHeight="1" spans="1:20">
      <c r="A5" s="117"/>
      <c r="B5" s="118"/>
      <c r="C5" s="118"/>
      <c r="D5" s="118"/>
      <c r="E5" s="118"/>
      <c r="F5" s="118"/>
      <c r="G5" s="118"/>
      <c r="H5" s="119"/>
      <c r="I5" s="119"/>
      <c r="J5" s="119" t="s">
        <v>55</v>
      </c>
      <c r="K5" s="119" t="s">
        <v>58</v>
      </c>
      <c r="L5" s="119" t="s">
        <v>922</v>
      </c>
      <c r="M5" s="119" t="s">
        <v>923</v>
      </c>
      <c r="N5" s="120" t="s">
        <v>924</v>
      </c>
      <c r="O5" s="121" t="s">
        <v>925</v>
      </c>
      <c r="P5" s="121"/>
      <c r="Q5" s="122"/>
      <c r="R5" s="121"/>
      <c r="S5" s="123"/>
      <c r="T5" s="124"/>
    </row>
    <row r="6" ht="54" customHeight="1" spans="1:20">
      <c r="A6" s="125"/>
      <c r="B6" s="124"/>
      <c r="C6" s="124"/>
      <c r="D6" s="124"/>
      <c r="E6" s="124"/>
      <c r="F6" s="124"/>
      <c r="G6" s="124"/>
      <c r="H6" s="126"/>
      <c r="I6" s="126"/>
      <c r="J6" s="126"/>
      <c r="K6" s="126" t="s">
        <v>57</v>
      </c>
      <c r="L6" s="126"/>
      <c r="M6" s="126"/>
      <c r="N6" s="127"/>
      <c r="O6" s="126" t="s">
        <v>57</v>
      </c>
      <c r="P6" s="126" t="s">
        <v>64</v>
      </c>
      <c r="Q6" s="124" t="s">
        <v>65</v>
      </c>
      <c r="R6" s="126" t="s">
        <v>66</v>
      </c>
      <c r="S6" s="127" t="s">
        <v>67</v>
      </c>
      <c r="T6" s="124" t="s">
        <v>68</v>
      </c>
    </row>
    <row r="7" ht="17.25" customHeight="1" spans="1:20">
      <c r="A7" s="128">
        <v>1</v>
      </c>
      <c r="B7" s="124">
        <v>2</v>
      </c>
      <c r="C7" s="128">
        <v>3</v>
      </c>
      <c r="D7" s="128">
        <v>4</v>
      </c>
      <c r="E7" s="124">
        <v>5</v>
      </c>
      <c r="F7" s="128">
        <v>6</v>
      </c>
      <c r="G7" s="128">
        <v>7</v>
      </c>
      <c r="H7" s="124">
        <v>8</v>
      </c>
      <c r="I7" s="128">
        <v>9</v>
      </c>
      <c r="J7" s="128">
        <v>10</v>
      </c>
      <c r="K7" s="124">
        <v>11</v>
      </c>
      <c r="L7" s="128">
        <v>12</v>
      </c>
      <c r="M7" s="128">
        <v>13</v>
      </c>
      <c r="N7" s="124">
        <v>14</v>
      </c>
      <c r="O7" s="128">
        <v>15</v>
      </c>
      <c r="P7" s="128">
        <v>16</v>
      </c>
      <c r="Q7" s="124">
        <v>17</v>
      </c>
      <c r="R7" s="128">
        <v>18</v>
      </c>
      <c r="S7" s="128">
        <v>19</v>
      </c>
      <c r="T7" s="128">
        <v>20</v>
      </c>
    </row>
    <row r="8" ht="21" customHeight="1" spans="1:20">
      <c r="A8" s="129"/>
      <c r="B8" s="130"/>
      <c r="C8" s="130"/>
      <c r="D8" s="130"/>
      <c r="E8" s="130"/>
      <c r="F8" s="130"/>
      <c r="G8" s="130"/>
      <c r="H8" s="131"/>
      <c r="I8" s="131"/>
      <c r="J8" s="132"/>
      <c r="K8" s="132"/>
      <c r="L8" s="132"/>
      <c r="M8" s="132"/>
      <c r="N8" s="132"/>
      <c r="O8" s="132"/>
      <c r="P8" s="132"/>
      <c r="Q8" s="132"/>
      <c r="R8" s="132"/>
      <c r="S8" s="132"/>
      <c r="T8" s="132"/>
    </row>
    <row r="9" ht="21" customHeight="1" spans="1:20">
      <c r="A9" s="133" t="s">
        <v>204</v>
      </c>
      <c r="B9" s="134"/>
      <c r="C9" s="134"/>
      <c r="D9" s="134"/>
      <c r="E9" s="134"/>
      <c r="F9" s="134"/>
      <c r="G9" s="134"/>
      <c r="H9" s="135"/>
      <c r="I9" s="136"/>
      <c r="J9" s="132"/>
      <c r="K9" s="132"/>
      <c r="L9" s="132"/>
      <c r="M9" s="132"/>
      <c r="N9" s="132"/>
      <c r="O9" s="132"/>
      <c r="P9" s="132"/>
      <c r="Q9" s="132"/>
      <c r="R9" s="132"/>
      <c r="S9" s="132"/>
      <c r="T9" s="132"/>
    </row>
    <row r="10" customHeight="1" spans="1:20">
      <c r="A10" t="s">
        <v>940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1" sqref="C11"/>
    </sheetView>
  </sheetViews>
  <sheetFormatPr defaultColWidth="8" defaultRowHeight="14.25" customHeight="1" outlineLevelCol="4"/>
  <cols>
    <col min="1" max="1" width="33" style="1" customWidth="1"/>
    <col min="2" max="5" width="17.5" style="1" customWidth="1"/>
    <col min="6" max="16384" width="8" style="1"/>
  </cols>
  <sheetData>
    <row r="1" ht="17.25" customHeight="1" spans="1:5">
      <c r="D1" s="92"/>
      <c r="E1" s="42" t="s">
        <v>941</v>
      </c>
    </row>
    <row r="2" ht="41.25" customHeight="1" spans="1:5">
      <c r="A2" s="93" t="str">
        <f>"2026"&amp;"年对下转移支付预算表"</f>
        <v>2026年对下转移支付预算表</v>
      </c>
      <c r="B2" s="43"/>
      <c r="C2" s="43"/>
      <c r="D2" s="43"/>
      <c r="E2" s="88"/>
    </row>
    <row r="3" ht="18" customHeight="1" spans="1:5">
      <c r="A3" s="4" t="str">
        <f>"单位名称："&amp;"昆明市晋宁区教育体育局"</f>
        <v>单位名称：昆明市晋宁区教育体育局</v>
      </c>
      <c r="B3" s="94"/>
      <c r="C3" s="94"/>
      <c r="D3" s="95"/>
      <c r="E3" s="47" t="s">
        <v>1</v>
      </c>
    </row>
    <row r="4" ht="19.5" customHeight="1" spans="1:5">
      <c r="A4" s="52" t="s">
        <v>942</v>
      </c>
      <c r="B4" s="17" t="s">
        <v>221</v>
      </c>
      <c r="C4" s="18"/>
      <c r="D4" s="18"/>
      <c r="E4" s="89" t="s">
        <v>943</v>
      </c>
    </row>
    <row r="5" ht="40.5" customHeight="1" spans="1:5">
      <c r="A5" s="55"/>
      <c r="B5" s="62" t="s">
        <v>55</v>
      </c>
      <c r="C5" s="49" t="s">
        <v>58</v>
      </c>
      <c r="D5" s="96" t="s">
        <v>922</v>
      </c>
      <c r="E5" s="63" t="s">
        <v>944</v>
      </c>
    </row>
    <row r="6" ht="19.5" customHeight="1" spans="1:5">
      <c r="A6" s="7">
        <v>1</v>
      </c>
      <c r="B6" s="7">
        <v>2</v>
      </c>
      <c r="C6" s="7">
        <v>3</v>
      </c>
      <c r="D6" s="11">
        <v>4</v>
      </c>
      <c r="E6" s="63">
        <v>5</v>
      </c>
    </row>
    <row r="7" ht="19.5" customHeight="1" spans="1:5">
      <c r="A7" s="25"/>
      <c r="B7" s="97"/>
      <c r="C7" s="97"/>
      <c r="D7" s="97"/>
      <c r="E7" s="97"/>
    </row>
    <row r="8" ht="19.5" customHeight="1" spans="1:5">
      <c r="A8" s="90"/>
      <c r="B8" s="97"/>
      <c r="C8" s="97"/>
      <c r="D8" s="97"/>
      <c r="E8" s="97"/>
    </row>
    <row r="9" customHeight="1" spans="1:5">
      <c r="A9" s="1" t="s">
        <v>945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14" sqref="C14"/>
    </sheetView>
  </sheetViews>
  <sheetFormatPr defaultColWidth="8" defaultRowHeight="12" customHeight="1"/>
  <cols>
    <col min="1" max="1" width="30" style="1" customWidth="1"/>
    <col min="2" max="2" width="25.375" style="1" customWidth="1"/>
    <col min="3" max="5" width="20.625" style="1" customWidth="1"/>
    <col min="6" max="6" width="9.875" style="1" customWidth="1"/>
    <col min="7" max="7" width="22" style="1" customWidth="1"/>
    <col min="8" max="8" width="13.625" style="1" customWidth="1"/>
    <col min="9" max="9" width="11.75" style="1" customWidth="1"/>
    <col min="10" max="10" width="16.5" style="1" customWidth="1"/>
    <col min="11" max="16384" width="8" style="1"/>
  </cols>
  <sheetData>
    <row r="1" ht="16.5" customHeight="1" spans="1:10">
      <c r="J1" s="42" t="s">
        <v>946</v>
      </c>
    </row>
    <row r="2" ht="41.25" customHeight="1" spans="1:10">
      <c r="A2" s="87" t="str">
        <f>"2026"&amp;"年对下转移支付绩效目标表"</f>
        <v>2026年对下转移支付绩效目标表</v>
      </c>
      <c r="B2" s="43"/>
      <c r="C2" s="43"/>
      <c r="D2" s="43"/>
      <c r="E2" s="43"/>
      <c r="F2" s="88"/>
      <c r="G2" s="43"/>
      <c r="H2" s="88"/>
      <c r="I2" s="88"/>
      <c r="J2" s="43"/>
    </row>
    <row r="3" ht="17.25" customHeight="1" spans="1:10">
      <c r="A3" s="44" t="str">
        <f>"单位名称："&amp;"昆明市晋宁区教育体育局"</f>
        <v>单位名称：昆明市晋宁区教育体育局</v>
      </c>
    </row>
    <row r="4" ht="44.25" customHeight="1" spans="1:10">
      <c r="A4" s="24" t="s">
        <v>942</v>
      </c>
      <c r="B4" s="24" t="s">
        <v>403</v>
      </c>
      <c r="C4" s="24" t="s">
        <v>404</v>
      </c>
      <c r="D4" s="24" t="s">
        <v>405</v>
      </c>
      <c r="E4" s="24" t="s">
        <v>406</v>
      </c>
      <c r="F4" s="89" t="s">
        <v>407</v>
      </c>
      <c r="G4" s="24" t="s">
        <v>408</v>
      </c>
      <c r="H4" s="89" t="s">
        <v>409</v>
      </c>
      <c r="I4" s="89" t="s">
        <v>410</v>
      </c>
      <c r="J4" s="24" t="s">
        <v>411</v>
      </c>
    </row>
    <row r="5" ht="14.25" customHeight="1" spans="1:10">
      <c r="A5" s="24">
        <v>1</v>
      </c>
      <c r="B5" s="24">
        <v>2</v>
      </c>
      <c r="C5" s="24">
        <v>3</v>
      </c>
      <c r="D5" s="24">
        <v>4</v>
      </c>
      <c r="E5" s="24">
        <v>5</v>
      </c>
      <c r="F5" s="89">
        <v>6</v>
      </c>
      <c r="G5" s="24">
        <v>7</v>
      </c>
      <c r="H5" s="89">
        <v>8</v>
      </c>
      <c r="I5" s="89">
        <v>9</v>
      </c>
      <c r="J5" s="24">
        <v>10</v>
      </c>
    </row>
    <row r="6" ht="42" customHeight="1" spans="1:10">
      <c r="A6" s="25"/>
      <c r="B6" s="90"/>
      <c r="C6" s="90"/>
      <c r="D6" s="90"/>
      <c r="E6" s="40"/>
      <c r="F6" s="91"/>
      <c r="G6" s="40"/>
      <c r="H6" s="91"/>
      <c r="I6" s="91"/>
      <c r="J6" s="40"/>
    </row>
    <row r="7" ht="42" customHeight="1" spans="1:10">
      <c r="A7" s="25"/>
      <c r="B7" s="39"/>
      <c r="C7" s="39"/>
      <c r="D7" s="39"/>
      <c r="E7" s="25"/>
      <c r="F7" s="39"/>
      <c r="G7" s="25"/>
      <c r="H7" s="39"/>
      <c r="I7" s="39"/>
      <c r="J7" s="25"/>
    </row>
    <row r="9" customHeight="1" spans="1:10">
      <c r="A9" s="1" t="s">
        <v>947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E13" sqref="E13"/>
    </sheetView>
  </sheetViews>
  <sheetFormatPr defaultColWidth="9.125" defaultRowHeight="14.25" customHeight="1"/>
  <cols>
    <col min="1" max="3" width="29.5" style="1" customWidth="1"/>
    <col min="4" max="4" width="39.875" style="1" customWidth="1"/>
    <col min="5" max="5" width="24.125" style="1" customWidth="1"/>
    <col min="6" max="6" width="19" style="1" customWidth="1"/>
    <col min="7" max="9" width="23" style="1" customWidth="1"/>
    <col min="10" max="16384" width="9.125" style="1"/>
  </cols>
  <sheetData>
    <row r="1" customHeight="1" spans="1:9">
      <c r="A1" s="69"/>
      <c r="B1" s="70"/>
      <c r="C1" s="70"/>
      <c r="D1" s="71"/>
      <c r="E1" s="71"/>
      <c r="F1" s="71"/>
      <c r="G1" s="70"/>
      <c r="H1" s="70"/>
      <c r="I1" s="72" t="s">
        <v>948</v>
      </c>
    </row>
    <row r="2" ht="41.25" customHeight="1" spans="1:9">
      <c r="A2" s="73" t="str">
        <f>"2026"&amp;"年新增资产配置预算表"</f>
        <v>2026年新增资产配置预算表</v>
      </c>
      <c r="B2" s="74"/>
      <c r="C2" s="74"/>
      <c r="D2" s="75"/>
      <c r="E2" s="75"/>
      <c r="F2" s="75"/>
      <c r="G2" s="74"/>
      <c r="H2" s="74"/>
      <c r="I2" s="75"/>
    </row>
    <row r="3" customHeight="1" spans="1:9">
      <c r="A3" s="76" t="str">
        <f>"单位名称："&amp;"昆明市晋宁区教育体育局"</f>
        <v>单位名称：昆明市晋宁区教育体育局</v>
      </c>
      <c r="B3" s="77"/>
      <c r="C3" s="77"/>
      <c r="D3" s="78"/>
      <c r="F3" s="75"/>
      <c r="G3" s="74"/>
      <c r="H3" s="74"/>
      <c r="I3" s="79" t="s">
        <v>1</v>
      </c>
    </row>
    <row r="4" ht="28.5" customHeight="1" spans="1:9">
      <c r="A4" s="80" t="s">
        <v>213</v>
      </c>
      <c r="B4" s="63" t="s">
        <v>214</v>
      </c>
      <c r="C4" s="80" t="s">
        <v>949</v>
      </c>
      <c r="D4" s="80" t="s">
        <v>950</v>
      </c>
      <c r="E4" s="80" t="s">
        <v>951</v>
      </c>
      <c r="F4" s="80" t="s">
        <v>952</v>
      </c>
      <c r="G4" s="63" t="s">
        <v>953</v>
      </c>
      <c r="H4" s="63"/>
      <c r="I4" s="80"/>
    </row>
    <row r="5" ht="21" customHeight="1" spans="1:9">
      <c r="A5" s="80"/>
      <c r="B5" s="81"/>
      <c r="C5" s="81"/>
      <c r="D5" s="82"/>
      <c r="E5" s="81"/>
      <c r="F5" s="81"/>
      <c r="G5" s="63" t="s">
        <v>920</v>
      </c>
      <c r="H5" s="63" t="s">
        <v>954</v>
      </c>
      <c r="I5" s="63" t="s">
        <v>955</v>
      </c>
    </row>
    <row r="6" ht="17.25" customHeight="1" spans="1:9">
      <c r="A6" s="40" t="s">
        <v>82</v>
      </c>
      <c r="B6" s="38" t="s">
        <v>83</v>
      </c>
      <c r="C6" s="40" t="s">
        <v>84</v>
      </c>
      <c r="D6" s="40" t="s">
        <v>85</v>
      </c>
      <c r="E6" s="40" t="s">
        <v>86</v>
      </c>
      <c r="F6" s="38" t="s">
        <v>87</v>
      </c>
      <c r="G6" s="38" t="s">
        <v>88</v>
      </c>
      <c r="H6" s="40" t="s">
        <v>89</v>
      </c>
      <c r="I6" s="40">
        <v>9</v>
      </c>
    </row>
    <row r="7" ht="19.5" customHeight="1" spans="1:9">
      <c r="A7" s="25"/>
      <c r="B7" s="39"/>
      <c r="C7" s="39"/>
      <c r="D7" s="25"/>
      <c r="E7" s="39"/>
      <c r="F7" s="38"/>
      <c r="G7" s="83"/>
      <c r="H7" s="29"/>
      <c r="I7" s="29"/>
    </row>
    <row r="8" ht="19.5" customHeight="1" spans="1:9">
      <c r="A8" s="27" t="s">
        <v>55</v>
      </c>
      <c r="B8" s="84"/>
      <c r="C8" s="84"/>
      <c r="D8" s="85"/>
      <c r="E8" s="86"/>
      <c r="F8" s="86"/>
      <c r="G8" s="83"/>
      <c r="H8" s="29"/>
      <c r="I8" s="29"/>
    </row>
    <row r="9" customHeight="1" spans="1:9">
      <c r="D9" s="1" t="s">
        <v>956</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8" defaultRowHeight="14.25" customHeight="1"/>
  <cols>
    <col min="1" max="1" width="16.875" style="1" customWidth="1"/>
    <col min="2" max="2" width="29.625" style="1" customWidth="1"/>
    <col min="3" max="3" width="20.875" style="1" customWidth="1"/>
    <col min="4" max="4" width="9.75" style="1" customWidth="1"/>
    <col min="5" max="5" width="15.5" style="1" customWidth="1"/>
    <col min="6" max="6" width="8.625" style="1" customWidth="1"/>
    <col min="7" max="7" width="15.5" style="1" customWidth="1"/>
    <col min="8" max="11" width="20.25" style="1" customWidth="1"/>
    <col min="12" max="16384" width="8" style="1"/>
  </cols>
  <sheetData>
    <row r="1" customHeight="1" spans="1:11">
      <c r="D1" s="41"/>
      <c r="E1" s="41"/>
      <c r="F1" s="41"/>
      <c r="G1" s="41"/>
      <c r="K1" s="42" t="s">
        <v>957</v>
      </c>
    </row>
    <row r="2" ht="41.25" customHeight="1" spans="1:11">
      <c r="A2" s="43" t="str">
        <f>"2026"&amp;"年上级转移支付补助项目支出预算表"</f>
        <v>2026年上级转移支付补助项目支出预算表</v>
      </c>
      <c r="B2" s="43"/>
      <c r="C2" s="43"/>
      <c r="D2" s="43"/>
      <c r="E2" s="43"/>
      <c r="F2" s="43"/>
      <c r="G2" s="43"/>
      <c r="H2" s="43"/>
      <c r="I2" s="43"/>
      <c r="J2" s="43"/>
      <c r="K2" s="43"/>
    </row>
    <row r="3" ht="13.5" customHeight="1" spans="1:11">
      <c r="A3" s="44" t="str">
        <f>"单位名称："&amp;"昆明市晋宁区教育体育局"</f>
        <v>单位名称：昆明市晋宁区教育体育局</v>
      </c>
      <c r="B3" s="45"/>
      <c r="C3" s="45"/>
      <c r="D3" s="45"/>
      <c r="E3" s="45"/>
      <c r="F3" s="45"/>
      <c r="G3" s="45"/>
      <c r="H3" s="46"/>
      <c r="I3" s="46"/>
      <c r="J3" s="46"/>
      <c r="K3" s="47" t="s">
        <v>1</v>
      </c>
    </row>
    <row r="4" ht="21.75" customHeight="1" spans="1:11">
      <c r="A4" s="48" t="s">
        <v>283</v>
      </c>
      <c r="B4" s="48" t="s">
        <v>216</v>
      </c>
      <c r="C4" s="48" t="s">
        <v>284</v>
      </c>
      <c r="D4" s="49" t="s">
        <v>217</v>
      </c>
      <c r="E4" s="49" t="s">
        <v>218</v>
      </c>
      <c r="F4" s="49" t="s">
        <v>285</v>
      </c>
      <c r="G4" s="49" t="s">
        <v>286</v>
      </c>
      <c r="H4" s="52" t="s">
        <v>55</v>
      </c>
      <c r="I4" s="17" t="s">
        <v>958</v>
      </c>
      <c r="J4" s="18"/>
      <c r="K4" s="19"/>
    </row>
    <row r="5" ht="21.75" customHeight="1" spans="1:11">
      <c r="A5" s="50"/>
      <c r="B5" s="50"/>
      <c r="C5" s="50"/>
      <c r="D5" s="51"/>
      <c r="E5" s="51"/>
      <c r="F5" s="51"/>
      <c r="G5" s="51"/>
      <c r="H5" s="62"/>
      <c r="I5" s="49" t="s">
        <v>58</v>
      </c>
      <c r="J5" s="49" t="s">
        <v>59</v>
      </c>
      <c r="K5" s="49" t="s">
        <v>60</v>
      </c>
    </row>
    <row r="6" ht="40.5" customHeight="1" spans="1:11">
      <c r="A6" s="53"/>
      <c r="B6" s="53"/>
      <c r="C6" s="53"/>
      <c r="D6" s="54"/>
      <c r="E6" s="54"/>
      <c r="F6" s="54"/>
      <c r="G6" s="54"/>
      <c r="H6" s="55"/>
      <c r="I6" s="54" t="s">
        <v>57</v>
      </c>
      <c r="J6" s="54"/>
      <c r="K6" s="54"/>
    </row>
    <row r="7" ht="15" customHeight="1" spans="1:11">
      <c r="A7" s="7">
        <v>1</v>
      </c>
      <c r="B7" s="7">
        <v>2</v>
      </c>
      <c r="C7" s="7">
        <v>3</v>
      </c>
      <c r="D7" s="7">
        <v>4</v>
      </c>
      <c r="E7" s="7">
        <v>5</v>
      </c>
      <c r="F7" s="7">
        <v>6</v>
      </c>
      <c r="G7" s="7">
        <v>7</v>
      </c>
      <c r="H7" s="7">
        <v>8</v>
      </c>
      <c r="I7" s="7">
        <v>9</v>
      </c>
      <c r="J7" s="63">
        <v>10</v>
      </c>
      <c r="K7" s="63">
        <v>11</v>
      </c>
    </row>
    <row r="8" ht="18.75" customHeight="1" spans="1:11">
      <c r="A8" s="25"/>
      <c r="B8" s="39"/>
      <c r="C8" s="25"/>
      <c r="D8" s="25"/>
      <c r="E8" s="25"/>
      <c r="F8" s="25"/>
      <c r="G8" s="25"/>
      <c r="H8" s="64"/>
      <c r="I8" s="65"/>
      <c r="J8" s="65"/>
      <c r="K8" s="64"/>
    </row>
    <row r="9" ht="18.75" customHeight="1" spans="1:11">
      <c r="A9" s="39"/>
      <c r="B9" s="39"/>
      <c r="C9" s="39"/>
      <c r="D9" s="39"/>
      <c r="E9" s="39"/>
      <c r="F9" s="39"/>
      <c r="G9" s="39"/>
      <c r="H9" s="57"/>
      <c r="I9" s="57"/>
      <c r="J9" s="57"/>
      <c r="K9" s="64"/>
    </row>
    <row r="10" ht="18.75" customHeight="1" spans="1:11">
      <c r="A10" s="66" t="s">
        <v>204</v>
      </c>
      <c r="B10" s="67"/>
      <c r="C10" s="67"/>
      <c r="D10" s="67"/>
      <c r="E10" s="67"/>
      <c r="F10" s="67"/>
      <c r="G10" s="68"/>
      <c r="H10" s="57"/>
      <c r="I10" s="57"/>
      <c r="J10" s="57"/>
      <c r="K10" s="64"/>
    </row>
    <row r="11" customHeight="1" spans="1:11">
      <c r="A11" s="1" t="s">
        <v>959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workbookViewId="0">
      <selection activeCell="C41" sqref="C41"/>
    </sheetView>
  </sheetViews>
  <sheetFormatPr defaultColWidth="8" defaultRowHeight="33" customHeight="1" outlineLevelCol="6"/>
  <cols>
    <col min="1" max="1" width="30.875" style="1" customWidth="1"/>
    <col min="2" max="4" width="24.5" style="1" customWidth="1"/>
    <col min="5" max="7" width="20.875" style="1" customWidth="1"/>
    <col min="8" max="16384" width="8" style="1"/>
  </cols>
  <sheetData>
    <row r="1" customHeight="1" spans="1:7">
      <c r="D1" s="41"/>
      <c r="G1" s="42" t="s">
        <v>960</v>
      </c>
    </row>
    <row r="2" customHeight="1" spans="1:7">
      <c r="A2" s="43" t="str">
        <f>"2026"&amp;"年部门项目中期规划预算表"</f>
        <v>2026年部门项目中期规划预算表</v>
      </c>
      <c r="B2" s="43"/>
      <c r="C2" s="43"/>
      <c r="D2" s="43"/>
      <c r="E2" s="43"/>
      <c r="F2" s="43"/>
      <c r="G2" s="43"/>
    </row>
    <row r="3" customHeight="1" spans="1:7">
      <c r="A3" s="44" t="str">
        <f>"单位名称："&amp;"昆明市晋宁区教育体育局"</f>
        <v>单位名称：昆明市晋宁区教育体育局</v>
      </c>
      <c r="B3" s="45"/>
      <c r="C3" s="45"/>
      <c r="D3" s="45"/>
      <c r="E3" s="46"/>
      <c r="F3" s="46"/>
      <c r="G3" s="47" t="s">
        <v>1</v>
      </c>
    </row>
    <row r="4" customHeight="1" spans="1:7">
      <c r="A4" s="48" t="s">
        <v>284</v>
      </c>
      <c r="B4" s="48" t="s">
        <v>283</v>
      </c>
      <c r="C4" s="48" t="s">
        <v>216</v>
      </c>
      <c r="D4" s="49" t="s">
        <v>961</v>
      </c>
      <c r="E4" s="17" t="s">
        <v>58</v>
      </c>
      <c r="F4" s="18"/>
      <c r="G4" s="19"/>
    </row>
    <row r="5" customHeight="1" spans="1:7">
      <c r="A5" s="50"/>
      <c r="B5" s="50"/>
      <c r="C5" s="50"/>
      <c r="D5" s="51"/>
      <c r="E5" s="52" t="str">
        <f>"2026"&amp;"年"</f>
        <v>2026年</v>
      </c>
      <c r="F5" s="49" t="str">
        <f>("2026"+1)&amp;"年"</f>
        <v>2027年</v>
      </c>
      <c r="G5" s="49" t="str">
        <f>("2026"+2)&amp;"年"</f>
        <v>2028年</v>
      </c>
    </row>
    <row r="6" customHeight="1" spans="1:7">
      <c r="A6" s="53"/>
      <c r="B6" s="53"/>
      <c r="C6" s="53"/>
      <c r="D6" s="54"/>
      <c r="E6" s="55"/>
      <c r="F6" s="54" t="s">
        <v>57</v>
      </c>
      <c r="G6" s="54"/>
    </row>
    <row r="7" customHeight="1" spans="1:7">
      <c r="A7" s="7">
        <v>1</v>
      </c>
      <c r="B7" s="7">
        <v>2</v>
      </c>
      <c r="C7" s="7">
        <v>3</v>
      </c>
      <c r="D7" s="7">
        <v>4</v>
      </c>
      <c r="E7" s="7">
        <v>5</v>
      </c>
      <c r="F7" s="7">
        <v>6</v>
      </c>
      <c r="G7" s="7">
        <v>7</v>
      </c>
    </row>
    <row r="8" customHeight="1" spans="1:7">
      <c r="A8" s="39" t="s">
        <v>70</v>
      </c>
      <c r="B8" s="56"/>
      <c r="C8" s="56"/>
      <c r="D8" s="39"/>
      <c r="E8" s="57">
        <v>25182338.56</v>
      </c>
      <c r="F8" s="57">
        <v>38422977.16</v>
      </c>
      <c r="G8" s="57">
        <v>32811065.16</v>
      </c>
    </row>
    <row r="9" customHeight="1" spans="1:7">
      <c r="A9" s="39"/>
      <c r="B9" s="39" t="s">
        <v>962</v>
      </c>
      <c r="C9" s="39" t="s">
        <v>291</v>
      </c>
      <c r="D9" s="39" t="s">
        <v>963</v>
      </c>
      <c r="E9" s="57">
        <v>11606.4</v>
      </c>
      <c r="F9" s="57"/>
      <c r="G9" s="57"/>
    </row>
    <row r="10" customHeight="1" spans="1:7">
      <c r="A10" s="58"/>
      <c r="B10" s="39" t="s">
        <v>964</v>
      </c>
      <c r="C10" s="39" t="s">
        <v>294</v>
      </c>
      <c r="D10" s="39" t="s">
        <v>963</v>
      </c>
      <c r="E10" s="57">
        <v>200000</v>
      </c>
      <c r="F10" s="57"/>
      <c r="G10" s="57"/>
    </row>
    <row r="11" customHeight="1" spans="1:7">
      <c r="A11" s="58"/>
      <c r="B11" s="39" t="s">
        <v>964</v>
      </c>
      <c r="C11" s="39" t="s">
        <v>298</v>
      </c>
      <c r="D11" s="39" t="s">
        <v>963</v>
      </c>
      <c r="E11" s="57">
        <v>170000</v>
      </c>
      <c r="F11" s="57"/>
      <c r="G11" s="57"/>
    </row>
    <row r="12" customHeight="1" spans="1:7">
      <c r="A12" s="58"/>
      <c r="B12" s="39" t="s">
        <v>964</v>
      </c>
      <c r="C12" s="39" t="s">
        <v>300</v>
      </c>
      <c r="D12" s="39" t="s">
        <v>963</v>
      </c>
      <c r="E12" s="57">
        <v>6200</v>
      </c>
      <c r="F12" s="57"/>
      <c r="G12" s="57"/>
    </row>
    <row r="13" customHeight="1" spans="1:7">
      <c r="A13" s="58"/>
      <c r="B13" s="39" t="s">
        <v>964</v>
      </c>
      <c r="C13" s="39" t="s">
        <v>302</v>
      </c>
      <c r="D13" s="39" t="s">
        <v>963</v>
      </c>
      <c r="E13" s="57">
        <v>45000</v>
      </c>
      <c r="F13" s="57"/>
      <c r="G13" s="57"/>
    </row>
    <row r="14" customHeight="1" spans="1:7">
      <c r="A14" s="58"/>
      <c r="B14" s="39" t="s">
        <v>965</v>
      </c>
      <c r="C14" s="39" t="s">
        <v>307</v>
      </c>
      <c r="D14" s="39" t="s">
        <v>963</v>
      </c>
      <c r="E14" s="57">
        <v>92900</v>
      </c>
      <c r="F14" s="57"/>
      <c r="G14" s="57"/>
    </row>
    <row r="15" customHeight="1" spans="1:7">
      <c r="A15" s="58"/>
      <c r="B15" s="39" t="s">
        <v>965</v>
      </c>
      <c r="C15" s="39" t="s">
        <v>309</v>
      </c>
      <c r="D15" s="39" t="s">
        <v>963</v>
      </c>
      <c r="E15" s="57">
        <v>151000</v>
      </c>
      <c r="F15" s="57"/>
      <c r="G15" s="57"/>
    </row>
    <row r="16" customHeight="1" spans="1:7">
      <c r="A16" s="58"/>
      <c r="B16" s="39" t="s">
        <v>965</v>
      </c>
      <c r="C16" s="39" t="s">
        <v>313</v>
      </c>
      <c r="D16" s="39" t="s">
        <v>963</v>
      </c>
      <c r="E16" s="57">
        <v>577867.52</v>
      </c>
      <c r="F16" s="57">
        <v>603952.64</v>
      </c>
      <c r="G16" s="57">
        <v>603952.64</v>
      </c>
    </row>
    <row r="17" customHeight="1" spans="1:7">
      <c r="A17" s="58"/>
      <c r="B17" s="39" t="s">
        <v>965</v>
      </c>
      <c r="C17" s="39" t="s">
        <v>315</v>
      </c>
      <c r="D17" s="39" t="s">
        <v>963</v>
      </c>
      <c r="E17" s="57">
        <v>1087741.44</v>
      </c>
      <c r="F17" s="57">
        <v>1131221.76</v>
      </c>
      <c r="G17" s="57">
        <v>1131221.76</v>
      </c>
    </row>
    <row r="18" customHeight="1" spans="1:7">
      <c r="A18" s="58"/>
      <c r="B18" s="39" t="s">
        <v>965</v>
      </c>
      <c r="C18" s="39" t="s">
        <v>317</v>
      </c>
      <c r="D18" s="39" t="s">
        <v>963</v>
      </c>
      <c r="E18" s="57">
        <v>55987.2</v>
      </c>
      <c r="F18" s="57"/>
      <c r="G18" s="57"/>
    </row>
    <row r="19" customHeight="1" spans="1:7">
      <c r="A19" s="58"/>
      <c r="B19" s="39" t="s">
        <v>965</v>
      </c>
      <c r="C19" s="39" t="s">
        <v>319</v>
      </c>
      <c r="D19" s="39" t="s">
        <v>963</v>
      </c>
      <c r="E19" s="57">
        <v>344704</v>
      </c>
      <c r="F19" s="57"/>
      <c r="G19" s="57"/>
    </row>
    <row r="20" customHeight="1" spans="1:7">
      <c r="A20" s="58"/>
      <c r="B20" s="39" t="s">
        <v>965</v>
      </c>
      <c r="C20" s="39" t="s">
        <v>321</v>
      </c>
      <c r="D20" s="39" t="s">
        <v>963</v>
      </c>
      <c r="E20" s="57">
        <v>16000</v>
      </c>
      <c r="F20" s="57"/>
      <c r="G20" s="57"/>
    </row>
    <row r="21" customHeight="1" spans="1:7">
      <c r="A21" s="58"/>
      <c r="B21" s="39" t="s">
        <v>965</v>
      </c>
      <c r="C21" s="39" t="s">
        <v>323</v>
      </c>
      <c r="D21" s="39" t="s">
        <v>963</v>
      </c>
      <c r="E21" s="57">
        <v>137779.2</v>
      </c>
      <c r="F21" s="57"/>
      <c r="G21" s="57"/>
    </row>
    <row r="22" customHeight="1" spans="1:7">
      <c r="A22" s="58"/>
      <c r="B22" s="39" t="s">
        <v>965</v>
      </c>
      <c r="C22" s="39" t="s">
        <v>325</v>
      </c>
      <c r="D22" s="39" t="s">
        <v>963</v>
      </c>
      <c r="E22" s="57">
        <v>11136</v>
      </c>
      <c r="F22" s="57"/>
      <c r="G22" s="57"/>
    </row>
    <row r="23" customHeight="1" spans="1:7">
      <c r="A23" s="58"/>
      <c r="B23" s="39" t="s">
        <v>965</v>
      </c>
      <c r="C23" s="39" t="s">
        <v>327</v>
      </c>
      <c r="D23" s="39" t="s">
        <v>963</v>
      </c>
      <c r="E23" s="57">
        <v>640000</v>
      </c>
      <c r="F23" s="57"/>
      <c r="G23" s="57"/>
    </row>
    <row r="24" customHeight="1" spans="1:7">
      <c r="A24" s="58"/>
      <c r="B24" s="39" t="s">
        <v>965</v>
      </c>
      <c r="C24" s="39" t="s">
        <v>329</v>
      </c>
      <c r="D24" s="39" t="s">
        <v>963</v>
      </c>
      <c r="E24" s="57">
        <v>73920</v>
      </c>
      <c r="F24" s="57">
        <v>76032</v>
      </c>
      <c r="G24" s="57">
        <v>69120</v>
      </c>
    </row>
    <row r="25" customHeight="1" spans="1:7">
      <c r="A25" s="58"/>
      <c r="B25" s="39" t="s">
        <v>965</v>
      </c>
      <c r="C25" s="39" t="s">
        <v>331</v>
      </c>
      <c r="D25" s="39" t="s">
        <v>963</v>
      </c>
      <c r="E25" s="57">
        <v>45516.8</v>
      </c>
      <c r="F25" s="57"/>
      <c r="G25" s="57"/>
    </row>
    <row r="26" customHeight="1" spans="1:7">
      <c r="A26" s="58"/>
      <c r="B26" s="39" t="s">
        <v>965</v>
      </c>
      <c r="C26" s="39" t="s">
        <v>333</v>
      </c>
      <c r="D26" s="39" t="s">
        <v>963</v>
      </c>
      <c r="E26" s="57">
        <v>1000960</v>
      </c>
      <c r="F26" s="57"/>
      <c r="G26" s="57"/>
    </row>
    <row r="27" customHeight="1" spans="1:7">
      <c r="A27" s="58"/>
      <c r="B27" s="39" t="s">
        <v>965</v>
      </c>
      <c r="C27" s="39" t="s">
        <v>335</v>
      </c>
      <c r="D27" s="39" t="s">
        <v>963</v>
      </c>
      <c r="E27" s="57">
        <v>8107840</v>
      </c>
      <c r="F27" s="57"/>
      <c r="G27" s="57"/>
    </row>
    <row r="28" customHeight="1" spans="1:7">
      <c r="A28" s="58"/>
      <c r="B28" s="39" t="s">
        <v>965</v>
      </c>
      <c r="C28" s="39" t="s">
        <v>337</v>
      </c>
      <c r="D28" s="39" t="s">
        <v>963</v>
      </c>
      <c r="E28" s="57">
        <v>2546400</v>
      </c>
      <c r="F28" s="57"/>
      <c r="G28" s="57"/>
    </row>
    <row r="29" customHeight="1" spans="1:7">
      <c r="A29" s="58"/>
      <c r="B29" s="39" t="s">
        <v>966</v>
      </c>
      <c r="C29" s="39" t="s">
        <v>340</v>
      </c>
      <c r="D29" s="39" t="s">
        <v>963</v>
      </c>
      <c r="E29" s="57">
        <v>5605000</v>
      </c>
      <c r="F29" s="57">
        <v>5605000</v>
      </c>
      <c r="G29" s="57"/>
    </row>
    <row r="30" customHeight="1" spans="1:7">
      <c r="A30" s="58"/>
      <c r="B30" s="39" t="s">
        <v>966</v>
      </c>
      <c r="C30" s="39" t="s">
        <v>344</v>
      </c>
      <c r="D30" s="39" t="s">
        <v>963</v>
      </c>
      <c r="E30" s="57">
        <v>170000</v>
      </c>
      <c r="F30" s="57"/>
      <c r="G30" s="57"/>
    </row>
    <row r="31" customHeight="1" spans="1:7">
      <c r="A31" s="58"/>
      <c r="B31" s="39" t="s">
        <v>966</v>
      </c>
      <c r="C31" s="39" t="s">
        <v>346</v>
      </c>
      <c r="D31" s="39" t="s">
        <v>963</v>
      </c>
      <c r="E31" s="57">
        <v>2009000</v>
      </c>
      <c r="F31" s="57">
        <v>31006770.76</v>
      </c>
      <c r="G31" s="57">
        <v>31006770.76</v>
      </c>
    </row>
    <row r="32" customHeight="1" spans="1:7">
      <c r="A32" s="58"/>
      <c r="B32" s="39" t="s">
        <v>966</v>
      </c>
      <c r="C32" s="39" t="s">
        <v>354</v>
      </c>
      <c r="D32" s="39" t="s">
        <v>963</v>
      </c>
      <c r="E32" s="57">
        <v>833933</v>
      </c>
      <c r="F32" s="57"/>
      <c r="G32" s="57"/>
    </row>
    <row r="33" customHeight="1" spans="1:7">
      <c r="A33" s="58"/>
      <c r="B33" s="39" t="s">
        <v>966</v>
      </c>
      <c r="C33" s="39" t="s">
        <v>358</v>
      </c>
      <c r="D33" s="39" t="s">
        <v>963</v>
      </c>
      <c r="E33" s="57">
        <v>60000</v>
      </c>
      <c r="F33" s="57"/>
      <c r="G33" s="57"/>
    </row>
    <row r="34" customHeight="1" spans="1:7">
      <c r="A34" s="58"/>
      <c r="B34" s="39" t="s">
        <v>966</v>
      </c>
      <c r="C34" s="39" t="s">
        <v>367</v>
      </c>
      <c r="D34" s="39" t="s">
        <v>963</v>
      </c>
      <c r="E34" s="57">
        <v>150000</v>
      </c>
      <c r="F34" s="57"/>
      <c r="G34" s="57"/>
    </row>
    <row r="35" customHeight="1" spans="1:7">
      <c r="A35" s="58"/>
      <c r="B35" s="39" t="s">
        <v>966</v>
      </c>
      <c r="C35" s="39" t="s">
        <v>375</v>
      </c>
      <c r="D35" s="39" t="s">
        <v>963</v>
      </c>
      <c r="E35" s="57">
        <v>320000</v>
      </c>
      <c r="F35" s="57"/>
      <c r="G35" s="57"/>
    </row>
    <row r="36" customHeight="1" spans="1:7">
      <c r="A36" s="58"/>
      <c r="B36" s="39" t="s">
        <v>966</v>
      </c>
      <c r="C36" s="39" t="s">
        <v>393</v>
      </c>
      <c r="D36" s="39" t="s">
        <v>963</v>
      </c>
      <c r="E36" s="57">
        <v>711847</v>
      </c>
      <c r="F36" s="57"/>
      <c r="G36" s="57"/>
    </row>
    <row r="37" customHeight="1" spans="1:7">
      <c r="A37" s="59" t="s">
        <v>55</v>
      </c>
      <c r="B37" s="60" t="s">
        <v>967</v>
      </c>
      <c r="C37" s="60"/>
      <c r="D37" s="61"/>
      <c r="E37" s="57">
        <v>25182338.56</v>
      </c>
      <c r="F37" s="57">
        <v>38422977.16</v>
      </c>
      <c r="G37" s="57">
        <v>32811065.16</v>
      </c>
    </row>
  </sheetData>
  <mergeCells count="11">
    <mergeCell ref="A2:G2"/>
    <mergeCell ref="A3:D3"/>
    <mergeCell ref="E4:G4"/>
    <mergeCell ref="A37:D3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topLeftCell="A9" workbookViewId="0">
      <selection activeCell="E28" sqref="E28"/>
    </sheetView>
  </sheetViews>
  <sheetFormatPr defaultColWidth="7.5" defaultRowHeight="14.25" customHeight="1"/>
  <cols>
    <col min="1" max="1" width="15.875" style="1" customWidth="1"/>
    <col min="2" max="2" width="20.5" style="1" customWidth="1"/>
    <col min="3" max="3" width="19.125" style="1" customWidth="1"/>
    <col min="4" max="4" width="13.625" style="1" customWidth="1"/>
    <col min="5" max="5" width="27.625" style="1" customWidth="1"/>
    <col min="6" max="6" width="13.5" style="1" customWidth="1"/>
    <col min="7" max="7" width="14.375" style="1" customWidth="1"/>
    <col min="8" max="8" width="25.875" style="1" customWidth="1"/>
    <col min="9" max="9" width="26.75" style="1" customWidth="1"/>
    <col min="10" max="10" width="20.875" style="1" customWidth="1"/>
    <col min="11" max="16384" width="7.5" style="1"/>
  </cols>
  <sheetData>
    <row r="1" customHeight="1" spans="1:10">
      <c r="A1" s="2"/>
      <c r="B1" s="2"/>
      <c r="C1" s="2"/>
      <c r="D1" s="2"/>
      <c r="E1" s="2"/>
      <c r="F1" s="2"/>
      <c r="G1" s="2"/>
      <c r="H1" s="2"/>
      <c r="I1" s="2"/>
      <c r="J1" s="3" t="s">
        <v>968</v>
      </c>
    </row>
    <row r="2" ht="41.25" customHeight="1" spans="1:10">
      <c r="A2" s="2" t="str">
        <f>"2026"&amp;"年部门整体支出绩效目标表"</f>
        <v>2026年部门整体支出绩效目标表</v>
      </c>
      <c r="B2" s="2"/>
      <c r="C2" s="2"/>
      <c r="D2" s="2"/>
      <c r="E2" s="2"/>
      <c r="F2" s="2"/>
      <c r="G2" s="2"/>
      <c r="H2" s="2"/>
      <c r="I2" s="2"/>
      <c r="J2" s="2"/>
    </row>
    <row r="3" ht="17.25" customHeight="1" spans="1:10">
      <c r="A3" s="4" t="str">
        <f>"单位名称："&amp;"昆明市晋宁区教育体育局"</f>
        <v>单位名称：昆明市晋宁区教育体育局</v>
      </c>
      <c r="B3" s="4"/>
      <c r="C3" s="5"/>
      <c r="D3" s="6"/>
      <c r="E3" s="6"/>
      <c r="F3" s="6"/>
      <c r="G3" s="6"/>
      <c r="H3" s="6"/>
      <c r="I3" s="6"/>
      <c r="J3" s="251" t="s">
        <v>1</v>
      </c>
    </row>
    <row r="4" ht="30" customHeight="1" spans="1:10">
      <c r="A4" s="7" t="s">
        <v>969</v>
      </c>
      <c r="B4" s="8"/>
      <c r="C4" s="9"/>
      <c r="D4" s="9"/>
      <c r="E4" s="10"/>
      <c r="F4" s="11" t="s">
        <v>969</v>
      </c>
      <c r="G4" s="10"/>
      <c r="H4" s="12"/>
      <c r="I4" s="9"/>
      <c r="J4" s="10"/>
    </row>
    <row r="5" ht="32.25" customHeight="1" spans="1:10">
      <c r="A5" s="13" t="s">
        <v>970</v>
      </c>
      <c r="B5" s="14"/>
      <c r="C5" s="14"/>
      <c r="D5" s="14"/>
      <c r="E5" s="14"/>
      <c r="F5" s="14"/>
      <c r="G5" s="14"/>
      <c r="H5" s="14"/>
      <c r="I5" s="15"/>
      <c r="J5" s="16"/>
    </row>
    <row r="6" ht="32.25" customHeight="1" spans="1:10">
      <c r="A6" s="17" t="s">
        <v>971</v>
      </c>
      <c r="B6" s="18"/>
      <c r="C6" s="18"/>
      <c r="D6" s="18"/>
      <c r="E6" s="18"/>
      <c r="F6" s="18"/>
      <c r="G6" s="18"/>
      <c r="H6" s="18"/>
      <c r="I6" s="19"/>
      <c r="J6" s="20" t="s">
        <v>972</v>
      </c>
    </row>
    <row r="7" ht="99.75" customHeight="1" spans="1:10">
      <c r="A7" s="20" t="s">
        <v>973</v>
      </c>
      <c r="B7" s="21" t="s">
        <v>974</v>
      </c>
      <c r="C7" s="22"/>
      <c r="D7" s="22"/>
      <c r="E7" s="22"/>
      <c r="F7" s="22"/>
      <c r="G7" s="22"/>
      <c r="H7" s="22"/>
      <c r="I7" s="22"/>
      <c r="J7" s="23" t="s">
        <v>975</v>
      </c>
    </row>
    <row r="8" ht="99.75" customHeight="1" spans="1:10">
      <c r="A8" s="20"/>
      <c r="B8" s="21" t="str">
        <f>"总体绩效目标（"&amp;"2026"&amp;"-"&amp;("2026"+2)&amp;"年期间）"</f>
        <v>总体绩效目标（2026-2028年期间）</v>
      </c>
      <c r="C8" s="22"/>
      <c r="D8" s="22"/>
      <c r="E8" s="22"/>
      <c r="F8" s="22"/>
      <c r="G8" s="22"/>
      <c r="H8" s="22"/>
      <c r="I8" s="22"/>
      <c r="J8" s="23" t="s">
        <v>976</v>
      </c>
    </row>
    <row r="9" ht="75" customHeight="1" spans="1:10">
      <c r="A9" s="21" t="s">
        <v>977</v>
      </c>
      <c r="B9" s="24" t="str">
        <f>"预算年度（"&amp;"2026"&amp;"年）绩效目标"</f>
        <v>预算年度（2026年）绩效目标</v>
      </c>
      <c r="C9" s="25"/>
      <c r="D9" s="25"/>
      <c r="E9" s="25"/>
      <c r="F9" s="25"/>
      <c r="G9" s="25"/>
      <c r="H9" s="25"/>
      <c r="I9" s="25"/>
      <c r="J9" s="26" t="s">
        <v>978</v>
      </c>
    </row>
    <row r="10" ht="32.25" customHeight="1" spans="1:10">
      <c r="A10" s="16" t="s">
        <v>979</v>
      </c>
      <c r="B10" s="16"/>
      <c r="C10" s="16"/>
      <c r="D10" s="16"/>
      <c r="E10" s="16"/>
      <c r="F10" s="16"/>
      <c r="G10" s="16"/>
      <c r="H10" s="16"/>
      <c r="I10" s="16"/>
      <c r="J10" s="16"/>
    </row>
    <row r="11" ht="32.25" customHeight="1" spans="1:10">
      <c r="A11" s="21" t="s">
        <v>980</v>
      </c>
      <c r="B11" s="21"/>
      <c r="C11" s="20" t="s">
        <v>981</v>
      </c>
      <c r="D11" s="20"/>
      <c r="E11" s="20" t="s">
        <v>982</v>
      </c>
      <c r="F11" s="20"/>
      <c r="G11" s="20"/>
      <c r="H11" s="20" t="s">
        <v>983</v>
      </c>
      <c r="I11" s="20"/>
      <c r="J11" s="20"/>
    </row>
    <row r="12" ht="32.25" customHeight="1" spans="1:10">
      <c r="A12" s="21"/>
      <c r="B12" s="21"/>
      <c r="C12" s="20"/>
      <c r="D12" s="20"/>
      <c r="E12" s="21" t="s">
        <v>984</v>
      </c>
      <c r="F12" s="21" t="s">
        <v>985</v>
      </c>
      <c r="G12" s="21" t="s">
        <v>986</v>
      </c>
      <c r="H12" s="21" t="s">
        <v>984</v>
      </c>
      <c r="I12" s="21" t="s">
        <v>985</v>
      </c>
      <c r="J12" s="21" t="s">
        <v>986</v>
      </c>
    </row>
    <row r="13" ht="24" customHeight="1" spans="1:10">
      <c r="A13" s="27" t="s">
        <v>55</v>
      </c>
      <c r="B13" s="28"/>
      <c r="C13" s="28"/>
      <c r="D13" s="28"/>
      <c r="E13" s="29"/>
      <c r="F13" s="29"/>
      <c r="G13" s="29"/>
      <c r="H13" s="30"/>
      <c r="I13" s="30"/>
      <c r="J13" s="30"/>
    </row>
    <row r="14" ht="34.5" customHeight="1" spans="1:10">
      <c r="A14" s="22"/>
      <c r="B14" s="31"/>
      <c r="C14" s="22"/>
      <c r="D14" s="31"/>
      <c r="E14" s="30"/>
      <c r="F14" s="30"/>
      <c r="G14" s="30"/>
      <c r="H14" s="30"/>
      <c r="I14" s="30"/>
      <c r="J14" s="30"/>
    </row>
    <row r="15" ht="32.25" customHeight="1" spans="1:10">
      <c r="A15" s="16" t="s">
        <v>987</v>
      </c>
      <c r="B15" s="16"/>
      <c r="C15" s="16"/>
      <c r="D15" s="16"/>
      <c r="E15" s="16"/>
      <c r="F15" s="16"/>
      <c r="G15" s="16"/>
      <c r="H15" s="16"/>
      <c r="I15" s="16"/>
      <c r="J15" s="16"/>
    </row>
    <row r="16" ht="32.25" customHeight="1" spans="1:10">
      <c r="A16" s="32" t="s">
        <v>988</v>
      </c>
      <c r="B16" s="32"/>
      <c r="C16" s="32"/>
      <c r="D16" s="32"/>
      <c r="E16" s="32"/>
      <c r="F16" s="32"/>
      <c r="G16" s="32"/>
      <c r="H16" s="33" t="s">
        <v>989</v>
      </c>
      <c r="I16" s="34" t="s">
        <v>411</v>
      </c>
      <c r="J16" s="33" t="s">
        <v>990</v>
      </c>
    </row>
    <row r="17" ht="36" customHeight="1" spans="1:10">
      <c r="A17" s="35" t="s">
        <v>404</v>
      </c>
      <c r="B17" s="35" t="s">
        <v>991</v>
      </c>
      <c r="C17" s="36" t="s">
        <v>406</v>
      </c>
      <c r="D17" s="36" t="s">
        <v>407</v>
      </c>
      <c r="E17" s="36" t="s">
        <v>408</v>
      </c>
      <c r="F17" s="36" t="s">
        <v>409</v>
      </c>
      <c r="G17" s="36" t="s">
        <v>410</v>
      </c>
      <c r="H17" s="37"/>
      <c r="I17" s="37"/>
      <c r="J17" s="37"/>
    </row>
    <row r="18" ht="32.25" customHeight="1" spans="1:10">
      <c r="A18" s="38"/>
      <c r="B18" s="38"/>
      <c r="C18" s="39"/>
      <c r="D18" s="38"/>
      <c r="E18" s="38"/>
      <c r="F18" s="38"/>
      <c r="G18" s="38"/>
      <c r="H18" s="40"/>
      <c r="I18" s="25"/>
      <c r="J18" s="40"/>
    </row>
    <row r="20" customHeight="1" spans="1:10">
      <c r="A20" s="1" t="s">
        <v>992</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XFD1048576"/>
    </sheetView>
  </sheetViews>
  <sheetFormatPr defaultColWidth="7.5" defaultRowHeight="12.75" customHeight="1"/>
  <cols>
    <col min="1" max="1" width="13.9" style="1" customWidth="1"/>
    <col min="2" max="2" width="30.625" style="1" customWidth="1"/>
    <col min="3" max="19" width="19.25" style="1" customWidth="1"/>
    <col min="20" max="16384" width="7.5" style="1"/>
  </cols>
  <sheetData>
    <row r="1" ht="17.25" customHeight="1" spans="1:19">
      <c r="A1" s="79" t="s">
        <v>52</v>
      </c>
    </row>
    <row r="2" ht="41.25" customHeight="1" spans="1:19">
      <c r="A2" s="73" t="str">
        <f>"2026"&amp;"年部门收入预算表"</f>
        <v>2026年部门收入预算表</v>
      </c>
    </row>
    <row r="3" ht="17.25" customHeight="1" spans="1:19">
      <c r="A3" s="76" t="str">
        <f>"单位名称："&amp;"昆明市晋宁区教育体育局"</f>
        <v>单位名称：昆明市晋宁区教育体育局</v>
      </c>
      <c r="S3" s="78" t="s">
        <v>1</v>
      </c>
    </row>
    <row r="4" ht="21.75" customHeight="1" spans="1:19">
      <c r="A4" s="237" t="s">
        <v>53</v>
      </c>
      <c r="B4" s="238" t="s">
        <v>54</v>
      </c>
      <c r="C4" s="238" t="s">
        <v>55</v>
      </c>
      <c r="D4" s="239" t="s">
        <v>56</v>
      </c>
      <c r="E4" s="239"/>
      <c r="F4" s="239"/>
      <c r="G4" s="239"/>
      <c r="H4" s="239"/>
      <c r="I4" s="162"/>
      <c r="J4" s="239"/>
      <c r="K4" s="239"/>
      <c r="L4" s="239"/>
      <c r="M4" s="239"/>
      <c r="N4" s="240"/>
      <c r="O4" s="239" t="s">
        <v>45</v>
      </c>
      <c r="P4" s="239"/>
      <c r="Q4" s="239"/>
      <c r="R4" s="239"/>
      <c r="S4" s="240"/>
    </row>
    <row r="5" ht="27" customHeight="1" spans="1:19">
      <c r="A5" s="241"/>
      <c r="B5" s="242"/>
      <c r="C5" s="242"/>
      <c r="D5" s="242" t="s">
        <v>57</v>
      </c>
      <c r="E5" s="242" t="s">
        <v>58</v>
      </c>
      <c r="F5" s="242" t="s">
        <v>59</v>
      </c>
      <c r="G5" s="242" t="s">
        <v>60</v>
      </c>
      <c r="H5" s="242" t="s">
        <v>61</v>
      </c>
      <c r="I5" s="243" t="s">
        <v>62</v>
      </c>
      <c r="J5" s="244"/>
      <c r="K5" s="244"/>
      <c r="L5" s="244"/>
      <c r="M5" s="244"/>
      <c r="N5" s="245"/>
      <c r="O5" s="242" t="s">
        <v>57</v>
      </c>
      <c r="P5" s="242" t="s">
        <v>58</v>
      </c>
      <c r="Q5" s="242" t="s">
        <v>59</v>
      </c>
      <c r="R5" s="242" t="s">
        <v>60</v>
      </c>
      <c r="S5" s="242" t="s">
        <v>63</v>
      </c>
    </row>
    <row r="6" ht="30" customHeight="1" spans="1:19">
      <c r="A6" s="246"/>
      <c r="B6" s="247"/>
      <c r="C6" s="248"/>
      <c r="D6" s="248"/>
      <c r="E6" s="248"/>
      <c r="F6" s="248"/>
      <c r="G6" s="248"/>
      <c r="H6" s="248"/>
      <c r="I6" s="91" t="s">
        <v>57</v>
      </c>
      <c r="J6" s="245" t="s">
        <v>64</v>
      </c>
      <c r="K6" s="245" t="s">
        <v>65</v>
      </c>
      <c r="L6" s="245" t="s">
        <v>66</v>
      </c>
      <c r="M6" s="245" t="s">
        <v>67</v>
      </c>
      <c r="N6" s="245" t="s">
        <v>68</v>
      </c>
      <c r="O6" s="249"/>
      <c r="P6" s="249"/>
      <c r="Q6" s="249"/>
      <c r="R6" s="249"/>
      <c r="S6" s="248"/>
    </row>
    <row r="7" ht="15" customHeight="1" spans="1:19">
      <c r="A7" s="27">
        <v>1</v>
      </c>
      <c r="B7" s="27">
        <v>2</v>
      </c>
      <c r="C7" s="27">
        <v>3</v>
      </c>
      <c r="D7" s="27">
        <v>4</v>
      </c>
      <c r="E7" s="27">
        <v>5</v>
      </c>
      <c r="F7" s="27">
        <v>6</v>
      </c>
      <c r="G7" s="27">
        <v>7</v>
      </c>
      <c r="H7" s="27">
        <v>8</v>
      </c>
      <c r="I7" s="91">
        <v>9</v>
      </c>
      <c r="J7" s="27">
        <v>10</v>
      </c>
      <c r="K7" s="27">
        <v>11</v>
      </c>
      <c r="L7" s="27">
        <v>12</v>
      </c>
      <c r="M7" s="27">
        <v>13</v>
      </c>
      <c r="N7" s="27">
        <v>14</v>
      </c>
      <c r="O7" s="27">
        <v>15</v>
      </c>
      <c r="P7" s="27">
        <v>16</v>
      </c>
      <c r="Q7" s="27">
        <v>17</v>
      </c>
      <c r="R7" s="27">
        <v>18</v>
      </c>
      <c r="S7" s="27">
        <v>19</v>
      </c>
    </row>
    <row r="8" ht="18" customHeight="1" spans="1:19">
      <c r="A8" s="39" t="s">
        <v>69</v>
      </c>
      <c r="B8" s="39" t="s">
        <v>70</v>
      </c>
      <c r="C8" s="97">
        <v>34872473.91</v>
      </c>
      <c r="D8" s="97">
        <v>34872473.91</v>
      </c>
      <c r="E8" s="97">
        <v>30399725.51</v>
      </c>
      <c r="F8" s="97"/>
      <c r="G8" s="97"/>
      <c r="H8" s="97"/>
      <c r="I8" s="97">
        <v>4472748.4</v>
      </c>
      <c r="J8" s="97"/>
      <c r="K8" s="97"/>
      <c r="L8" s="97">
        <v>125800</v>
      </c>
      <c r="M8" s="97"/>
      <c r="N8" s="97">
        <v>4346948.4</v>
      </c>
      <c r="O8" s="97"/>
      <c r="P8" s="97"/>
      <c r="Q8" s="97"/>
      <c r="R8" s="97"/>
      <c r="S8" s="97"/>
    </row>
    <row r="9" ht="18" customHeight="1" spans="1:19">
      <c r="A9" s="80" t="s">
        <v>55</v>
      </c>
      <c r="B9" s="201"/>
      <c r="C9" s="97">
        <v>34872473.91</v>
      </c>
      <c r="D9" s="97">
        <v>34872473.91</v>
      </c>
      <c r="E9" s="97">
        <v>30399725.51</v>
      </c>
      <c r="F9" s="97"/>
      <c r="G9" s="97"/>
      <c r="H9" s="97"/>
      <c r="I9" s="97">
        <v>4472748.4</v>
      </c>
      <c r="J9" s="97"/>
      <c r="K9" s="97"/>
      <c r="L9" s="97">
        <v>125800</v>
      </c>
      <c r="M9" s="97"/>
      <c r="N9" s="97">
        <v>4346948.4</v>
      </c>
      <c r="O9" s="97"/>
      <c r="P9" s="97"/>
      <c r="Q9" s="97"/>
      <c r="R9" s="97"/>
      <c r="S9" s="9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A1" sqref="$A1:$XFD1048576"/>
    </sheetView>
  </sheetViews>
  <sheetFormatPr defaultColWidth="7.5" defaultRowHeight="12.75" customHeight="1"/>
  <cols>
    <col min="1" max="1" width="12.5" style="1" customWidth="1"/>
    <col min="2" max="2" width="32.875" style="1" customWidth="1"/>
    <col min="3" max="8" width="21.5" style="1" customWidth="1"/>
    <col min="9" max="9" width="23.375" style="1" customWidth="1"/>
    <col min="10" max="11" width="21.375" style="1" customWidth="1"/>
    <col min="12" max="15" width="21.5" style="1" customWidth="1"/>
    <col min="16" max="16384" width="7.5" style="1"/>
  </cols>
  <sheetData>
    <row r="1" ht="17.25" customHeight="1" spans="1:15">
      <c r="A1" s="78" t="s">
        <v>71</v>
      </c>
    </row>
    <row r="2" ht="41.25" customHeight="1" spans="1:15">
      <c r="A2" s="73" t="str">
        <f>"2026"&amp;"年部门支出预算表"</f>
        <v>2026年部门支出预算表</v>
      </c>
    </row>
    <row r="3" ht="17.25" customHeight="1" spans="1:15">
      <c r="A3" s="76" t="str">
        <f>"单位名称："&amp;"昆明市晋宁区教育体育局"</f>
        <v>单位名称：昆明市晋宁区教育体育局</v>
      </c>
      <c r="O3" s="78" t="s">
        <v>1</v>
      </c>
    </row>
    <row r="4" ht="27" customHeight="1" spans="1:15">
      <c r="A4" s="225" t="s">
        <v>72</v>
      </c>
      <c r="B4" s="225" t="s">
        <v>73</v>
      </c>
      <c r="C4" s="225" t="s">
        <v>55</v>
      </c>
      <c r="D4" s="226" t="s">
        <v>58</v>
      </c>
      <c r="E4" s="227"/>
      <c r="F4" s="228"/>
      <c r="G4" s="229" t="s">
        <v>59</v>
      </c>
      <c r="H4" s="229" t="s">
        <v>60</v>
      </c>
      <c r="I4" s="229" t="s">
        <v>74</v>
      </c>
      <c r="J4" s="226" t="s">
        <v>62</v>
      </c>
      <c r="K4" s="227"/>
      <c r="L4" s="227"/>
      <c r="M4" s="227"/>
      <c r="N4" s="230"/>
      <c r="O4" s="231"/>
    </row>
    <row r="5" ht="42" customHeight="1" spans="1:15">
      <c r="A5" s="232"/>
      <c r="B5" s="232"/>
      <c r="C5" s="233"/>
      <c r="D5" s="234" t="s">
        <v>57</v>
      </c>
      <c r="E5" s="234" t="s">
        <v>75</v>
      </c>
      <c r="F5" s="234" t="s">
        <v>76</v>
      </c>
      <c r="G5" s="233"/>
      <c r="H5" s="233"/>
      <c r="I5" s="232"/>
      <c r="J5" s="234" t="s">
        <v>57</v>
      </c>
      <c r="K5" s="219" t="s">
        <v>77</v>
      </c>
      <c r="L5" s="219" t="s">
        <v>78</v>
      </c>
      <c r="M5" s="219" t="s">
        <v>79</v>
      </c>
      <c r="N5" s="219" t="s">
        <v>80</v>
      </c>
      <c r="O5" s="219" t="s">
        <v>81</v>
      </c>
    </row>
    <row r="6" ht="18" customHeight="1" spans="1:15">
      <c r="A6" s="40" t="s">
        <v>82</v>
      </c>
      <c r="B6" s="40" t="s">
        <v>83</v>
      </c>
      <c r="C6" s="40" t="s">
        <v>84</v>
      </c>
      <c r="D6" s="38" t="s">
        <v>85</v>
      </c>
      <c r="E6" s="38" t="s">
        <v>86</v>
      </c>
      <c r="F6" s="38" t="s">
        <v>87</v>
      </c>
      <c r="G6" s="38" t="s">
        <v>88</v>
      </c>
      <c r="H6" s="38" t="s">
        <v>89</v>
      </c>
      <c r="I6" s="38" t="s">
        <v>90</v>
      </c>
      <c r="J6" s="38" t="s">
        <v>91</v>
      </c>
      <c r="K6" s="38" t="s">
        <v>92</v>
      </c>
      <c r="L6" s="38" t="s">
        <v>93</v>
      </c>
      <c r="M6" s="38" t="s">
        <v>94</v>
      </c>
      <c r="N6" s="40" t="s">
        <v>95</v>
      </c>
      <c r="O6" s="38" t="s">
        <v>96</v>
      </c>
    </row>
    <row r="7" ht="21" customHeight="1" spans="1:15">
      <c r="A7" s="25" t="s">
        <v>97</v>
      </c>
      <c r="B7" s="25" t="s">
        <v>98</v>
      </c>
      <c r="C7" s="97">
        <v>32210388.46</v>
      </c>
      <c r="D7" s="97">
        <v>27737640.06</v>
      </c>
      <c r="E7" s="97">
        <v>2566907.9</v>
      </c>
      <c r="F7" s="97">
        <v>25170732.16</v>
      </c>
      <c r="G7" s="97"/>
      <c r="H7" s="97"/>
      <c r="I7" s="97"/>
      <c r="J7" s="97">
        <v>4472748.4</v>
      </c>
      <c r="K7" s="97"/>
      <c r="L7" s="97"/>
      <c r="M7" s="97">
        <v>125800</v>
      </c>
      <c r="N7" s="97"/>
      <c r="O7" s="97">
        <v>4346948.4</v>
      </c>
    </row>
    <row r="8" ht="21" customHeight="1" spans="1:15">
      <c r="A8" s="165" t="s">
        <v>99</v>
      </c>
      <c r="B8" s="165" t="s">
        <v>100</v>
      </c>
      <c r="C8" s="97">
        <v>11310650.98</v>
      </c>
      <c r="D8" s="97">
        <v>10931787.9</v>
      </c>
      <c r="E8" s="97">
        <v>2566907.9</v>
      </c>
      <c r="F8" s="97">
        <v>8364880</v>
      </c>
      <c r="G8" s="97"/>
      <c r="H8" s="97"/>
      <c r="I8" s="97"/>
      <c r="J8" s="97">
        <v>378863.08</v>
      </c>
      <c r="K8" s="97"/>
      <c r="L8" s="97"/>
      <c r="M8" s="97">
        <v>85800</v>
      </c>
      <c r="N8" s="97"/>
      <c r="O8" s="97">
        <v>293063.08</v>
      </c>
    </row>
    <row r="9" ht="21" customHeight="1" spans="1:15">
      <c r="A9" s="235" t="s">
        <v>101</v>
      </c>
      <c r="B9" s="235" t="s">
        <v>102</v>
      </c>
      <c r="C9" s="97">
        <v>2581907.9</v>
      </c>
      <c r="D9" s="97">
        <v>2566907.9</v>
      </c>
      <c r="E9" s="97">
        <v>2566907.9</v>
      </c>
      <c r="F9" s="97"/>
      <c r="G9" s="97"/>
      <c r="H9" s="97"/>
      <c r="I9" s="97"/>
      <c r="J9" s="97">
        <v>15000</v>
      </c>
      <c r="K9" s="97"/>
      <c r="L9" s="97"/>
      <c r="M9" s="97"/>
      <c r="N9" s="97"/>
      <c r="O9" s="97">
        <v>15000</v>
      </c>
    </row>
    <row r="10" ht="21" customHeight="1" spans="1:15">
      <c r="A10" s="235" t="s">
        <v>103</v>
      </c>
      <c r="B10" s="235" t="s">
        <v>104</v>
      </c>
      <c r="C10" s="97">
        <v>331345.48</v>
      </c>
      <c r="D10" s="97"/>
      <c r="E10" s="97"/>
      <c r="F10" s="97"/>
      <c r="G10" s="97"/>
      <c r="H10" s="97"/>
      <c r="I10" s="97"/>
      <c r="J10" s="97">
        <v>331345.48</v>
      </c>
      <c r="K10" s="97"/>
      <c r="L10" s="97"/>
      <c r="M10" s="97">
        <v>85800</v>
      </c>
      <c r="N10" s="97"/>
      <c r="O10" s="97">
        <v>245545.48</v>
      </c>
    </row>
    <row r="11" ht="21" customHeight="1" spans="1:15">
      <c r="A11" s="235" t="s">
        <v>105</v>
      </c>
      <c r="B11" s="235" t="s">
        <v>106</v>
      </c>
      <c r="C11" s="97">
        <v>8397397.6</v>
      </c>
      <c r="D11" s="97">
        <v>8364880</v>
      </c>
      <c r="E11" s="97"/>
      <c r="F11" s="97">
        <v>8364880</v>
      </c>
      <c r="G11" s="97"/>
      <c r="H11" s="97"/>
      <c r="I11" s="97"/>
      <c r="J11" s="97">
        <v>32517.6</v>
      </c>
      <c r="K11" s="97"/>
      <c r="L11" s="97"/>
      <c r="M11" s="97"/>
      <c r="N11" s="97"/>
      <c r="O11" s="97">
        <v>32517.6</v>
      </c>
    </row>
    <row r="12" ht="21" customHeight="1" spans="1:15">
      <c r="A12" s="165" t="s">
        <v>107</v>
      </c>
      <c r="B12" s="165" t="s">
        <v>108</v>
      </c>
      <c r="C12" s="97">
        <v>14528015.56</v>
      </c>
      <c r="D12" s="97">
        <v>14240448.96</v>
      </c>
      <c r="E12" s="97"/>
      <c r="F12" s="97">
        <v>14240448.96</v>
      </c>
      <c r="G12" s="97"/>
      <c r="H12" s="97"/>
      <c r="I12" s="97"/>
      <c r="J12" s="97">
        <v>287566.6</v>
      </c>
      <c r="K12" s="97"/>
      <c r="L12" s="97"/>
      <c r="M12" s="97">
        <v>40000</v>
      </c>
      <c r="N12" s="97"/>
      <c r="O12" s="97">
        <v>247566.6</v>
      </c>
    </row>
    <row r="13" ht="21" customHeight="1" spans="1:15">
      <c r="A13" s="235" t="s">
        <v>109</v>
      </c>
      <c r="B13" s="235" t="s">
        <v>110</v>
      </c>
      <c r="C13" s="97">
        <v>343553.8</v>
      </c>
      <c r="D13" s="97">
        <v>55987.2</v>
      </c>
      <c r="E13" s="97"/>
      <c r="F13" s="97">
        <v>55987.2</v>
      </c>
      <c r="G13" s="97"/>
      <c r="H13" s="97"/>
      <c r="I13" s="97"/>
      <c r="J13" s="97">
        <v>287566.6</v>
      </c>
      <c r="K13" s="97"/>
      <c r="L13" s="97"/>
      <c r="M13" s="97">
        <v>40000</v>
      </c>
      <c r="N13" s="97"/>
      <c r="O13" s="97">
        <v>247566.6</v>
      </c>
    </row>
    <row r="14" ht="21" customHeight="1" spans="1:15">
      <c r="A14" s="235" t="s">
        <v>111</v>
      </c>
      <c r="B14" s="235" t="s">
        <v>112</v>
      </c>
      <c r="C14" s="97">
        <v>9979501.44</v>
      </c>
      <c r="D14" s="97">
        <v>9979501.44</v>
      </c>
      <c r="E14" s="97"/>
      <c r="F14" s="97">
        <v>9979501.44</v>
      </c>
      <c r="G14" s="97"/>
      <c r="H14" s="97"/>
      <c r="I14" s="97"/>
      <c r="J14" s="97"/>
      <c r="K14" s="97"/>
      <c r="L14" s="97"/>
      <c r="M14" s="97"/>
      <c r="N14" s="97"/>
      <c r="O14" s="97"/>
    </row>
    <row r="15" ht="21" customHeight="1" spans="1:15">
      <c r="A15" s="235" t="s">
        <v>113</v>
      </c>
      <c r="B15" s="235" t="s">
        <v>114</v>
      </c>
      <c r="C15" s="97">
        <v>4132307.52</v>
      </c>
      <c r="D15" s="97">
        <v>4132307.52</v>
      </c>
      <c r="E15" s="97"/>
      <c r="F15" s="97">
        <v>4132307.52</v>
      </c>
      <c r="G15" s="97"/>
      <c r="H15" s="97"/>
      <c r="I15" s="97"/>
      <c r="J15" s="97"/>
      <c r="K15" s="97"/>
      <c r="L15" s="97"/>
      <c r="M15" s="97"/>
      <c r="N15" s="97"/>
      <c r="O15" s="97"/>
    </row>
    <row r="16" ht="21" customHeight="1" spans="1:15">
      <c r="A16" s="235" t="s">
        <v>115</v>
      </c>
      <c r="B16" s="235" t="s">
        <v>116</v>
      </c>
      <c r="C16" s="97">
        <v>72652.8</v>
      </c>
      <c r="D16" s="97">
        <v>72652.8</v>
      </c>
      <c r="E16" s="97"/>
      <c r="F16" s="97">
        <v>72652.8</v>
      </c>
      <c r="G16" s="97"/>
      <c r="H16" s="97"/>
      <c r="I16" s="97"/>
      <c r="J16" s="97"/>
      <c r="K16" s="97"/>
      <c r="L16" s="97"/>
      <c r="M16" s="97"/>
      <c r="N16" s="97"/>
      <c r="O16" s="97"/>
    </row>
    <row r="17" ht="21" customHeight="1" spans="1:15">
      <c r="A17" s="165" t="s">
        <v>117</v>
      </c>
      <c r="B17" s="165" t="s">
        <v>118</v>
      </c>
      <c r="C17" s="97">
        <v>482483.2</v>
      </c>
      <c r="D17" s="97">
        <v>482483.2</v>
      </c>
      <c r="E17" s="97"/>
      <c r="F17" s="97">
        <v>482483.2</v>
      </c>
      <c r="G17" s="97"/>
      <c r="H17" s="97"/>
      <c r="I17" s="97"/>
      <c r="J17" s="97"/>
      <c r="K17" s="97"/>
      <c r="L17" s="97"/>
      <c r="M17" s="97"/>
      <c r="N17" s="97"/>
      <c r="O17" s="97"/>
    </row>
    <row r="18" ht="21" customHeight="1" spans="1:15">
      <c r="A18" s="235" t="s">
        <v>119</v>
      </c>
      <c r="B18" s="235" t="s">
        <v>120</v>
      </c>
      <c r="C18" s="97">
        <v>482483.2</v>
      </c>
      <c r="D18" s="97">
        <v>482483.2</v>
      </c>
      <c r="E18" s="97"/>
      <c r="F18" s="97">
        <v>482483.2</v>
      </c>
      <c r="G18" s="97"/>
      <c r="H18" s="97"/>
      <c r="I18" s="97"/>
      <c r="J18" s="97"/>
      <c r="K18" s="97"/>
      <c r="L18" s="97"/>
      <c r="M18" s="97"/>
      <c r="N18" s="97"/>
      <c r="O18" s="97"/>
    </row>
    <row r="19" ht="21" customHeight="1" spans="1:15">
      <c r="A19" s="165" t="s">
        <v>121</v>
      </c>
      <c r="B19" s="165" t="s">
        <v>122</v>
      </c>
      <c r="C19" s="97">
        <v>73920</v>
      </c>
      <c r="D19" s="97">
        <v>73920</v>
      </c>
      <c r="E19" s="97"/>
      <c r="F19" s="97">
        <v>73920</v>
      </c>
      <c r="G19" s="97"/>
      <c r="H19" s="97"/>
      <c r="I19" s="97"/>
      <c r="J19" s="97"/>
      <c r="K19" s="97"/>
      <c r="L19" s="97"/>
      <c r="M19" s="97"/>
      <c r="N19" s="97"/>
      <c r="O19" s="97"/>
    </row>
    <row r="20" ht="21" customHeight="1" spans="1:15">
      <c r="A20" s="235" t="s">
        <v>123</v>
      </c>
      <c r="B20" s="235" t="s">
        <v>124</v>
      </c>
      <c r="C20" s="97">
        <v>73920</v>
      </c>
      <c r="D20" s="97">
        <v>73920</v>
      </c>
      <c r="E20" s="97"/>
      <c r="F20" s="97">
        <v>73920</v>
      </c>
      <c r="G20" s="97"/>
      <c r="H20" s="97"/>
      <c r="I20" s="97"/>
      <c r="J20" s="97"/>
      <c r="K20" s="97"/>
      <c r="L20" s="97"/>
      <c r="M20" s="97"/>
      <c r="N20" s="97"/>
      <c r="O20" s="97"/>
    </row>
    <row r="21" ht="21" customHeight="1" spans="1:15">
      <c r="A21" s="165" t="s">
        <v>125</v>
      </c>
      <c r="B21" s="165" t="s">
        <v>126</v>
      </c>
      <c r="C21" s="97">
        <v>2009000</v>
      </c>
      <c r="D21" s="97">
        <v>2009000</v>
      </c>
      <c r="E21" s="97"/>
      <c r="F21" s="97">
        <v>2009000</v>
      </c>
      <c r="G21" s="97"/>
      <c r="H21" s="97"/>
      <c r="I21" s="97"/>
      <c r="J21" s="97"/>
      <c r="K21" s="97"/>
      <c r="L21" s="97"/>
      <c r="M21" s="97"/>
      <c r="N21" s="97"/>
      <c r="O21" s="97"/>
    </row>
    <row r="22" ht="21" customHeight="1" spans="1:15">
      <c r="A22" s="235" t="s">
        <v>127</v>
      </c>
      <c r="B22" s="235" t="s">
        <v>128</v>
      </c>
      <c r="C22" s="97">
        <v>259000</v>
      </c>
      <c r="D22" s="97">
        <v>259000</v>
      </c>
      <c r="E22" s="97"/>
      <c r="F22" s="97">
        <v>259000</v>
      </c>
      <c r="G22" s="97"/>
      <c r="H22" s="97"/>
      <c r="I22" s="97"/>
      <c r="J22" s="97"/>
      <c r="K22" s="97"/>
      <c r="L22" s="97"/>
      <c r="M22" s="97"/>
      <c r="N22" s="97"/>
      <c r="O22" s="97"/>
    </row>
    <row r="23" ht="21" customHeight="1" spans="1:15">
      <c r="A23" s="235" t="s">
        <v>129</v>
      </c>
      <c r="B23" s="235" t="s">
        <v>130</v>
      </c>
      <c r="C23" s="97">
        <v>500000</v>
      </c>
      <c r="D23" s="97">
        <v>500000</v>
      </c>
      <c r="E23" s="97"/>
      <c r="F23" s="97">
        <v>500000</v>
      </c>
      <c r="G23" s="97"/>
      <c r="H23" s="97"/>
      <c r="I23" s="97"/>
      <c r="J23" s="97"/>
      <c r="K23" s="97"/>
      <c r="L23" s="97"/>
      <c r="M23" s="97"/>
      <c r="N23" s="97"/>
      <c r="O23" s="97"/>
    </row>
    <row r="24" ht="21" customHeight="1" spans="1:15">
      <c r="A24" s="235" t="s">
        <v>131</v>
      </c>
      <c r="B24" s="235" t="s">
        <v>132</v>
      </c>
      <c r="C24" s="97">
        <v>200000</v>
      </c>
      <c r="D24" s="97">
        <v>200000</v>
      </c>
      <c r="E24" s="97"/>
      <c r="F24" s="97">
        <v>200000</v>
      </c>
      <c r="G24" s="97"/>
      <c r="H24" s="97"/>
      <c r="I24" s="97"/>
      <c r="J24" s="97"/>
      <c r="K24" s="97"/>
      <c r="L24" s="97"/>
      <c r="M24" s="97"/>
      <c r="N24" s="97"/>
      <c r="O24" s="97"/>
    </row>
    <row r="25" ht="21" customHeight="1" spans="1:15">
      <c r="A25" s="235" t="s">
        <v>133</v>
      </c>
      <c r="B25" s="235" t="s">
        <v>134</v>
      </c>
      <c r="C25" s="97">
        <v>1050000</v>
      </c>
      <c r="D25" s="97">
        <v>1050000</v>
      </c>
      <c r="E25" s="97"/>
      <c r="F25" s="97">
        <v>1050000</v>
      </c>
      <c r="G25" s="97"/>
      <c r="H25" s="97"/>
      <c r="I25" s="97"/>
      <c r="J25" s="97"/>
      <c r="K25" s="97"/>
      <c r="L25" s="97"/>
      <c r="M25" s="97"/>
      <c r="N25" s="97"/>
      <c r="O25" s="97"/>
    </row>
    <row r="26" ht="21" customHeight="1" spans="1:15">
      <c r="A26" s="165" t="s">
        <v>135</v>
      </c>
      <c r="B26" s="165" t="s">
        <v>136</v>
      </c>
      <c r="C26" s="97">
        <v>3806318.72</v>
      </c>
      <c r="D26" s="97"/>
      <c r="E26" s="97"/>
      <c r="F26" s="97"/>
      <c r="G26" s="97"/>
      <c r="H26" s="97"/>
      <c r="I26" s="97"/>
      <c r="J26" s="97">
        <v>3806318.72</v>
      </c>
      <c r="K26" s="97"/>
      <c r="L26" s="97"/>
      <c r="M26" s="97"/>
      <c r="N26" s="97"/>
      <c r="O26" s="97">
        <v>3806318.72</v>
      </c>
    </row>
    <row r="27" ht="21" customHeight="1" spans="1:15">
      <c r="A27" s="235" t="s">
        <v>137</v>
      </c>
      <c r="B27" s="235" t="s">
        <v>136</v>
      </c>
      <c r="C27" s="97">
        <v>3806318.72</v>
      </c>
      <c r="D27" s="97"/>
      <c r="E27" s="97"/>
      <c r="F27" s="97"/>
      <c r="G27" s="97"/>
      <c r="H27" s="97"/>
      <c r="I27" s="97"/>
      <c r="J27" s="97">
        <v>3806318.72</v>
      </c>
      <c r="K27" s="97"/>
      <c r="L27" s="97"/>
      <c r="M27" s="97"/>
      <c r="N27" s="97"/>
      <c r="O27" s="97">
        <v>3806318.72</v>
      </c>
    </row>
    <row r="28" ht="21" customHeight="1" spans="1:15">
      <c r="A28" s="25" t="s">
        <v>138</v>
      </c>
      <c r="B28" s="25" t="s">
        <v>139</v>
      </c>
      <c r="C28" s="97">
        <v>1888152.12</v>
      </c>
      <c r="D28" s="97">
        <v>1888152.12</v>
      </c>
      <c r="E28" s="97">
        <v>1876545.72</v>
      </c>
      <c r="F28" s="97">
        <v>11606.4</v>
      </c>
      <c r="G28" s="97"/>
      <c r="H28" s="97"/>
      <c r="I28" s="97"/>
      <c r="J28" s="97"/>
      <c r="K28" s="97"/>
      <c r="L28" s="97"/>
      <c r="M28" s="97"/>
      <c r="N28" s="97"/>
      <c r="O28" s="97"/>
    </row>
    <row r="29" ht="21" customHeight="1" spans="1:15">
      <c r="A29" s="165" t="s">
        <v>140</v>
      </c>
      <c r="B29" s="165" t="s">
        <v>141</v>
      </c>
      <c r="C29" s="97">
        <v>1876545.72</v>
      </c>
      <c r="D29" s="97">
        <v>1876545.72</v>
      </c>
      <c r="E29" s="97">
        <v>1876545.72</v>
      </c>
      <c r="F29" s="97"/>
      <c r="G29" s="97"/>
      <c r="H29" s="97"/>
      <c r="I29" s="97"/>
      <c r="J29" s="97"/>
      <c r="K29" s="97"/>
      <c r="L29" s="97"/>
      <c r="M29" s="97"/>
      <c r="N29" s="97"/>
      <c r="O29" s="97"/>
    </row>
    <row r="30" ht="21" customHeight="1" spans="1:15">
      <c r="A30" s="235" t="s">
        <v>142</v>
      </c>
      <c r="B30" s="235" t="s">
        <v>143</v>
      </c>
      <c r="C30" s="97">
        <v>1594714.68</v>
      </c>
      <c r="D30" s="97">
        <v>1594714.68</v>
      </c>
      <c r="E30" s="97">
        <v>1594714.68</v>
      </c>
      <c r="F30" s="97"/>
      <c r="G30" s="97"/>
      <c r="H30" s="97"/>
      <c r="I30" s="97"/>
      <c r="J30" s="97"/>
      <c r="K30" s="97"/>
      <c r="L30" s="97"/>
      <c r="M30" s="97"/>
      <c r="N30" s="97"/>
      <c r="O30" s="97"/>
    </row>
    <row r="31" ht="21" customHeight="1" spans="1:15">
      <c r="A31" s="235" t="s">
        <v>144</v>
      </c>
      <c r="B31" s="235" t="s">
        <v>145</v>
      </c>
      <c r="C31" s="97">
        <v>281831.04</v>
      </c>
      <c r="D31" s="97">
        <v>281831.04</v>
      </c>
      <c r="E31" s="97">
        <v>281831.04</v>
      </c>
      <c r="F31" s="97"/>
      <c r="G31" s="97"/>
      <c r="H31" s="97"/>
      <c r="I31" s="97"/>
      <c r="J31" s="97"/>
      <c r="K31" s="97"/>
      <c r="L31" s="97"/>
      <c r="M31" s="97"/>
      <c r="N31" s="97"/>
      <c r="O31" s="97"/>
    </row>
    <row r="32" ht="21" customHeight="1" spans="1:15">
      <c r="A32" s="165" t="s">
        <v>146</v>
      </c>
      <c r="B32" s="165" t="s">
        <v>147</v>
      </c>
      <c r="C32" s="97">
        <v>11606.4</v>
      </c>
      <c r="D32" s="97">
        <v>11606.4</v>
      </c>
      <c r="E32" s="97"/>
      <c r="F32" s="97">
        <v>11606.4</v>
      </c>
      <c r="G32" s="97"/>
      <c r="H32" s="97"/>
      <c r="I32" s="97"/>
      <c r="J32" s="97"/>
      <c r="K32" s="97"/>
      <c r="L32" s="97"/>
      <c r="M32" s="97"/>
      <c r="N32" s="97"/>
      <c r="O32" s="97"/>
    </row>
    <row r="33" ht="21" customHeight="1" spans="1:15">
      <c r="A33" s="235" t="s">
        <v>148</v>
      </c>
      <c r="B33" s="235" t="s">
        <v>149</v>
      </c>
      <c r="C33" s="97">
        <v>11606.4</v>
      </c>
      <c r="D33" s="97">
        <v>11606.4</v>
      </c>
      <c r="E33" s="97"/>
      <c r="F33" s="97">
        <v>11606.4</v>
      </c>
      <c r="G33" s="97"/>
      <c r="H33" s="97"/>
      <c r="I33" s="97"/>
      <c r="J33" s="97"/>
      <c r="K33" s="97"/>
      <c r="L33" s="97"/>
      <c r="M33" s="97"/>
      <c r="N33" s="97"/>
      <c r="O33" s="97"/>
    </row>
    <row r="34" ht="21" customHeight="1" spans="1:15">
      <c r="A34" s="25" t="s">
        <v>150</v>
      </c>
      <c r="B34" s="25" t="s">
        <v>151</v>
      </c>
      <c r="C34" s="97">
        <v>464376.05</v>
      </c>
      <c r="D34" s="97">
        <v>464376.05</v>
      </c>
      <c r="E34" s="97">
        <v>464376.05</v>
      </c>
      <c r="F34" s="97"/>
      <c r="G34" s="97"/>
      <c r="H34" s="97"/>
      <c r="I34" s="97"/>
      <c r="J34" s="97"/>
      <c r="K34" s="97"/>
      <c r="L34" s="97"/>
      <c r="M34" s="97"/>
      <c r="N34" s="97"/>
      <c r="O34" s="97"/>
    </row>
    <row r="35" ht="21" customHeight="1" spans="1:15">
      <c r="A35" s="165" t="s">
        <v>152</v>
      </c>
      <c r="B35" s="165" t="s">
        <v>153</v>
      </c>
      <c r="C35" s="97">
        <v>464376.05</v>
      </c>
      <c r="D35" s="97">
        <v>464376.05</v>
      </c>
      <c r="E35" s="97">
        <v>464376.05</v>
      </c>
      <c r="F35" s="97"/>
      <c r="G35" s="97"/>
      <c r="H35" s="97"/>
      <c r="I35" s="97"/>
      <c r="J35" s="97"/>
      <c r="K35" s="97"/>
      <c r="L35" s="97"/>
      <c r="M35" s="97"/>
      <c r="N35" s="97"/>
      <c r="O35" s="97"/>
    </row>
    <row r="36" ht="21" customHeight="1" spans="1:15">
      <c r="A36" s="235" t="s">
        <v>154</v>
      </c>
      <c r="B36" s="235" t="s">
        <v>155</v>
      </c>
      <c r="C36" s="97">
        <v>139154.08</v>
      </c>
      <c r="D36" s="97">
        <v>139154.08</v>
      </c>
      <c r="E36" s="97">
        <v>139154.08</v>
      </c>
      <c r="F36" s="97"/>
      <c r="G36" s="97"/>
      <c r="H36" s="97"/>
      <c r="I36" s="97"/>
      <c r="J36" s="97"/>
      <c r="K36" s="97"/>
      <c r="L36" s="97"/>
      <c r="M36" s="97"/>
      <c r="N36" s="97"/>
      <c r="O36" s="97"/>
    </row>
    <row r="37" ht="21" customHeight="1" spans="1:15">
      <c r="A37" s="235" t="s">
        <v>156</v>
      </c>
      <c r="B37" s="235" t="s">
        <v>157</v>
      </c>
      <c r="C37" s="97">
        <v>288072.2</v>
      </c>
      <c r="D37" s="97">
        <v>288072.2</v>
      </c>
      <c r="E37" s="97">
        <v>288072.2</v>
      </c>
      <c r="F37" s="97"/>
      <c r="G37" s="97"/>
      <c r="H37" s="97"/>
      <c r="I37" s="97"/>
      <c r="J37" s="97"/>
      <c r="K37" s="97"/>
      <c r="L37" s="97"/>
      <c r="M37" s="97"/>
      <c r="N37" s="97"/>
      <c r="O37" s="97"/>
    </row>
    <row r="38" ht="21" customHeight="1" spans="1:15">
      <c r="A38" s="235" t="s">
        <v>158</v>
      </c>
      <c r="B38" s="235" t="s">
        <v>159</v>
      </c>
      <c r="C38" s="97">
        <v>37149.77</v>
      </c>
      <c r="D38" s="97">
        <v>37149.77</v>
      </c>
      <c r="E38" s="97">
        <v>37149.77</v>
      </c>
      <c r="F38" s="97"/>
      <c r="G38" s="97"/>
      <c r="H38" s="97"/>
      <c r="I38" s="97"/>
      <c r="J38" s="97"/>
      <c r="K38" s="97"/>
      <c r="L38" s="97"/>
      <c r="M38" s="97"/>
      <c r="N38" s="97"/>
      <c r="O38" s="97"/>
    </row>
    <row r="39" ht="21" customHeight="1" spans="1:15">
      <c r="A39" s="25" t="s">
        <v>160</v>
      </c>
      <c r="B39" s="25" t="s">
        <v>161</v>
      </c>
      <c r="C39" s="97">
        <v>309557.28</v>
      </c>
      <c r="D39" s="97">
        <v>309557.28</v>
      </c>
      <c r="E39" s="97">
        <v>309557.28</v>
      </c>
      <c r="F39" s="97"/>
      <c r="G39" s="97"/>
      <c r="H39" s="97"/>
      <c r="I39" s="97"/>
      <c r="J39" s="97"/>
      <c r="K39" s="97"/>
      <c r="L39" s="97"/>
      <c r="M39" s="97"/>
      <c r="N39" s="97"/>
      <c r="O39" s="97"/>
    </row>
    <row r="40" ht="21" customHeight="1" spans="1:15">
      <c r="A40" s="165" t="s">
        <v>162</v>
      </c>
      <c r="B40" s="165" t="s">
        <v>163</v>
      </c>
      <c r="C40" s="97">
        <v>309557.28</v>
      </c>
      <c r="D40" s="97">
        <v>309557.28</v>
      </c>
      <c r="E40" s="97">
        <v>309557.28</v>
      </c>
      <c r="F40" s="97"/>
      <c r="G40" s="97"/>
      <c r="H40" s="97"/>
      <c r="I40" s="97"/>
      <c r="J40" s="97"/>
      <c r="K40" s="97"/>
      <c r="L40" s="97"/>
      <c r="M40" s="97"/>
      <c r="N40" s="97"/>
      <c r="O40" s="97"/>
    </row>
    <row r="41" ht="21" customHeight="1" spans="1:15">
      <c r="A41" s="235" t="s">
        <v>164</v>
      </c>
      <c r="B41" s="235" t="s">
        <v>165</v>
      </c>
      <c r="C41" s="97">
        <v>309557.28</v>
      </c>
      <c r="D41" s="97">
        <v>309557.28</v>
      </c>
      <c r="E41" s="97">
        <v>309557.28</v>
      </c>
      <c r="F41" s="97"/>
      <c r="G41" s="97"/>
      <c r="H41" s="97"/>
      <c r="I41" s="97"/>
      <c r="J41" s="97"/>
      <c r="K41" s="97"/>
      <c r="L41" s="97"/>
      <c r="M41" s="97"/>
      <c r="N41" s="97"/>
      <c r="O41" s="97"/>
    </row>
    <row r="42" ht="21" customHeight="1" spans="1:15">
      <c r="A42" s="236" t="s">
        <v>55</v>
      </c>
      <c r="B42" s="68"/>
      <c r="C42" s="97">
        <v>34872473.91</v>
      </c>
      <c r="D42" s="97">
        <v>30399725.51</v>
      </c>
      <c r="E42" s="97">
        <v>5217386.95</v>
      </c>
      <c r="F42" s="97">
        <v>25182338.56</v>
      </c>
      <c r="G42" s="97"/>
      <c r="H42" s="97"/>
      <c r="I42" s="97"/>
      <c r="J42" s="97">
        <v>4472748.4</v>
      </c>
      <c r="K42" s="97"/>
      <c r="L42" s="97"/>
      <c r="M42" s="97">
        <v>125800</v>
      </c>
      <c r="N42" s="97"/>
      <c r="O42" s="97">
        <v>4346948.4</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XFD1048576"/>
    </sheetView>
  </sheetViews>
  <sheetFormatPr defaultColWidth="7.5" defaultRowHeight="12.75" customHeight="1" outlineLevelCol="3"/>
  <cols>
    <col min="1" max="4" width="31.125" style="1" customWidth="1"/>
    <col min="5" max="16384" width="7.5" style="1"/>
  </cols>
  <sheetData>
    <row r="1" ht="15" customHeight="1" spans="1:4">
      <c r="A1" s="74"/>
      <c r="B1" s="78"/>
      <c r="C1" s="78"/>
      <c r="D1" s="78" t="s">
        <v>166</v>
      </c>
    </row>
    <row r="2" ht="41.25" customHeight="1" spans="1:4">
      <c r="A2" s="73" t="str">
        <f>"2026"&amp;"年部门财政拨款收支预算总表"</f>
        <v>2026年部门财政拨款收支预算总表</v>
      </c>
    </row>
    <row r="3" ht="17.25" customHeight="1" spans="1:4">
      <c r="A3" s="76" t="str">
        <f>"单位名称："&amp;"昆明市晋宁区教育体育局"</f>
        <v>单位名称：昆明市晋宁区教育体育局</v>
      </c>
      <c r="B3" s="218"/>
      <c r="D3" s="78" t="s">
        <v>1</v>
      </c>
    </row>
    <row r="4" ht="17.25" customHeight="1" spans="1:4">
      <c r="A4" s="219" t="s">
        <v>2</v>
      </c>
      <c r="B4" s="220"/>
      <c r="C4" s="219" t="s">
        <v>3</v>
      </c>
      <c r="D4" s="220"/>
    </row>
    <row r="5" ht="18.75" customHeight="1" spans="1:4">
      <c r="A5" s="219" t="s">
        <v>4</v>
      </c>
      <c r="B5" s="219" t="s">
        <v>5</v>
      </c>
      <c r="C5" s="219" t="s">
        <v>6</v>
      </c>
      <c r="D5" s="219" t="s">
        <v>5</v>
      </c>
    </row>
    <row r="6" ht="16.5" customHeight="1" spans="1:4">
      <c r="A6" s="221" t="s">
        <v>167</v>
      </c>
      <c r="B6" s="97">
        <v>30399725.51</v>
      </c>
      <c r="C6" s="221" t="s">
        <v>168</v>
      </c>
      <c r="D6" s="97">
        <v>30399725.51</v>
      </c>
    </row>
    <row r="7" ht="16.5" customHeight="1" spans="1:4">
      <c r="A7" s="221" t="s">
        <v>169</v>
      </c>
      <c r="B7" s="97">
        <v>30399725.51</v>
      </c>
      <c r="C7" s="221" t="s">
        <v>170</v>
      </c>
      <c r="D7" s="97"/>
    </row>
    <row r="8" ht="16.5" customHeight="1" spans="1:4">
      <c r="A8" s="221" t="s">
        <v>171</v>
      </c>
      <c r="B8" s="97"/>
      <c r="C8" s="221" t="s">
        <v>172</v>
      </c>
      <c r="D8" s="97"/>
    </row>
    <row r="9" ht="16.5" customHeight="1" spans="1:4">
      <c r="A9" s="221" t="s">
        <v>173</v>
      </c>
      <c r="B9" s="97"/>
      <c r="C9" s="221" t="s">
        <v>174</v>
      </c>
      <c r="D9" s="97"/>
    </row>
    <row r="10" ht="16.5" customHeight="1" spans="1:4">
      <c r="A10" s="221" t="s">
        <v>175</v>
      </c>
      <c r="B10" s="97"/>
      <c r="C10" s="221" t="s">
        <v>176</v>
      </c>
      <c r="D10" s="97"/>
    </row>
    <row r="11" ht="16.5" customHeight="1" spans="1:4">
      <c r="A11" s="221" t="s">
        <v>169</v>
      </c>
      <c r="B11" s="97"/>
      <c r="C11" s="221" t="s">
        <v>177</v>
      </c>
      <c r="D11" s="97">
        <v>27737640.06</v>
      </c>
    </row>
    <row r="12" ht="16.5" customHeight="1" spans="1:4">
      <c r="A12" s="28" t="s">
        <v>171</v>
      </c>
      <c r="B12" s="97"/>
      <c r="C12" s="90" t="s">
        <v>178</v>
      </c>
      <c r="D12" s="97"/>
    </row>
    <row r="13" ht="16.5" customHeight="1" spans="1:4">
      <c r="A13" s="28" t="s">
        <v>173</v>
      </c>
      <c r="B13" s="97"/>
      <c r="C13" s="90" t="s">
        <v>179</v>
      </c>
      <c r="D13" s="97"/>
    </row>
    <row r="14" ht="16.5" customHeight="1" spans="1:4">
      <c r="A14" s="222"/>
      <c r="B14" s="97"/>
      <c r="C14" s="90" t="s">
        <v>180</v>
      </c>
      <c r="D14" s="97">
        <v>1888152.12</v>
      </c>
    </row>
    <row r="15" ht="16.5" customHeight="1" spans="1:4">
      <c r="A15" s="222"/>
      <c r="B15" s="97"/>
      <c r="C15" s="90" t="s">
        <v>181</v>
      </c>
      <c r="D15" s="97">
        <v>464376.05</v>
      </c>
    </row>
    <row r="16" ht="16.5" customHeight="1" spans="1:4">
      <c r="A16" s="222"/>
      <c r="B16" s="97"/>
      <c r="C16" s="90" t="s">
        <v>182</v>
      </c>
      <c r="D16" s="97"/>
    </row>
    <row r="17" ht="16.5" customHeight="1" spans="1:4">
      <c r="A17" s="222"/>
      <c r="B17" s="97"/>
      <c r="C17" s="90" t="s">
        <v>183</v>
      </c>
      <c r="D17" s="97"/>
    </row>
    <row r="18" ht="16.5" customHeight="1" spans="1:4">
      <c r="A18" s="222"/>
      <c r="B18" s="97"/>
      <c r="C18" s="90" t="s">
        <v>184</v>
      </c>
      <c r="D18" s="97"/>
    </row>
    <row r="19" ht="16.5" customHeight="1" spans="1:4">
      <c r="A19" s="222"/>
      <c r="B19" s="97"/>
      <c r="C19" s="90" t="s">
        <v>185</v>
      </c>
      <c r="D19" s="97"/>
    </row>
    <row r="20" ht="16.5" customHeight="1" spans="1:4">
      <c r="A20" s="222"/>
      <c r="B20" s="97"/>
      <c r="C20" s="90" t="s">
        <v>186</v>
      </c>
      <c r="D20" s="97"/>
    </row>
    <row r="21" ht="16.5" customHeight="1" spans="1:4">
      <c r="A21" s="222"/>
      <c r="B21" s="97"/>
      <c r="C21" s="90" t="s">
        <v>187</v>
      </c>
      <c r="D21" s="97"/>
    </row>
    <row r="22" ht="16.5" customHeight="1" spans="1:4">
      <c r="A22" s="222"/>
      <c r="B22" s="97"/>
      <c r="C22" s="90" t="s">
        <v>188</v>
      </c>
      <c r="D22" s="97"/>
    </row>
    <row r="23" ht="16.5" customHeight="1" spans="1:4">
      <c r="A23" s="222"/>
      <c r="B23" s="97"/>
      <c r="C23" s="90" t="s">
        <v>189</v>
      </c>
      <c r="D23" s="97"/>
    </row>
    <row r="24" ht="16.5" customHeight="1" spans="1:4">
      <c r="A24" s="222"/>
      <c r="B24" s="97"/>
      <c r="C24" s="90" t="s">
        <v>190</v>
      </c>
      <c r="D24" s="97"/>
    </row>
    <row r="25" ht="16.5" customHeight="1" spans="1:4">
      <c r="A25" s="222"/>
      <c r="B25" s="97"/>
      <c r="C25" s="90" t="s">
        <v>191</v>
      </c>
      <c r="D25" s="97">
        <v>309557.28</v>
      </c>
    </row>
    <row r="26" ht="16.5" customHeight="1" spans="1:4">
      <c r="A26" s="222"/>
      <c r="B26" s="97"/>
      <c r="C26" s="90" t="s">
        <v>192</v>
      </c>
      <c r="D26" s="97"/>
    </row>
    <row r="27" ht="16.5" customHeight="1" spans="1:4">
      <c r="A27" s="222"/>
      <c r="B27" s="97"/>
      <c r="C27" s="90" t="s">
        <v>193</v>
      </c>
      <c r="D27" s="97"/>
    </row>
    <row r="28" ht="16.5" customHeight="1" spans="1:4">
      <c r="A28" s="222"/>
      <c r="B28" s="97"/>
      <c r="C28" s="90" t="s">
        <v>194</v>
      </c>
      <c r="D28" s="97"/>
    </row>
    <row r="29" ht="16.5" customHeight="1" spans="1:4">
      <c r="A29" s="222"/>
      <c r="B29" s="97"/>
      <c r="C29" s="90" t="s">
        <v>195</v>
      </c>
      <c r="D29" s="97"/>
    </row>
    <row r="30" ht="16.5" customHeight="1" spans="1:4">
      <c r="A30" s="222"/>
      <c r="B30" s="97"/>
      <c r="C30" s="90" t="s">
        <v>196</v>
      </c>
      <c r="D30" s="97"/>
    </row>
    <row r="31" ht="16.5" customHeight="1" spans="1:4">
      <c r="A31" s="222"/>
      <c r="B31" s="97"/>
      <c r="C31" s="28" t="s">
        <v>197</v>
      </c>
      <c r="D31" s="97"/>
    </row>
    <row r="32" ht="16.5" customHeight="1" spans="1:4">
      <c r="A32" s="222"/>
      <c r="B32" s="97"/>
      <c r="C32" s="28" t="s">
        <v>198</v>
      </c>
      <c r="D32" s="97"/>
    </row>
    <row r="33" ht="16.5" customHeight="1" spans="1:4">
      <c r="A33" s="222"/>
      <c r="B33" s="97"/>
      <c r="C33" s="25" t="s">
        <v>199</v>
      </c>
      <c r="D33" s="97"/>
    </row>
    <row r="34" ht="15" customHeight="1" spans="1:4">
      <c r="A34" s="223" t="s">
        <v>50</v>
      </c>
      <c r="B34" s="224">
        <v>30399725.51</v>
      </c>
      <c r="C34" s="223" t="s">
        <v>51</v>
      </c>
      <c r="D34" s="224">
        <v>30399725.51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A1" sqref="A1"/>
    </sheetView>
  </sheetViews>
  <sheetFormatPr defaultColWidth="8" defaultRowHeight="14.25" customHeight="1" outlineLevelCol="6"/>
  <cols>
    <col min="1" max="1" width="17.625" customWidth="1"/>
    <col min="2" max="2" width="38.5" customWidth="1"/>
    <col min="3" max="7" width="21.125" customWidth="1"/>
  </cols>
  <sheetData>
    <row r="1" customHeight="1" spans="1:7">
      <c r="D1" s="172"/>
      <c r="F1" s="202"/>
      <c r="G1" s="203" t="s">
        <v>200</v>
      </c>
    </row>
    <row r="2" ht="41.25" customHeight="1" spans="1:7">
      <c r="A2" s="204" t="str">
        <f>"2026"&amp;"年一般公共预算支出预算表（按功能科目分类）"</f>
        <v>2026年一般公共预算支出预算表（按功能科目分类）</v>
      </c>
      <c r="B2" s="204"/>
      <c r="C2" s="204"/>
      <c r="D2" s="204"/>
      <c r="E2" s="204"/>
      <c r="F2" s="204"/>
      <c r="G2" s="204"/>
    </row>
    <row r="3" ht="18" customHeight="1" spans="1:7">
      <c r="A3" s="147" t="str">
        <f>"单位名称："&amp;"昆明市晋宁区教育体育局"</f>
        <v>单位名称：昆明市晋宁区教育体育局</v>
      </c>
      <c r="F3" s="205"/>
      <c r="G3" s="203" t="s">
        <v>1</v>
      </c>
    </row>
    <row r="4" ht="20.25" customHeight="1" spans="1:7">
      <c r="A4" s="206" t="s">
        <v>201</v>
      </c>
      <c r="B4" s="207"/>
      <c r="C4" s="183" t="s">
        <v>55</v>
      </c>
      <c r="D4" s="178" t="s">
        <v>75</v>
      </c>
      <c r="E4" s="179"/>
      <c r="F4" s="185"/>
      <c r="G4" s="208" t="s">
        <v>76</v>
      </c>
    </row>
    <row r="5" ht="20.25" customHeight="1" spans="1:7">
      <c r="A5" s="209" t="s">
        <v>72</v>
      </c>
      <c r="B5" s="209" t="s">
        <v>73</v>
      </c>
      <c r="C5" s="128"/>
      <c r="D5" s="210" t="s">
        <v>57</v>
      </c>
      <c r="E5" s="210" t="s">
        <v>202</v>
      </c>
      <c r="F5" s="210" t="s">
        <v>203</v>
      </c>
      <c r="G5" s="211"/>
    </row>
    <row r="6" ht="15" customHeight="1" spans="1:7">
      <c r="A6" s="212" t="s">
        <v>82</v>
      </c>
      <c r="B6" s="212" t="s">
        <v>83</v>
      </c>
      <c r="C6" s="212" t="s">
        <v>84</v>
      </c>
      <c r="D6" s="212" t="s">
        <v>85</v>
      </c>
      <c r="E6" s="212" t="s">
        <v>86</v>
      </c>
      <c r="F6" s="212" t="s">
        <v>87</v>
      </c>
      <c r="G6" s="212" t="s">
        <v>88</v>
      </c>
    </row>
    <row r="7" ht="18" customHeight="1" spans="1:7">
      <c r="A7" s="213" t="s">
        <v>97</v>
      </c>
      <c r="B7" s="213" t="s">
        <v>98</v>
      </c>
      <c r="C7" s="132">
        <v>27737640.06</v>
      </c>
      <c r="D7" s="132">
        <v>2566907.9</v>
      </c>
      <c r="E7" s="132">
        <v>2158785.82</v>
      </c>
      <c r="F7" s="132">
        <v>408122.08</v>
      </c>
      <c r="G7" s="132">
        <v>25170732.16</v>
      </c>
    </row>
    <row r="8" ht="18" customHeight="1" spans="1:7">
      <c r="A8" s="214" t="s">
        <v>99</v>
      </c>
      <c r="B8" s="214" t="s">
        <v>100</v>
      </c>
      <c r="C8" s="132">
        <v>10931787.9</v>
      </c>
      <c r="D8" s="132">
        <v>2566907.9</v>
      </c>
      <c r="E8" s="132">
        <v>2158785.82</v>
      </c>
      <c r="F8" s="132">
        <v>408122.08</v>
      </c>
      <c r="G8" s="132">
        <v>8364880</v>
      </c>
    </row>
    <row r="9" ht="18" customHeight="1" spans="1:7">
      <c r="A9" s="215" t="s">
        <v>101</v>
      </c>
      <c r="B9" s="215" t="s">
        <v>102</v>
      </c>
      <c r="C9" s="132">
        <v>2566907.9</v>
      </c>
      <c r="D9" s="132">
        <v>2566907.9</v>
      </c>
      <c r="E9" s="132">
        <v>2158785.82</v>
      </c>
      <c r="F9" s="132">
        <v>408122.08</v>
      </c>
      <c r="G9" s="132"/>
    </row>
    <row r="10" ht="18" customHeight="1" spans="1:7">
      <c r="A10" s="215" t="s">
        <v>105</v>
      </c>
      <c r="B10" s="215" t="s">
        <v>106</v>
      </c>
      <c r="C10" s="132">
        <v>8364880</v>
      </c>
      <c r="D10" s="132"/>
      <c r="E10" s="132"/>
      <c r="F10" s="132"/>
      <c r="G10" s="132">
        <v>8364880</v>
      </c>
    </row>
    <row r="11" ht="18" customHeight="1" spans="1:7">
      <c r="A11" s="214" t="s">
        <v>107</v>
      </c>
      <c r="B11" s="214" t="s">
        <v>108</v>
      </c>
      <c r="C11" s="132">
        <v>14240448.96</v>
      </c>
      <c r="D11" s="132"/>
      <c r="E11" s="132"/>
      <c r="F11" s="132"/>
      <c r="G11" s="132">
        <v>14240448.96</v>
      </c>
    </row>
    <row r="12" ht="18" customHeight="1" spans="1:7">
      <c r="A12" s="215" t="s">
        <v>109</v>
      </c>
      <c r="B12" s="215" t="s">
        <v>110</v>
      </c>
      <c r="C12" s="132">
        <v>55987.2</v>
      </c>
      <c r="D12" s="132"/>
      <c r="E12" s="132"/>
      <c r="F12" s="132"/>
      <c r="G12" s="132">
        <v>55987.2</v>
      </c>
    </row>
    <row r="13" ht="18" customHeight="1" spans="1:7">
      <c r="A13" s="215" t="s">
        <v>111</v>
      </c>
      <c r="B13" s="215" t="s">
        <v>112</v>
      </c>
      <c r="C13" s="132">
        <v>9979501.44</v>
      </c>
      <c r="D13" s="132"/>
      <c r="E13" s="132"/>
      <c r="F13" s="132"/>
      <c r="G13" s="132">
        <v>9979501.44</v>
      </c>
    </row>
    <row r="14" ht="18" customHeight="1" spans="1:7">
      <c r="A14" s="215" t="s">
        <v>113</v>
      </c>
      <c r="B14" s="215" t="s">
        <v>114</v>
      </c>
      <c r="C14" s="132">
        <v>4132307.52</v>
      </c>
      <c r="D14" s="132"/>
      <c r="E14" s="132"/>
      <c r="F14" s="132"/>
      <c r="G14" s="132">
        <v>4132307.52</v>
      </c>
    </row>
    <row r="15" ht="18" customHeight="1" spans="1:7">
      <c r="A15" s="215" t="s">
        <v>115</v>
      </c>
      <c r="B15" s="215" t="s">
        <v>116</v>
      </c>
      <c r="C15" s="132">
        <v>72652.8</v>
      </c>
      <c r="D15" s="132"/>
      <c r="E15" s="132"/>
      <c r="F15" s="132"/>
      <c r="G15" s="132">
        <v>72652.8</v>
      </c>
    </row>
    <row r="16" ht="18" customHeight="1" spans="1:7">
      <c r="A16" s="214" t="s">
        <v>117</v>
      </c>
      <c r="B16" s="214" t="s">
        <v>118</v>
      </c>
      <c r="C16" s="132">
        <v>482483.2</v>
      </c>
      <c r="D16" s="132"/>
      <c r="E16" s="132"/>
      <c r="F16" s="132"/>
      <c r="G16" s="132">
        <v>482483.2</v>
      </c>
    </row>
    <row r="17" ht="18" customHeight="1" spans="1:7">
      <c r="A17" s="215" t="s">
        <v>119</v>
      </c>
      <c r="B17" s="215" t="s">
        <v>120</v>
      </c>
      <c r="C17" s="132">
        <v>482483.2</v>
      </c>
      <c r="D17" s="132"/>
      <c r="E17" s="132"/>
      <c r="F17" s="132"/>
      <c r="G17" s="132">
        <v>482483.2</v>
      </c>
    </row>
    <row r="18" ht="18" customHeight="1" spans="1:7">
      <c r="A18" s="214" t="s">
        <v>121</v>
      </c>
      <c r="B18" s="214" t="s">
        <v>122</v>
      </c>
      <c r="C18" s="132">
        <v>73920</v>
      </c>
      <c r="D18" s="132"/>
      <c r="E18" s="132"/>
      <c r="F18" s="132"/>
      <c r="G18" s="132">
        <v>73920</v>
      </c>
    </row>
    <row r="19" ht="18" customHeight="1" spans="1:7">
      <c r="A19" s="215" t="s">
        <v>123</v>
      </c>
      <c r="B19" s="215" t="s">
        <v>124</v>
      </c>
      <c r="C19" s="132">
        <v>73920</v>
      </c>
      <c r="D19" s="132"/>
      <c r="E19" s="132"/>
      <c r="F19" s="132"/>
      <c r="G19" s="132">
        <v>73920</v>
      </c>
    </row>
    <row r="20" ht="18" customHeight="1" spans="1:7">
      <c r="A20" s="214" t="s">
        <v>125</v>
      </c>
      <c r="B20" s="214" t="s">
        <v>126</v>
      </c>
      <c r="C20" s="132">
        <v>2009000</v>
      </c>
      <c r="D20" s="132"/>
      <c r="E20" s="132"/>
      <c r="F20" s="132"/>
      <c r="G20" s="132">
        <v>2009000</v>
      </c>
    </row>
    <row r="21" ht="18" customHeight="1" spans="1:7">
      <c r="A21" s="215" t="s">
        <v>127</v>
      </c>
      <c r="B21" s="215" t="s">
        <v>128</v>
      </c>
      <c r="C21" s="132">
        <v>259000</v>
      </c>
      <c r="D21" s="132"/>
      <c r="E21" s="132"/>
      <c r="F21" s="132"/>
      <c r="G21" s="132">
        <v>259000</v>
      </c>
    </row>
    <row r="22" ht="18" customHeight="1" spans="1:7">
      <c r="A22" s="215" t="s">
        <v>129</v>
      </c>
      <c r="B22" s="215" t="s">
        <v>130</v>
      </c>
      <c r="C22" s="132">
        <v>500000</v>
      </c>
      <c r="D22" s="132"/>
      <c r="E22" s="132"/>
      <c r="F22" s="132"/>
      <c r="G22" s="132">
        <v>500000</v>
      </c>
    </row>
    <row r="23" ht="18" customHeight="1" spans="1:7">
      <c r="A23" s="215" t="s">
        <v>131</v>
      </c>
      <c r="B23" s="215" t="s">
        <v>132</v>
      </c>
      <c r="C23" s="132">
        <v>200000</v>
      </c>
      <c r="D23" s="132"/>
      <c r="E23" s="132"/>
      <c r="F23" s="132"/>
      <c r="G23" s="132">
        <v>200000</v>
      </c>
    </row>
    <row r="24" ht="18" customHeight="1" spans="1:7">
      <c r="A24" s="215" t="s">
        <v>133</v>
      </c>
      <c r="B24" s="215" t="s">
        <v>134</v>
      </c>
      <c r="C24" s="132">
        <v>1050000</v>
      </c>
      <c r="D24" s="132"/>
      <c r="E24" s="132"/>
      <c r="F24" s="132"/>
      <c r="G24" s="132">
        <v>1050000</v>
      </c>
    </row>
    <row r="25" ht="18" customHeight="1" spans="1:7">
      <c r="A25" s="213" t="s">
        <v>138</v>
      </c>
      <c r="B25" s="213" t="s">
        <v>139</v>
      </c>
      <c r="C25" s="132">
        <v>1888152.12</v>
      </c>
      <c r="D25" s="132">
        <v>1876545.72</v>
      </c>
      <c r="E25" s="132">
        <v>1831545.72</v>
      </c>
      <c r="F25" s="132">
        <v>45000</v>
      </c>
      <c r="G25" s="132">
        <v>11606.4</v>
      </c>
    </row>
    <row r="26" ht="18" customHeight="1" spans="1:7">
      <c r="A26" s="214" t="s">
        <v>140</v>
      </c>
      <c r="B26" s="214" t="s">
        <v>141</v>
      </c>
      <c r="C26" s="132">
        <v>1876545.72</v>
      </c>
      <c r="D26" s="132">
        <v>1876545.72</v>
      </c>
      <c r="E26" s="132">
        <v>1831545.72</v>
      </c>
      <c r="F26" s="132">
        <v>45000</v>
      </c>
      <c r="G26" s="132"/>
    </row>
    <row r="27" ht="18" customHeight="1" spans="1:7">
      <c r="A27" s="215" t="s">
        <v>142</v>
      </c>
      <c r="B27" s="215" t="s">
        <v>143</v>
      </c>
      <c r="C27" s="132">
        <v>1594714.68</v>
      </c>
      <c r="D27" s="132">
        <v>1594714.68</v>
      </c>
      <c r="E27" s="132">
        <v>1549714.68</v>
      </c>
      <c r="F27" s="132">
        <v>45000</v>
      </c>
      <c r="G27" s="132"/>
    </row>
    <row r="28" ht="18" customHeight="1" spans="1:7">
      <c r="A28" s="215" t="s">
        <v>144</v>
      </c>
      <c r="B28" s="215" t="s">
        <v>145</v>
      </c>
      <c r="C28" s="132">
        <v>281831.04</v>
      </c>
      <c r="D28" s="132">
        <v>281831.04</v>
      </c>
      <c r="E28" s="132">
        <v>281831.04</v>
      </c>
      <c r="F28" s="132"/>
      <c r="G28" s="132"/>
    </row>
    <row r="29" ht="18" customHeight="1" spans="1:7">
      <c r="A29" s="214" t="s">
        <v>146</v>
      </c>
      <c r="B29" s="214" t="s">
        <v>147</v>
      </c>
      <c r="C29" s="132">
        <v>11606.4</v>
      </c>
      <c r="D29" s="132"/>
      <c r="E29" s="132"/>
      <c r="F29" s="132"/>
      <c r="G29" s="132">
        <v>11606.4</v>
      </c>
    </row>
    <row r="30" ht="18" customHeight="1" spans="1:7">
      <c r="A30" s="215" t="s">
        <v>148</v>
      </c>
      <c r="B30" s="215" t="s">
        <v>149</v>
      </c>
      <c r="C30" s="132">
        <v>11606.4</v>
      </c>
      <c r="D30" s="132"/>
      <c r="E30" s="132"/>
      <c r="F30" s="132"/>
      <c r="G30" s="132">
        <v>11606.4</v>
      </c>
    </row>
    <row r="31" ht="18" customHeight="1" spans="1:7">
      <c r="A31" s="213" t="s">
        <v>150</v>
      </c>
      <c r="B31" s="213" t="s">
        <v>151</v>
      </c>
      <c r="C31" s="132">
        <v>464376.05</v>
      </c>
      <c r="D31" s="132">
        <v>464376.05</v>
      </c>
      <c r="E31" s="132">
        <v>464376.05</v>
      </c>
      <c r="F31" s="132"/>
      <c r="G31" s="132"/>
    </row>
    <row r="32" ht="18" customHeight="1" spans="1:7">
      <c r="A32" s="214" t="s">
        <v>152</v>
      </c>
      <c r="B32" s="214" t="s">
        <v>153</v>
      </c>
      <c r="C32" s="132">
        <v>464376.05</v>
      </c>
      <c r="D32" s="132">
        <v>464376.05</v>
      </c>
      <c r="E32" s="132">
        <v>464376.05</v>
      </c>
      <c r="F32" s="132"/>
      <c r="G32" s="132"/>
    </row>
    <row r="33" ht="18" customHeight="1" spans="1:7">
      <c r="A33" s="215" t="s">
        <v>154</v>
      </c>
      <c r="B33" s="215" t="s">
        <v>155</v>
      </c>
      <c r="C33" s="132">
        <v>139154.08</v>
      </c>
      <c r="D33" s="132">
        <v>139154.08</v>
      </c>
      <c r="E33" s="132">
        <v>139154.08</v>
      </c>
      <c r="F33" s="132"/>
      <c r="G33" s="132"/>
    </row>
    <row r="34" ht="18" customHeight="1" spans="1:7">
      <c r="A34" s="215" t="s">
        <v>156</v>
      </c>
      <c r="B34" s="215" t="s">
        <v>157</v>
      </c>
      <c r="C34" s="132">
        <v>288072.2</v>
      </c>
      <c r="D34" s="132">
        <v>288072.2</v>
      </c>
      <c r="E34" s="132">
        <v>288072.2</v>
      </c>
      <c r="F34" s="132"/>
      <c r="G34" s="132"/>
    </row>
    <row r="35" ht="18" customHeight="1" spans="1:7">
      <c r="A35" s="215" t="s">
        <v>158</v>
      </c>
      <c r="B35" s="215" t="s">
        <v>159</v>
      </c>
      <c r="C35" s="132">
        <v>37149.77</v>
      </c>
      <c r="D35" s="132">
        <v>37149.77</v>
      </c>
      <c r="E35" s="132">
        <v>37149.77</v>
      </c>
      <c r="F35" s="132"/>
      <c r="G35" s="132"/>
    </row>
    <row r="36" ht="18" customHeight="1" spans="1:7">
      <c r="A36" s="213" t="s">
        <v>160</v>
      </c>
      <c r="B36" s="213" t="s">
        <v>161</v>
      </c>
      <c r="C36" s="132">
        <v>309557.28</v>
      </c>
      <c r="D36" s="132">
        <v>309557.28</v>
      </c>
      <c r="E36" s="132">
        <v>309557.28</v>
      </c>
      <c r="F36" s="132"/>
      <c r="G36" s="132"/>
    </row>
    <row r="37" ht="18" customHeight="1" spans="1:7">
      <c r="A37" s="214" t="s">
        <v>162</v>
      </c>
      <c r="B37" s="214" t="s">
        <v>163</v>
      </c>
      <c r="C37" s="132">
        <v>309557.28</v>
      </c>
      <c r="D37" s="132">
        <v>309557.28</v>
      </c>
      <c r="E37" s="132">
        <v>309557.28</v>
      </c>
      <c r="F37" s="132"/>
      <c r="G37" s="132"/>
    </row>
    <row r="38" ht="18" customHeight="1" spans="1:7">
      <c r="A38" s="215" t="s">
        <v>164</v>
      </c>
      <c r="B38" s="215" t="s">
        <v>165</v>
      </c>
      <c r="C38" s="132">
        <v>309557.28</v>
      </c>
      <c r="D38" s="132">
        <v>309557.28</v>
      </c>
      <c r="E38" s="132">
        <v>309557.28</v>
      </c>
      <c r="F38" s="132"/>
      <c r="G38" s="132"/>
    </row>
    <row r="39" ht="18" customHeight="1" spans="1:7">
      <c r="A39" s="216" t="s">
        <v>204</v>
      </c>
      <c r="B39" s="217" t="s">
        <v>204</v>
      </c>
      <c r="C39" s="132">
        <v>30399725.51</v>
      </c>
      <c r="D39" s="132">
        <v>5217386.95</v>
      </c>
      <c r="E39" s="132">
        <v>4764264.87</v>
      </c>
      <c r="F39" s="132">
        <v>453122.08</v>
      </c>
      <c r="G39" s="132">
        <v>25182338.56</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 sqref="$A1:$XFD1048576"/>
    </sheetView>
  </sheetViews>
  <sheetFormatPr defaultColWidth="9.125" defaultRowHeight="14.25" customHeight="1" outlineLevelRow="6" outlineLevelCol="5"/>
  <cols>
    <col min="1" max="6" width="24.625" style="1" customWidth="1"/>
    <col min="7" max="16384" width="9.125" style="1"/>
  </cols>
  <sheetData>
    <row r="1" customHeight="1" spans="1:6">
      <c r="A1" s="75"/>
      <c r="B1" s="75"/>
      <c r="C1" s="75"/>
      <c r="D1" s="75"/>
      <c r="E1" s="74"/>
      <c r="F1" s="3" t="s">
        <v>205</v>
      </c>
    </row>
    <row r="2" ht="41.25" customHeight="1" spans="1:6">
      <c r="A2" s="198" t="str">
        <f>"2026"&amp;"年一般公共预算“三公”经费支出预算表"</f>
        <v>2026年一般公共预算“三公”经费支出预算表</v>
      </c>
      <c r="B2" s="75"/>
      <c r="C2" s="75"/>
      <c r="D2" s="75"/>
      <c r="E2" s="74"/>
      <c r="F2" s="75"/>
    </row>
    <row r="3" customHeight="1" spans="1:6">
      <c r="A3" s="199" t="str">
        <f>"单位名称："&amp;"昆明市晋宁区教育体育局"</f>
        <v>单位名称：昆明市晋宁区教育体育局</v>
      </c>
      <c r="B3" s="200"/>
      <c r="D3" s="75"/>
      <c r="E3" s="74"/>
      <c r="F3" s="79" t="s">
        <v>1</v>
      </c>
    </row>
    <row r="4" ht="27" customHeight="1" spans="1:6">
      <c r="A4" s="80" t="s">
        <v>206</v>
      </c>
      <c r="B4" s="80" t="s">
        <v>207</v>
      </c>
      <c r="C4" s="80" t="s">
        <v>208</v>
      </c>
      <c r="D4" s="80"/>
      <c r="E4" s="63"/>
      <c r="F4" s="80" t="s">
        <v>209</v>
      </c>
    </row>
    <row r="5" ht="28.5" customHeight="1" spans="1:6">
      <c r="A5" s="201"/>
      <c r="B5" s="82"/>
      <c r="C5" s="63" t="s">
        <v>57</v>
      </c>
      <c r="D5" s="63" t="s">
        <v>210</v>
      </c>
      <c r="E5" s="63" t="s">
        <v>211</v>
      </c>
      <c r="F5" s="81"/>
    </row>
    <row r="6" ht="17.25" customHeight="1" spans="1:6">
      <c r="A6" s="38" t="s">
        <v>82</v>
      </c>
      <c r="B6" s="38" t="s">
        <v>83</v>
      </c>
      <c r="C6" s="38" t="s">
        <v>84</v>
      </c>
      <c r="D6" s="38" t="s">
        <v>85</v>
      </c>
      <c r="E6" s="38" t="s">
        <v>86</v>
      </c>
      <c r="F6" s="38" t="s">
        <v>87</v>
      </c>
    </row>
    <row r="7" ht="17.25" customHeight="1" spans="1:6">
      <c r="A7" s="97">
        <v>70000</v>
      </c>
      <c r="B7" s="97"/>
      <c r="C7" s="97">
        <v>20000</v>
      </c>
      <c r="D7" s="97"/>
      <c r="E7" s="97">
        <v>20000</v>
      </c>
      <c r="F7" s="97">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A2" workbookViewId="0">
      <selection activeCell="A1" sqref="A1"/>
    </sheetView>
  </sheetViews>
  <sheetFormatPr defaultColWidth="8" defaultRowHeight="14.25" customHeight="1"/>
  <cols>
    <col min="1" max="1" width="25.75" customWidth="1"/>
    <col min="2" max="2" width="21.5" customWidth="1"/>
    <col min="3" max="3" width="18.125" customWidth="1"/>
    <col min="4" max="4" width="17" customWidth="1"/>
    <col min="5" max="5" width="8.875" customWidth="1"/>
    <col min="6" max="6" width="25.875" customWidth="1"/>
    <col min="7" max="7" width="9" customWidth="1"/>
    <col min="8" max="8" width="22.5" customWidth="1"/>
    <col min="9" max="24" width="16.375" customWidth="1"/>
  </cols>
  <sheetData>
    <row r="1" ht="13.5" customHeight="1" spans="1:24">
      <c r="B1" s="172"/>
      <c r="C1" s="173"/>
      <c r="E1" s="174"/>
      <c r="F1" s="174"/>
      <c r="G1" s="174"/>
      <c r="H1" s="174"/>
      <c r="I1" s="99"/>
      <c r="J1" s="99"/>
      <c r="K1" s="99"/>
      <c r="L1" s="99"/>
      <c r="M1" s="99"/>
      <c r="N1" s="99"/>
      <c r="R1" s="99"/>
      <c r="V1" s="173"/>
      <c r="X1" s="137" t="s">
        <v>212</v>
      </c>
    </row>
    <row r="2" ht="45.75" customHeight="1" spans="1:24">
      <c r="A2" s="103" t="str">
        <f>"2026"&amp;"年部门基本支出预算表"</f>
        <v>2026年部门基本支出预算表</v>
      </c>
      <c r="B2" s="138"/>
      <c r="C2" s="103"/>
      <c r="D2" s="103"/>
      <c r="E2" s="103"/>
      <c r="F2" s="103"/>
      <c r="G2" s="103"/>
      <c r="H2" s="103"/>
      <c r="I2" s="103"/>
      <c r="J2" s="103"/>
      <c r="K2" s="103"/>
      <c r="L2" s="103"/>
      <c r="M2" s="103"/>
      <c r="N2" s="103"/>
      <c r="O2" s="138"/>
      <c r="P2" s="138"/>
      <c r="Q2" s="138"/>
      <c r="R2" s="103"/>
      <c r="S2" s="103"/>
      <c r="T2" s="103"/>
      <c r="U2" s="103"/>
      <c r="V2" s="103"/>
      <c r="W2" s="103"/>
      <c r="X2" s="103"/>
    </row>
    <row r="3" ht="18.75" customHeight="1" spans="1:24">
      <c r="A3" s="147" t="str">
        <f>"单位名称："&amp;"昆明市晋宁区教育体育局"</f>
        <v>单位名称：昆明市晋宁区教育体育局</v>
      </c>
      <c r="B3" s="175"/>
      <c r="C3" s="176"/>
      <c r="D3" s="176"/>
      <c r="E3" s="176"/>
      <c r="F3" s="176"/>
      <c r="G3" s="176"/>
      <c r="H3" s="176"/>
      <c r="I3" s="107"/>
      <c r="J3" s="107"/>
      <c r="K3" s="107"/>
      <c r="L3" s="107"/>
      <c r="M3" s="107"/>
      <c r="N3" s="107"/>
      <c r="O3" s="140"/>
      <c r="P3" s="140"/>
      <c r="Q3" s="140"/>
      <c r="R3" s="107"/>
      <c r="V3" s="173"/>
      <c r="X3" s="137" t="s">
        <v>1</v>
      </c>
    </row>
    <row r="4" ht="18" customHeight="1" spans="1:24">
      <c r="A4" s="177" t="s">
        <v>213</v>
      </c>
      <c r="B4" s="177" t="s">
        <v>214</v>
      </c>
      <c r="C4" s="177" t="s">
        <v>215</v>
      </c>
      <c r="D4" s="177" t="s">
        <v>216</v>
      </c>
      <c r="E4" s="177" t="s">
        <v>217</v>
      </c>
      <c r="F4" s="177" t="s">
        <v>218</v>
      </c>
      <c r="G4" s="177" t="s">
        <v>219</v>
      </c>
      <c r="H4" s="177" t="s">
        <v>220</v>
      </c>
      <c r="I4" s="178" t="s">
        <v>221</v>
      </c>
      <c r="J4" s="115" t="s">
        <v>221</v>
      </c>
      <c r="K4" s="115"/>
      <c r="L4" s="115"/>
      <c r="M4" s="115"/>
      <c r="N4" s="115"/>
      <c r="O4" s="179"/>
      <c r="P4" s="179"/>
      <c r="Q4" s="179"/>
      <c r="R4" s="114" t="s">
        <v>61</v>
      </c>
      <c r="S4" s="115" t="s">
        <v>62</v>
      </c>
      <c r="T4" s="115"/>
      <c r="U4" s="115"/>
      <c r="V4" s="115"/>
      <c r="W4" s="115"/>
      <c r="X4" s="116"/>
    </row>
    <row r="5" ht="18" customHeight="1" spans="1:24">
      <c r="A5" s="180"/>
      <c r="B5" s="181"/>
      <c r="C5" s="182"/>
      <c r="D5" s="180"/>
      <c r="E5" s="180"/>
      <c r="F5" s="180"/>
      <c r="G5" s="180"/>
      <c r="H5" s="180"/>
      <c r="I5" s="183" t="s">
        <v>222</v>
      </c>
      <c r="J5" s="178" t="s">
        <v>58</v>
      </c>
      <c r="K5" s="115"/>
      <c r="L5" s="115"/>
      <c r="M5" s="115"/>
      <c r="N5" s="116"/>
      <c r="O5" s="184" t="s">
        <v>223</v>
      </c>
      <c r="P5" s="179"/>
      <c r="Q5" s="185"/>
      <c r="R5" s="177" t="s">
        <v>61</v>
      </c>
      <c r="S5" s="178" t="s">
        <v>62</v>
      </c>
      <c r="T5" s="114" t="s">
        <v>64</v>
      </c>
      <c r="U5" s="115" t="s">
        <v>62</v>
      </c>
      <c r="V5" s="114" t="s">
        <v>66</v>
      </c>
      <c r="W5" s="114" t="s">
        <v>67</v>
      </c>
      <c r="X5" s="186" t="s">
        <v>68</v>
      </c>
    </row>
    <row r="6" ht="19.5" customHeight="1" spans="1:24">
      <c r="A6" s="181"/>
      <c r="B6" s="181"/>
      <c r="C6" s="181"/>
      <c r="D6" s="181"/>
      <c r="E6" s="181"/>
      <c r="F6" s="181"/>
      <c r="G6" s="181"/>
      <c r="H6" s="181"/>
      <c r="I6" s="181"/>
      <c r="J6" s="187" t="s">
        <v>224</v>
      </c>
      <c r="K6" s="177" t="s">
        <v>225</v>
      </c>
      <c r="L6" s="177" t="s">
        <v>226</v>
      </c>
      <c r="M6" s="177" t="s">
        <v>227</v>
      </c>
      <c r="N6" s="177" t="s">
        <v>228</v>
      </c>
      <c r="O6" s="177" t="s">
        <v>58</v>
      </c>
      <c r="P6" s="177" t="s">
        <v>59</v>
      </c>
      <c r="Q6" s="177" t="s">
        <v>60</v>
      </c>
      <c r="R6" s="181"/>
      <c r="S6" s="177" t="s">
        <v>57</v>
      </c>
      <c r="T6" s="177" t="s">
        <v>64</v>
      </c>
      <c r="U6" s="177" t="s">
        <v>229</v>
      </c>
      <c r="V6" s="177" t="s">
        <v>66</v>
      </c>
      <c r="W6" s="177" t="s">
        <v>67</v>
      </c>
      <c r="X6" s="177" t="s">
        <v>68</v>
      </c>
    </row>
    <row r="7" ht="37.5" customHeight="1" spans="1:24">
      <c r="A7" s="188"/>
      <c r="B7" s="128"/>
      <c r="C7" s="188"/>
      <c r="D7" s="188"/>
      <c r="E7" s="188"/>
      <c r="F7" s="188"/>
      <c r="G7" s="188"/>
      <c r="H7" s="188"/>
      <c r="I7" s="188"/>
      <c r="J7" s="189" t="s">
        <v>57</v>
      </c>
      <c r="K7" s="190" t="s">
        <v>230</v>
      </c>
      <c r="L7" s="190" t="s">
        <v>226</v>
      </c>
      <c r="M7" s="190" t="s">
        <v>227</v>
      </c>
      <c r="N7" s="190" t="s">
        <v>228</v>
      </c>
      <c r="O7" s="190" t="s">
        <v>226</v>
      </c>
      <c r="P7" s="190" t="s">
        <v>227</v>
      </c>
      <c r="Q7" s="190" t="s">
        <v>228</v>
      </c>
      <c r="R7" s="190" t="s">
        <v>61</v>
      </c>
      <c r="S7" s="190" t="s">
        <v>57</v>
      </c>
      <c r="T7" s="190" t="s">
        <v>64</v>
      </c>
      <c r="U7" s="190" t="s">
        <v>229</v>
      </c>
      <c r="V7" s="190" t="s">
        <v>66</v>
      </c>
      <c r="W7" s="190" t="s">
        <v>67</v>
      </c>
      <c r="X7" s="190" t="s">
        <v>68</v>
      </c>
    </row>
    <row r="8" customHeight="1" spans="1:24">
      <c r="A8" s="191">
        <v>1</v>
      </c>
      <c r="B8" s="191">
        <v>2</v>
      </c>
      <c r="C8" s="191">
        <v>3</v>
      </c>
      <c r="D8" s="191">
        <v>4</v>
      </c>
      <c r="E8" s="191">
        <v>5</v>
      </c>
      <c r="F8" s="191">
        <v>6</v>
      </c>
      <c r="G8" s="191">
        <v>7</v>
      </c>
      <c r="H8" s="191">
        <v>8</v>
      </c>
      <c r="I8" s="191">
        <v>9</v>
      </c>
      <c r="J8" s="191">
        <v>10</v>
      </c>
      <c r="K8" s="191">
        <v>11</v>
      </c>
      <c r="L8" s="191">
        <v>12</v>
      </c>
      <c r="M8" s="191">
        <v>13</v>
      </c>
      <c r="N8" s="191">
        <v>14</v>
      </c>
      <c r="O8" s="191">
        <v>15</v>
      </c>
      <c r="P8" s="191">
        <v>16</v>
      </c>
      <c r="Q8" s="191">
        <v>17</v>
      </c>
      <c r="R8" s="191">
        <v>18</v>
      </c>
      <c r="S8" s="191">
        <v>19</v>
      </c>
      <c r="T8" s="191">
        <v>20</v>
      </c>
      <c r="U8" s="191">
        <v>21</v>
      </c>
      <c r="V8" s="191">
        <v>22</v>
      </c>
      <c r="W8" s="191">
        <v>23</v>
      </c>
      <c r="X8" s="191">
        <v>24</v>
      </c>
    </row>
    <row r="9" ht="20.25" customHeight="1" spans="1:24">
      <c r="A9" s="192" t="s">
        <v>70</v>
      </c>
      <c r="B9" s="192" t="s">
        <v>70</v>
      </c>
      <c r="C9" s="192" t="s">
        <v>231</v>
      </c>
      <c r="D9" s="192" t="s">
        <v>232</v>
      </c>
      <c r="E9" s="192" t="s">
        <v>101</v>
      </c>
      <c r="F9" s="192" t="s">
        <v>102</v>
      </c>
      <c r="G9" s="192" t="s">
        <v>233</v>
      </c>
      <c r="H9" s="192" t="s">
        <v>234</v>
      </c>
      <c r="I9" s="132">
        <v>701064</v>
      </c>
      <c r="J9" s="132">
        <v>701064</v>
      </c>
      <c r="K9" s="132"/>
      <c r="L9" s="132"/>
      <c r="M9" s="132">
        <v>701064</v>
      </c>
      <c r="N9" s="132"/>
      <c r="O9" s="132"/>
      <c r="P9" s="132"/>
      <c r="Q9" s="132"/>
      <c r="R9" s="132"/>
      <c r="S9" s="132"/>
      <c r="T9" s="132"/>
      <c r="U9" s="132"/>
      <c r="V9" s="132"/>
      <c r="W9" s="132"/>
      <c r="X9" s="132"/>
    </row>
    <row r="10" ht="20.25" customHeight="1" spans="1:24">
      <c r="A10" s="192" t="s">
        <v>70</v>
      </c>
      <c r="B10" s="192" t="s">
        <v>70</v>
      </c>
      <c r="C10" s="192" t="s">
        <v>231</v>
      </c>
      <c r="D10" s="192" t="s">
        <v>232</v>
      </c>
      <c r="E10" s="192" t="s">
        <v>101</v>
      </c>
      <c r="F10" s="192" t="s">
        <v>102</v>
      </c>
      <c r="G10" s="192" t="s">
        <v>235</v>
      </c>
      <c r="H10" s="192" t="s">
        <v>236</v>
      </c>
      <c r="I10" s="132">
        <v>1000320</v>
      </c>
      <c r="J10" s="132">
        <v>1000320</v>
      </c>
      <c r="K10" s="193"/>
      <c r="L10" s="193"/>
      <c r="M10" s="132">
        <v>1000320</v>
      </c>
      <c r="N10" s="193"/>
      <c r="O10" s="132"/>
      <c r="P10" s="132"/>
      <c r="Q10" s="132"/>
      <c r="R10" s="132"/>
      <c r="S10" s="132"/>
      <c r="T10" s="132"/>
      <c r="U10" s="132"/>
      <c r="V10" s="132"/>
      <c r="W10" s="132"/>
      <c r="X10" s="132"/>
    </row>
    <row r="11" ht="20.25" customHeight="1" spans="1:24">
      <c r="A11" s="192" t="s">
        <v>70</v>
      </c>
      <c r="B11" s="192" t="s">
        <v>70</v>
      </c>
      <c r="C11" s="192" t="s">
        <v>231</v>
      </c>
      <c r="D11" s="192" t="s">
        <v>232</v>
      </c>
      <c r="E11" s="192" t="s">
        <v>101</v>
      </c>
      <c r="F11" s="192" t="s">
        <v>102</v>
      </c>
      <c r="G11" s="192" t="s">
        <v>237</v>
      </c>
      <c r="H11" s="192" t="s">
        <v>238</v>
      </c>
      <c r="I11" s="132">
        <v>58422</v>
      </c>
      <c r="J11" s="132">
        <v>58422</v>
      </c>
      <c r="K11" s="193"/>
      <c r="L11" s="193"/>
      <c r="M11" s="132">
        <v>58422</v>
      </c>
      <c r="N11" s="193"/>
      <c r="O11" s="132"/>
      <c r="P11" s="132"/>
      <c r="Q11" s="132"/>
      <c r="R11" s="132"/>
      <c r="S11" s="132"/>
      <c r="T11" s="132"/>
      <c r="U11" s="132"/>
      <c r="V11" s="132"/>
      <c r="W11" s="132"/>
      <c r="X11" s="132"/>
    </row>
    <row r="12" ht="20.25" customHeight="1" spans="1:24">
      <c r="A12" s="192" t="s">
        <v>70</v>
      </c>
      <c r="B12" s="192" t="s">
        <v>70</v>
      </c>
      <c r="C12" s="192" t="s">
        <v>239</v>
      </c>
      <c r="D12" s="192" t="s">
        <v>240</v>
      </c>
      <c r="E12" s="192" t="s">
        <v>144</v>
      </c>
      <c r="F12" s="192" t="s">
        <v>145</v>
      </c>
      <c r="G12" s="192" t="s">
        <v>241</v>
      </c>
      <c r="H12" s="192" t="s">
        <v>242</v>
      </c>
      <c r="I12" s="132">
        <v>281831.04</v>
      </c>
      <c r="J12" s="132">
        <v>281831.04</v>
      </c>
      <c r="K12" s="193"/>
      <c r="L12" s="193"/>
      <c r="M12" s="132">
        <v>281831.04</v>
      </c>
      <c r="N12" s="193"/>
      <c r="O12" s="132"/>
      <c r="P12" s="132"/>
      <c r="Q12" s="132"/>
      <c r="R12" s="132"/>
      <c r="S12" s="132"/>
      <c r="T12" s="132"/>
      <c r="U12" s="132"/>
      <c r="V12" s="132"/>
      <c r="W12" s="132"/>
      <c r="X12" s="132"/>
    </row>
    <row r="13" ht="20.25" customHeight="1" spans="1:24">
      <c r="A13" s="192" t="s">
        <v>70</v>
      </c>
      <c r="B13" s="192" t="s">
        <v>70</v>
      </c>
      <c r="C13" s="192" t="s">
        <v>239</v>
      </c>
      <c r="D13" s="192" t="s">
        <v>240</v>
      </c>
      <c r="E13" s="192" t="s">
        <v>154</v>
      </c>
      <c r="F13" s="192" t="s">
        <v>155</v>
      </c>
      <c r="G13" s="192" t="s">
        <v>243</v>
      </c>
      <c r="H13" s="192" t="s">
        <v>244</v>
      </c>
      <c r="I13" s="132">
        <v>139154.08</v>
      </c>
      <c r="J13" s="132">
        <v>139154.08</v>
      </c>
      <c r="K13" s="193"/>
      <c r="L13" s="193"/>
      <c r="M13" s="132">
        <v>139154.08</v>
      </c>
      <c r="N13" s="193"/>
      <c r="O13" s="132"/>
      <c r="P13" s="132"/>
      <c r="Q13" s="132"/>
      <c r="R13" s="132"/>
      <c r="S13" s="132"/>
      <c r="T13" s="132"/>
      <c r="U13" s="132"/>
      <c r="V13" s="132"/>
      <c r="W13" s="132"/>
      <c r="X13" s="132"/>
    </row>
    <row r="14" ht="20.25" customHeight="1" spans="1:24">
      <c r="A14" s="192" t="s">
        <v>70</v>
      </c>
      <c r="B14" s="192" t="s">
        <v>70</v>
      </c>
      <c r="C14" s="192" t="s">
        <v>239</v>
      </c>
      <c r="D14" s="192" t="s">
        <v>240</v>
      </c>
      <c r="E14" s="192" t="s">
        <v>156</v>
      </c>
      <c r="F14" s="192" t="s">
        <v>157</v>
      </c>
      <c r="G14" s="192" t="s">
        <v>245</v>
      </c>
      <c r="H14" s="192" t="s">
        <v>246</v>
      </c>
      <c r="I14" s="132">
        <v>88072.2</v>
      </c>
      <c r="J14" s="132">
        <v>88072.2</v>
      </c>
      <c r="K14" s="193"/>
      <c r="L14" s="193"/>
      <c r="M14" s="132">
        <v>88072.2</v>
      </c>
      <c r="N14" s="193"/>
      <c r="O14" s="132"/>
      <c r="P14" s="132"/>
      <c r="Q14" s="132"/>
      <c r="R14" s="132"/>
      <c r="S14" s="132"/>
      <c r="T14" s="132"/>
      <c r="U14" s="132"/>
      <c r="V14" s="132"/>
      <c r="W14" s="132"/>
      <c r="X14" s="132"/>
    </row>
    <row r="15" ht="20.25" customHeight="1" spans="1:24">
      <c r="A15" s="192" t="s">
        <v>70</v>
      </c>
      <c r="B15" s="192" t="s">
        <v>70</v>
      </c>
      <c r="C15" s="192" t="s">
        <v>239</v>
      </c>
      <c r="D15" s="192" t="s">
        <v>240</v>
      </c>
      <c r="E15" s="192" t="s">
        <v>156</v>
      </c>
      <c r="F15" s="192" t="s">
        <v>157</v>
      </c>
      <c r="G15" s="192" t="s">
        <v>245</v>
      </c>
      <c r="H15" s="192" t="s">
        <v>246</v>
      </c>
      <c r="I15" s="132">
        <v>200000</v>
      </c>
      <c r="J15" s="132">
        <v>200000</v>
      </c>
      <c r="K15" s="193"/>
      <c r="L15" s="193"/>
      <c r="M15" s="132">
        <v>200000</v>
      </c>
      <c r="N15" s="193"/>
      <c r="O15" s="132"/>
      <c r="P15" s="132"/>
      <c r="Q15" s="132"/>
      <c r="R15" s="132"/>
      <c r="S15" s="132"/>
      <c r="T15" s="132"/>
      <c r="U15" s="132"/>
      <c r="V15" s="132"/>
      <c r="W15" s="132"/>
      <c r="X15" s="132"/>
    </row>
    <row r="16" ht="20.25" customHeight="1" spans="1:24">
      <c r="A16" s="192" t="s">
        <v>70</v>
      </c>
      <c r="B16" s="192" t="s">
        <v>70</v>
      </c>
      <c r="C16" s="192" t="s">
        <v>239</v>
      </c>
      <c r="D16" s="192" t="s">
        <v>240</v>
      </c>
      <c r="E16" s="192" t="s">
        <v>101</v>
      </c>
      <c r="F16" s="192" t="s">
        <v>102</v>
      </c>
      <c r="G16" s="192" t="s">
        <v>247</v>
      </c>
      <c r="H16" s="192" t="s">
        <v>248</v>
      </c>
      <c r="I16" s="132">
        <v>659.82</v>
      </c>
      <c r="J16" s="132">
        <v>659.82</v>
      </c>
      <c r="K16" s="193"/>
      <c r="L16" s="193"/>
      <c r="M16" s="132">
        <v>659.82</v>
      </c>
      <c r="N16" s="193"/>
      <c r="O16" s="132"/>
      <c r="P16" s="132"/>
      <c r="Q16" s="132"/>
      <c r="R16" s="132"/>
      <c r="S16" s="132"/>
      <c r="T16" s="132"/>
      <c r="U16" s="132"/>
      <c r="V16" s="132"/>
      <c r="W16" s="132"/>
      <c r="X16" s="132"/>
    </row>
    <row r="17" ht="20.25" customHeight="1" spans="1:24">
      <c r="A17" s="192" t="s">
        <v>70</v>
      </c>
      <c r="B17" s="192" t="s">
        <v>70</v>
      </c>
      <c r="C17" s="192" t="s">
        <v>239</v>
      </c>
      <c r="D17" s="192" t="s">
        <v>240</v>
      </c>
      <c r="E17" s="192" t="s">
        <v>158</v>
      </c>
      <c r="F17" s="192" t="s">
        <v>159</v>
      </c>
      <c r="G17" s="192" t="s">
        <v>247</v>
      </c>
      <c r="H17" s="192" t="s">
        <v>248</v>
      </c>
      <c r="I17" s="132">
        <v>8267.52</v>
      </c>
      <c r="J17" s="132">
        <v>8267.52</v>
      </c>
      <c r="K17" s="193"/>
      <c r="L17" s="193"/>
      <c r="M17" s="132">
        <v>8267.52</v>
      </c>
      <c r="N17" s="193"/>
      <c r="O17" s="132"/>
      <c r="P17" s="132"/>
      <c r="Q17" s="132"/>
      <c r="R17" s="132"/>
      <c r="S17" s="132"/>
      <c r="T17" s="132"/>
      <c r="U17" s="132"/>
      <c r="V17" s="132"/>
      <c r="W17" s="132"/>
      <c r="X17" s="132"/>
    </row>
    <row r="18" ht="20.25" customHeight="1" spans="1:24">
      <c r="A18" s="192" t="s">
        <v>70</v>
      </c>
      <c r="B18" s="192" t="s">
        <v>70</v>
      </c>
      <c r="C18" s="192" t="s">
        <v>239</v>
      </c>
      <c r="D18" s="192" t="s">
        <v>240</v>
      </c>
      <c r="E18" s="192" t="s">
        <v>158</v>
      </c>
      <c r="F18" s="192" t="s">
        <v>159</v>
      </c>
      <c r="G18" s="192" t="s">
        <v>247</v>
      </c>
      <c r="H18" s="192" t="s">
        <v>248</v>
      </c>
      <c r="I18" s="132">
        <v>25836</v>
      </c>
      <c r="J18" s="132">
        <v>25836</v>
      </c>
      <c r="K18" s="193"/>
      <c r="L18" s="193"/>
      <c r="M18" s="132">
        <v>25836</v>
      </c>
      <c r="N18" s="193"/>
      <c r="O18" s="132"/>
      <c r="P18" s="132"/>
      <c r="Q18" s="132"/>
      <c r="R18" s="132"/>
      <c r="S18" s="132"/>
      <c r="T18" s="132"/>
      <c r="U18" s="132"/>
      <c r="V18" s="132"/>
      <c r="W18" s="132"/>
      <c r="X18" s="132"/>
    </row>
    <row r="19" ht="20.25" customHeight="1" spans="1:24">
      <c r="A19" s="192" t="s">
        <v>70</v>
      </c>
      <c r="B19" s="192" t="s">
        <v>70</v>
      </c>
      <c r="C19" s="192" t="s">
        <v>239</v>
      </c>
      <c r="D19" s="192" t="s">
        <v>240</v>
      </c>
      <c r="E19" s="192" t="s">
        <v>158</v>
      </c>
      <c r="F19" s="192" t="s">
        <v>159</v>
      </c>
      <c r="G19" s="192" t="s">
        <v>247</v>
      </c>
      <c r="H19" s="192" t="s">
        <v>248</v>
      </c>
      <c r="I19" s="132">
        <v>3046.25</v>
      </c>
      <c r="J19" s="132">
        <v>3046.25</v>
      </c>
      <c r="K19" s="193"/>
      <c r="L19" s="193"/>
      <c r="M19" s="132">
        <v>3046.25</v>
      </c>
      <c r="N19" s="193"/>
      <c r="O19" s="132"/>
      <c r="P19" s="132"/>
      <c r="Q19" s="132"/>
      <c r="R19" s="132"/>
      <c r="S19" s="132"/>
      <c r="T19" s="132"/>
      <c r="U19" s="132"/>
      <c r="V19" s="132"/>
      <c r="W19" s="132"/>
      <c r="X19" s="132"/>
    </row>
    <row r="20" ht="20.25" customHeight="1" spans="1:24">
      <c r="A20" s="192" t="s">
        <v>70</v>
      </c>
      <c r="B20" s="192" t="s">
        <v>70</v>
      </c>
      <c r="C20" s="192" t="s">
        <v>249</v>
      </c>
      <c r="D20" s="192" t="s">
        <v>250</v>
      </c>
      <c r="E20" s="192" t="s">
        <v>101</v>
      </c>
      <c r="F20" s="192" t="s">
        <v>102</v>
      </c>
      <c r="G20" s="192" t="s">
        <v>251</v>
      </c>
      <c r="H20" s="192" t="s">
        <v>252</v>
      </c>
      <c r="I20" s="132">
        <v>20000</v>
      </c>
      <c r="J20" s="132">
        <v>20000</v>
      </c>
      <c r="K20" s="193"/>
      <c r="L20" s="193"/>
      <c r="M20" s="132">
        <v>20000</v>
      </c>
      <c r="N20" s="193"/>
      <c r="O20" s="132"/>
      <c r="P20" s="132"/>
      <c r="Q20" s="132"/>
      <c r="R20" s="132"/>
      <c r="S20" s="132"/>
      <c r="T20" s="132"/>
      <c r="U20" s="132"/>
      <c r="V20" s="132"/>
      <c r="W20" s="132"/>
      <c r="X20" s="132"/>
    </row>
    <row r="21" ht="20.25" customHeight="1" spans="1:24">
      <c r="A21" s="192" t="s">
        <v>70</v>
      </c>
      <c r="B21" s="192" t="s">
        <v>70</v>
      </c>
      <c r="C21" s="192" t="s">
        <v>253</v>
      </c>
      <c r="D21" s="192" t="s">
        <v>209</v>
      </c>
      <c r="E21" s="192" t="s">
        <v>101</v>
      </c>
      <c r="F21" s="192" t="s">
        <v>102</v>
      </c>
      <c r="G21" s="192" t="s">
        <v>254</v>
      </c>
      <c r="H21" s="192" t="s">
        <v>209</v>
      </c>
      <c r="I21" s="132">
        <v>50000</v>
      </c>
      <c r="J21" s="132">
        <v>50000</v>
      </c>
      <c r="K21" s="193"/>
      <c r="L21" s="193"/>
      <c r="M21" s="132">
        <v>50000</v>
      </c>
      <c r="N21" s="193"/>
      <c r="O21" s="132"/>
      <c r="P21" s="132"/>
      <c r="Q21" s="132"/>
      <c r="R21" s="132"/>
      <c r="S21" s="132"/>
      <c r="T21" s="132"/>
      <c r="U21" s="132"/>
      <c r="V21" s="132"/>
      <c r="W21" s="132"/>
      <c r="X21" s="132"/>
    </row>
    <row r="22" ht="20.25" customHeight="1" spans="1:24">
      <c r="A22" s="192" t="s">
        <v>70</v>
      </c>
      <c r="B22" s="192" t="s">
        <v>70</v>
      </c>
      <c r="C22" s="192" t="s">
        <v>255</v>
      </c>
      <c r="D22" s="192" t="s">
        <v>256</v>
      </c>
      <c r="E22" s="192" t="s">
        <v>101</v>
      </c>
      <c r="F22" s="192" t="s">
        <v>102</v>
      </c>
      <c r="G22" s="192" t="s">
        <v>257</v>
      </c>
      <c r="H22" s="192" t="s">
        <v>258</v>
      </c>
      <c r="I22" s="132">
        <v>142800</v>
      </c>
      <c r="J22" s="132">
        <v>142800</v>
      </c>
      <c r="K22" s="193"/>
      <c r="L22" s="193"/>
      <c r="M22" s="132">
        <v>142800</v>
      </c>
      <c r="N22" s="193"/>
      <c r="O22" s="132"/>
      <c r="P22" s="132"/>
      <c r="Q22" s="132"/>
      <c r="R22" s="132"/>
      <c r="S22" s="132"/>
      <c r="T22" s="132"/>
      <c r="U22" s="132"/>
      <c r="V22" s="132"/>
      <c r="W22" s="132"/>
      <c r="X22" s="132"/>
    </row>
    <row r="23" ht="20.25" customHeight="1" spans="1:24">
      <c r="A23" s="192" t="s">
        <v>70</v>
      </c>
      <c r="B23" s="192" t="s">
        <v>70</v>
      </c>
      <c r="C23" s="192" t="s">
        <v>259</v>
      </c>
      <c r="D23" s="192" t="s">
        <v>260</v>
      </c>
      <c r="E23" s="192" t="s">
        <v>101</v>
      </c>
      <c r="F23" s="192" t="s">
        <v>102</v>
      </c>
      <c r="G23" s="192" t="s">
        <v>261</v>
      </c>
      <c r="H23" s="192" t="s">
        <v>260</v>
      </c>
      <c r="I23" s="132">
        <v>38794.08</v>
      </c>
      <c r="J23" s="132">
        <v>38794.08</v>
      </c>
      <c r="K23" s="193"/>
      <c r="L23" s="193"/>
      <c r="M23" s="132">
        <v>38794.08</v>
      </c>
      <c r="N23" s="193"/>
      <c r="O23" s="132"/>
      <c r="P23" s="132"/>
      <c r="Q23" s="132"/>
      <c r="R23" s="132"/>
      <c r="S23" s="132"/>
      <c r="T23" s="132"/>
      <c r="U23" s="132"/>
      <c r="V23" s="132"/>
      <c r="W23" s="132"/>
      <c r="X23" s="132"/>
    </row>
    <row r="24" ht="20.25" customHeight="1" spans="1:24">
      <c r="A24" s="192" t="s">
        <v>70</v>
      </c>
      <c r="B24" s="192" t="s">
        <v>70</v>
      </c>
      <c r="C24" s="192" t="s">
        <v>262</v>
      </c>
      <c r="D24" s="192" t="s">
        <v>263</v>
      </c>
      <c r="E24" s="192" t="s">
        <v>101</v>
      </c>
      <c r="F24" s="192" t="s">
        <v>102</v>
      </c>
      <c r="G24" s="192" t="s">
        <v>264</v>
      </c>
      <c r="H24" s="192" t="s">
        <v>265</v>
      </c>
      <c r="I24" s="132">
        <v>49728</v>
      </c>
      <c r="J24" s="132">
        <v>49728</v>
      </c>
      <c r="K24" s="193"/>
      <c r="L24" s="193"/>
      <c r="M24" s="132">
        <v>49728</v>
      </c>
      <c r="N24" s="193"/>
      <c r="O24" s="132"/>
      <c r="P24" s="132"/>
      <c r="Q24" s="132"/>
      <c r="R24" s="132"/>
      <c r="S24" s="132"/>
      <c r="T24" s="132"/>
      <c r="U24" s="132"/>
      <c r="V24" s="132"/>
      <c r="W24" s="132"/>
      <c r="X24" s="132"/>
    </row>
    <row r="25" ht="20.25" customHeight="1" spans="1:24">
      <c r="A25" s="192" t="s">
        <v>70</v>
      </c>
      <c r="B25" s="192" t="s">
        <v>70</v>
      </c>
      <c r="C25" s="192" t="s">
        <v>262</v>
      </c>
      <c r="D25" s="192" t="s">
        <v>263</v>
      </c>
      <c r="E25" s="192" t="s">
        <v>101</v>
      </c>
      <c r="F25" s="192" t="s">
        <v>102</v>
      </c>
      <c r="G25" s="192" t="s">
        <v>266</v>
      </c>
      <c r="H25" s="192" t="s">
        <v>267</v>
      </c>
      <c r="I25" s="132">
        <v>32000</v>
      </c>
      <c r="J25" s="132">
        <v>32000</v>
      </c>
      <c r="K25" s="193"/>
      <c r="L25" s="193"/>
      <c r="M25" s="132">
        <v>32000</v>
      </c>
      <c r="N25" s="193"/>
      <c r="O25" s="132"/>
      <c r="P25" s="132"/>
      <c r="Q25" s="132"/>
      <c r="R25" s="132"/>
      <c r="S25" s="132"/>
      <c r="T25" s="132"/>
      <c r="U25" s="132"/>
      <c r="V25" s="132"/>
      <c r="W25" s="132"/>
      <c r="X25" s="132"/>
    </row>
    <row r="26" ht="20.25" customHeight="1" spans="1:24">
      <c r="A26" s="192" t="s">
        <v>70</v>
      </c>
      <c r="B26" s="192" t="s">
        <v>70</v>
      </c>
      <c r="C26" s="192" t="s">
        <v>262</v>
      </c>
      <c r="D26" s="192" t="s">
        <v>263</v>
      </c>
      <c r="E26" s="192" t="s">
        <v>101</v>
      </c>
      <c r="F26" s="192" t="s">
        <v>102</v>
      </c>
      <c r="G26" s="192" t="s">
        <v>268</v>
      </c>
      <c r="H26" s="192" t="s">
        <v>269</v>
      </c>
      <c r="I26" s="132">
        <v>30000</v>
      </c>
      <c r="J26" s="132">
        <v>30000</v>
      </c>
      <c r="K26" s="193"/>
      <c r="L26" s="193"/>
      <c r="M26" s="132">
        <v>30000</v>
      </c>
      <c r="N26" s="193"/>
      <c r="O26" s="132"/>
      <c r="P26" s="132"/>
      <c r="Q26" s="132"/>
      <c r="R26" s="132"/>
      <c r="S26" s="132"/>
      <c r="T26" s="132"/>
      <c r="U26" s="132"/>
      <c r="V26" s="132"/>
      <c r="W26" s="132"/>
      <c r="X26" s="132"/>
    </row>
    <row r="27" ht="20.25" customHeight="1" spans="1:24">
      <c r="A27" s="192" t="s">
        <v>70</v>
      </c>
      <c r="B27" s="192" t="s">
        <v>70</v>
      </c>
      <c r="C27" s="192" t="s">
        <v>262</v>
      </c>
      <c r="D27" s="192" t="s">
        <v>263</v>
      </c>
      <c r="E27" s="192" t="s">
        <v>101</v>
      </c>
      <c r="F27" s="192" t="s">
        <v>102</v>
      </c>
      <c r="G27" s="192" t="s">
        <v>270</v>
      </c>
      <c r="H27" s="192" t="s">
        <v>271</v>
      </c>
      <c r="I27" s="132">
        <v>44800</v>
      </c>
      <c r="J27" s="132">
        <v>44800</v>
      </c>
      <c r="K27" s="193"/>
      <c r="L27" s="193"/>
      <c r="M27" s="132">
        <v>44800</v>
      </c>
      <c r="N27" s="193"/>
      <c r="O27" s="132"/>
      <c r="P27" s="132"/>
      <c r="Q27" s="132"/>
      <c r="R27" s="132"/>
      <c r="S27" s="132"/>
      <c r="T27" s="132"/>
      <c r="U27" s="132"/>
      <c r="V27" s="132"/>
      <c r="W27" s="132"/>
      <c r="X27" s="132"/>
    </row>
    <row r="28" ht="20.25" customHeight="1" spans="1:24">
      <c r="A28" s="192" t="s">
        <v>70</v>
      </c>
      <c r="B28" s="192" t="s">
        <v>70</v>
      </c>
      <c r="C28" s="192" t="s">
        <v>262</v>
      </c>
      <c r="D28" s="192" t="s">
        <v>263</v>
      </c>
      <c r="E28" s="192" t="s">
        <v>142</v>
      </c>
      <c r="F28" s="192" t="s">
        <v>143</v>
      </c>
      <c r="G28" s="192" t="s">
        <v>270</v>
      </c>
      <c r="H28" s="192" t="s">
        <v>271</v>
      </c>
      <c r="I28" s="132">
        <v>45000</v>
      </c>
      <c r="J28" s="132">
        <v>45000</v>
      </c>
      <c r="K28" s="193"/>
      <c r="L28" s="193"/>
      <c r="M28" s="132">
        <v>45000</v>
      </c>
      <c r="N28" s="193"/>
      <c r="O28" s="132"/>
      <c r="P28" s="132"/>
      <c r="Q28" s="132"/>
      <c r="R28" s="132"/>
      <c r="S28" s="132"/>
      <c r="T28" s="132"/>
      <c r="U28" s="132"/>
      <c r="V28" s="132"/>
      <c r="W28" s="132"/>
      <c r="X28" s="132"/>
    </row>
    <row r="29" ht="20.25" customHeight="1" spans="1:24">
      <c r="A29" s="192" t="s">
        <v>70</v>
      </c>
      <c r="B29" s="192" t="s">
        <v>70</v>
      </c>
      <c r="C29" s="192" t="s">
        <v>272</v>
      </c>
      <c r="D29" s="192" t="s">
        <v>165</v>
      </c>
      <c r="E29" s="192" t="s">
        <v>164</v>
      </c>
      <c r="F29" s="192" t="s">
        <v>165</v>
      </c>
      <c r="G29" s="192" t="s">
        <v>273</v>
      </c>
      <c r="H29" s="192" t="s">
        <v>165</v>
      </c>
      <c r="I29" s="132">
        <v>309557.28</v>
      </c>
      <c r="J29" s="132">
        <v>309557.28</v>
      </c>
      <c r="K29" s="193"/>
      <c r="L29" s="193"/>
      <c r="M29" s="132">
        <v>309557.28</v>
      </c>
      <c r="N29" s="193"/>
      <c r="O29" s="132"/>
      <c r="P29" s="132"/>
      <c r="Q29" s="132"/>
      <c r="R29" s="132"/>
      <c r="S29" s="132"/>
      <c r="T29" s="132"/>
      <c r="U29" s="132"/>
      <c r="V29" s="132"/>
      <c r="W29" s="132"/>
      <c r="X29" s="132"/>
    </row>
    <row r="30" ht="20.25" customHeight="1" spans="1:24">
      <c r="A30" s="192" t="s">
        <v>70</v>
      </c>
      <c r="B30" s="192" t="s">
        <v>70</v>
      </c>
      <c r="C30" s="192" t="s">
        <v>274</v>
      </c>
      <c r="D30" s="192" t="s">
        <v>275</v>
      </c>
      <c r="E30" s="192" t="s">
        <v>142</v>
      </c>
      <c r="F30" s="192" t="s">
        <v>143</v>
      </c>
      <c r="G30" s="192" t="s">
        <v>276</v>
      </c>
      <c r="H30" s="192" t="s">
        <v>277</v>
      </c>
      <c r="I30" s="132">
        <v>829714.68</v>
      </c>
      <c r="J30" s="132">
        <v>829714.68</v>
      </c>
      <c r="K30" s="193"/>
      <c r="L30" s="193"/>
      <c r="M30" s="132">
        <v>829714.68</v>
      </c>
      <c r="N30" s="193"/>
      <c r="O30" s="132"/>
      <c r="P30" s="132"/>
      <c r="Q30" s="132"/>
      <c r="R30" s="132"/>
      <c r="S30" s="132"/>
      <c r="T30" s="132"/>
      <c r="U30" s="132"/>
      <c r="V30" s="132"/>
      <c r="W30" s="132"/>
      <c r="X30" s="132"/>
    </row>
    <row r="31" ht="20.25" customHeight="1" spans="1:24">
      <c r="A31" s="192" t="s">
        <v>70</v>
      </c>
      <c r="B31" s="192" t="s">
        <v>70</v>
      </c>
      <c r="C31" s="192" t="s">
        <v>274</v>
      </c>
      <c r="D31" s="192" t="s">
        <v>275</v>
      </c>
      <c r="E31" s="192" t="s">
        <v>142</v>
      </c>
      <c r="F31" s="192" t="s">
        <v>143</v>
      </c>
      <c r="G31" s="192" t="s">
        <v>278</v>
      </c>
      <c r="H31" s="192" t="s">
        <v>279</v>
      </c>
      <c r="I31" s="132">
        <v>720000</v>
      </c>
      <c r="J31" s="132">
        <v>720000</v>
      </c>
      <c r="K31" s="193"/>
      <c r="L31" s="193"/>
      <c r="M31" s="132">
        <v>720000</v>
      </c>
      <c r="N31" s="193"/>
      <c r="O31" s="132"/>
      <c r="P31" s="132"/>
      <c r="Q31" s="132"/>
      <c r="R31" s="132"/>
      <c r="S31" s="132"/>
      <c r="T31" s="132"/>
      <c r="U31" s="132"/>
      <c r="V31" s="132"/>
      <c r="W31" s="132"/>
      <c r="X31" s="132"/>
    </row>
    <row r="32" ht="20.25" customHeight="1" spans="1:24">
      <c r="A32" s="192" t="s">
        <v>70</v>
      </c>
      <c r="B32" s="192" t="s">
        <v>70</v>
      </c>
      <c r="C32" s="192" t="s">
        <v>280</v>
      </c>
      <c r="D32" s="192" t="s">
        <v>281</v>
      </c>
      <c r="E32" s="192" t="s">
        <v>101</v>
      </c>
      <c r="F32" s="192" t="s">
        <v>102</v>
      </c>
      <c r="G32" s="192" t="s">
        <v>237</v>
      </c>
      <c r="H32" s="192" t="s">
        <v>238</v>
      </c>
      <c r="I32" s="132">
        <v>238320</v>
      </c>
      <c r="J32" s="132">
        <v>238320</v>
      </c>
      <c r="K32" s="193"/>
      <c r="L32" s="193"/>
      <c r="M32" s="132">
        <v>238320</v>
      </c>
      <c r="N32" s="193"/>
      <c r="O32" s="132"/>
      <c r="P32" s="132"/>
      <c r="Q32" s="132"/>
      <c r="R32" s="132"/>
      <c r="S32" s="132"/>
      <c r="T32" s="132"/>
      <c r="U32" s="132"/>
      <c r="V32" s="132"/>
      <c r="W32" s="132"/>
      <c r="X32" s="132"/>
    </row>
    <row r="33" ht="20.25" customHeight="1" spans="1:24">
      <c r="A33" s="192" t="s">
        <v>70</v>
      </c>
      <c r="B33" s="192" t="s">
        <v>70</v>
      </c>
      <c r="C33" s="192" t="s">
        <v>280</v>
      </c>
      <c r="D33" s="192" t="s">
        <v>281</v>
      </c>
      <c r="E33" s="192" t="s">
        <v>101</v>
      </c>
      <c r="F33" s="192" t="s">
        <v>102</v>
      </c>
      <c r="G33" s="192" t="s">
        <v>237</v>
      </c>
      <c r="H33" s="192" t="s">
        <v>238</v>
      </c>
      <c r="I33" s="132">
        <v>160000</v>
      </c>
      <c r="J33" s="132">
        <v>160000</v>
      </c>
      <c r="K33" s="193"/>
      <c r="L33" s="193"/>
      <c r="M33" s="132">
        <v>160000</v>
      </c>
      <c r="N33" s="193"/>
      <c r="O33" s="132"/>
      <c r="P33" s="132"/>
      <c r="Q33" s="132"/>
      <c r="R33" s="132"/>
      <c r="S33" s="132"/>
      <c r="T33" s="132"/>
      <c r="U33" s="132"/>
      <c r="V33" s="132"/>
      <c r="W33" s="132"/>
      <c r="X33" s="132"/>
    </row>
    <row r="34" ht="17.25" customHeight="1" spans="1:24">
      <c r="A34" s="194" t="s">
        <v>204</v>
      </c>
      <c r="B34" s="195"/>
      <c r="C34" s="196"/>
      <c r="D34" s="196"/>
      <c r="E34" s="196"/>
      <c r="F34" s="196"/>
      <c r="G34" s="196"/>
      <c r="H34" s="197"/>
      <c r="I34" s="132">
        <v>5217386.95</v>
      </c>
      <c r="J34" s="132">
        <v>701064</v>
      </c>
      <c r="K34" s="132"/>
      <c r="L34" s="132"/>
      <c r="M34" s="132">
        <v>701064</v>
      </c>
      <c r="N34" s="132"/>
      <c r="O34" s="132"/>
      <c r="P34" s="132"/>
      <c r="Q34" s="132"/>
      <c r="R34" s="132"/>
      <c r="S34" s="132"/>
      <c r="T34" s="132"/>
      <c r="U34" s="132"/>
      <c r="V34" s="132"/>
      <c r="W34" s="132"/>
      <c r="X34" s="132"/>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5"/>
  <sheetViews>
    <sheetView showZeros="0" topLeftCell="A41" workbookViewId="0">
      <selection activeCell="G1" sqref="G1"/>
    </sheetView>
  </sheetViews>
  <sheetFormatPr defaultColWidth="14" defaultRowHeight="14.25" customHeight="1"/>
  <cols>
    <col min="1" max="2" width="14" style="1" customWidth="1"/>
    <col min="3" max="3" width="37.375" style="1" customWidth="1"/>
    <col min="4" max="4" width="18.5" style="1" customWidth="1"/>
    <col min="5" max="5" width="13.375" style="1" customWidth="1"/>
    <col min="6" max="6" width="17.25" style="1" customWidth="1"/>
    <col min="7" max="16384" width="14" style="1" customWidth="1"/>
  </cols>
  <sheetData>
    <row r="1" ht="13.5" customHeight="1" spans="1:23">
      <c r="B1" s="166"/>
      <c r="E1" s="41"/>
      <c r="F1" s="41"/>
      <c r="G1" s="41"/>
      <c r="H1" s="41"/>
      <c r="U1" s="166"/>
      <c r="W1" s="167" t="s">
        <v>282</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"单位名称："&amp;"昆明市晋宁区教育体育局"</f>
        <v>单位名称：昆明市晋宁区教育体育局</v>
      </c>
      <c r="B3" s="45"/>
      <c r="C3" s="45"/>
      <c r="D3" s="45"/>
      <c r="E3" s="45"/>
      <c r="F3" s="45"/>
      <c r="G3" s="45"/>
      <c r="H3" s="45"/>
      <c r="I3" s="46"/>
      <c r="J3" s="46"/>
      <c r="K3" s="46"/>
      <c r="L3" s="46"/>
      <c r="M3" s="46"/>
      <c r="N3" s="46"/>
      <c r="O3" s="46"/>
      <c r="P3" s="46"/>
      <c r="Q3" s="46"/>
      <c r="U3" s="166"/>
      <c r="W3" s="153" t="s">
        <v>1</v>
      </c>
    </row>
    <row r="4" ht="21.75" customHeight="1" spans="1:23">
      <c r="A4" s="48" t="s">
        <v>283</v>
      </c>
      <c r="B4" s="49" t="s">
        <v>215</v>
      </c>
      <c r="C4" s="48" t="s">
        <v>216</v>
      </c>
      <c r="D4" s="48" t="s">
        <v>284</v>
      </c>
      <c r="E4" s="49" t="s">
        <v>217</v>
      </c>
      <c r="F4" s="49" t="s">
        <v>218</v>
      </c>
      <c r="G4" s="49" t="s">
        <v>285</v>
      </c>
      <c r="H4" s="49" t="s">
        <v>286</v>
      </c>
      <c r="I4" s="52" t="s">
        <v>55</v>
      </c>
      <c r="J4" s="17" t="s">
        <v>287</v>
      </c>
      <c r="K4" s="18"/>
      <c r="L4" s="18"/>
      <c r="M4" s="19"/>
      <c r="N4" s="17" t="s">
        <v>223</v>
      </c>
      <c r="O4" s="18"/>
      <c r="P4" s="19"/>
      <c r="Q4" s="49" t="s">
        <v>61</v>
      </c>
      <c r="R4" s="17" t="s">
        <v>62</v>
      </c>
      <c r="S4" s="18"/>
      <c r="T4" s="18"/>
      <c r="U4" s="18"/>
      <c r="V4" s="18"/>
      <c r="W4" s="19"/>
    </row>
    <row r="5" ht="21.75" customHeight="1" spans="1:23">
      <c r="A5" s="50"/>
      <c r="B5" s="62"/>
      <c r="C5" s="50"/>
      <c r="D5" s="50"/>
      <c r="E5" s="51"/>
      <c r="F5" s="51"/>
      <c r="G5" s="51"/>
      <c r="H5" s="51"/>
      <c r="I5" s="62"/>
      <c r="J5" s="168" t="s">
        <v>58</v>
      </c>
      <c r="K5" s="169"/>
      <c r="L5" s="49" t="s">
        <v>59</v>
      </c>
      <c r="M5" s="49" t="s">
        <v>60</v>
      </c>
      <c r="N5" s="49" t="s">
        <v>58</v>
      </c>
      <c r="O5" s="49" t="s">
        <v>59</v>
      </c>
      <c r="P5" s="49" t="s">
        <v>60</v>
      </c>
      <c r="Q5" s="51"/>
      <c r="R5" s="49" t="s">
        <v>57</v>
      </c>
      <c r="S5" s="49" t="s">
        <v>64</v>
      </c>
      <c r="T5" s="49" t="s">
        <v>229</v>
      </c>
      <c r="U5" s="49" t="s">
        <v>66</v>
      </c>
      <c r="V5" s="49" t="s">
        <v>67</v>
      </c>
      <c r="W5" s="49" t="s">
        <v>68</v>
      </c>
    </row>
    <row r="6" ht="21" customHeight="1" spans="1:23">
      <c r="A6" s="62"/>
      <c r="B6" s="62"/>
      <c r="C6" s="62"/>
      <c r="D6" s="62"/>
      <c r="E6" s="62"/>
      <c r="F6" s="62"/>
      <c r="G6" s="62"/>
      <c r="H6" s="62"/>
      <c r="I6" s="62"/>
      <c r="J6" s="170" t="s">
        <v>57</v>
      </c>
      <c r="K6" s="171"/>
      <c r="L6" s="62"/>
      <c r="M6" s="62"/>
      <c r="N6" s="62"/>
      <c r="O6" s="62"/>
      <c r="P6" s="62"/>
      <c r="Q6" s="62"/>
      <c r="R6" s="62"/>
      <c r="S6" s="62"/>
      <c r="T6" s="62"/>
      <c r="U6" s="62"/>
      <c r="V6" s="62"/>
      <c r="W6" s="62"/>
    </row>
    <row r="7" ht="39.75" customHeight="1" spans="1:23">
      <c r="A7" s="53"/>
      <c r="B7" s="55"/>
      <c r="C7" s="53"/>
      <c r="D7" s="53"/>
      <c r="E7" s="54"/>
      <c r="F7" s="54"/>
      <c r="G7" s="54"/>
      <c r="H7" s="54"/>
      <c r="I7" s="55"/>
      <c r="J7" s="24" t="s">
        <v>57</v>
      </c>
      <c r="K7" s="24" t="s">
        <v>288</v>
      </c>
      <c r="L7" s="54"/>
      <c r="M7" s="54"/>
      <c r="N7" s="54"/>
      <c r="O7" s="54"/>
      <c r="P7" s="54"/>
      <c r="Q7" s="54"/>
      <c r="R7" s="54"/>
      <c r="S7" s="54"/>
      <c r="T7" s="54"/>
      <c r="U7" s="55"/>
      <c r="V7" s="54"/>
      <c r="W7" s="54"/>
    </row>
    <row r="8" ht="15" customHeight="1" spans="1:23">
      <c r="A8" s="7">
        <v>1</v>
      </c>
      <c r="B8" s="7">
        <v>2</v>
      </c>
      <c r="C8" s="7">
        <v>3</v>
      </c>
      <c r="D8" s="7">
        <v>4</v>
      </c>
      <c r="E8" s="7">
        <v>5</v>
      </c>
      <c r="F8" s="7">
        <v>6</v>
      </c>
      <c r="G8" s="7">
        <v>7</v>
      </c>
      <c r="H8" s="7">
        <v>8</v>
      </c>
      <c r="I8" s="7">
        <v>9</v>
      </c>
      <c r="J8" s="7">
        <v>10</v>
      </c>
      <c r="K8" s="7">
        <v>11</v>
      </c>
      <c r="L8" s="63">
        <v>12</v>
      </c>
      <c r="M8" s="63">
        <v>13</v>
      </c>
      <c r="N8" s="63">
        <v>14</v>
      </c>
      <c r="O8" s="63">
        <v>15</v>
      </c>
      <c r="P8" s="63">
        <v>16</v>
      </c>
      <c r="Q8" s="63">
        <v>17</v>
      </c>
      <c r="R8" s="63">
        <v>18</v>
      </c>
      <c r="S8" s="63">
        <v>19</v>
      </c>
      <c r="T8" s="63">
        <v>20</v>
      </c>
      <c r="U8" s="7">
        <v>21</v>
      </c>
      <c r="V8" s="63">
        <v>22</v>
      </c>
      <c r="W8" s="7">
        <v>23</v>
      </c>
    </row>
    <row r="9" ht="21.75" customHeight="1" spans="1:23">
      <c r="A9" s="90" t="s">
        <v>289</v>
      </c>
      <c r="B9" s="90" t="s">
        <v>290</v>
      </c>
      <c r="C9" s="90" t="s">
        <v>291</v>
      </c>
      <c r="D9" s="90" t="s">
        <v>70</v>
      </c>
      <c r="E9" s="90" t="s">
        <v>148</v>
      </c>
      <c r="F9" s="90" t="s">
        <v>149</v>
      </c>
      <c r="G9" s="90" t="s">
        <v>278</v>
      </c>
      <c r="H9" s="90" t="s">
        <v>279</v>
      </c>
      <c r="I9" s="97">
        <v>11606.4</v>
      </c>
      <c r="J9" s="97">
        <v>11606.4</v>
      </c>
      <c r="K9" s="97">
        <v>11606.4</v>
      </c>
      <c r="L9" s="97"/>
      <c r="M9" s="97"/>
      <c r="N9" s="97"/>
      <c r="O9" s="97"/>
      <c r="P9" s="97"/>
      <c r="Q9" s="97"/>
      <c r="R9" s="97"/>
      <c r="S9" s="97"/>
      <c r="T9" s="97"/>
      <c r="U9" s="97"/>
      <c r="V9" s="97"/>
      <c r="W9" s="97"/>
    </row>
    <row r="10" ht="21.75" customHeight="1" spans="1:23">
      <c r="A10" s="90" t="s">
        <v>292</v>
      </c>
      <c r="B10" s="90" t="s">
        <v>293</v>
      </c>
      <c r="C10" s="90" t="s">
        <v>294</v>
      </c>
      <c r="D10" s="90" t="s">
        <v>70</v>
      </c>
      <c r="E10" s="90" t="s">
        <v>105</v>
      </c>
      <c r="F10" s="90" t="s">
        <v>106</v>
      </c>
      <c r="G10" s="90" t="s">
        <v>295</v>
      </c>
      <c r="H10" s="90" t="s">
        <v>296</v>
      </c>
      <c r="I10" s="97">
        <v>200000</v>
      </c>
      <c r="J10" s="97">
        <v>200000</v>
      </c>
      <c r="K10" s="97">
        <v>200000</v>
      </c>
      <c r="L10" s="97"/>
      <c r="M10" s="97"/>
      <c r="N10" s="97"/>
      <c r="O10" s="97"/>
      <c r="P10" s="97"/>
      <c r="Q10" s="97"/>
      <c r="R10" s="97"/>
      <c r="S10" s="97"/>
      <c r="T10" s="97"/>
      <c r="U10" s="97"/>
      <c r="V10" s="97"/>
      <c r="W10" s="97"/>
    </row>
    <row r="11" ht="21.75" customHeight="1" spans="1:23">
      <c r="A11" s="90" t="s">
        <v>292</v>
      </c>
      <c r="B11" s="90" t="s">
        <v>297</v>
      </c>
      <c r="C11" s="90" t="s">
        <v>298</v>
      </c>
      <c r="D11" s="90" t="s">
        <v>70</v>
      </c>
      <c r="E11" s="90" t="s">
        <v>105</v>
      </c>
      <c r="F11" s="90" t="s">
        <v>106</v>
      </c>
      <c r="G11" s="90" t="s">
        <v>264</v>
      </c>
      <c r="H11" s="90" t="s">
        <v>265</v>
      </c>
      <c r="I11" s="97">
        <v>170000</v>
      </c>
      <c r="J11" s="97">
        <v>170000</v>
      </c>
      <c r="K11" s="97">
        <v>170000</v>
      </c>
      <c r="L11" s="97"/>
      <c r="M11" s="97"/>
      <c r="N11" s="97"/>
      <c r="O11" s="97"/>
      <c r="P11" s="97"/>
      <c r="Q11" s="97"/>
      <c r="R11" s="97"/>
      <c r="S11" s="97"/>
      <c r="T11" s="97"/>
      <c r="U11" s="97"/>
      <c r="V11" s="97"/>
      <c r="W11" s="97"/>
    </row>
    <row r="12" ht="21.75" customHeight="1" spans="1:23">
      <c r="A12" s="90" t="s">
        <v>292</v>
      </c>
      <c r="B12" s="90" t="s">
        <v>299</v>
      </c>
      <c r="C12" s="90" t="s">
        <v>300</v>
      </c>
      <c r="D12" s="90" t="s">
        <v>70</v>
      </c>
      <c r="E12" s="90" t="s">
        <v>105</v>
      </c>
      <c r="F12" s="90" t="s">
        <v>106</v>
      </c>
      <c r="G12" s="90" t="s">
        <v>264</v>
      </c>
      <c r="H12" s="90" t="s">
        <v>265</v>
      </c>
      <c r="I12" s="97">
        <v>6200</v>
      </c>
      <c r="J12" s="97">
        <v>6200</v>
      </c>
      <c r="K12" s="97">
        <v>6200</v>
      </c>
      <c r="L12" s="97"/>
      <c r="M12" s="97"/>
      <c r="N12" s="97"/>
      <c r="O12" s="97"/>
      <c r="P12" s="97"/>
      <c r="Q12" s="97"/>
      <c r="R12" s="97"/>
      <c r="S12" s="97"/>
      <c r="T12" s="97"/>
      <c r="U12" s="97"/>
      <c r="V12" s="97"/>
      <c r="W12" s="97"/>
    </row>
    <row r="13" ht="21.75" customHeight="1" spans="1:23">
      <c r="A13" s="90" t="s">
        <v>292</v>
      </c>
      <c r="B13" s="90" t="s">
        <v>301</v>
      </c>
      <c r="C13" s="90" t="s">
        <v>302</v>
      </c>
      <c r="D13" s="90" t="s">
        <v>70</v>
      </c>
      <c r="E13" s="90" t="s">
        <v>105</v>
      </c>
      <c r="F13" s="90" t="s">
        <v>106</v>
      </c>
      <c r="G13" s="90" t="s">
        <v>295</v>
      </c>
      <c r="H13" s="90" t="s">
        <v>296</v>
      </c>
      <c r="I13" s="97">
        <v>45000</v>
      </c>
      <c r="J13" s="97">
        <v>45000</v>
      </c>
      <c r="K13" s="97">
        <v>45000</v>
      </c>
      <c r="L13" s="97"/>
      <c r="M13" s="97"/>
      <c r="N13" s="97"/>
      <c r="O13" s="97"/>
      <c r="P13" s="97"/>
      <c r="Q13" s="97"/>
      <c r="R13" s="97"/>
      <c r="S13" s="97"/>
      <c r="T13" s="97"/>
      <c r="U13" s="97"/>
      <c r="V13" s="97"/>
      <c r="W13" s="97"/>
    </row>
    <row r="14" ht="21.75" customHeight="1" spans="1:23">
      <c r="A14" s="90" t="s">
        <v>292</v>
      </c>
      <c r="B14" s="90" t="s">
        <v>303</v>
      </c>
      <c r="C14" s="90" t="s">
        <v>304</v>
      </c>
      <c r="D14" s="90" t="s">
        <v>70</v>
      </c>
      <c r="E14" s="90" t="s">
        <v>103</v>
      </c>
      <c r="F14" s="90" t="s">
        <v>104</v>
      </c>
      <c r="G14" s="90" t="s">
        <v>264</v>
      </c>
      <c r="H14" s="90" t="s">
        <v>265</v>
      </c>
      <c r="I14" s="97">
        <v>1260.98</v>
      </c>
      <c r="J14" s="97"/>
      <c r="K14" s="97"/>
      <c r="L14" s="97"/>
      <c r="M14" s="97"/>
      <c r="N14" s="97"/>
      <c r="O14" s="97"/>
      <c r="P14" s="97"/>
      <c r="Q14" s="97"/>
      <c r="R14" s="97">
        <v>1260.98</v>
      </c>
      <c r="S14" s="97"/>
      <c r="T14" s="97"/>
      <c r="U14" s="97"/>
      <c r="V14" s="97"/>
      <c r="W14" s="97">
        <v>1260.98</v>
      </c>
    </row>
    <row r="15" ht="21.75" customHeight="1" spans="1:23">
      <c r="A15" s="90" t="s">
        <v>305</v>
      </c>
      <c r="B15" s="90" t="s">
        <v>306</v>
      </c>
      <c r="C15" s="90" t="s">
        <v>307</v>
      </c>
      <c r="D15" s="90" t="s">
        <v>70</v>
      </c>
      <c r="E15" s="90" t="s">
        <v>105</v>
      </c>
      <c r="F15" s="90" t="s">
        <v>106</v>
      </c>
      <c r="G15" s="90" t="s">
        <v>264</v>
      </c>
      <c r="H15" s="90" t="s">
        <v>265</v>
      </c>
      <c r="I15" s="97">
        <v>92900</v>
      </c>
      <c r="J15" s="97">
        <v>92900</v>
      </c>
      <c r="K15" s="97">
        <v>92900</v>
      </c>
      <c r="L15" s="97"/>
      <c r="M15" s="97"/>
      <c r="N15" s="97"/>
      <c r="O15" s="97"/>
      <c r="P15" s="97"/>
      <c r="Q15" s="97"/>
      <c r="R15" s="97"/>
      <c r="S15" s="97"/>
      <c r="T15" s="97"/>
      <c r="U15" s="97"/>
      <c r="V15" s="97"/>
      <c r="W15" s="97"/>
    </row>
    <row r="16" ht="21.75" customHeight="1" spans="1:23">
      <c r="A16" s="90" t="s">
        <v>305</v>
      </c>
      <c r="B16" s="90" t="s">
        <v>308</v>
      </c>
      <c r="C16" s="90" t="s">
        <v>309</v>
      </c>
      <c r="D16" s="90" t="s">
        <v>70</v>
      </c>
      <c r="E16" s="90" t="s">
        <v>113</v>
      </c>
      <c r="F16" s="90" t="s">
        <v>114</v>
      </c>
      <c r="G16" s="90" t="s">
        <v>310</v>
      </c>
      <c r="H16" s="90" t="s">
        <v>311</v>
      </c>
      <c r="I16" s="97">
        <v>151000</v>
      </c>
      <c r="J16" s="97">
        <v>151000</v>
      </c>
      <c r="K16" s="97">
        <v>151000</v>
      </c>
      <c r="L16" s="97"/>
      <c r="M16" s="97"/>
      <c r="N16" s="97"/>
      <c r="O16" s="97"/>
      <c r="P16" s="97"/>
      <c r="Q16" s="97"/>
      <c r="R16" s="97"/>
      <c r="S16" s="97"/>
      <c r="T16" s="97"/>
      <c r="U16" s="97"/>
      <c r="V16" s="97"/>
      <c r="W16" s="97"/>
    </row>
    <row r="17" ht="21.75" customHeight="1" spans="1:23">
      <c r="A17" s="90" t="s">
        <v>305</v>
      </c>
      <c r="B17" s="90" t="s">
        <v>312</v>
      </c>
      <c r="C17" s="90" t="s">
        <v>313</v>
      </c>
      <c r="D17" s="90" t="s">
        <v>70</v>
      </c>
      <c r="E17" s="90" t="s">
        <v>113</v>
      </c>
      <c r="F17" s="90" t="s">
        <v>114</v>
      </c>
      <c r="G17" s="90" t="s">
        <v>264</v>
      </c>
      <c r="H17" s="90" t="s">
        <v>265</v>
      </c>
      <c r="I17" s="97">
        <v>577867.52</v>
      </c>
      <c r="J17" s="97">
        <v>577867.52</v>
      </c>
      <c r="K17" s="97">
        <v>577867.52</v>
      </c>
      <c r="L17" s="97"/>
      <c r="M17" s="97"/>
      <c r="N17" s="97"/>
      <c r="O17" s="97"/>
      <c r="P17" s="97"/>
      <c r="Q17" s="97"/>
      <c r="R17" s="97"/>
      <c r="S17" s="97"/>
      <c r="T17" s="97"/>
      <c r="U17" s="97"/>
      <c r="V17" s="97"/>
      <c r="W17" s="97"/>
    </row>
    <row r="18" ht="21.75" customHeight="1" spans="1:23">
      <c r="A18" s="90" t="s">
        <v>305</v>
      </c>
      <c r="B18" s="90" t="s">
        <v>314</v>
      </c>
      <c r="C18" s="90" t="s">
        <v>315</v>
      </c>
      <c r="D18" s="90" t="s">
        <v>70</v>
      </c>
      <c r="E18" s="90" t="s">
        <v>111</v>
      </c>
      <c r="F18" s="90" t="s">
        <v>112</v>
      </c>
      <c r="G18" s="90" t="s">
        <v>264</v>
      </c>
      <c r="H18" s="90" t="s">
        <v>265</v>
      </c>
      <c r="I18" s="97">
        <v>1087741.44</v>
      </c>
      <c r="J18" s="97">
        <v>1087741.44</v>
      </c>
      <c r="K18" s="97">
        <v>1087741.44</v>
      </c>
      <c r="L18" s="97"/>
      <c r="M18" s="97"/>
      <c r="N18" s="97"/>
      <c r="O18" s="97"/>
      <c r="P18" s="97"/>
      <c r="Q18" s="97"/>
      <c r="R18" s="97"/>
      <c r="S18" s="97"/>
      <c r="T18" s="97"/>
      <c r="U18" s="97"/>
      <c r="V18" s="97"/>
      <c r="W18" s="97"/>
    </row>
    <row r="19" ht="21.75" customHeight="1" spans="1:23">
      <c r="A19" s="90" t="s">
        <v>305</v>
      </c>
      <c r="B19" s="90" t="s">
        <v>316</v>
      </c>
      <c r="C19" s="90" t="s">
        <v>317</v>
      </c>
      <c r="D19" s="90" t="s">
        <v>70</v>
      </c>
      <c r="E19" s="90" t="s">
        <v>109</v>
      </c>
      <c r="F19" s="90" t="s">
        <v>110</v>
      </c>
      <c r="G19" s="90" t="s">
        <v>278</v>
      </c>
      <c r="H19" s="90" t="s">
        <v>279</v>
      </c>
      <c r="I19" s="97">
        <v>55987.2</v>
      </c>
      <c r="J19" s="97">
        <v>55987.2</v>
      </c>
      <c r="K19" s="97">
        <v>55987.2</v>
      </c>
      <c r="L19" s="97"/>
      <c r="M19" s="97"/>
      <c r="N19" s="97"/>
      <c r="O19" s="97"/>
      <c r="P19" s="97"/>
      <c r="Q19" s="97"/>
      <c r="R19" s="97"/>
      <c r="S19" s="97"/>
      <c r="T19" s="97"/>
      <c r="U19" s="97"/>
      <c r="V19" s="97"/>
      <c r="W19" s="97"/>
    </row>
    <row r="20" ht="21.75" customHeight="1" spans="1:23">
      <c r="A20" s="90" t="s">
        <v>305</v>
      </c>
      <c r="B20" s="90" t="s">
        <v>318</v>
      </c>
      <c r="C20" s="90" t="s">
        <v>319</v>
      </c>
      <c r="D20" s="90" t="s">
        <v>70</v>
      </c>
      <c r="E20" s="90" t="s">
        <v>119</v>
      </c>
      <c r="F20" s="90" t="s">
        <v>120</v>
      </c>
      <c r="G20" s="90" t="s">
        <v>310</v>
      </c>
      <c r="H20" s="90" t="s">
        <v>311</v>
      </c>
      <c r="I20" s="97">
        <v>344704</v>
      </c>
      <c r="J20" s="97">
        <v>344704</v>
      </c>
      <c r="K20" s="97">
        <v>344704</v>
      </c>
      <c r="L20" s="97"/>
      <c r="M20" s="97"/>
      <c r="N20" s="97"/>
      <c r="O20" s="97"/>
      <c r="P20" s="97"/>
      <c r="Q20" s="97"/>
      <c r="R20" s="97"/>
      <c r="S20" s="97"/>
      <c r="T20" s="97"/>
      <c r="U20" s="97"/>
      <c r="V20" s="97"/>
      <c r="W20" s="97"/>
    </row>
    <row r="21" ht="21.75" customHeight="1" spans="1:23">
      <c r="A21" s="90" t="s">
        <v>305</v>
      </c>
      <c r="B21" s="90" t="s">
        <v>320</v>
      </c>
      <c r="C21" s="90" t="s">
        <v>321</v>
      </c>
      <c r="D21" s="90" t="s">
        <v>70</v>
      </c>
      <c r="E21" s="90" t="s">
        <v>115</v>
      </c>
      <c r="F21" s="90" t="s">
        <v>116</v>
      </c>
      <c r="G21" s="90" t="s">
        <v>278</v>
      </c>
      <c r="H21" s="90" t="s">
        <v>279</v>
      </c>
      <c r="I21" s="97">
        <v>16000</v>
      </c>
      <c r="J21" s="97">
        <v>16000</v>
      </c>
      <c r="K21" s="97">
        <v>16000</v>
      </c>
      <c r="L21" s="97"/>
      <c r="M21" s="97"/>
      <c r="N21" s="97"/>
      <c r="O21" s="97"/>
      <c r="P21" s="97"/>
      <c r="Q21" s="97"/>
      <c r="R21" s="97"/>
      <c r="S21" s="97"/>
      <c r="T21" s="97"/>
      <c r="U21" s="97"/>
      <c r="V21" s="97"/>
      <c r="W21" s="97"/>
    </row>
    <row r="22" ht="21.75" customHeight="1" spans="1:23">
      <c r="A22" s="90" t="s">
        <v>305</v>
      </c>
      <c r="B22" s="90" t="s">
        <v>322</v>
      </c>
      <c r="C22" s="90" t="s">
        <v>323</v>
      </c>
      <c r="D22" s="90" t="s">
        <v>70</v>
      </c>
      <c r="E22" s="90" t="s">
        <v>119</v>
      </c>
      <c r="F22" s="90" t="s">
        <v>120</v>
      </c>
      <c r="G22" s="90" t="s">
        <v>310</v>
      </c>
      <c r="H22" s="90" t="s">
        <v>311</v>
      </c>
      <c r="I22" s="97">
        <v>137779.2</v>
      </c>
      <c r="J22" s="97">
        <v>137779.2</v>
      </c>
      <c r="K22" s="97">
        <v>137779.2</v>
      </c>
      <c r="L22" s="97"/>
      <c r="M22" s="97"/>
      <c r="N22" s="97"/>
      <c r="O22" s="97"/>
      <c r="P22" s="97"/>
      <c r="Q22" s="97"/>
      <c r="R22" s="97"/>
      <c r="S22" s="97"/>
      <c r="T22" s="97"/>
      <c r="U22" s="97"/>
      <c r="V22" s="97"/>
      <c r="W22" s="97"/>
    </row>
    <row r="23" ht="21.75" customHeight="1" spans="1:23">
      <c r="A23" s="90" t="s">
        <v>305</v>
      </c>
      <c r="B23" s="90" t="s">
        <v>324</v>
      </c>
      <c r="C23" s="90" t="s">
        <v>325</v>
      </c>
      <c r="D23" s="90" t="s">
        <v>70</v>
      </c>
      <c r="E23" s="90" t="s">
        <v>115</v>
      </c>
      <c r="F23" s="90" t="s">
        <v>116</v>
      </c>
      <c r="G23" s="90" t="s">
        <v>278</v>
      </c>
      <c r="H23" s="90" t="s">
        <v>279</v>
      </c>
      <c r="I23" s="97">
        <v>11136</v>
      </c>
      <c r="J23" s="97">
        <v>11136</v>
      </c>
      <c r="K23" s="97">
        <v>11136</v>
      </c>
      <c r="L23" s="97"/>
      <c r="M23" s="97"/>
      <c r="N23" s="97"/>
      <c r="O23" s="97"/>
      <c r="P23" s="97"/>
      <c r="Q23" s="97"/>
      <c r="R23" s="97"/>
      <c r="S23" s="97"/>
      <c r="T23" s="97"/>
      <c r="U23" s="97"/>
      <c r="V23" s="97"/>
      <c r="W23" s="97"/>
    </row>
    <row r="24" ht="21.75" customHeight="1" spans="1:23">
      <c r="A24" s="90" t="s">
        <v>305</v>
      </c>
      <c r="B24" s="90" t="s">
        <v>326</v>
      </c>
      <c r="C24" s="90" t="s">
        <v>327</v>
      </c>
      <c r="D24" s="90" t="s">
        <v>70</v>
      </c>
      <c r="E24" s="90" t="s">
        <v>111</v>
      </c>
      <c r="F24" s="90" t="s">
        <v>112</v>
      </c>
      <c r="G24" s="90" t="s">
        <v>310</v>
      </c>
      <c r="H24" s="90" t="s">
        <v>311</v>
      </c>
      <c r="I24" s="97">
        <v>640000</v>
      </c>
      <c r="J24" s="97">
        <v>640000</v>
      </c>
      <c r="K24" s="97">
        <v>640000</v>
      </c>
      <c r="L24" s="97"/>
      <c r="M24" s="97"/>
      <c r="N24" s="97"/>
      <c r="O24" s="97"/>
      <c r="P24" s="97"/>
      <c r="Q24" s="97"/>
      <c r="R24" s="97"/>
      <c r="S24" s="97"/>
      <c r="T24" s="97"/>
      <c r="U24" s="97"/>
      <c r="V24" s="97"/>
      <c r="W24" s="97"/>
    </row>
    <row r="25" ht="21.75" customHeight="1" spans="1:23">
      <c r="A25" s="90" t="s">
        <v>305</v>
      </c>
      <c r="B25" s="90" t="s">
        <v>328</v>
      </c>
      <c r="C25" s="90" t="s">
        <v>329</v>
      </c>
      <c r="D25" s="90" t="s">
        <v>70</v>
      </c>
      <c r="E25" s="90" t="s">
        <v>123</v>
      </c>
      <c r="F25" s="90" t="s">
        <v>124</v>
      </c>
      <c r="G25" s="90" t="s">
        <v>264</v>
      </c>
      <c r="H25" s="90" t="s">
        <v>265</v>
      </c>
      <c r="I25" s="97">
        <v>73920</v>
      </c>
      <c r="J25" s="97">
        <v>73920</v>
      </c>
      <c r="K25" s="97">
        <v>73920</v>
      </c>
      <c r="L25" s="97"/>
      <c r="M25" s="97"/>
      <c r="N25" s="97"/>
      <c r="O25" s="97"/>
      <c r="P25" s="97"/>
      <c r="Q25" s="97"/>
      <c r="R25" s="97"/>
      <c r="S25" s="97"/>
      <c r="T25" s="97"/>
      <c r="U25" s="97"/>
      <c r="V25" s="97"/>
      <c r="W25" s="97"/>
    </row>
    <row r="26" ht="21.75" customHeight="1" spans="1:23">
      <c r="A26" s="90" t="s">
        <v>305</v>
      </c>
      <c r="B26" s="90" t="s">
        <v>330</v>
      </c>
      <c r="C26" s="90" t="s">
        <v>331</v>
      </c>
      <c r="D26" s="90" t="s">
        <v>70</v>
      </c>
      <c r="E26" s="90" t="s">
        <v>115</v>
      </c>
      <c r="F26" s="90" t="s">
        <v>116</v>
      </c>
      <c r="G26" s="90" t="s">
        <v>310</v>
      </c>
      <c r="H26" s="90" t="s">
        <v>311</v>
      </c>
      <c r="I26" s="97">
        <v>45516.8</v>
      </c>
      <c r="J26" s="97">
        <v>45516.8</v>
      </c>
      <c r="K26" s="97">
        <v>45516.8</v>
      </c>
      <c r="L26" s="97"/>
      <c r="M26" s="97"/>
      <c r="N26" s="97"/>
      <c r="O26" s="97"/>
      <c r="P26" s="97"/>
      <c r="Q26" s="97"/>
      <c r="R26" s="97"/>
      <c r="S26" s="97"/>
      <c r="T26" s="97"/>
      <c r="U26" s="97"/>
      <c r="V26" s="97"/>
      <c r="W26" s="97"/>
    </row>
    <row r="27" ht="21.75" customHeight="1" spans="1:23">
      <c r="A27" s="90" t="s">
        <v>305</v>
      </c>
      <c r="B27" s="90" t="s">
        <v>332</v>
      </c>
      <c r="C27" s="90" t="s">
        <v>333</v>
      </c>
      <c r="D27" s="90" t="s">
        <v>70</v>
      </c>
      <c r="E27" s="90" t="s">
        <v>111</v>
      </c>
      <c r="F27" s="90" t="s">
        <v>112</v>
      </c>
      <c r="G27" s="90" t="s">
        <v>278</v>
      </c>
      <c r="H27" s="90" t="s">
        <v>279</v>
      </c>
      <c r="I27" s="97">
        <v>414400</v>
      </c>
      <c r="J27" s="97">
        <v>414400</v>
      </c>
      <c r="K27" s="97">
        <v>414400</v>
      </c>
      <c r="L27" s="97"/>
      <c r="M27" s="97"/>
      <c r="N27" s="97"/>
      <c r="O27" s="97"/>
      <c r="P27" s="97"/>
      <c r="Q27" s="97"/>
      <c r="R27" s="97"/>
      <c r="S27" s="97"/>
      <c r="T27" s="97"/>
      <c r="U27" s="97"/>
      <c r="V27" s="97"/>
      <c r="W27" s="97"/>
    </row>
    <row r="28" ht="21.75" customHeight="1" spans="1:23">
      <c r="A28" s="90" t="s">
        <v>305</v>
      </c>
      <c r="B28" s="90" t="s">
        <v>332</v>
      </c>
      <c r="C28" s="90" t="s">
        <v>333</v>
      </c>
      <c r="D28" s="90" t="s">
        <v>70</v>
      </c>
      <c r="E28" s="90" t="s">
        <v>113</v>
      </c>
      <c r="F28" s="90" t="s">
        <v>114</v>
      </c>
      <c r="G28" s="90" t="s">
        <v>278</v>
      </c>
      <c r="H28" s="90" t="s">
        <v>279</v>
      </c>
      <c r="I28" s="97">
        <v>586560</v>
      </c>
      <c r="J28" s="97">
        <v>586560</v>
      </c>
      <c r="K28" s="97">
        <v>586560</v>
      </c>
      <c r="L28" s="97"/>
      <c r="M28" s="97"/>
      <c r="N28" s="97"/>
      <c r="O28" s="97"/>
      <c r="P28" s="97"/>
      <c r="Q28" s="97"/>
      <c r="R28" s="97"/>
      <c r="S28" s="97"/>
      <c r="T28" s="97"/>
      <c r="U28" s="97"/>
      <c r="V28" s="97"/>
      <c r="W28" s="97"/>
    </row>
    <row r="29" ht="21.75" customHeight="1" spans="1:23">
      <c r="A29" s="90" t="s">
        <v>305</v>
      </c>
      <c r="B29" s="90" t="s">
        <v>334</v>
      </c>
      <c r="C29" s="90" t="s">
        <v>335</v>
      </c>
      <c r="D29" s="90" t="s">
        <v>70</v>
      </c>
      <c r="E29" s="90" t="s">
        <v>111</v>
      </c>
      <c r="F29" s="90" t="s">
        <v>112</v>
      </c>
      <c r="G29" s="90" t="s">
        <v>278</v>
      </c>
      <c r="H29" s="90" t="s">
        <v>279</v>
      </c>
      <c r="I29" s="97">
        <v>5669760</v>
      </c>
      <c r="J29" s="97">
        <v>5669760</v>
      </c>
      <c r="K29" s="97">
        <v>5669760</v>
      </c>
      <c r="L29" s="97"/>
      <c r="M29" s="97"/>
      <c r="N29" s="97"/>
      <c r="O29" s="97"/>
      <c r="P29" s="97"/>
      <c r="Q29" s="97"/>
      <c r="R29" s="97"/>
      <c r="S29" s="97"/>
      <c r="T29" s="97"/>
      <c r="U29" s="97"/>
      <c r="V29" s="97"/>
      <c r="W29" s="97"/>
    </row>
    <row r="30" ht="21.75" customHeight="1" spans="1:23">
      <c r="A30" s="90" t="s">
        <v>305</v>
      </c>
      <c r="B30" s="90" t="s">
        <v>334</v>
      </c>
      <c r="C30" s="90" t="s">
        <v>335</v>
      </c>
      <c r="D30" s="90" t="s">
        <v>70</v>
      </c>
      <c r="E30" s="90" t="s">
        <v>113</v>
      </c>
      <c r="F30" s="90" t="s">
        <v>114</v>
      </c>
      <c r="G30" s="90" t="s">
        <v>278</v>
      </c>
      <c r="H30" s="90" t="s">
        <v>279</v>
      </c>
      <c r="I30" s="97">
        <v>2438080</v>
      </c>
      <c r="J30" s="97">
        <v>2438080</v>
      </c>
      <c r="K30" s="97">
        <v>2438080</v>
      </c>
      <c r="L30" s="97"/>
      <c r="M30" s="97"/>
      <c r="N30" s="97"/>
      <c r="O30" s="97"/>
      <c r="P30" s="97"/>
      <c r="Q30" s="97"/>
      <c r="R30" s="97"/>
      <c r="S30" s="97"/>
      <c r="T30" s="97"/>
      <c r="U30" s="97"/>
      <c r="V30" s="97"/>
      <c r="W30" s="97"/>
    </row>
    <row r="31" ht="21.75" customHeight="1" spans="1:23">
      <c r="A31" s="90" t="s">
        <v>305</v>
      </c>
      <c r="B31" s="90" t="s">
        <v>336</v>
      </c>
      <c r="C31" s="90" t="s">
        <v>337</v>
      </c>
      <c r="D31" s="90" t="s">
        <v>70</v>
      </c>
      <c r="E31" s="90" t="s">
        <v>111</v>
      </c>
      <c r="F31" s="90" t="s">
        <v>112</v>
      </c>
      <c r="G31" s="90" t="s">
        <v>278</v>
      </c>
      <c r="H31" s="90" t="s">
        <v>279</v>
      </c>
      <c r="I31" s="97">
        <v>2167600</v>
      </c>
      <c r="J31" s="97">
        <v>2167600</v>
      </c>
      <c r="K31" s="97">
        <v>2167600</v>
      </c>
      <c r="L31" s="97"/>
      <c r="M31" s="97"/>
      <c r="N31" s="97"/>
      <c r="O31" s="97"/>
      <c r="P31" s="97"/>
      <c r="Q31" s="97"/>
      <c r="R31" s="97"/>
      <c r="S31" s="97"/>
      <c r="T31" s="97"/>
      <c r="U31" s="97"/>
      <c r="V31" s="97"/>
      <c r="W31" s="97"/>
    </row>
    <row r="32" ht="21.75" customHeight="1" spans="1:23">
      <c r="A32" s="90" t="s">
        <v>305</v>
      </c>
      <c r="B32" s="90" t="s">
        <v>336</v>
      </c>
      <c r="C32" s="90" t="s">
        <v>337</v>
      </c>
      <c r="D32" s="90" t="s">
        <v>70</v>
      </c>
      <c r="E32" s="90" t="s">
        <v>113</v>
      </c>
      <c r="F32" s="90" t="s">
        <v>114</v>
      </c>
      <c r="G32" s="90" t="s">
        <v>278</v>
      </c>
      <c r="H32" s="90" t="s">
        <v>279</v>
      </c>
      <c r="I32" s="97">
        <v>378800</v>
      </c>
      <c r="J32" s="97">
        <v>378800</v>
      </c>
      <c r="K32" s="97">
        <v>378800</v>
      </c>
      <c r="L32" s="97"/>
      <c r="M32" s="97"/>
      <c r="N32" s="97"/>
      <c r="O32" s="97"/>
      <c r="P32" s="97"/>
      <c r="Q32" s="97"/>
      <c r="R32" s="97"/>
      <c r="S32" s="97"/>
      <c r="T32" s="97"/>
      <c r="U32" s="97"/>
      <c r="V32" s="97"/>
      <c r="W32" s="97"/>
    </row>
    <row r="33" ht="21.75" customHeight="1" spans="1:23">
      <c r="A33" s="90" t="s">
        <v>338</v>
      </c>
      <c r="B33" s="90" t="s">
        <v>339</v>
      </c>
      <c r="C33" s="90" t="s">
        <v>340</v>
      </c>
      <c r="D33" s="90" t="s">
        <v>70</v>
      </c>
      <c r="E33" s="90" t="s">
        <v>105</v>
      </c>
      <c r="F33" s="90" t="s">
        <v>106</v>
      </c>
      <c r="G33" s="90" t="s">
        <v>341</v>
      </c>
      <c r="H33" s="90" t="s">
        <v>342</v>
      </c>
      <c r="I33" s="97">
        <v>5605000</v>
      </c>
      <c r="J33" s="97">
        <v>5605000</v>
      </c>
      <c r="K33" s="97">
        <v>5605000</v>
      </c>
      <c r="L33" s="97"/>
      <c r="M33" s="97"/>
      <c r="N33" s="97"/>
      <c r="O33" s="97"/>
      <c r="P33" s="97"/>
      <c r="Q33" s="97"/>
      <c r="R33" s="97"/>
      <c r="S33" s="97"/>
      <c r="T33" s="97"/>
      <c r="U33" s="97"/>
      <c r="V33" s="97"/>
      <c r="W33" s="97"/>
    </row>
    <row r="34" ht="21.75" customHeight="1" spans="1:23">
      <c r="A34" s="90" t="s">
        <v>338</v>
      </c>
      <c r="B34" s="90" t="s">
        <v>343</v>
      </c>
      <c r="C34" s="90" t="s">
        <v>344</v>
      </c>
      <c r="D34" s="90" t="s">
        <v>70</v>
      </c>
      <c r="E34" s="90" t="s">
        <v>105</v>
      </c>
      <c r="F34" s="90" t="s">
        <v>106</v>
      </c>
      <c r="G34" s="90" t="s">
        <v>264</v>
      </c>
      <c r="H34" s="90" t="s">
        <v>265</v>
      </c>
      <c r="I34" s="97">
        <v>170000</v>
      </c>
      <c r="J34" s="97">
        <v>170000</v>
      </c>
      <c r="K34" s="97">
        <v>170000</v>
      </c>
      <c r="L34" s="97"/>
      <c r="M34" s="97"/>
      <c r="N34" s="97"/>
      <c r="O34" s="97"/>
      <c r="P34" s="97"/>
      <c r="Q34" s="97"/>
      <c r="R34" s="97"/>
      <c r="S34" s="97"/>
      <c r="T34" s="97"/>
      <c r="U34" s="97"/>
      <c r="V34" s="97"/>
      <c r="W34" s="97"/>
    </row>
    <row r="35" ht="21.75" customHeight="1" spans="1:23">
      <c r="A35" s="90" t="s">
        <v>338</v>
      </c>
      <c r="B35" s="90" t="s">
        <v>345</v>
      </c>
      <c r="C35" s="90" t="s">
        <v>346</v>
      </c>
      <c r="D35" s="90" t="s">
        <v>70</v>
      </c>
      <c r="E35" s="90" t="s">
        <v>131</v>
      </c>
      <c r="F35" s="90" t="s">
        <v>132</v>
      </c>
      <c r="G35" s="90" t="s">
        <v>264</v>
      </c>
      <c r="H35" s="90" t="s">
        <v>265</v>
      </c>
      <c r="I35" s="97">
        <v>200000</v>
      </c>
      <c r="J35" s="97">
        <v>200000</v>
      </c>
      <c r="K35" s="97">
        <v>200000</v>
      </c>
      <c r="L35" s="97"/>
      <c r="M35" s="97"/>
      <c r="N35" s="97"/>
      <c r="O35" s="97"/>
      <c r="P35" s="97"/>
      <c r="Q35" s="97"/>
      <c r="R35" s="97"/>
      <c r="S35" s="97"/>
      <c r="T35" s="97"/>
      <c r="U35" s="97"/>
      <c r="V35" s="97"/>
      <c r="W35" s="97"/>
    </row>
    <row r="36" ht="21.75" customHeight="1" spans="1:23">
      <c r="A36" s="90" t="s">
        <v>338</v>
      </c>
      <c r="B36" s="90" t="s">
        <v>345</v>
      </c>
      <c r="C36" s="90" t="s">
        <v>346</v>
      </c>
      <c r="D36" s="90" t="s">
        <v>70</v>
      </c>
      <c r="E36" s="90" t="s">
        <v>133</v>
      </c>
      <c r="F36" s="90" t="s">
        <v>134</v>
      </c>
      <c r="G36" s="90" t="s">
        <v>347</v>
      </c>
      <c r="H36" s="90" t="s">
        <v>348</v>
      </c>
      <c r="I36" s="97">
        <v>150000</v>
      </c>
      <c r="J36" s="97">
        <v>150000</v>
      </c>
      <c r="K36" s="97">
        <v>150000</v>
      </c>
      <c r="L36" s="97"/>
      <c r="M36" s="97"/>
      <c r="N36" s="97"/>
      <c r="O36" s="97"/>
      <c r="P36" s="97"/>
      <c r="Q36" s="97"/>
      <c r="R36" s="97"/>
      <c r="S36" s="97"/>
      <c r="T36" s="97"/>
      <c r="U36" s="97"/>
      <c r="V36" s="97"/>
      <c r="W36" s="97"/>
    </row>
    <row r="37" ht="21.75" customHeight="1" spans="1:23">
      <c r="A37" s="90" t="s">
        <v>338</v>
      </c>
      <c r="B37" s="90" t="s">
        <v>345</v>
      </c>
      <c r="C37" s="90" t="s">
        <v>346</v>
      </c>
      <c r="D37" s="90" t="s">
        <v>70</v>
      </c>
      <c r="E37" s="90" t="s">
        <v>133</v>
      </c>
      <c r="F37" s="90" t="s">
        <v>134</v>
      </c>
      <c r="G37" s="90" t="s">
        <v>341</v>
      </c>
      <c r="H37" s="90" t="s">
        <v>342</v>
      </c>
      <c r="I37" s="97">
        <v>900000</v>
      </c>
      <c r="J37" s="97">
        <v>900000</v>
      </c>
      <c r="K37" s="97">
        <v>900000</v>
      </c>
      <c r="L37" s="97"/>
      <c r="M37" s="97"/>
      <c r="N37" s="97"/>
      <c r="O37" s="97"/>
      <c r="P37" s="97"/>
      <c r="Q37" s="97"/>
      <c r="R37" s="97"/>
      <c r="S37" s="97"/>
      <c r="T37" s="97"/>
      <c r="U37" s="97"/>
      <c r="V37" s="97"/>
      <c r="W37" s="97"/>
    </row>
    <row r="38" ht="21.75" customHeight="1" spans="1:23">
      <c r="A38" s="90" t="s">
        <v>338</v>
      </c>
      <c r="B38" s="90" t="s">
        <v>345</v>
      </c>
      <c r="C38" s="90" t="s">
        <v>346</v>
      </c>
      <c r="D38" s="90" t="s">
        <v>70</v>
      </c>
      <c r="E38" s="90" t="s">
        <v>129</v>
      </c>
      <c r="F38" s="90" t="s">
        <v>130</v>
      </c>
      <c r="G38" s="90" t="s">
        <v>349</v>
      </c>
      <c r="H38" s="90" t="s">
        <v>350</v>
      </c>
      <c r="I38" s="97">
        <v>500000</v>
      </c>
      <c r="J38" s="97">
        <v>500000</v>
      </c>
      <c r="K38" s="97">
        <v>500000</v>
      </c>
      <c r="L38" s="97"/>
      <c r="M38" s="97"/>
      <c r="N38" s="97"/>
      <c r="O38" s="97"/>
      <c r="P38" s="97"/>
      <c r="Q38" s="97"/>
      <c r="R38" s="97"/>
      <c r="S38" s="97"/>
      <c r="T38" s="97"/>
      <c r="U38" s="97"/>
      <c r="V38" s="97"/>
      <c r="W38" s="97"/>
    </row>
    <row r="39" ht="21.75" customHeight="1" spans="1:23">
      <c r="A39" s="90" t="s">
        <v>338</v>
      </c>
      <c r="B39" s="90" t="s">
        <v>345</v>
      </c>
      <c r="C39" s="90" t="s">
        <v>346</v>
      </c>
      <c r="D39" s="90" t="s">
        <v>70</v>
      </c>
      <c r="E39" s="90" t="s">
        <v>127</v>
      </c>
      <c r="F39" s="90" t="s">
        <v>128</v>
      </c>
      <c r="G39" s="90" t="s">
        <v>351</v>
      </c>
      <c r="H39" s="90" t="s">
        <v>352</v>
      </c>
      <c r="I39" s="97">
        <v>259000</v>
      </c>
      <c r="J39" s="97">
        <v>259000</v>
      </c>
      <c r="K39" s="97">
        <v>259000</v>
      </c>
      <c r="L39" s="97"/>
      <c r="M39" s="97"/>
      <c r="N39" s="97"/>
      <c r="O39" s="97"/>
      <c r="P39" s="97"/>
      <c r="Q39" s="97"/>
      <c r="R39" s="97"/>
      <c r="S39" s="97"/>
      <c r="T39" s="97"/>
      <c r="U39" s="97"/>
      <c r="V39" s="97"/>
      <c r="W39" s="97"/>
    </row>
    <row r="40" ht="21.75" customHeight="1" spans="1:23">
      <c r="A40" s="90" t="s">
        <v>338</v>
      </c>
      <c r="B40" s="90" t="s">
        <v>353</v>
      </c>
      <c r="C40" s="90" t="s">
        <v>354</v>
      </c>
      <c r="D40" s="90" t="s">
        <v>70</v>
      </c>
      <c r="E40" s="90" t="s">
        <v>105</v>
      </c>
      <c r="F40" s="90" t="s">
        <v>106</v>
      </c>
      <c r="G40" s="90" t="s">
        <v>264</v>
      </c>
      <c r="H40" s="90" t="s">
        <v>265</v>
      </c>
      <c r="I40" s="97">
        <v>478482</v>
      </c>
      <c r="J40" s="97">
        <v>478482</v>
      </c>
      <c r="K40" s="97">
        <v>478482</v>
      </c>
      <c r="L40" s="97"/>
      <c r="M40" s="97"/>
      <c r="N40" s="97"/>
      <c r="O40" s="97"/>
      <c r="P40" s="97"/>
      <c r="Q40" s="97"/>
      <c r="R40" s="97"/>
      <c r="S40" s="97"/>
      <c r="T40" s="97"/>
      <c r="U40" s="97"/>
      <c r="V40" s="97"/>
      <c r="W40" s="97"/>
    </row>
    <row r="41" ht="21.75" customHeight="1" spans="1:23">
      <c r="A41" s="90" t="s">
        <v>338</v>
      </c>
      <c r="B41" s="90" t="s">
        <v>353</v>
      </c>
      <c r="C41" s="90" t="s">
        <v>354</v>
      </c>
      <c r="D41" s="90" t="s">
        <v>70</v>
      </c>
      <c r="E41" s="90" t="s">
        <v>105</v>
      </c>
      <c r="F41" s="90" t="s">
        <v>106</v>
      </c>
      <c r="G41" s="90" t="s">
        <v>266</v>
      </c>
      <c r="H41" s="90" t="s">
        <v>267</v>
      </c>
      <c r="I41" s="97">
        <v>226750</v>
      </c>
      <c r="J41" s="97">
        <v>226750</v>
      </c>
      <c r="K41" s="97">
        <v>226750</v>
      </c>
      <c r="L41" s="97"/>
      <c r="M41" s="97"/>
      <c r="N41" s="97"/>
      <c r="O41" s="97"/>
      <c r="P41" s="97"/>
      <c r="Q41" s="97"/>
      <c r="R41" s="97"/>
      <c r="S41" s="97"/>
      <c r="T41" s="97"/>
      <c r="U41" s="97"/>
      <c r="V41" s="97"/>
      <c r="W41" s="97"/>
    </row>
    <row r="42" ht="21.75" customHeight="1" spans="1:23">
      <c r="A42" s="90" t="s">
        <v>338</v>
      </c>
      <c r="B42" s="90" t="s">
        <v>353</v>
      </c>
      <c r="C42" s="90" t="s">
        <v>354</v>
      </c>
      <c r="D42" s="90" t="s">
        <v>70</v>
      </c>
      <c r="E42" s="90" t="s">
        <v>105</v>
      </c>
      <c r="F42" s="90" t="s">
        <v>106</v>
      </c>
      <c r="G42" s="90" t="s">
        <v>268</v>
      </c>
      <c r="H42" s="90" t="s">
        <v>269</v>
      </c>
      <c r="I42" s="97">
        <v>8800</v>
      </c>
      <c r="J42" s="97">
        <v>8800</v>
      </c>
      <c r="K42" s="97">
        <v>8800</v>
      </c>
      <c r="L42" s="97"/>
      <c r="M42" s="97"/>
      <c r="N42" s="97"/>
      <c r="O42" s="97"/>
      <c r="P42" s="97"/>
      <c r="Q42" s="97"/>
      <c r="R42" s="97"/>
      <c r="S42" s="97"/>
      <c r="T42" s="97"/>
      <c r="U42" s="97"/>
      <c r="V42" s="97"/>
      <c r="W42" s="97"/>
    </row>
    <row r="43" ht="21.75" customHeight="1" spans="1:23">
      <c r="A43" s="90" t="s">
        <v>338</v>
      </c>
      <c r="B43" s="90" t="s">
        <v>353</v>
      </c>
      <c r="C43" s="90" t="s">
        <v>354</v>
      </c>
      <c r="D43" s="90" t="s">
        <v>70</v>
      </c>
      <c r="E43" s="90" t="s">
        <v>105</v>
      </c>
      <c r="F43" s="90" t="s">
        <v>106</v>
      </c>
      <c r="G43" s="90" t="s">
        <v>257</v>
      </c>
      <c r="H43" s="90" t="s">
        <v>258</v>
      </c>
      <c r="I43" s="97">
        <v>119901</v>
      </c>
      <c r="J43" s="97">
        <v>119901</v>
      </c>
      <c r="K43" s="97">
        <v>119901</v>
      </c>
      <c r="L43" s="97"/>
      <c r="M43" s="97"/>
      <c r="N43" s="97"/>
      <c r="O43" s="97"/>
      <c r="P43" s="97"/>
      <c r="Q43" s="97"/>
      <c r="R43" s="97"/>
      <c r="S43" s="97"/>
      <c r="T43" s="97"/>
      <c r="U43" s="97"/>
      <c r="V43" s="97"/>
      <c r="W43" s="97"/>
    </row>
    <row r="44" ht="21.75" customHeight="1" spans="1:23">
      <c r="A44" s="90" t="s">
        <v>338</v>
      </c>
      <c r="B44" s="90" t="s">
        <v>355</v>
      </c>
      <c r="C44" s="90" t="s">
        <v>356</v>
      </c>
      <c r="D44" s="90" t="s">
        <v>70</v>
      </c>
      <c r="E44" s="90" t="s">
        <v>103</v>
      </c>
      <c r="F44" s="90" t="s">
        <v>104</v>
      </c>
      <c r="G44" s="90" t="s">
        <v>264</v>
      </c>
      <c r="H44" s="90" t="s">
        <v>265</v>
      </c>
      <c r="I44" s="97">
        <v>69095.33</v>
      </c>
      <c r="J44" s="97"/>
      <c r="K44" s="97"/>
      <c r="L44" s="97"/>
      <c r="M44" s="97"/>
      <c r="N44" s="97"/>
      <c r="O44" s="97"/>
      <c r="P44" s="97"/>
      <c r="Q44" s="97"/>
      <c r="R44" s="97">
        <v>69095.33</v>
      </c>
      <c r="S44" s="97"/>
      <c r="T44" s="97"/>
      <c r="U44" s="97"/>
      <c r="V44" s="97"/>
      <c r="W44" s="97">
        <v>69095.33</v>
      </c>
    </row>
    <row r="45" ht="21.75" customHeight="1" spans="1:23">
      <c r="A45" s="90" t="s">
        <v>338</v>
      </c>
      <c r="B45" s="90" t="s">
        <v>357</v>
      </c>
      <c r="C45" s="90" t="s">
        <v>358</v>
      </c>
      <c r="D45" s="90" t="s">
        <v>70</v>
      </c>
      <c r="E45" s="90" t="s">
        <v>105</v>
      </c>
      <c r="F45" s="90" t="s">
        <v>106</v>
      </c>
      <c r="G45" s="90" t="s">
        <v>295</v>
      </c>
      <c r="H45" s="90" t="s">
        <v>296</v>
      </c>
      <c r="I45" s="97">
        <v>60000</v>
      </c>
      <c r="J45" s="97">
        <v>60000</v>
      </c>
      <c r="K45" s="97">
        <v>60000</v>
      </c>
      <c r="L45" s="97"/>
      <c r="M45" s="97"/>
      <c r="N45" s="97"/>
      <c r="O45" s="97"/>
      <c r="P45" s="97"/>
      <c r="Q45" s="97"/>
      <c r="R45" s="97"/>
      <c r="S45" s="97"/>
      <c r="T45" s="97"/>
      <c r="U45" s="97"/>
      <c r="V45" s="97"/>
      <c r="W45" s="97"/>
    </row>
    <row r="46" ht="21.75" customHeight="1" spans="1:23">
      <c r="A46" s="90" t="s">
        <v>338</v>
      </c>
      <c r="B46" s="90" t="s">
        <v>359</v>
      </c>
      <c r="C46" s="90" t="s">
        <v>360</v>
      </c>
      <c r="D46" s="90" t="s">
        <v>70</v>
      </c>
      <c r="E46" s="90" t="s">
        <v>103</v>
      </c>
      <c r="F46" s="90" t="s">
        <v>104</v>
      </c>
      <c r="G46" s="90" t="s">
        <v>264</v>
      </c>
      <c r="H46" s="90" t="s">
        <v>265</v>
      </c>
      <c r="I46" s="97">
        <v>3000</v>
      </c>
      <c r="J46" s="97"/>
      <c r="K46" s="97"/>
      <c r="L46" s="97"/>
      <c r="M46" s="97"/>
      <c r="N46" s="97"/>
      <c r="O46" s="97"/>
      <c r="P46" s="97"/>
      <c r="Q46" s="97"/>
      <c r="R46" s="97">
        <v>3000</v>
      </c>
      <c r="S46" s="97"/>
      <c r="T46" s="97"/>
      <c r="U46" s="97"/>
      <c r="V46" s="97"/>
      <c r="W46" s="97">
        <v>3000</v>
      </c>
    </row>
    <row r="47" ht="21.75" customHeight="1" spans="1:23">
      <c r="A47" s="90" t="s">
        <v>338</v>
      </c>
      <c r="B47" s="90" t="s">
        <v>361</v>
      </c>
      <c r="C47" s="90" t="s">
        <v>362</v>
      </c>
      <c r="D47" s="90" t="s">
        <v>70</v>
      </c>
      <c r="E47" s="90" t="s">
        <v>101</v>
      </c>
      <c r="F47" s="90" t="s">
        <v>102</v>
      </c>
      <c r="G47" s="90" t="s">
        <v>264</v>
      </c>
      <c r="H47" s="90" t="s">
        <v>265</v>
      </c>
      <c r="I47" s="97">
        <v>10000</v>
      </c>
      <c r="J47" s="97"/>
      <c r="K47" s="97"/>
      <c r="L47" s="97"/>
      <c r="M47" s="97"/>
      <c r="N47" s="97"/>
      <c r="O47" s="97"/>
      <c r="P47" s="97"/>
      <c r="Q47" s="97"/>
      <c r="R47" s="97">
        <v>10000</v>
      </c>
      <c r="S47" s="97"/>
      <c r="T47" s="97"/>
      <c r="U47" s="97"/>
      <c r="V47" s="97"/>
      <c r="W47" s="97">
        <v>10000</v>
      </c>
    </row>
    <row r="48" ht="21.75" customHeight="1" spans="1:23">
      <c r="A48" s="90" t="s">
        <v>338</v>
      </c>
      <c r="B48" s="90" t="s">
        <v>363</v>
      </c>
      <c r="C48" s="90" t="s">
        <v>364</v>
      </c>
      <c r="D48" s="90" t="s">
        <v>70</v>
      </c>
      <c r="E48" s="90" t="s">
        <v>109</v>
      </c>
      <c r="F48" s="90" t="s">
        <v>110</v>
      </c>
      <c r="G48" s="90" t="s">
        <v>365</v>
      </c>
      <c r="H48" s="90" t="s">
        <v>352</v>
      </c>
      <c r="I48" s="97">
        <v>40000</v>
      </c>
      <c r="J48" s="97"/>
      <c r="K48" s="97"/>
      <c r="L48" s="97"/>
      <c r="M48" s="97"/>
      <c r="N48" s="97"/>
      <c r="O48" s="97"/>
      <c r="P48" s="97"/>
      <c r="Q48" s="97"/>
      <c r="R48" s="97">
        <v>40000</v>
      </c>
      <c r="S48" s="97"/>
      <c r="T48" s="97"/>
      <c r="U48" s="97">
        <v>40000</v>
      </c>
      <c r="V48" s="97"/>
      <c r="W48" s="97"/>
    </row>
    <row r="49" ht="21.75" customHeight="1" spans="1:23">
      <c r="A49" s="90" t="s">
        <v>338</v>
      </c>
      <c r="B49" s="90" t="s">
        <v>366</v>
      </c>
      <c r="C49" s="90" t="s">
        <v>367</v>
      </c>
      <c r="D49" s="90" t="s">
        <v>70</v>
      </c>
      <c r="E49" s="90" t="s">
        <v>105</v>
      </c>
      <c r="F49" s="90" t="s">
        <v>106</v>
      </c>
      <c r="G49" s="90" t="s">
        <v>368</v>
      </c>
      <c r="H49" s="90" t="s">
        <v>369</v>
      </c>
      <c r="I49" s="97">
        <v>150000</v>
      </c>
      <c r="J49" s="97">
        <v>150000</v>
      </c>
      <c r="K49" s="97">
        <v>150000</v>
      </c>
      <c r="L49" s="97"/>
      <c r="M49" s="97"/>
      <c r="N49" s="97"/>
      <c r="O49" s="97"/>
      <c r="P49" s="97"/>
      <c r="Q49" s="97"/>
      <c r="R49" s="97"/>
      <c r="S49" s="97"/>
      <c r="T49" s="97"/>
      <c r="U49" s="97"/>
      <c r="V49" s="97"/>
      <c r="W49" s="97"/>
    </row>
    <row r="50" ht="21.75" customHeight="1" spans="1:23">
      <c r="A50" s="90" t="s">
        <v>338</v>
      </c>
      <c r="B50" s="90" t="s">
        <v>370</v>
      </c>
      <c r="C50" s="90" t="s">
        <v>371</v>
      </c>
      <c r="D50" s="90" t="s">
        <v>70</v>
      </c>
      <c r="E50" s="90" t="s">
        <v>105</v>
      </c>
      <c r="F50" s="90" t="s">
        <v>106</v>
      </c>
      <c r="G50" s="90" t="s">
        <v>264</v>
      </c>
      <c r="H50" s="90" t="s">
        <v>265</v>
      </c>
      <c r="I50" s="97">
        <v>6000</v>
      </c>
      <c r="J50" s="97"/>
      <c r="K50" s="97"/>
      <c r="L50" s="97"/>
      <c r="M50" s="97"/>
      <c r="N50" s="97"/>
      <c r="O50" s="97"/>
      <c r="P50" s="97"/>
      <c r="Q50" s="97"/>
      <c r="R50" s="97">
        <v>6000</v>
      </c>
      <c r="S50" s="97"/>
      <c r="T50" s="97"/>
      <c r="U50" s="97"/>
      <c r="V50" s="97"/>
      <c r="W50" s="97">
        <v>6000</v>
      </c>
    </row>
    <row r="51" ht="21.75" customHeight="1" spans="1:23">
      <c r="A51" s="90" t="s">
        <v>338</v>
      </c>
      <c r="B51" s="90" t="s">
        <v>372</v>
      </c>
      <c r="C51" s="90" t="s">
        <v>373</v>
      </c>
      <c r="D51" s="90" t="s">
        <v>70</v>
      </c>
      <c r="E51" s="90" t="s">
        <v>105</v>
      </c>
      <c r="F51" s="90" t="s">
        <v>106</v>
      </c>
      <c r="G51" s="90" t="s">
        <v>264</v>
      </c>
      <c r="H51" s="90" t="s">
        <v>265</v>
      </c>
      <c r="I51" s="97">
        <v>6396.3</v>
      </c>
      <c r="J51" s="97"/>
      <c r="K51" s="97"/>
      <c r="L51" s="97"/>
      <c r="M51" s="97"/>
      <c r="N51" s="97"/>
      <c r="O51" s="97"/>
      <c r="P51" s="97"/>
      <c r="Q51" s="97"/>
      <c r="R51" s="97">
        <v>6396.3</v>
      </c>
      <c r="S51" s="97"/>
      <c r="T51" s="97"/>
      <c r="U51" s="97"/>
      <c r="V51" s="97"/>
      <c r="W51" s="97">
        <v>6396.3</v>
      </c>
    </row>
    <row r="52" ht="21.75" customHeight="1" spans="1:23">
      <c r="A52" s="90" t="s">
        <v>338</v>
      </c>
      <c r="B52" s="90" t="s">
        <v>374</v>
      </c>
      <c r="C52" s="90" t="s">
        <v>375</v>
      </c>
      <c r="D52" s="90" t="s">
        <v>70</v>
      </c>
      <c r="E52" s="90" t="s">
        <v>105</v>
      </c>
      <c r="F52" s="90" t="s">
        <v>106</v>
      </c>
      <c r="G52" s="90" t="s">
        <v>278</v>
      </c>
      <c r="H52" s="90" t="s">
        <v>279</v>
      </c>
      <c r="I52" s="97">
        <v>320000</v>
      </c>
      <c r="J52" s="97">
        <v>320000</v>
      </c>
      <c r="K52" s="97">
        <v>320000</v>
      </c>
      <c r="L52" s="97"/>
      <c r="M52" s="97"/>
      <c r="N52" s="97"/>
      <c r="O52" s="97"/>
      <c r="P52" s="97"/>
      <c r="Q52" s="97"/>
      <c r="R52" s="97"/>
      <c r="S52" s="97"/>
      <c r="T52" s="97"/>
      <c r="U52" s="97"/>
      <c r="V52" s="97"/>
      <c r="W52" s="97"/>
    </row>
    <row r="53" ht="21.75" customHeight="1" spans="1:23">
      <c r="A53" s="90" t="s">
        <v>338</v>
      </c>
      <c r="B53" s="90" t="s">
        <v>376</v>
      </c>
      <c r="C53" s="90" t="s">
        <v>377</v>
      </c>
      <c r="D53" s="90" t="s">
        <v>70</v>
      </c>
      <c r="E53" s="90" t="s">
        <v>103</v>
      </c>
      <c r="F53" s="90" t="s">
        <v>104</v>
      </c>
      <c r="G53" s="90" t="s">
        <v>264</v>
      </c>
      <c r="H53" s="90" t="s">
        <v>265</v>
      </c>
      <c r="I53" s="97">
        <v>4089.17</v>
      </c>
      <c r="J53" s="97"/>
      <c r="K53" s="97"/>
      <c r="L53" s="97"/>
      <c r="M53" s="97"/>
      <c r="N53" s="97"/>
      <c r="O53" s="97"/>
      <c r="P53" s="97"/>
      <c r="Q53" s="97"/>
      <c r="R53" s="97">
        <v>4089.17</v>
      </c>
      <c r="S53" s="97"/>
      <c r="T53" s="97"/>
      <c r="U53" s="97"/>
      <c r="V53" s="97"/>
      <c r="W53" s="97">
        <v>4089.17</v>
      </c>
    </row>
    <row r="54" ht="21.75" customHeight="1" spans="1:23">
      <c r="A54" s="90" t="s">
        <v>338</v>
      </c>
      <c r="B54" s="90" t="s">
        <v>378</v>
      </c>
      <c r="C54" s="90" t="s">
        <v>379</v>
      </c>
      <c r="D54" s="90" t="s">
        <v>70</v>
      </c>
      <c r="E54" s="90" t="s">
        <v>101</v>
      </c>
      <c r="F54" s="90" t="s">
        <v>102</v>
      </c>
      <c r="G54" s="90" t="s">
        <v>264</v>
      </c>
      <c r="H54" s="90" t="s">
        <v>265</v>
      </c>
      <c r="I54" s="97">
        <v>5000</v>
      </c>
      <c r="J54" s="97"/>
      <c r="K54" s="97"/>
      <c r="L54" s="97"/>
      <c r="M54" s="97"/>
      <c r="N54" s="97"/>
      <c r="O54" s="97"/>
      <c r="P54" s="97"/>
      <c r="Q54" s="97"/>
      <c r="R54" s="97">
        <v>5000</v>
      </c>
      <c r="S54" s="97"/>
      <c r="T54" s="97"/>
      <c r="U54" s="97"/>
      <c r="V54" s="97"/>
      <c r="W54" s="97">
        <v>5000</v>
      </c>
    </row>
    <row r="55" ht="21.75" customHeight="1" spans="1:23">
      <c r="A55" s="90" t="s">
        <v>338</v>
      </c>
      <c r="B55" s="90" t="s">
        <v>380</v>
      </c>
      <c r="C55" s="90" t="s">
        <v>381</v>
      </c>
      <c r="D55" s="90" t="s">
        <v>70</v>
      </c>
      <c r="E55" s="90" t="s">
        <v>109</v>
      </c>
      <c r="F55" s="90" t="s">
        <v>110</v>
      </c>
      <c r="G55" s="90" t="s">
        <v>382</v>
      </c>
      <c r="H55" s="90" t="s">
        <v>383</v>
      </c>
      <c r="I55" s="97">
        <v>247566.6</v>
      </c>
      <c r="J55" s="97"/>
      <c r="K55" s="97"/>
      <c r="L55" s="97"/>
      <c r="M55" s="97"/>
      <c r="N55" s="97"/>
      <c r="O55" s="97"/>
      <c r="P55" s="97"/>
      <c r="Q55" s="97"/>
      <c r="R55" s="97">
        <v>247566.6</v>
      </c>
      <c r="S55" s="97"/>
      <c r="T55" s="97"/>
      <c r="U55" s="97"/>
      <c r="V55" s="97"/>
      <c r="W55" s="97">
        <v>247566.6</v>
      </c>
    </row>
    <row r="56" ht="21.75" customHeight="1" spans="1:23">
      <c r="A56" s="90" t="s">
        <v>338</v>
      </c>
      <c r="B56" s="90" t="s">
        <v>384</v>
      </c>
      <c r="C56" s="90" t="s">
        <v>385</v>
      </c>
      <c r="D56" s="90" t="s">
        <v>70</v>
      </c>
      <c r="E56" s="90" t="s">
        <v>137</v>
      </c>
      <c r="F56" s="90" t="s">
        <v>136</v>
      </c>
      <c r="G56" s="90" t="s">
        <v>365</v>
      </c>
      <c r="H56" s="90" t="s">
        <v>352</v>
      </c>
      <c r="I56" s="97">
        <v>2990233.86</v>
      </c>
      <c r="J56" s="97"/>
      <c r="K56" s="97"/>
      <c r="L56" s="97"/>
      <c r="M56" s="97"/>
      <c r="N56" s="97"/>
      <c r="O56" s="97"/>
      <c r="P56" s="97"/>
      <c r="Q56" s="97"/>
      <c r="R56" s="97">
        <v>2990233.86</v>
      </c>
      <c r="S56" s="97"/>
      <c r="T56" s="97"/>
      <c r="U56" s="97"/>
      <c r="V56" s="97"/>
      <c r="W56" s="97">
        <v>2990233.86</v>
      </c>
    </row>
    <row r="57" ht="21.75" customHeight="1" spans="1:23">
      <c r="A57" s="90" t="s">
        <v>338</v>
      </c>
      <c r="B57" s="90" t="s">
        <v>386</v>
      </c>
      <c r="C57" s="90" t="s">
        <v>387</v>
      </c>
      <c r="D57" s="90" t="s">
        <v>70</v>
      </c>
      <c r="E57" s="90" t="s">
        <v>137</v>
      </c>
      <c r="F57" s="90" t="s">
        <v>136</v>
      </c>
      <c r="G57" s="90" t="s">
        <v>365</v>
      </c>
      <c r="H57" s="90" t="s">
        <v>352</v>
      </c>
      <c r="I57" s="97">
        <v>816084.86</v>
      </c>
      <c r="J57" s="97"/>
      <c r="K57" s="97"/>
      <c r="L57" s="97"/>
      <c r="M57" s="97"/>
      <c r="N57" s="97"/>
      <c r="O57" s="97"/>
      <c r="P57" s="97"/>
      <c r="Q57" s="97"/>
      <c r="R57" s="97">
        <v>816084.86</v>
      </c>
      <c r="S57" s="97"/>
      <c r="T57" s="97"/>
      <c r="U57" s="97"/>
      <c r="V57" s="97"/>
      <c r="W57" s="97">
        <v>816084.86</v>
      </c>
    </row>
    <row r="58" ht="21.75" customHeight="1" spans="1:23">
      <c r="A58" s="90" t="s">
        <v>338</v>
      </c>
      <c r="B58" s="90" t="s">
        <v>388</v>
      </c>
      <c r="C58" s="90" t="s">
        <v>389</v>
      </c>
      <c r="D58" s="90" t="s">
        <v>70</v>
      </c>
      <c r="E58" s="90" t="s">
        <v>105</v>
      </c>
      <c r="F58" s="90" t="s">
        <v>106</v>
      </c>
      <c r="G58" s="90" t="s">
        <v>264</v>
      </c>
      <c r="H58" s="90" t="s">
        <v>265</v>
      </c>
      <c r="I58" s="97">
        <v>7000</v>
      </c>
      <c r="J58" s="97"/>
      <c r="K58" s="97"/>
      <c r="L58" s="97"/>
      <c r="M58" s="97"/>
      <c r="N58" s="97"/>
      <c r="O58" s="97"/>
      <c r="P58" s="97"/>
      <c r="Q58" s="97"/>
      <c r="R58" s="97">
        <v>7000</v>
      </c>
      <c r="S58" s="97"/>
      <c r="T58" s="97"/>
      <c r="U58" s="97"/>
      <c r="V58" s="97"/>
      <c r="W58" s="97">
        <v>7000</v>
      </c>
    </row>
    <row r="59" ht="21.75" customHeight="1" spans="1:23">
      <c r="A59" s="90" t="s">
        <v>338</v>
      </c>
      <c r="B59" s="90" t="s">
        <v>390</v>
      </c>
      <c r="C59" s="90" t="s">
        <v>391</v>
      </c>
      <c r="D59" s="90" t="s">
        <v>70</v>
      </c>
      <c r="E59" s="90" t="s">
        <v>105</v>
      </c>
      <c r="F59" s="90" t="s">
        <v>106</v>
      </c>
      <c r="G59" s="90" t="s">
        <v>264</v>
      </c>
      <c r="H59" s="90" t="s">
        <v>265</v>
      </c>
      <c r="I59" s="97">
        <v>490</v>
      </c>
      <c r="J59" s="97"/>
      <c r="K59" s="97"/>
      <c r="L59" s="97"/>
      <c r="M59" s="97"/>
      <c r="N59" s="97"/>
      <c r="O59" s="97"/>
      <c r="P59" s="97"/>
      <c r="Q59" s="97"/>
      <c r="R59" s="97">
        <v>490</v>
      </c>
      <c r="S59" s="97"/>
      <c r="T59" s="97"/>
      <c r="U59" s="97"/>
      <c r="V59" s="97"/>
      <c r="W59" s="97">
        <v>490</v>
      </c>
    </row>
    <row r="60" ht="21.75" customHeight="1" spans="1:23">
      <c r="A60" s="90" t="s">
        <v>338</v>
      </c>
      <c r="B60" s="90" t="s">
        <v>392</v>
      </c>
      <c r="C60" s="90" t="s">
        <v>393</v>
      </c>
      <c r="D60" s="90" t="s">
        <v>70</v>
      </c>
      <c r="E60" s="90" t="s">
        <v>105</v>
      </c>
      <c r="F60" s="90" t="s">
        <v>106</v>
      </c>
      <c r="G60" s="90" t="s">
        <v>264</v>
      </c>
      <c r="H60" s="90" t="s">
        <v>265</v>
      </c>
      <c r="I60" s="97">
        <v>711847</v>
      </c>
      <c r="J60" s="97">
        <v>711847</v>
      </c>
      <c r="K60" s="97">
        <v>711847</v>
      </c>
      <c r="L60" s="97"/>
      <c r="M60" s="97"/>
      <c r="N60" s="97"/>
      <c r="O60" s="97"/>
      <c r="P60" s="97"/>
      <c r="Q60" s="97"/>
      <c r="R60" s="97"/>
      <c r="S60" s="97"/>
      <c r="T60" s="97"/>
      <c r="U60" s="97"/>
      <c r="V60" s="97"/>
      <c r="W60" s="97"/>
    </row>
    <row r="61" ht="21.75" customHeight="1" spans="1:23">
      <c r="A61" s="90" t="s">
        <v>338</v>
      </c>
      <c r="B61" s="90" t="s">
        <v>394</v>
      </c>
      <c r="C61" s="90" t="s">
        <v>395</v>
      </c>
      <c r="D61" s="90" t="s">
        <v>70</v>
      </c>
      <c r="E61" s="90" t="s">
        <v>105</v>
      </c>
      <c r="F61" s="90" t="s">
        <v>106</v>
      </c>
      <c r="G61" s="90" t="s">
        <v>264</v>
      </c>
      <c r="H61" s="90" t="s">
        <v>265</v>
      </c>
      <c r="I61" s="97">
        <v>5110</v>
      </c>
      <c r="J61" s="97"/>
      <c r="K61" s="97"/>
      <c r="L61" s="97"/>
      <c r="M61" s="97"/>
      <c r="N61" s="97"/>
      <c r="O61" s="97"/>
      <c r="P61" s="97"/>
      <c r="Q61" s="97"/>
      <c r="R61" s="97">
        <v>5110</v>
      </c>
      <c r="S61" s="97"/>
      <c r="T61" s="97"/>
      <c r="U61" s="97"/>
      <c r="V61" s="97"/>
      <c r="W61" s="97">
        <v>5110</v>
      </c>
    </row>
    <row r="62" ht="21.75" customHeight="1" spans="1:23">
      <c r="A62" s="90" t="s">
        <v>338</v>
      </c>
      <c r="B62" s="90" t="s">
        <v>396</v>
      </c>
      <c r="C62" s="90" t="s">
        <v>397</v>
      </c>
      <c r="D62" s="90" t="s">
        <v>70</v>
      </c>
      <c r="E62" s="90" t="s">
        <v>105</v>
      </c>
      <c r="F62" s="90" t="s">
        <v>106</v>
      </c>
      <c r="G62" s="90" t="s">
        <v>264</v>
      </c>
      <c r="H62" s="90" t="s">
        <v>265</v>
      </c>
      <c r="I62" s="97">
        <v>7521.3</v>
      </c>
      <c r="J62" s="97"/>
      <c r="K62" s="97"/>
      <c r="L62" s="97"/>
      <c r="M62" s="97"/>
      <c r="N62" s="97"/>
      <c r="O62" s="97"/>
      <c r="P62" s="97"/>
      <c r="Q62" s="97"/>
      <c r="R62" s="97">
        <v>7521.3</v>
      </c>
      <c r="S62" s="97"/>
      <c r="T62" s="97"/>
      <c r="U62" s="97"/>
      <c r="V62" s="97"/>
      <c r="W62" s="97">
        <v>7521.3</v>
      </c>
    </row>
    <row r="63" ht="21.75" customHeight="1" spans="1:23">
      <c r="A63" s="90" t="s">
        <v>338</v>
      </c>
      <c r="B63" s="90" t="s">
        <v>398</v>
      </c>
      <c r="C63" s="90" t="s">
        <v>399</v>
      </c>
      <c r="D63" s="90" t="s">
        <v>70</v>
      </c>
      <c r="E63" s="90" t="s">
        <v>103</v>
      </c>
      <c r="F63" s="90" t="s">
        <v>104</v>
      </c>
      <c r="G63" s="90" t="s">
        <v>264</v>
      </c>
      <c r="H63" s="90" t="s">
        <v>265</v>
      </c>
      <c r="I63" s="97">
        <v>168100</v>
      </c>
      <c r="J63" s="97"/>
      <c r="K63" s="97"/>
      <c r="L63" s="97"/>
      <c r="M63" s="97"/>
      <c r="N63" s="97"/>
      <c r="O63" s="97"/>
      <c r="P63" s="97"/>
      <c r="Q63" s="97"/>
      <c r="R63" s="97">
        <v>168100</v>
      </c>
      <c r="S63" s="97"/>
      <c r="T63" s="97"/>
      <c r="U63" s="97"/>
      <c r="V63" s="97"/>
      <c r="W63" s="97">
        <v>168100</v>
      </c>
    </row>
    <row r="64" ht="21.75" customHeight="1" spans="1:23">
      <c r="A64" s="90" t="s">
        <v>338</v>
      </c>
      <c r="B64" s="90" t="s">
        <v>400</v>
      </c>
      <c r="C64" s="90" t="s">
        <v>401</v>
      </c>
      <c r="D64" s="90" t="s">
        <v>70</v>
      </c>
      <c r="E64" s="90" t="s">
        <v>103</v>
      </c>
      <c r="F64" s="90" t="s">
        <v>104</v>
      </c>
      <c r="G64" s="90" t="s">
        <v>264</v>
      </c>
      <c r="H64" s="90" t="s">
        <v>265</v>
      </c>
      <c r="I64" s="97">
        <v>85800</v>
      </c>
      <c r="J64" s="97"/>
      <c r="K64" s="97"/>
      <c r="L64" s="97"/>
      <c r="M64" s="97"/>
      <c r="N64" s="97"/>
      <c r="O64" s="97"/>
      <c r="P64" s="97"/>
      <c r="Q64" s="97"/>
      <c r="R64" s="97">
        <v>85800</v>
      </c>
      <c r="S64" s="97"/>
      <c r="T64" s="97"/>
      <c r="U64" s="97">
        <v>85800</v>
      </c>
      <c r="V64" s="97"/>
      <c r="W64" s="97"/>
    </row>
    <row r="65" ht="18.75" customHeight="1" spans="1:23">
      <c r="A65" s="66" t="s">
        <v>204</v>
      </c>
      <c r="B65" s="67"/>
      <c r="C65" s="67"/>
      <c r="D65" s="67"/>
      <c r="E65" s="67"/>
      <c r="F65" s="67"/>
      <c r="G65" s="67"/>
      <c r="H65" s="68"/>
      <c r="I65" s="97">
        <v>29655086.96</v>
      </c>
      <c r="J65" s="97">
        <v>25182338.56</v>
      </c>
      <c r="K65" s="97">
        <v>25182338.56</v>
      </c>
      <c r="L65" s="97"/>
      <c r="M65" s="97"/>
      <c r="N65" s="97"/>
      <c r="O65" s="97"/>
      <c r="P65" s="97"/>
      <c r="Q65" s="97"/>
      <c r="R65" s="97">
        <v>4472748.4</v>
      </c>
      <c r="S65" s="97"/>
      <c r="T65" s="97"/>
      <c r="U65" s="97">
        <v>125800</v>
      </c>
      <c r="V65" s="97"/>
      <c r="W65" s="97">
        <v>4346948.4</v>
      </c>
    </row>
  </sheetData>
  <mergeCells count="28">
    <mergeCell ref="A2:W2"/>
    <mergeCell ref="A3:H3"/>
    <mergeCell ref="J4:M4"/>
    <mergeCell ref="N4:P4"/>
    <mergeCell ref="R4:W4"/>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4"/>
  <sheetViews>
    <sheetView showZeros="0" topLeftCell="A2" workbookViewId="0">
      <selection activeCell="C273" sqref="$A273:$XFD273"/>
    </sheetView>
  </sheetViews>
  <sheetFormatPr defaultColWidth="8" defaultRowHeight="12" customHeight="1"/>
  <cols>
    <col min="1" max="1" width="30" style="1" customWidth="1"/>
    <col min="2" max="2" width="25.375" style="1" customWidth="1"/>
    <col min="3" max="5" width="20.625" style="1" customWidth="1"/>
    <col min="6" max="6" width="9.875" style="1" customWidth="1"/>
    <col min="7" max="7" width="22" style="1" customWidth="1"/>
    <col min="8" max="8" width="13.625" style="1" customWidth="1"/>
    <col min="9" max="9" width="11.75" style="1" customWidth="1"/>
    <col min="10" max="10" width="16.5" style="1" customWidth="1"/>
    <col min="11" max="16384" width="8" style="1"/>
  </cols>
  <sheetData>
    <row r="1" ht="18" customHeight="1" spans="1:10">
      <c r="J1" s="42" t="s">
        <v>402</v>
      </c>
    </row>
    <row r="2" ht="39.75" customHeight="1" spans="1:10">
      <c r="A2" s="87" t="str">
        <f>"2026"&amp;"年部门项目支出绩效目标表"</f>
        <v>2026年部门项目支出绩效目标表</v>
      </c>
      <c r="B2" s="43"/>
      <c r="C2" s="43"/>
      <c r="D2" s="43"/>
      <c r="E2" s="43"/>
      <c r="F2" s="88"/>
      <c r="G2" s="43"/>
      <c r="H2" s="88"/>
      <c r="I2" s="88"/>
      <c r="J2" s="43"/>
    </row>
    <row r="3" ht="17.25" customHeight="1" spans="1:10">
      <c r="A3" s="44" t="str">
        <f>"单位名称："&amp;"昆明市晋宁区教育体育局"</f>
        <v>单位名称：昆明市晋宁区教育体育局</v>
      </c>
    </row>
    <row r="4" ht="44.25" customHeight="1" spans="1:10">
      <c r="A4" s="24" t="s">
        <v>216</v>
      </c>
      <c r="B4" s="24" t="s">
        <v>403</v>
      </c>
      <c r="C4" s="24" t="s">
        <v>404</v>
      </c>
      <c r="D4" s="24" t="s">
        <v>405</v>
      </c>
      <c r="E4" s="24" t="s">
        <v>406</v>
      </c>
      <c r="F4" s="89" t="s">
        <v>407</v>
      </c>
      <c r="G4" s="24" t="s">
        <v>408</v>
      </c>
      <c r="H4" s="89" t="s">
        <v>409</v>
      </c>
      <c r="I4" s="89" t="s">
        <v>410</v>
      </c>
      <c r="J4" s="24" t="s">
        <v>411</v>
      </c>
    </row>
    <row r="5" ht="18.75" customHeight="1" spans="1:10">
      <c r="A5" s="164">
        <v>1</v>
      </c>
      <c r="B5" s="164">
        <v>2</v>
      </c>
      <c r="C5" s="164">
        <v>3</v>
      </c>
      <c r="D5" s="164">
        <v>4</v>
      </c>
      <c r="E5" s="164">
        <v>5</v>
      </c>
      <c r="F5" s="63">
        <v>6</v>
      </c>
      <c r="G5" s="164">
        <v>7</v>
      </c>
      <c r="H5" s="63">
        <v>8</v>
      </c>
      <c r="I5" s="63">
        <v>9</v>
      </c>
      <c r="J5" s="164">
        <v>10</v>
      </c>
    </row>
    <row r="6" ht="42" customHeight="1" spans="1:10">
      <c r="A6" s="25" t="s">
        <v>70</v>
      </c>
      <c r="B6" s="90"/>
      <c r="C6" s="90"/>
      <c r="D6" s="90"/>
      <c r="E6" s="40"/>
      <c r="F6" s="91"/>
      <c r="G6" s="40"/>
      <c r="H6" s="91"/>
      <c r="I6" s="91"/>
      <c r="J6" s="40"/>
    </row>
    <row r="7" ht="42" customHeight="1" spans="1:10">
      <c r="A7" s="165" t="s">
        <v>356</v>
      </c>
      <c r="B7" s="39" t="s">
        <v>412</v>
      </c>
      <c r="C7" s="39" t="s">
        <v>413</v>
      </c>
      <c r="D7" s="39" t="s">
        <v>414</v>
      </c>
      <c r="E7" s="25" t="s">
        <v>415</v>
      </c>
      <c r="F7" s="39" t="s">
        <v>416</v>
      </c>
      <c r="G7" s="25" t="s">
        <v>417</v>
      </c>
      <c r="H7" s="39" t="s">
        <v>418</v>
      </c>
      <c r="I7" s="39" t="s">
        <v>419</v>
      </c>
      <c r="J7" s="25" t="s">
        <v>420</v>
      </c>
    </row>
    <row r="8" ht="42" customHeight="1" spans="1:10">
      <c r="A8" s="165" t="s">
        <v>356</v>
      </c>
      <c r="B8" s="39" t="s">
        <v>412</v>
      </c>
      <c r="C8" s="39" t="s">
        <v>413</v>
      </c>
      <c r="D8" s="39" t="s">
        <v>414</v>
      </c>
      <c r="E8" s="25" t="s">
        <v>421</v>
      </c>
      <c r="F8" s="39" t="s">
        <v>416</v>
      </c>
      <c r="G8" s="25" t="s">
        <v>417</v>
      </c>
      <c r="H8" s="39" t="s">
        <v>418</v>
      </c>
      <c r="I8" s="39" t="s">
        <v>419</v>
      </c>
      <c r="J8" s="25" t="s">
        <v>422</v>
      </c>
    </row>
    <row r="9" ht="42" customHeight="1" spans="1:10">
      <c r="A9" s="165" t="s">
        <v>356</v>
      </c>
      <c r="B9" s="39" t="s">
        <v>412</v>
      </c>
      <c r="C9" s="39" t="s">
        <v>413</v>
      </c>
      <c r="D9" s="39" t="s">
        <v>423</v>
      </c>
      <c r="E9" s="25" t="s">
        <v>424</v>
      </c>
      <c r="F9" s="39" t="s">
        <v>416</v>
      </c>
      <c r="G9" s="25" t="s">
        <v>417</v>
      </c>
      <c r="H9" s="39" t="s">
        <v>418</v>
      </c>
      <c r="I9" s="39" t="s">
        <v>419</v>
      </c>
      <c r="J9" s="25" t="s">
        <v>425</v>
      </c>
    </row>
    <row r="10" ht="42" customHeight="1" spans="1:10">
      <c r="A10" s="165" t="s">
        <v>356</v>
      </c>
      <c r="B10" s="39" t="s">
        <v>412</v>
      </c>
      <c r="C10" s="39" t="s">
        <v>426</v>
      </c>
      <c r="D10" s="39" t="s">
        <v>427</v>
      </c>
      <c r="E10" s="25" t="s">
        <v>428</v>
      </c>
      <c r="F10" s="39" t="s">
        <v>429</v>
      </c>
      <c r="G10" s="25" t="s">
        <v>430</v>
      </c>
      <c r="H10" s="39" t="s">
        <v>418</v>
      </c>
      <c r="I10" s="39" t="s">
        <v>419</v>
      </c>
      <c r="J10" s="25" t="s">
        <v>431</v>
      </c>
    </row>
    <row r="11" ht="42" customHeight="1" spans="1:10">
      <c r="A11" s="165" t="s">
        <v>356</v>
      </c>
      <c r="B11" s="39" t="s">
        <v>412</v>
      </c>
      <c r="C11" s="39" t="s">
        <v>432</v>
      </c>
      <c r="D11" s="39" t="s">
        <v>433</v>
      </c>
      <c r="E11" s="25" t="s">
        <v>434</v>
      </c>
      <c r="F11" s="39" t="s">
        <v>435</v>
      </c>
      <c r="G11" s="25" t="s">
        <v>436</v>
      </c>
      <c r="H11" s="39" t="s">
        <v>418</v>
      </c>
      <c r="I11" s="39" t="s">
        <v>419</v>
      </c>
      <c r="J11" s="25" t="s">
        <v>437</v>
      </c>
    </row>
    <row r="12" ht="42" customHeight="1" spans="1:10">
      <c r="A12" s="165" t="s">
        <v>331</v>
      </c>
      <c r="B12" s="39" t="s">
        <v>438</v>
      </c>
      <c r="C12" s="39" t="s">
        <v>413</v>
      </c>
      <c r="D12" s="39" t="s">
        <v>439</v>
      </c>
      <c r="E12" s="25" t="s">
        <v>440</v>
      </c>
      <c r="F12" s="39" t="s">
        <v>416</v>
      </c>
      <c r="G12" s="25" t="s">
        <v>441</v>
      </c>
      <c r="H12" s="39" t="s">
        <v>442</v>
      </c>
      <c r="I12" s="39" t="s">
        <v>419</v>
      </c>
      <c r="J12" s="25" t="s">
        <v>443</v>
      </c>
    </row>
    <row r="13" ht="42" customHeight="1" spans="1:10">
      <c r="A13" s="165" t="s">
        <v>331</v>
      </c>
      <c r="B13" s="39" t="s">
        <v>438</v>
      </c>
      <c r="C13" s="39" t="s">
        <v>413</v>
      </c>
      <c r="D13" s="39" t="s">
        <v>439</v>
      </c>
      <c r="E13" s="25" t="s">
        <v>444</v>
      </c>
      <c r="F13" s="39" t="s">
        <v>416</v>
      </c>
      <c r="G13" s="25" t="s">
        <v>445</v>
      </c>
      <c r="H13" s="39" t="s">
        <v>442</v>
      </c>
      <c r="I13" s="39" t="s">
        <v>419</v>
      </c>
      <c r="J13" s="25" t="s">
        <v>444</v>
      </c>
    </row>
    <row r="14" ht="42" customHeight="1" spans="1:10">
      <c r="A14" s="165" t="s">
        <v>331</v>
      </c>
      <c r="B14" s="39" t="s">
        <v>438</v>
      </c>
      <c r="C14" s="39" t="s">
        <v>413</v>
      </c>
      <c r="D14" s="39" t="s">
        <v>414</v>
      </c>
      <c r="E14" s="25" t="s">
        <v>446</v>
      </c>
      <c r="F14" s="39" t="s">
        <v>416</v>
      </c>
      <c r="G14" s="25" t="s">
        <v>447</v>
      </c>
      <c r="H14" s="39" t="s">
        <v>418</v>
      </c>
      <c r="I14" s="39" t="s">
        <v>419</v>
      </c>
      <c r="J14" s="25" t="s">
        <v>448</v>
      </c>
    </row>
    <row r="15" ht="42" customHeight="1" spans="1:10">
      <c r="A15" s="165" t="s">
        <v>331</v>
      </c>
      <c r="B15" s="39" t="s">
        <v>438</v>
      </c>
      <c r="C15" s="39" t="s">
        <v>413</v>
      </c>
      <c r="D15" s="39" t="s">
        <v>414</v>
      </c>
      <c r="E15" s="25" t="s">
        <v>449</v>
      </c>
      <c r="F15" s="39" t="s">
        <v>416</v>
      </c>
      <c r="G15" s="25" t="s">
        <v>447</v>
      </c>
      <c r="H15" s="39" t="s">
        <v>418</v>
      </c>
      <c r="I15" s="39" t="s">
        <v>419</v>
      </c>
      <c r="J15" s="25" t="s">
        <v>450</v>
      </c>
    </row>
    <row r="16" ht="42" customHeight="1" spans="1:10">
      <c r="A16" s="165" t="s">
        <v>331</v>
      </c>
      <c r="B16" s="39" t="s">
        <v>438</v>
      </c>
      <c r="C16" s="39" t="s">
        <v>413</v>
      </c>
      <c r="D16" s="39" t="s">
        <v>414</v>
      </c>
      <c r="E16" s="25" t="s">
        <v>451</v>
      </c>
      <c r="F16" s="39" t="s">
        <v>416</v>
      </c>
      <c r="G16" s="25" t="s">
        <v>447</v>
      </c>
      <c r="H16" s="39" t="s">
        <v>418</v>
      </c>
      <c r="I16" s="39" t="s">
        <v>419</v>
      </c>
      <c r="J16" s="25" t="s">
        <v>452</v>
      </c>
    </row>
    <row r="17" ht="42" customHeight="1" spans="1:10">
      <c r="A17" s="165" t="s">
        <v>331</v>
      </c>
      <c r="B17" s="39" t="s">
        <v>438</v>
      </c>
      <c r="C17" s="39" t="s">
        <v>413</v>
      </c>
      <c r="D17" s="39" t="s">
        <v>423</v>
      </c>
      <c r="E17" s="25" t="s">
        <v>453</v>
      </c>
      <c r="F17" s="39" t="s">
        <v>416</v>
      </c>
      <c r="G17" s="25" t="s">
        <v>447</v>
      </c>
      <c r="H17" s="39" t="s">
        <v>418</v>
      </c>
      <c r="I17" s="39" t="s">
        <v>419</v>
      </c>
      <c r="J17" s="25" t="s">
        <v>454</v>
      </c>
    </row>
    <row r="18" ht="42" customHeight="1" spans="1:10">
      <c r="A18" s="165" t="s">
        <v>331</v>
      </c>
      <c r="B18" s="39" t="s">
        <v>438</v>
      </c>
      <c r="C18" s="39" t="s">
        <v>426</v>
      </c>
      <c r="D18" s="39" t="s">
        <v>427</v>
      </c>
      <c r="E18" s="25" t="s">
        <v>455</v>
      </c>
      <c r="F18" s="39" t="s">
        <v>416</v>
      </c>
      <c r="G18" s="25" t="s">
        <v>456</v>
      </c>
      <c r="H18" s="39"/>
      <c r="I18" s="39" t="s">
        <v>457</v>
      </c>
      <c r="J18" s="25" t="s">
        <v>458</v>
      </c>
    </row>
    <row r="19" ht="42" customHeight="1" spans="1:10">
      <c r="A19" s="165" t="s">
        <v>331</v>
      </c>
      <c r="B19" s="39" t="s">
        <v>438</v>
      </c>
      <c r="C19" s="39" t="s">
        <v>426</v>
      </c>
      <c r="D19" s="39" t="s">
        <v>427</v>
      </c>
      <c r="E19" s="25" t="s">
        <v>459</v>
      </c>
      <c r="F19" s="39" t="s">
        <v>435</v>
      </c>
      <c r="G19" s="25" t="s">
        <v>447</v>
      </c>
      <c r="H19" s="39" t="s">
        <v>418</v>
      </c>
      <c r="I19" s="39" t="s">
        <v>419</v>
      </c>
      <c r="J19" s="25" t="s">
        <v>460</v>
      </c>
    </row>
    <row r="20" ht="42" customHeight="1" spans="1:10">
      <c r="A20" s="165" t="s">
        <v>331</v>
      </c>
      <c r="B20" s="39" t="s">
        <v>438</v>
      </c>
      <c r="C20" s="39" t="s">
        <v>426</v>
      </c>
      <c r="D20" s="39" t="s">
        <v>461</v>
      </c>
      <c r="E20" s="25" t="s">
        <v>462</v>
      </c>
      <c r="F20" s="39" t="s">
        <v>463</v>
      </c>
      <c r="G20" s="25" t="s">
        <v>84</v>
      </c>
      <c r="H20" s="39" t="s">
        <v>464</v>
      </c>
      <c r="I20" s="39" t="s">
        <v>419</v>
      </c>
      <c r="J20" s="25" t="s">
        <v>465</v>
      </c>
    </row>
    <row r="21" ht="42" customHeight="1" spans="1:10">
      <c r="A21" s="165" t="s">
        <v>331</v>
      </c>
      <c r="B21" s="39" t="s">
        <v>438</v>
      </c>
      <c r="C21" s="39" t="s">
        <v>432</v>
      </c>
      <c r="D21" s="39" t="s">
        <v>433</v>
      </c>
      <c r="E21" s="25" t="s">
        <v>466</v>
      </c>
      <c r="F21" s="39" t="s">
        <v>435</v>
      </c>
      <c r="G21" s="25" t="s">
        <v>436</v>
      </c>
      <c r="H21" s="39" t="s">
        <v>418</v>
      </c>
      <c r="I21" s="39" t="s">
        <v>419</v>
      </c>
      <c r="J21" s="25" t="s">
        <v>467</v>
      </c>
    </row>
    <row r="22" ht="42" customHeight="1" spans="1:10">
      <c r="A22" s="165" t="s">
        <v>331</v>
      </c>
      <c r="B22" s="39" t="s">
        <v>438</v>
      </c>
      <c r="C22" s="39" t="s">
        <v>432</v>
      </c>
      <c r="D22" s="39" t="s">
        <v>433</v>
      </c>
      <c r="E22" s="25" t="s">
        <v>468</v>
      </c>
      <c r="F22" s="39" t="s">
        <v>435</v>
      </c>
      <c r="G22" s="25" t="s">
        <v>436</v>
      </c>
      <c r="H22" s="39" t="s">
        <v>418</v>
      </c>
      <c r="I22" s="39" t="s">
        <v>419</v>
      </c>
      <c r="J22" s="25" t="s">
        <v>467</v>
      </c>
    </row>
    <row r="23" ht="42" customHeight="1" spans="1:10">
      <c r="A23" s="165" t="s">
        <v>331</v>
      </c>
      <c r="B23" s="39" t="s">
        <v>438</v>
      </c>
      <c r="C23" s="39" t="s">
        <v>432</v>
      </c>
      <c r="D23" s="39" t="s">
        <v>433</v>
      </c>
      <c r="E23" s="25" t="s">
        <v>469</v>
      </c>
      <c r="F23" s="39" t="s">
        <v>435</v>
      </c>
      <c r="G23" s="25" t="s">
        <v>436</v>
      </c>
      <c r="H23" s="39" t="s">
        <v>418</v>
      </c>
      <c r="I23" s="39" t="s">
        <v>419</v>
      </c>
      <c r="J23" s="25" t="s">
        <v>467</v>
      </c>
    </row>
    <row r="24" ht="42" customHeight="1" spans="1:10">
      <c r="A24" s="165" t="s">
        <v>331</v>
      </c>
      <c r="B24" s="39" t="s">
        <v>438</v>
      </c>
      <c r="C24" s="39" t="s">
        <v>432</v>
      </c>
      <c r="D24" s="39" t="s">
        <v>433</v>
      </c>
      <c r="E24" s="25" t="s">
        <v>470</v>
      </c>
      <c r="F24" s="39" t="s">
        <v>435</v>
      </c>
      <c r="G24" s="25" t="s">
        <v>436</v>
      </c>
      <c r="H24" s="39" t="s">
        <v>418</v>
      </c>
      <c r="I24" s="39" t="s">
        <v>419</v>
      </c>
      <c r="J24" s="25" t="s">
        <v>467</v>
      </c>
    </row>
    <row r="25" ht="42" customHeight="1" spans="1:10">
      <c r="A25" s="165" t="s">
        <v>360</v>
      </c>
      <c r="B25" s="39" t="s">
        <v>471</v>
      </c>
      <c r="C25" s="39" t="s">
        <v>413</v>
      </c>
      <c r="D25" s="39" t="s">
        <v>439</v>
      </c>
      <c r="E25" s="25" t="s">
        <v>472</v>
      </c>
      <c r="F25" s="39" t="s">
        <v>435</v>
      </c>
      <c r="G25" s="25" t="s">
        <v>473</v>
      </c>
      <c r="H25" s="39" t="s">
        <v>474</v>
      </c>
      <c r="I25" s="39" t="s">
        <v>419</v>
      </c>
      <c r="J25" s="25" t="s">
        <v>475</v>
      </c>
    </row>
    <row r="26" ht="42" customHeight="1" spans="1:10">
      <c r="A26" s="165" t="s">
        <v>360</v>
      </c>
      <c r="B26" s="39" t="s">
        <v>471</v>
      </c>
      <c r="C26" s="39" t="s">
        <v>426</v>
      </c>
      <c r="D26" s="39" t="s">
        <v>427</v>
      </c>
      <c r="E26" s="25" t="s">
        <v>476</v>
      </c>
      <c r="F26" s="39" t="s">
        <v>435</v>
      </c>
      <c r="G26" s="25" t="s">
        <v>447</v>
      </c>
      <c r="H26" s="39" t="s">
        <v>418</v>
      </c>
      <c r="I26" s="39" t="s">
        <v>419</v>
      </c>
      <c r="J26" s="25" t="s">
        <v>477</v>
      </c>
    </row>
    <row r="27" ht="42" customHeight="1" spans="1:10">
      <c r="A27" s="165" t="s">
        <v>360</v>
      </c>
      <c r="B27" s="39" t="s">
        <v>471</v>
      </c>
      <c r="C27" s="39" t="s">
        <v>432</v>
      </c>
      <c r="D27" s="39" t="s">
        <v>433</v>
      </c>
      <c r="E27" s="25" t="s">
        <v>478</v>
      </c>
      <c r="F27" s="39" t="s">
        <v>416</v>
      </c>
      <c r="G27" s="25" t="s">
        <v>479</v>
      </c>
      <c r="H27" s="39" t="s">
        <v>418</v>
      </c>
      <c r="I27" s="39" t="s">
        <v>419</v>
      </c>
      <c r="J27" s="25" t="s">
        <v>480</v>
      </c>
    </row>
    <row r="28" ht="42" customHeight="1" spans="1:10">
      <c r="A28" s="165" t="s">
        <v>377</v>
      </c>
      <c r="B28" s="39" t="s">
        <v>481</v>
      </c>
      <c r="C28" s="39" t="s">
        <v>413</v>
      </c>
      <c r="D28" s="39" t="s">
        <v>439</v>
      </c>
      <c r="E28" s="25" t="s">
        <v>482</v>
      </c>
      <c r="F28" s="39" t="s">
        <v>435</v>
      </c>
      <c r="G28" s="25" t="s">
        <v>85</v>
      </c>
      <c r="H28" s="39" t="s">
        <v>442</v>
      </c>
      <c r="I28" s="39" t="s">
        <v>419</v>
      </c>
      <c r="J28" s="25" t="s">
        <v>483</v>
      </c>
    </row>
    <row r="29" ht="42" customHeight="1" spans="1:10">
      <c r="A29" s="165" t="s">
        <v>377</v>
      </c>
      <c r="B29" s="39" t="s">
        <v>481</v>
      </c>
      <c r="C29" s="39" t="s">
        <v>413</v>
      </c>
      <c r="D29" s="39" t="s">
        <v>414</v>
      </c>
      <c r="E29" s="25" t="s">
        <v>484</v>
      </c>
      <c r="F29" s="39" t="s">
        <v>435</v>
      </c>
      <c r="G29" s="25" t="s">
        <v>485</v>
      </c>
      <c r="H29" s="39" t="s">
        <v>418</v>
      </c>
      <c r="I29" s="39" t="s">
        <v>419</v>
      </c>
      <c r="J29" s="25" t="s">
        <v>486</v>
      </c>
    </row>
    <row r="30" ht="42" customHeight="1" spans="1:10">
      <c r="A30" s="165" t="s">
        <v>377</v>
      </c>
      <c r="B30" s="39" t="s">
        <v>481</v>
      </c>
      <c r="C30" s="39" t="s">
        <v>426</v>
      </c>
      <c r="D30" s="39" t="s">
        <v>427</v>
      </c>
      <c r="E30" s="25" t="s">
        <v>487</v>
      </c>
      <c r="F30" s="39" t="s">
        <v>416</v>
      </c>
      <c r="G30" s="25" t="s">
        <v>447</v>
      </c>
      <c r="H30" s="39" t="s">
        <v>418</v>
      </c>
      <c r="I30" s="39" t="s">
        <v>419</v>
      </c>
      <c r="J30" s="25" t="s">
        <v>488</v>
      </c>
    </row>
    <row r="31" ht="42" customHeight="1" spans="1:10">
      <c r="A31" s="165" t="s">
        <v>377</v>
      </c>
      <c r="B31" s="39" t="s">
        <v>481</v>
      </c>
      <c r="C31" s="39" t="s">
        <v>432</v>
      </c>
      <c r="D31" s="39" t="s">
        <v>433</v>
      </c>
      <c r="E31" s="25" t="s">
        <v>489</v>
      </c>
      <c r="F31" s="39" t="s">
        <v>435</v>
      </c>
      <c r="G31" s="25" t="s">
        <v>490</v>
      </c>
      <c r="H31" s="39" t="s">
        <v>418</v>
      </c>
      <c r="I31" s="39" t="s">
        <v>419</v>
      </c>
      <c r="J31" s="25" t="s">
        <v>491</v>
      </c>
    </row>
    <row r="32" ht="42" customHeight="1" spans="1:10">
      <c r="A32" s="165" t="s">
        <v>344</v>
      </c>
      <c r="B32" s="39" t="s">
        <v>492</v>
      </c>
      <c r="C32" s="39" t="s">
        <v>413</v>
      </c>
      <c r="D32" s="39" t="s">
        <v>439</v>
      </c>
      <c r="E32" s="25" t="s">
        <v>493</v>
      </c>
      <c r="F32" s="39" t="s">
        <v>435</v>
      </c>
      <c r="G32" s="25" t="s">
        <v>494</v>
      </c>
      <c r="H32" s="39" t="s">
        <v>495</v>
      </c>
      <c r="I32" s="39" t="s">
        <v>419</v>
      </c>
      <c r="J32" s="25" t="s">
        <v>493</v>
      </c>
    </row>
    <row r="33" ht="42" customHeight="1" spans="1:10">
      <c r="A33" s="165" t="s">
        <v>344</v>
      </c>
      <c r="B33" s="39" t="s">
        <v>492</v>
      </c>
      <c r="C33" s="39" t="s">
        <v>413</v>
      </c>
      <c r="D33" s="39" t="s">
        <v>439</v>
      </c>
      <c r="E33" s="25" t="s">
        <v>496</v>
      </c>
      <c r="F33" s="39" t="s">
        <v>435</v>
      </c>
      <c r="G33" s="25" t="s">
        <v>497</v>
      </c>
      <c r="H33" s="39" t="s">
        <v>498</v>
      </c>
      <c r="I33" s="39" t="s">
        <v>419</v>
      </c>
      <c r="J33" s="25" t="s">
        <v>496</v>
      </c>
    </row>
    <row r="34" ht="100" customHeight="1" spans="1:10">
      <c r="A34" s="165" t="s">
        <v>344</v>
      </c>
      <c r="B34" s="39" t="s">
        <v>492</v>
      </c>
      <c r="C34" s="39" t="s">
        <v>413</v>
      </c>
      <c r="D34" s="39" t="s">
        <v>414</v>
      </c>
      <c r="E34" s="25" t="s">
        <v>492</v>
      </c>
      <c r="F34" s="39" t="s">
        <v>435</v>
      </c>
      <c r="G34" s="25" t="s">
        <v>499</v>
      </c>
      <c r="H34" s="39" t="s">
        <v>464</v>
      </c>
      <c r="I34" s="39" t="s">
        <v>457</v>
      </c>
      <c r="J34" s="25" t="s">
        <v>492</v>
      </c>
    </row>
    <row r="35" ht="42" customHeight="1" spans="1:10">
      <c r="A35" s="165" t="s">
        <v>344</v>
      </c>
      <c r="B35" s="39" t="s">
        <v>492</v>
      </c>
      <c r="C35" s="39" t="s">
        <v>413</v>
      </c>
      <c r="D35" s="39" t="s">
        <v>423</v>
      </c>
      <c r="E35" s="25" t="s">
        <v>500</v>
      </c>
      <c r="F35" s="39" t="s">
        <v>435</v>
      </c>
      <c r="G35" s="25" t="s">
        <v>501</v>
      </c>
      <c r="H35" s="39" t="s">
        <v>464</v>
      </c>
      <c r="I35" s="39" t="s">
        <v>419</v>
      </c>
      <c r="J35" s="25" t="s">
        <v>500</v>
      </c>
    </row>
    <row r="36" ht="120" customHeight="1" spans="1:10">
      <c r="A36" s="165" t="s">
        <v>344</v>
      </c>
      <c r="B36" s="39" t="s">
        <v>492</v>
      </c>
      <c r="C36" s="39" t="s">
        <v>426</v>
      </c>
      <c r="D36" s="39" t="s">
        <v>427</v>
      </c>
      <c r="E36" s="25" t="s">
        <v>502</v>
      </c>
      <c r="F36" s="39" t="s">
        <v>435</v>
      </c>
      <c r="G36" s="25" t="s">
        <v>503</v>
      </c>
      <c r="H36" s="39" t="s">
        <v>464</v>
      </c>
      <c r="I36" s="39" t="s">
        <v>457</v>
      </c>
      <c r="J36" s="25" t="s">
        <v>502</v>
      </c>
    </row>
    <row r="37" ht="120" customHeight="1" spans="1:10">
      <c r="A37" s="165" t="s">
        <v>344</v>
      </c>
      <c r="B37" s="39" t="s">
        <v>492</v>
      </c>
      <c r="C37" s="39" t="s">
        <v>426</v>
      </c>
      <c r="D37" s="39" t="s">
        <v>461</v>
      </c>
      <c r="E37" s="25" t="s">
        <v>504</v>
      </c>
      <c r="F37" s="39" t="s">
        <v>435</v>
      </c>
      <c r="G37" s="25" t="s">
        <v>505</v>
      </c>
      <c r="H37" s="39" t="s">
        <v>464</v>
      </c>
      <c r="I37" s="39" t="s">
        <v>457</v>
      </c>
      <c r="J37" s="25" t="s">
        <v>504</v>
      </c>
    </row>
    <row r="38" ht="42" customHeight="1" spans="1:10">
      <c r="A38" s="165" t="s">
        <v>344</v>
      </c>
      <c r="B38" s="39" t="s">
        <v>492</v>
      </c>
      <c r="C38" s="39" t="s">
        <v>432</v>
      </c>
      <c r="D38" s="39" t="s">
        <v>433</v>
      </c>
      <c r="E38" s="25" t="s">
        <v>506</v>
      </c>
      <c r="F38" s="39" t="s">
        <v>435</v>
      </c>
      <c r="G38" s="25" t="s">
        <v>485</v>
      </c>
      <c r="H38" s="39" t="s">
        <v>418</v>
      </c>
      <c r="I38" s="39" t="s">
        <v>419</v>
      </c>
      <c r="J38" s="25" t="s">
        <v>506</v>
      </c>
    </row>
    <row r="39" ht="42" customHeight="1" spans="1:10">
      <c r="A39" s="165" t="s">
        <v>395</v>
      </c>
      <c r="B39" s="39" t="s">
        <v>507</v>
      </c>
      <c r="C39" s="39" t="s">
        <v>413</v>
      </c>
      <c r="D39" s="39" t="s">
        <v>439</v>
      </c>
      <c r="E39" s="25" t="s">
        <v>508</v>
      </c>
      <c r="F39" s="39" t="s">
        <v>435</v>
      </c>
      <c r="G39" s="25" t="s">
        <v>509</v>
      </c>
      <c r="H39" s="39" t="s">
        <v>510</v>
      </c>
      <c r="I39" s="39" t="s">
        <v>419</v>
      </c>
      <c r="J39" s="25" t="s">
        <v>511</v>
      </c>
    </row>
    <row r="40" ht="42" customHeight="1" spans="1:10">
      <c r="A40" s="165" t="s">
        <v>395</v>
      </c>
      <c r="B40" s="39" t="s">
        <v>507</v>
      </c>
      <c r="C40" s="39" t="s">
        <v>413</v>
      </c>
      <c r="D40" s="39" t="s">
        <v>414</v>
      </c>
      <c r="E40" s="25" t="s">
        <v>512</v>
      </c>
      <c r="F40" s="39" t="s">
        <v>435</v>
      </c>
      <c r="G40" s="25" t="s">
        <v>447</v>
      </c>
      <c r="H40" s="39" t="s">
        <v>513</v>
      </c>
      <c r="I40" s="39" t="s">
        <v>419</v>
      </c>
      <c r="J40" s="25" t="s">
        <v>514</v>
      </c>
    </row>
    <row r="41" ht="42" customHeight="1" spans="1:10">
      <c r="A41" s="165" t="s">
        <v>395</v>
      </c>
      <c r="B41" s="39" t="s">
        <v>507</v>
      </c>
      <c r="C41" s="39" t="s">
        <v>413</v>
      </c>
      <c r="D41" s="39" t="s">
        <v>423</v>
      </c>
      <c r="E41" s="25" t="s">
        <v>515</v>
      </c>
      <c r="F41" s="39" t="s">
        <v>416</v>
      </c>
      <c r="G41" s="25" t="s">
        <v>516</v>
      </c>
      <c r="H41" s="39" t="s">
        <v>464</v>
      </c>
      <c r="I41" s="39" t="s">
        <v>419</v>
      </c>
      <c r="J41" s="25" t="s">
        <v>517</v>
      </c>
    </row>
    <row r="42" ht="42" customHeight="1" spans="1:10">
      <c r="A42" s="165" t="s">
        <v>395</v>
      </c>
      <c r="B42" s="39" t="s">
        <v>507</v>
      </c>
      <c r="C42" s="39" t="s">
        <v>426</v>
      </c>
      <c r="D42" s="39" t="s">
        <v>427</v>
      </c>
      <c r="E42" s="25" t="s">
        <v>518</v>
      </c>
      <c r="F42" s="39" t="s">
        <v>416</v>
      </c>
      <c r="G42" s="25" t="s">
        <v>519</v>
      </c>
      <c r="H42" s="39"/>
      <c r="I42" s="39" t="s">
        <v>457</v>
      </c>
      <c r="J42" s="25" t="s">
        <v>520</v>
      </c>
    </row>
    <row r="43" ht="42" customHeight="1" spans="1:10">
      <c r="A43" s="165" t="s">
        <v>395</v>
      </c>
      <c r="B43" s="39" t="s">
        <v>507</v>
      </c>
      <c r="C43" s="39" t="s">
        <v>432</v>
      </c>
      <c r="D43" s="39" t="s">
        <v>433</v>
      </c>
      <c r="E43" s="25" t="s">
        <v>433</v>
      </c>
      <c r="F43" s="39" t="s">
        <v>435</v>
      </c>
      <c r="G43" s="25" t="s">
        <v>436</v>
      </c>
      <c r="H43" s="39" t="s">
        <v>418</v>
      </c>
      <c r="I43" s="39" t="s">
        <v>419</v>
      </c>
      <c r="J43" s="25" t="s">
        <v>521</v>
      </c>
    </row>
    <row r="44" ht="42" customHeight="1" spans="1:10">
      <c r="A44" s="165" t="s">
        <v>367</v>
      </c>
      <c r="B44" s="39" t="s">
        <v>522</v>
      </c>
      <c r="C44" s="39" t="s">
        <v>413</v>
      </c>
      <c r="D44" s="39" t="s">
        <v>439</v>
      </c>
      <c r="E44" s="25" t="s">
        <v>523</v>
      </c>
      <c r="F44" s="39" t="s">
        <v>435</v>
      </c>
      <c r="G44" s="25" t="s">
        <v>509</v>
      </c>
      <c r="H44" s="39" t="s">
        <v>510</v>
      </c>
      <c r="I44" s="39" t="s">
        <v>419</v>
      </c>
      <c r="J44" s="25" t="s">
        <v>523</v>
      </c>
    </row>
    <row r="45" ht="42" customHeight="1" spans="1:10">
      <c r="A45" s="165" t="s">
        <v>367</v>
      </c>
      <c r="B45" s="39" t="s">
        <v>522</v>
      </c>
      <c r="C45" s="39" t="s">
        <v>413</v>
      </c>
      <c r="D45" s="39" t="s">
        <v>414</v>
      </c>
      <c r="E45" s="25" t="s">
        <v>524</v>
      </c>
      <c r="F45" s="39" t="s">
        <v>416</v>
      </c>
      <c r="G45" s="25" t="s">
        <v>447</v>
      </c>
      <c r="H45" s="39" t="s">
        <v>418</v>
      </c>
      <c r="I45" s="39" t="s">
        <v>419</v>
      </c>
      <c r="J45" s="25" t="s">
        <v>525</v>
      </c>
    </row>
    <row r="46" ht="42" customHeight="1" spans="1:10">
      <c r="A46" s="165" t="s">
        <v>367</v>
      </c>
      <c r="B46" s="39" t="s">
        <v>522</v>
      </c>
      <c r="C46" s="39" t="s">
        <v>426</v>
      </c>
      <c r="D46" s="39" t="s">
        <v>427</v>
      </c>
      <c r="E46" s="25" t="s">
        <v>518</v>
      </c>
      <c r="F46" s="39" t="s">
        <v>416</v>
      </c>
      <c r="G46" s="25" t="s">
        <v>519</v>
      </c>
      <c r="H46" s="39"/>
      <c r="I46" s="39" t="s">
        <v>457</v>
      </c>
      <c r="J46" s="25" t="s">
        <v>520</v>
      </c>
    </row>
    <row r="47" ht="42" customHeight="1" spans="1:10">
      <c r="A47" s="165" t="s">
        <v>367</v>
      </c>
      <c r="B47" s="39" t="s">
        <v>522</v>
      </c>
      <c r="C47" s="39" t="s">
        <v>432</v>
      </c>
      <c r="D47" s="39" t="s">
        <v>433</v>
      </c>
      <c r="E47" s="25" t="s">
        <v>433</v>
      </c>
      <c r="F47" s="39" t="s">
        <v>435</v>
      </c>
      <c r="G47" s="25" t="s">
        <v>485</v>
      </c>
      <c r="H47" s="39" t="s">
        <v>418</v>
      </c>
      <c r="I47" s="39" t="s">
        <v>419</v>
      </c>
      <c r="J47" s="25" t="s">
        <v>526</v>
      </c>
    </row>
    <row r="48" ht="76" customHeight="1" spans="1:10">
      <c r="A48" s="165" t="s">
        <v>385</v>
      </c>
      <c r="B48" s="39" t="s">
        <v>527</v>
      </c>
      <c r="C48" s="39" t="s">
        <v>413</v>
      </c>
      <c r="D48" s="39" t="s">
        <v>439</v>
      </c>
      <c r="E48" s="25" t="s">
        <v>528</v>
      </c>
      <c r="F48" s="39" t="s">
        <v>435</v>
      </c>
      <c r="G48" s="25" t="s">
        <v>436</v>
      </c>
      <c r="H48" s="39" t="s">
        <v>418</v>
      </c>
      <c r="I48" s="39" t="s">
        <v>419</v>
      </c>
      <c r="J48" s="25" t="s">
        <v>529</v>
      </c>
    </row>
    <row r="49" ht="42" customHeight="1" spans="1:10">
      <c r="A49" s="165" t="s">
        <v>385</v>
      </c>
      <c r="B49" s="39" t="s">
        <v>527</v>
      </c>
      <c r="C49" s="39" t="s">
        <v>413</v>
      </c>
      <c r="D49" s="39" t="s">
        <v>414</v>
      </c>
      <c r="E49" s="25" t="s">
        <v>530</v>
      </c>
      <c r="F49" s="39" t="s">
        <v>463</v>
      </c>
      <c r="G49" s="25" t="s">
        <v>531</v>
      </c>
      <c r="H49" s="39" t="s">
        <v>418</v>
      </c>
      <c r="I49" s="39" t="s">
        <v>419</v>
      </c>
      <c r="J49" s="25" t="s">
        <v>532</v>
      </c>
    </row>
    <row r="50" ht="68" customHeight="1" spans="1:10">
      <c r="A50" s="165" t="s">
        <v>385</v>
      </c>
      <c r="B50" s="39" t="s">
        <v>527</v>
      </c>
      <c r="C50" s="39" t="s">
        <v>413</v>
      </c>
      <c r="D50" s="39" t="s">
        <v>414</v>
      </c>
      <c r="E50" s="25" t="s">
        <v>533</v>
      </c>
      <c r="F50" s="39" t="s">
        <v>435</v>
      </c>
      <c r="G50" s="25" t="s">
        <v>436</v>
      </c>
      <c r="H50" s="39" t="s">
        <v>418</v>
      </c>
      <c r="I50" s="39" t="s">
        <v>419</v>
      </c>
      <c r="J50" s="25" t="s">
        <v>534</v>
      </c>
    </row>
    <row r="51" ht="75" customHeight="1" spans="1:10">
      <c r="A51" s="165" t="s">
        <v>385</v>
      </c>
      <c r="B51" s="39" t="s">
        <v>527</v>
      </c>
      <c r="C51" s="39" t="s">
        <v>413</v>
      </c>
      <c r="D51" s="39" t="s">
        <v>423</v>
      </c>
      <c r="E51" s="25" t="s">
        <v>535</v>
      </c>
      <c r="F51" s="39" t="s">
        <v>435</v>
      </c>
      <c r="G51" s="25" t="s">
        <v>436</v>
      </c>
      <c r="H51" s="39" t="s">
        <v>418</v>
      </c>
      <c r="I51" s="39" t="s">
        <v>419</v>
      </c>
      <c r="J51" s="25" t="s">
        <v>536</v>
      </c>
    </row>
    <row r="52" ht="75" customHeight="1" spans="1:10">
      <c r="A52" s="165" t="s">
        <v>385</v>
      </c>
      <c r="B52" s="39" t="s">
        <v>527</v>
      </c>
      <c r="C52" s="39" t="s">
        <v>413</v>
      </c>
      <c r="D52" s="39" t="s">
        <v>423</v>
      </c>
      <c r="E52" s="25" t="s">
        <v>537</v>
      </c>
      <c r="F52" s="39" t="s">
        <v>435</v>
      </c>
      <c r="G52" s="25" t="s">
        <v>490</v>
      </c>
      <c r="H52" s="39" t="s">
        <v>418</v>
      </c>
      <c r="I52" s="39" t="s">
        <v>419</v>
      </c>
      <c r="J52" s="25" t="s">
        <v>538</v>
      </c>
    </row>
    <row r="53" ht="42" customHeight="1" spans="1:10">
      <c r="A53" s="165" t="s">
        <v>385</v>
      </c>
      <c r="B53" s="39" t="s">
        <v>527</v>
      </c>
      <c r="C53" s="39" t="s">
        <v>413</v>
      </c>
      <c r="D53" s="39" t="s">
        <v>423</v>
      </c>
      <c r="E53" s="25" t="s">
        <v>539</v>
      </c>
      <c r="F53" s="39" t="s">
        <v>463</v>
      </c>
      <c r="G53" s="25" t="s">
        <v>540</v>
      </c>
      <c r="H53" s="39" t="s">
        <v>418</v>
      </c>
      <c r="I53" s="39" t="s">
        <v>419</v>
      </c>
      <c r="J53" s="25" t="s">
        <v>541</v>
      </c>
    </row>
    <row r="54" ht="82" customHeight="1" spans="1:10">
      <c r="A54" s="165" t="s">
        <v>385</v>
      </c>
      <c r="B54" s="39" t="s">
        <v>527</v>
      </c>
      <c r="C54" s="39" t="s">
        <v>426</v>
      </c>
      <c r="D54" s="39" t="s">
        <v>427</v>
      </c>
      <c r="E54" s="25" t="s">
        <v>542</v>
      </c>
      <c r="F54" s="39" t="s">
        <v>435</v>
      </c>
      <c r="G54" s="25" t="s">
        <v>543</v>
      </c>
      <c r="H54" s="39" t="s">
        <v>418</v>
      </c>
      <c r="I54" s="39" t="s">
        <v>419</v>
      </c>
      <c r="J54" s="25" t="s">
        <v>544</v>
      </c>
    </row>
    <row r="55" ht="79" customHeight="1" spans="1:10">
      <c r="A55" s="165" t="s">
        <v>385</v>
      </c>
      <c r="B55" s="39" t="s">
        <v>527</v>
      </c>
      <c r="C55" s="39" t="s">
        <v>426</v>
      </c>
      <c r="D55" s="39" t="s">
        <v>427</v>
      </c>
      <c r="E55" s="25" t="s">
        <v>545</v>
      </c>
      <c r="F55" s="39" t="s">
        <v>435</v>
      </c>
      <c r="G55" s="25" t="s">
        <v>485</v>
      </c>
      <c r="H55" s="39" t="s">
        <v>418</v>
      </c>
      <c r="I55" s="39" t="s">
        <v>419</v>
      </c>
      <c r="J55" s="25" t="s">
        <v>546</v>
      </c>
    </row>
    <row r="56" ht="78" customHeight="1" spans="1:10">
      <c r="A56" s="165" t="s">
        <v>385</v>
      </c>
      <c r="B56" s="39" t="s">
        <v>527</v>
      </c>
      <c r="C56" s="39" t="s">
        <v>432</v>
      </c>
      <c r="D56" s="39" t="s">
        <v>433</v>
      </c>
      <c r="E56" s="25" t="s">
        <v>547</v>
      </c>
      <c r="F56" s="39" t="s">
        <v>435</v>
      </c>
      <c r="G56" s="25" t="s">
        <v>485</v>
      </c>
      <c r="H56" s="39" t="s">
        <v>418</v>
      </c>
      <c r="I56" s="39" t="s">
        <v>419</v>
      </c>
      <c r="J56" s="25" t="s">
        <v>548</v>
      </c>
    </row>
    <row r="57" ht="78" customHeight="1" spans="1:10">
      <c r="A57" s="165" t="s">
        <v>387</v>
      </c>
      <c r="B57" s="39" t="s">
        <v>549</v>
      </c>
      <c r="C57" s="39" t="s">
        <v>413</v>
      </c>
      <c r="D57" s="39" t="s">
        <v>439</v>
      </c>
      <c r="E57" s="25" t="s">
        <v>528</v>
      </c>
      <c r="F57" s="39" t="s">
        <v>435</v>
      </c>
      <c r="G57" s="25" t="s">
        <v>436</v>
      </c>
      <c r="H57" s="39" t="s">
        <v>418</v>
      </c>
      <c r="I57" s="39" t="s">
        <v>419</v>
      </c>
      <c r="J57" s="25" t="s">
        <v>529</v>
      </c>
    </row>
    <row r="58" ht="42" customHeight="1" spans="1:10">
      <c r="A58" s="165" t="s">
        <v>387</v>
      </c>
      <c r="B58" s="39" t="s">
        <v>549</v>
      </c>
      <c r="C58" s="39" t="s">
        <v>413</v>
      </c>
      <c r="D58" s="39" t="s">
        <v>414</v>
      </c>
      <c r="E58" s="25" t="s">
        <v>530</v>
      </c>
      <c r="F58" s="39" t="s">
        <v>463</v>
      </c>
      <c r="G58" s="25" t="s">
        <v>531</v>
      </c>
      <c r="H58" s="39" t="s">
        <v>418</v>
      </c>
      <c r="I58" s="39" t="s">
        <v>419</v>
      </c>
      <c r="J58" s="25" t="s">
        <v>532</v>
      </c>
    </row>
    <row r="59" ht="76" customHeight="1" spans="1:10">
      <c r="A59" s="165" t="s">
        <v>387</v>
      </c>
      <c r="B59" s="39" t="s">
        <v>549</v>
      </c>
      <c r="C59" s="39" t="s">
        <v>413</v>
      </c>
      <c r="D59" s="39" t="s">
        <v>414</v>
      </c>
      <c r="E59" s="25" t="s">
        <v>533</v>
      </c>
      <c r="F59" s="39" t="s">
        <v>435</v>
      </c>
      <c r="G59" s="25" t="s">
        <v>436</v>
      </c>
      <c r="H59" s="39" t="s">
        <v>418</v>
      </c>
      <c r="I59" s="39" t="s">
        <v>419</v>
      </c>
      <c r="J59" s="25" t="s">
        <v>534</v>
      </c>
    </row>
    <row r="60" ht="65" customHeight="1" spans="1:10">
      <c r="A60" s="165" t="s">
        <v>387</v>
      </c>
      <c r="B60" s="39" t="s">
        <v>549</v>
      </c>
      <c r="C60" s="39" t="s">
        <v>413</v>
      </c>
      <c r="D60" s="39" t="s">
        <v>423</v>
      </c>
      <c r="E60" s="25" t="s">
        <v>535</v>
      </c>
      <c r="F60" s="39" t="s">
        <v>435</v>
      </c>
      <c r="G60" s="25" t="s">
        <v>436</v>
      </c>
      <c r="H60" s="39" t="s">
        <v>418</v>
      </c>
      <c r="I60" s="39" t="s">
        <v>419</v>
      </c>
      <c r="J60" s="25" t="s">
        <v>536</v>
      </c>
    </row>
    <row r="61" ht="65" customHeight="1" spans="1:10">
      <c r="A61" s="165" t="s">
        <v>387</v>
      </c>
      <c r="B61" s="39" t="s">
        <v>549</v>
      </c>
      <c r="C61" s="39" t="s">
        <v>413</v>
      </c>
      <c r="D61" s="39" t="s">
        <v>423</v>
      </c>
      <c r="E61" s="25" t="s">
        <v>537</v>
      </c>
      <c r="F61" s="39" t="s">
        <v>435</v>
      </c>
      <c r="G61" s="25" t="s">
        <v>490</v>
      </c>
      <c r="H61" s="39" t="s">
        <v>418</v>
      </c>
      <c r="I61" s="39" t="s">
        <v>419</v>
      </c>
      <c r="J61" s="25" t="s">
        <v>538</v>
      </c>
    </row>
    <row r="62" ht="61" customHeight="1" spans="1:10">
      <c r="A62" s="165" t="s">
        <v>387</v>
      </c>
      <c r="B62" s="39" t="s">
        <v>549</v>
      </c>
      <c r="C62" s="39" t="s">
        <v>413</v>
      </c>
      <c r="D62" s="39" t="s">
        <v>423</v>
      </c>
      <c r="E62" s="25" t="s">
        <v>539</v>
      </c>
      <c r="F62" s="39" t="s">
        <v>463</v>
      </c>
      <c r="G62" s="25" t="s">
        <v>540</v>
      </c>
      <c r="H62" s="39" t="s">
        <v>418</v>
      </c>
      <c r="I62" s="39" t="s">
        <v>419</v>
      </c>
      <c r="J62" s="25" t="s">
        <v>541</v>
      </c>
    </row>
    <row r="63" ht="72" customHeight="1" spans="1:10">
      <c r="A63" s="165" t="s">
        <v>387</v>
      </c>
      <c r="B63" s="39" t="s">
        <v>549</v>
      </c>
      <c r="C63" s="39" t="s">
        <v>426</v>
      </c>
      <c r="D63" s="39" t="s">
        <v>427</v>
      </c>
      <c r="E63" s="25" t="s">
        <v>542</v>
      </c>
      <c r="F63" s="39" t="s">
        <v>435</v>
      </c>
      <c r="G63" s="25" t="s">
        <v>543</v>
      </c>
      <c r="H63" s="39" t="s">
        <v>418</v>
      </c>
      <c r="I63" s="39" t="s">
        <v>419</v>
      </c>
      <c r="J63" s="25" t="s">
        <v>544</v>
      </c>
    </row>
    <row r="64" ht="72" customHeight="1" spans="1:10">
      <c r="A64" s="165" t="s">
        <v>387</v>
      </c>
      <c r="B64" s="39" t="s">
        <v>549</v>
      </c>
      <c r="C64" s="39" t="s">
        <v>426</v>
      </c>
      <c r="D64" s="39" t="s">
        <v>427</v>
      </c>
      <c r="E64" s="25" t="s">
        <v>545</v>
      </c>
      <c r="F64" s="39" t="s">
        <v>435</v>
      </c>
      <c r="G64" s="25" t="s">
        <v>485</v>
      </c>
      <c r="H64" s="39" t="s">
        <v>418</v>
      </c>
      <c r="I64" s="39" t="s">
        <v>419</v>
      </c>
      <c r="J64" s="25" t="s">
        <v>546</v>
      </c>
    </row>
    <row r="65" ht="72" customHeight="1" spans="1:10">
      <c r="A65" s="165" t="s">
        <v>387</v>
      </c>
      <c r="B65" s="39" t="s">
        <v>549</v>
      </c>
      <c r="C65" s="39" t="s">
        <v>432</v>
      </c>
      <c r="D65" s="39" t="s">
        <v>433</v>
      </c>
      <c r="E65" s="25" t="s">
        <v>547</v>
      </c>
      <c r="F65" s="39" t="s">
        <v>435</v>
      </c>
      <c r="G65" s="25" t="s">
        <v>485</v>
      </c>
      <c r="H65" s="39" t="s">
        <v>418</v>
      </c>
      <c r="I65" s="39" t="s">
        <v>419</v>
      </c>
      <c r="J65" s="25" t="s">
        <v>548</v>
      </c>
    </row>
    <row r="66" ht="42" customHeight="1" spans="1:10">
      <c r="A66" s="165" t="s">
        <v>319</v>
      </c>
      <c r="B66" s="39" t="s">
        <v>550</v>
      </c>
      <c r="C66" s="39" t="s">
        <v>413</v>
      </c>
      <c r="D66" s="39" t="s">
        <v>439</v>
      </c>
      <c r="E66" s="25" t="s">
        <v>551</v>
      </c>
      <c r="F66" s="39" t="s">
        <v>435</v>
      </c>
      <c r="G66" s="25" t="s">
        <v>552</v>
      </c>
      <c r="H66" s="39" t="s">
        <v>442</v>
      </c>
      <c r="I66" s="39" t="s">
        <v>419</v>
      </c>
      <c r="J66" s="25" t="s">
        <v>551</v>
      </c>
    </row>
    <row r="67" ht="42" customHeight="1" spans="1:10">
      <c r="A67" s="165" t="s">
        <v>319</v>
      </c>
      <c r="B67" s="39" t="s">
        <v>550</v>
      </c>
      <c r="C67" s="39" t="s">
        <v>413</v>
      </c>
      <c r="D67" s="39" t="s">
        <v>414</v>
      </c>
      <c r="E67" s="25" t="s">
        <v>553</v>
      </c>
      <c r="F67" s="39" t="s">
        <v>435</v>
      </c>
      <c r="G67" s="25" t="s">
        <v>436</v>
      </c>
      <c r="H67" s="39" t="s">
        <v>418</v>
      </c>
      <c r="I67" s="39" t="s">
        <v>419</v>
      </c>
      <c r="J67" s="25" t="s">
        <v>553</v>
      </c>
    </row>
    <row r="68" ht="42" customHeight="1" spans="1:10">
      <c r="A68" s="165" t="s">
        <v>319</v>
      </c>
      <c r="B68" s="39" t="s">
        <v>550</v>
      </c>
      <c r="C68" s="39" t="s">
        <v>413</v>
      </c>
      <c r="D68" s="39" t="s">
        <v>423</v>
      </c>
      <c r="E68" s="25" t="s">
        <v>554</v>
      </c>
      <c r="F68" s="39" t="s">
        <v>416</v>
      </c>
      <c r="G68" s="25" t="s">
        <v>447</v>
      </c>
      <c r="H68" s="39" t="s">
        <v>418</v>
      </c>
      <c r="I68" s="39" t="s">
        <v>419</v>
      </c>
      <c r="J68" s="25" t="s">
        <v>554</v>
      </c>
    </row>
    <row r="69" ht="42" customHeight="1" spans="1:10">
      <c r="A69" s="165" t="s">
        <v>319</v>
      </c>
      <c r="B69" s="39" t="s">
        <v>550</v>
      </c>
      <c r="C69" s="39" t="s">
        <v>426</v>
      </c>
      <c r="D69" s="39" t="s">
        <v>427</v>
      </c>
      <c r="E69" s="25" t="s">
        <v>555</v>
      </c>
      <c r="F69" s="39" t="s">
        <v>416</v>
      </c>
      <c r="G69" s="25" t="s">
        <v>447</v>
      </c>
      <c r="H69" s="39" t="s">
        <v>418</v>
      </c>
      <c r="I69" s="39" t="s">
        <v>419</v>
      </c>
      <c r="J69" s="25" t="s">
        <v>555</v>
      </c>
    </row>
    <row r="70" ht="42" customHeight="1" spans="1:10">
      <c r="A70" s="165" t="s">
        <v>319</v>
      </c>
      <c r="B70" s="39" t="s">
        <v>550</v>
      </c>
      <c r="C70" s="39" t="s">
        <v>426</v>
      </c>
      <c r="D70" s="39" t="s">
        <v>461</v>
      </c>
      <c r="E70" s="25" t="s">
        <v>556</v>
      </c>
      <c r="F70" s="39" t="s">
        <v>463</v>
      </c>
      <c r="G70" s="25" t="s">
        <v>84</v>
      </c>
      <c r="H70" s="39" t="s">
        <v>464</v>
      </c>
      <c r="I70" s="39" t="s">
        <v>419</v>
      </c>
      <c r="J70" s="25" t="s">
        <v>556</v>
      </c>
    </row>
    <row r="71" ht="42" customHeight="1" spans="1:10">
      <c r="A71" s="165" t="s">
        <v>319</v>
      </c>
      <c r="B71" s="39" t="s">
        <v>550</v>
      </c>
      <c r="C71" s="39" t="s">
        <v>432</v>
      </c>
      <c r="D71" s="39" t="s">
        <v>433</v>
      </c>
      <c r="E71" s="25" t="s">
        <v>467</v>
      </c>
      <c r="F71" s="39" t="s">
        <v>435</v>
      </c>
      <c r="G71" s="25" t="s">
        <v>436</v>
      </c>
      <c r="H71" s="39" t="s">
        <v>418</v>
      </c>
      <c r="I71" s="39" t="s">
        <v>419</v>
      </c>
      <c r="J71" s="25" t="s">
        <v>467</v>
      </c>
    </row>
    <row r="72" ht="42" customHeight="1" spans="1:10">
      <c r="A72" s="165" t="s">
        <v>340</v>
      </c>
      <c r="B72" s="39" t="s">
        <v>557</v>
      </c>
      <c r="C72" s="39" t="s">
        <v>413</v>
      </c>
      <c r="D72" s="39" t="s">
        <v>439</v>
      </c>
      <c r="E72" s="25" t="s">
        <v>558</v>
      </c>
      <c r="F72" s="39" t="s">
        <v>416</v>
      </c>
      <c r="G72" s="25" t="s">
        <v>559</v>
      </c>
      <c r="H72" s="39" t="s">
        <v>442</v>
      </c>
      <c r="I72" s="39" t="s">
        <v>419</v>
      </c>
      <c r="J72" s="25" t="s">
        <v>560</v>
      </c>
    </row>
    <row r="73" ht="42" customHeight="1" spans="1:10">
      <c r="A73" s="165" t="s">
        <v>340</v>
      </c>
      <c r="B73" s="39" t="s">
        <v>557</v>
      </c>
      <c r="C73" s="39" t="s">
        <v>413</v>
      </c>
      <c r="D73" s="39" t="s">
        <v>414</v>
      </c>
      <c r="E73" s="25" t="s">
        <v>561</v>
      </c>
      <c r="F73" s="39" t="s">
        <v>435</v>
      </c>
      <c r="G73" s="25" t="s">
        <v>447</v>
      </c>
      <c r="H73" s="39" t="s">
        <v>418</v>
      </c>
      <c r="I73" s="39" t="s">
        <v>419</v>
      </c>
      <c r="J73" s="25" t="s">
        <v>562</v>
      </c>
    </row>
    <row r="74" ht="42" customHeight="1" spans="1:10">
      <c r="A74" s="165" t="s">
        <v>340</v>
      </c>
      <c r="B74" s="39" t="s">
        <v>557</v>
      </c>
      <c r="C74" s="39" t="s">
        <v>413</v>
      </c>
      <c r="D74" s="39" t="s">
        <v>423</v>
      </c>
      <c r="E74" s="25" t="s">
        <v>563</v>
      </c>
      <c r="F74" s="39" t="s">
        <v>416</v>
      </c>
      <c r="G74" s="25" t="s">
        <v>447</v>
      </c>
      <c r="H74" s="39" t="s">
        <v>418</v>
      </c>
      <c r="I74" s="39" t="s">
        <v>419</v>
      </c>
      <c r="J74" s="25" t="s">
        <v>564</v>
      </c>
    </row>
    <row r="75" ht="42" customHeight="1" spans="1:10">
      <c r="A75" s="165" t="s">
        <v>340</v>
      </c>
      <c r="B75" s="39" t="s">
        <v>557</v>
      </c>
      <c r="C75" s="39" t="s">
        <v>426</v>
      </c>
      <c r="D75" s="39" t="s">
        <v>427</v>
      </c>
      <c r="E75" s="25" t="s">
        <v>565</v>
      </c>
      <c r="F75" s="39" t="s">
        <v>416</v>
      </c>
      <c r="G75" s="25" t="s">
        <v>447</v>
      </c>
      <c r="H75" s="39" t="s">
        <v>418</v>
      </c>
      <c r="I75" s="39" t="s">
        <v>419</v>
      </c>
      <c r="J75" s="25" t="s">
        <v>566</v>
      </c>
    </row>
    <row r="76" ht="98" customHeight="1" spans="1:10">
      <c r="A76" s="165" t="s">
        <v>340</v>
      </c>
      <c r="B76" s="39" t="s">
        <v>557</v>
      </c>
      <c r="C76" s="39" t="s">
        <v>426</v>
      </c>
      <c r="D76" s="39" t="s">
        <v>461</v>
      </c>
      <c r="E76" s="25" t="s">
        <v>567</v>
      </c>
      <c r="F76" s="39" t="s">
        <v>416</v>
      </c>
      <c r="G76" s="25" t="s">
        <v>447</v>
      </c>
      <c r="H76" s="39" t="s">
        <v>418</v>
      </c>
      <c r="I76" s="39" t="s">
        <v>419</v>
      </c>
      <c r="J76" s="25" t="s">
        <v>568</v>
      </c>
    </row>
    <row r="77" ht="42" customHeight="1" spans="1:10">
      <c r="A77" s="165" t="s">
        <v>340</v>
      </c>
      <c r="B77" s="39" t="s">
        <v>557</v>
      </c>
      <c r="C77" s="39" t="s">
        <v>432</v>
      </c>
      <c r="D77" s="39" t="s">
        <v>433</v>
      </c>
      <c r="E77" s="25" t="s">
        <v>569</v>
      </c>
      <c r="F77" s="39" t="s">
        <v>435</v>
      </c>
      <c r="G77" s="25" t="s">
        <v>436</v>
      </c>
      <c r="H77" s="39" t="s">
        <v>418</v>
      </c>
      <c r="I77" s="39" t="s">
        <v>419</v>
      </c>
      <c r="J77" s="25" t="s">
        <v>570</v>
      </c>
    </row>
    <row r="78" ht="42" customHeight="1" spans="1:10">
      <c r="A78" s="165" t="s">
        <v>358</v>
      </c>
      <c r="B78" s="39" t="s">
        <v>571</v>
      </c>
      <c r="C78" s="39" t="s">
        <v>413</v>
      </c>
      <c r="D78" s="39" t="s">
        <v>439</v>
      </c>
      <c r="E78" s="25" t="s">
        <v>572</v>
      </c>
      <c r="F78" s="39" t="s">
        <v>416</v>
      </c>
      <c r="G78" s="25" t="s">
        <v>509</v>
      </c>
      <c r="H78" s="39" t="s">
        <v>510</v>
      </c>
      <c r="I78" s="39" t="s">
        <v>419</v>
      </c>
      <c r="J78" s="25" t="s">
        <v>573</v>
      </c>
    </row>
    <row r="79" ht="42" customHeight="1" spans="1:10">
      <c r="A79" s="165" t="s">
        <v>358</v>
      </c>
      <c r="B79" s="39" t="s">
        <v>571</v>
      </c>
      <c r="C79" s="39" t="s">
        <v>413</v>
      </c>
      <c r="D79" s="39" t="s">
        <v>414</v>
      </c>
      <c r="E79" s="25" t="s">
        <v>574</v>
      </c>
      <c r="F79" s="39" t="s">
        <v>435</v>
      </c>
      <c r="G79" s="25" t="s">
        <v>575</v>
      </c>
      <c r="H79" s="39" t="s">
        <v>513</v>
      </c>
      <c r="I79" s="39" t="s">
        <v>419</v>
      </c>
      <c r="J79" s="25" t="s">
        <v>576</v>
      </c>
    </row>
    <row r="80" ht="42" customHeight="1" spans="1:10">
      <c r="A80" s="165" t="s">
        <v>358</v>
      </c>
      <c r="B80" s="39" t="s">
        <v>571</v>
      </c>
      <c r="C80" s="39" t="s">
        <v>413</v>
      </c>
      <c r="D80" s="39" t="s">
        <v>423</v>
      </c>
      <c r="E80" s="25" t="s">
        <v>577</v>
      </c>
      <c r="F80" s="39" t="s">
        <v>416</v>
      </c>
      <c r="G80" s="25" t="s">
        <v>516</v>
      </c>
      <c r="H80" s="39" t="s">
        <v>464</v>
      </c>
      <c r="I80" s="39" t="s">
        <v>419</v>
      </c>
      <c r="J80" s="25" t="s">
        <v>578</v>
      </c>
    </row>
    <row r="81" ht="42" customHeight="1" spans="1:10">
      <c r="A81" s="165" t="s">
        <v>358</v>
      </c>
      <c r="B81" s="39" t="s">
        <v>571</v>
      </c>
      <c r="C81" s="39" t="s">
        <v>426</v>
      </c>
      <c r="D81" s="39" t="s">
        <v>427</v>
      </c>
      <c r="E81" s="25" t="s">
        <v>579</v>
      </c>
      <c r="F81" s="39" t="s">
        <v>416</v>
      </c>
      <c r="G81" s="25" t="s">
        <v>519</v>
      </c>
      <c r="H81" s="39"/>
      <c r="I81" s="39" t="s">
        <v>457</v>
      </c>
      <c r="J81" s="25" t="s">
        <v>580</v>
      </c>
    </row>
    <row r="82" ht="42" customHeight="1" spans="1:10">
      <c r="A82" s="165" t="s">
        <v>358</v>
      </c>
      <c r="B82" s="39" t="s">
        <v>571</v>
      </c>
      <c r="C82" s="39" t="s">
        <v>432</v>
      </c>
      <c r="D82" s="39" t="s">
        <v>433</v>
      </c>
      <c r="E82" s="25" t="s">
        <v>581</v>
      </c>
      <c r="F82" s="39" t="s">
        <v>435</v>
      </c>
      <c r="G82" s="25" t="s">
        <v>436</v>
      </c>
      <c r="H82" s="39" t="s">
        <v>418</v>
      </c>
      <c r="I82" s="39" t="s">
        <v>419</v>
      </c>
      <c r="J82" s="25" t="s">
        <v>582</v>
      </c>
    </row>
    <row r="83" ht="42" customHeight="1" spans="1:10">
      <c r="A83" s="165" t="s">
        <v>291</v>
      </c>
      <c r="B83" s="39" t="s">
        <v>583</v>
      </c>
      <c r="C83" s="39" t="s">
        <v>413</v>
      </c>
      <c r="D83" s="39" t="s">
        <v>439</v>
      </c>
      <c r="E83" s="25" t="s">
        <v>584</v>
      </c>
      <c r="F83" s="39" t="s">
        <v>416</v>
      </c>
      <c r="G83" s="25" t="s">
        <v>585</v>
      </c>
      <c r="H83" s="39" t="s">
        <v>442</v>
      </c>
      <c r="I83" s="39" t="s">
        <v>419</v>
      </c>
      <c r="J83" s="25" t="s">
        <v>586</v>
      </c>
    </row>
    <row r="84" ht="42" customHeight="1" spans="1:10">
      <c r="A84" s="165" t="s">
        <v>291</v>
      </c>
      <c r="B84" s="39" t="s">
        <v>583</v>
      </c>
      <c r="C84" s="39" t="s">
        <v>426</v>
      </c>
      <c r="D84" s="39" t="s">
        <v>427</v>
      </c>
      <c r="E84" s="25" t="s">
        <v>587</v>
      </c>
      <c r="F84" s="39" t="s">
        <v>416</v>
      </c>
      <c r="G84" s="25" t="s">
        <v>447</v>
      </c>
      <c r="H84" s="39" t="s">
        <v>418</v>
      </c>
      <c r="I84" s="39" t="s">
        <v>457</v>
      </c>
      <c r="J84" s="25" t="s">
        <v>588</v>
      </c>
    </row>
    <row r="85" ht="42" customHeight="1" spans="1:10">
      <c r="A85" s="165" t="s">
        <v>291</v>
      </c>
      <c r="B85" s="39" t="s">
        <v>583</v>
      </c>
      <c r="C85" s="39" t="s">
        <v>432</v>
      </c>
      <c r="D85" s="39" t="s">
        <v>433</v>
      </c>
      <c r="E85" s="25" t="s">
        <v>589</v>
      </c>
      <c r="F85" s="39" t="s">
        <v>435</v>
      </c>
      <c r="G85" s="25" t="s">
        <v>479</v>
      </c>
      <c r="H85" s="39" t="s">
        <v>418</v>
      </c>
      <c r="I85" s="39" t="s">
        <v>419</v>
      </c>
      <c r="J85" s="25" t="s">
        <v>590</v>
      </c>
    </row>
    <row r="86" ht="42" customHeight="1" spans="1:10">
      <c r="A86" s="165" t="s">
        <v>401</v>
      </c>
      <c r="B86" s="39" t="s">
        <v>591</v>
      </c>
      <c r="C86" s="39" t="s">
        <v>413</v>
      </c>
      <c r="D86" s="39" t="s">
        <v>439</v>
      </c>
      <c r="E86" s="25" t="s">
        <v>592</v>
      </c>
      <c r="F86" s="39" t="s">
        <v>435</v>
      </c>
      <c r="G86" s="25" t="s">
        <v>575</v>
      </c>
      <c r="H86" s="39" t="s">
        <v>442</v>
      </c>
      <c r="I86" s="39" t="s">
        <v>419</v>
      </c>
      <c r="J86" s="25" t="s">
        <v>593</v>
      </c>
    </row>
    <row r="87" ht="42" customHeight="1" spans="1:10">
      <c r="A87" s="165" t="s">
        <v>401</v>
      </c>
      <c r="B87" s="39" t="s">
        <v>591</v>
      </c>
      <c r="C87" s="39" t="s">
        <v>413</v>
      </c>
      <c r="D87" s="39" t="s">
        <v>414</v>
      </c>
      <c r="E87" s="25" t="s">
        <v>594</v>
      </c>
      <c r="F87" s="39" t="s">
        <v>416</v>
      </c>
      <c r="G87" s="25" t="s">
        <v>417</v>
      </c>
      <c r="H87" s="39" t="s">
        <v>418</v>
      </c>
      <c r="I87" s="39" t="s">
        <v>419</v>
      </c>
      <c r="J87" s="25" t="s">
        <v>595</v>
      </c>
    </row>
    <row r="88" ht="42" customHeight="1" spans="1:10">
      <c r="A88" s="165" t="s">
        <v>401</v>
      </c>
      <c r="B88" s="39" t="s">
        <v>591</v>
      </c>
      <c r="C88" s="39" t="s">
        <v>426</v>
      </c>
      <c r="D88" s="39" t="s">
        <v>427</v>
      </c>
      <c r="E88" s="25" t="s">
        <v>596</v>
      </c>
      <c r="F88" s="39" t="s">
        <v>416</v>
      </c>
      <c r="G88" s="25" t="s">
        <v>417</v>
      </c>
      <c r="H88" s="39" t="s">
        <v>418</v>
      </c>
      <c r="I88" s="39" t="s">
        <v>419</v>
      </c>
      <c r="J88" s="25" t="s">
        <v>597</v>
      </c>
    </row>
    <row r="89" ht="42" customHeight="1" spans="1:10">
      <c r="A89" s="165" t="s">
        <v>401</v>
      </c>
      <c r="B89" s="39" t="s">
        <v>591</v>
      </c>
      <c r="C89" s="39" t="s">
        <v>426</v>
      </c>
      <c r="D89" s="39" t="s">
        <v>427</v>
      </c>
      <c r="E89" s="25" t="s">
        <v>428</v>
      </c>
      <c r="F89" s="39" t="s">
        <v>435</v>
      </c>
      <c r="G89" s="25" t="s">
        <v>430</v>
      </c>
      <c r="H89" s="39" t="s">
        <v>418</v>
      </c>
      <c r="I89" s="39" t="s">
        <v>419</v>
      </c>
      <c r="J89" s="25" t="s">
        <v>431</v>
      </c>
    </row>
    <row r="90" ht="42" customHeight="1" spans="1:10">
      <c r="A90" s="165" t="s">
        <v>401</v>
      </c>
      <c r="B90" s="39" t="s">
        <v>591</v>
      </c>
      <c r="C90" s="39" t="s">
        <v>432</v>
      </c>
      <c r="D90" s="39" t="s">
        <v>433</v>
      </c>
      <c r="E90" s="25" t="s">
        <v>434</v>
      </c>
      <c r="F90" s="39" t="s">
        <v>435</v>
      </c>
      <c r="G90" s="25" t="s">
        <v>598</v>
      </c>
      <c r="H90" s="39" t="s">
        <v>418</v>
      </c>
      <c r="I90" s="39" t="s">
        <v>419</v>
      </c>
      <c r="J90" s="25" t="s">
        <v>599</v>
      </c>
    </row>
    <row r="91" ht="42" customHeight="1" spans="1:10">
      <c r="A91" s="165" t="s">
        <v>325</v>
      </c>
      <c r="B91" s="39" t="s">
        <v>600</v>
      </c>
      <c r="C91" s="39" t="s">
        <v>413</v>
      </c>
      <c r="D91" s="39" t="s">
        <v>439</v>
      </c>
      <c r="E91" s="25" t="s">
        <v>551</v>
      </c>
      <c r="F91" s="39" t="s">
        <v>416</v>
      </c>
      <c r="G91" s="25" t="s">
        <v>601</v>
      </c>
      <c r="H91" s="39" t="s">
        <v>442</v>
      </c>
      <c r="I91" s="39" t="s">
        <v>419</v>
      </c>
      <c r="J91" s="25" t="s">
        <v>551</v>
      </c>
    </row>
    <row r="92" ht="42" customHeight="1" spans="1:10">
      <c r="A92" s="165" t="s">
        <v>325</v>
      </c>
      <c r="B92" s="39" t="s">
        <v>600</v>
      </c>
      <c r="C92" s="39" t="s">
        <v>413</v>
      </c>
      <c r="D92" s="39" t="s">
        <v>414</v>
      </c>
      <c r="E92" s="25" t="s">
        <v>602</v>
      </c>
      <c r="F92" s="39" t="s">
        <v>416</v>
      </c>
      <c r="G92" s="25" t="s">
        <v>447</v>
      </c>
      <c r="H92" s="39" t="s">
        <v>418</v>
      </c>
      <c r="I92" s="39" t="s">
        <v>419</v>
      </c>
      <c r="J92" s="25" t="s">
        <v>602</v>
      </c>
    </row>
    <row r="93" ht="42" customHeight="1" spans="1:10">
      <c r="A93" s="165" t="s">
        <v>325</v>
      </c>
      <c r="B93" s="39" t="s">
        <v>600</v>
      </c>
      <c r="C93" s="39" t="s">
        <v>413</v>
      </c>
      <c r="D93" s="39" t="s">
        <v>423</v>
      </c>
      <c r="E93" s="25" t="s">
        <v>454</v>
      </c>
      <c r="F93" s="39" t="s">
        <v>416</v>
      </c>
      <c r="G93" s="25" t="s">
        <v>447</v>
      </c>
      <c r="H93" s="39" t="s">
        <v>418</v>
      </c>
      <c r="I93" s="39" t="s">
        <v>419</v>
      </c>
      <c r="J93" s="25" t="s">
        <v>454</v>
      </c>
    </row>
    <row r="94" ht="42" customHeight="1" spans="1:10">
      <c r="A94" s="165" t="s">
        <v>325</v>
      </c>
      <c r="B94" s="39" t="s">
        <v>600</v>
      </c>
      <c r="C94" s="39" t="s">
        <v>426</v>
      </c>
      <c r="D94" s="39" t="s">
        <v>427</v>
      </c>
      <c r="E94" s="25" t="s">
        <v>603</v>
      </c>
      <c r="F94" s="39" t="s">
        <v>416</v>
      </c>
      <c r="G94" s="25" t="s">
        <v>447</v>
      </c>
      <c r="H94" s="39" t="s">
        <v>418</v>
      </c>
      <c r="I94" s="39" t="s">
        <v>419</v>
      </c>
      <c r="J94" s="25" t="s">
        <v>603</v>
      </c>
    </row>
    <row r="95" ht="42" customHeight="1" spans="1:10">
      <c r="A95" s="165" t="s">
        <v>325</v>
      </c>
      <c r="B95" s="39" t="s">
        <v>600</v>
      </c>
      <c r="C95" s="39" t="s">
        <v>426</v>
      </c>
      <c r="D95" s="39" t="s">
        <v>461</v>
      </c>
      <c r="E95" s="25" t="s">
        <v>604</v>
      </c>
      <c r="F95" s="39" t="s">
        <v>463</v>
      </c>
      <c r="G95" s="25" t="s">
        <v>84</v>
      </c>
      <c r="H95" s="39" t="s">
        <v>464</v>
      </c>
      <c r="I95" s="39" t="s">
        <v>419</v>
      </c>
      <c r="J95" s="25" t="s">
        <v>604</v>
      </c>
    </row>
    <row r="96" ht="42" customHeight="1" spans="1:10">
      <c r="A96" s="165" t="s">
        <v>325</v>
      </c>
      <c r="B96" s="39" t="s">
        <v>600</v>
      </c>
      <c r="C96" s="39" t="s">
        <v>432</v>
      </c>
      <c r="D96" s="39" t="s">
        <v>433</v>
      </c>
      <c r="E96" s="25" t="s">
        <v>467</v>
      </c>
      <c r="F96" s="39" t="s">
        <v>435</v>
      </c>
      <c r="G96" s="25" t="s">
        <v>436</v>
      </c>
      <c r="H96" s="39" t="s">
        <v>418</v>
      </c>
      <c r="I96" s="39" t="s">
        <v>419</v>
      </c>
      <c r="J96" s="25" t="s">
        <v>467</v>
      </c>
    </row>
    <row r="97" ht="42" customHeight="1" spans="1:10">
      <c r="A97" s="165" t="s">
        <v>373</v>
      </c>
      <c r="B97" s="39" t="s">
        <v>605</v>
      </c>
      <c r="C97" s="39" t="s">
        <v>413</v>
      </c>
      <c r="D97" s="39" t="s">
        <v>439</v>
      </c>
      <c r="E97" s="25" t="s">
        <v>606</v>
      </c>
      <c r="F97" s="39" t="s">
        <v>435</v>
      </c>
      <c r="G97" s="25" t="s">
        <v>509</v>
      </c>
      <c r="H97" s="39" t="s">
        <v>510</v>
      </c>
      <c r="I97" s="39" t="s">
        <v>419</v>
      </c>
      <c r="J97" s="25" t="s">
        <v>607</v>
      </c>
    </row>
    <row r="98" ht="42" customHeight="1" spans="1:10">
      <c r="A98" s="165" t="s">
        <v>373</v>
      </c>
      <c r="B98" s="39" t="s">
        <v>605</v>
      </c>
      <c r="C98" s="39" t="s">
        <v>413</v>
      </c>
      <c r="D98" s="39" t="s">
        <v>414</v>
      </c>
      <c r="E98" s="25" t="s">
        <v>524</v>
      </c>
      <c r="F98" s="39" t="s">
        <v>416</v>
      </c>
      <c r="G98" s="25" t="s">
        <v>447</v>
      </c>
      <c r="H98" s="39" t="s">
        <v>418</v>
      </c>
      <c r="I98" s="39" t="s">
        <v>419</v>
      </c>
      <c r="J98" s="25" t="s">
        <v>608</v>
      </c>
    </row>
    <row r="99" ht="42" customHeight="1" spans="1:10">
      <c r="A99" s="165" t="s">
        <v>373</v>
      </c>
      <c r="B99" s="39" t="s">
        <v>605</v>
      </c>
      <c r="C99" s="39" t="s">
        <v>426</v>
      </c>
      <c r="D99" s="39" t="s">
        <v>427</v>
      </c>
      <c r="E99" s="25" t="s">
        <v>609</v>
      </c>
      <c r="F99" s="39" t="s">
        <v>416</v>
      </c>
      <c r="G99" s="25" t="s">
        <v>519</v>
      </c>
      <c r="H99" s="39"/>
      <c r="I99" s="39" t="s">
        <v>457</v>
      </c>
      <c r="J99" s="25" t="s">
        <v>610</v>
      </c>
    </row>
    <row r="100" ht="42" customHeight="1" spans="1:10">
      <c r="A100" s="165" t="s">
        <v>373</v>
      </c>
      <c r="B100" s="39" t="s">
        <v>605</v>
      </c>
      <c r="C100" s="39" t="s">
        <v>432</v>
      </c>
      <c r="D100" s="39" t="s">
        <v>433</v>
      </c>
      <c r="E100" s="25" t="s">
        <v>433</v>
      </c>
      <c r="F100" s="39" t="s">
        <v>435</v>
      </c>
      <c r="G100" s="25" t="s">
        <v>436</v>
      </c>
      <c r="H100" s="39" t="s">
        <v>418</v>
      </c>
      <c r="I100" s="39" t="s">
        <v>419</v>
      </c>
      <c r="J100" s="25" t="s">
        <v>521</v>
      </c>
    </row>
    <row r="101" ht="42" customHeight="1" spans="1:10">
      <c r="A101" s="165" t="s">
        <v>397</v>
      </c>
      <c r="B101" s="39" t="s">
        <v>611</v>
      </c>
      <c r="C101" s="39" t="s">
        <v>413</v>
      </c>
      <c r="D101" s="39" t="s">
        <v>439</v>
      </c>
      <c r="E101" s="25" t="s">
        <v>612</v>
      </c>
      <c r="F101" s="39" t="s">
        <v>435</v>
      </c>
      <c r="G101" s="25" t="s">
        <v>613</v>
      </c>
      <c r="H101" s="39" t="s">
        <v>442</v>
      </c>
      <c r="I101" s="39" t="s">
        <v>419</v>
      </c>
      <c r="J101" s="25" t="s">
        <v>614</v>
      </c>
    </row>
    <row r="102" ht="42" customHeight="1" spans="1:10">
      <c r="A102" s="165" t="s">
        <v>397</v>
      </c>
      <c r="B102" s="39" t="s">
        <v>611</v>
      </c>
      <c r="C102" s="39" t="s">
        <v>413</v>
      </c>
      <c r="D102" s="39" t="s">
        <v>439</v>
      </c>
      <c r="E102" s="25" t="s">
        <v>615</v>
      </c>
      <c r="F102" s="39" t="s">
        <v>435</v>
      </c>
      <c r="G102" s="25" t="s">
        <v>616</v>
      </c>
      <c r="H102" s="39" t="s">
        <v>510</v>
      </c>
      <c r="I102" s="39" t="s">
        <v>419</v>
      </c>
      <c r="J102" s="25" t="s">
        <v>617</v>
      </c>
    </row>
    <row r="103" ht="78" customHeight="1" spans="1:10">
      <c r="A103" s="165" t="s">
        <v>397</v>
      </c>
      <c r="B103" s="39" t="s">
        <v>611</v>
      </c>
      <c r="C103" s="39" t="s">
        <v>413</v>
      </c>
      <c r="D103" s="39" t="s">
        <v>439</v>
      </c>
      <c r="E103" s="25" t="s">
        <v>618</v>
      </c>
      <c r="F103" s="39" t="s">
        <v>435</v>
      </c>
      <c r="G103" s="25" t="s">
        <v>417</v>
      </c>
      <c r="H103" s="39" t="s">
        <v>418</v>
      </c>
      <c r="I103" s="39" t="s">
        <v>419</v>
      </c>
      <c r="J103" s="25" t="s">
        <v>619</v>
      </c>
    </row>
    <row r="104" ht="42" customHeight="1" spans="1:10">
      <c r="A104" s="165" t="s">
        <v>397</v>
      </c>
      <c r="B104" s="39" t="s">
        <v>611</v>
      </c>
      <c r="C104" s="39" t="s">
        <v>426</v>
      </c>
      <c r="D104" s="39" t="s">
        <v>427</v>
      </c>
      <c r="E104" s="25" t="s">
        <v>620</v>
      </c>
      <c r="F104" s="39" t="s">
        <v>435</v>
      </c>
      <c r="G104" s="25" t="s">
        <v>613</v>
      </c>
      <c r="H104" s="39" t="s">
        <v>513</v>
      </c>
      <c r="I104" s="39" t="s">
        <v>419</v>
      </c>
      <c r="J104" s="25" t="s">
        <v>621</v>
      </c>
    </row>
    <row r="105" ht="61" customHeight="1" spans="1:10">
      <c r="A105" s="165" t="s">
        <v>397</v>
      </c>
      <c r="B105" s="39" t="s">
        <v>611</v>
      </c>
      <c r="C105" s="39" t="s">
        <v>432</v>
      </c>
      <c r="D105" s="39" t="s">
        <v>433</v>
      </c>
      <c r="E105" s="25" t="s">
        <v>622</v>
      </c>
      <c r="F105" s="39" t="s">
        <v>435</v>
      </c>
      <c r="G105" s="25" t="s">
        <v>485</v>
      </c>
      <c r="H105" s="39" t="s">
        <v>418</v>
      </c>
      <c r="I105" s="39" t="s">
        <v>419</v>
      </c>
      <c r="J105" s="25" t="s">
        <v>623</v>
      </c>
    </row>
    <row r="106" ht="42" customHeight="1" spans="1:10">
      <c r="A106" s="165" t="s">
        <v>393</v>
      </c>
      <c r="B106" s="39" t="s">
        <v>624</v>
      </c>
      <c r="C106" s="39" t="s">
        <v>413</v>
      </c>
      <c r="D106" s="39" t="s">
        <v>439</v>
      </c>
      <c r="E106" s="25" t="s">
        <v>625</v>
      </c>
      <c r="F106" s="39" t="s">
        <v>416</v>
      </c>
      <c r="G106" s="25" t="s">
        <v>447</v>
      </c>
      <c r="H106" s="39" t="s">
        <v>418</v>
      </c>
      <c r="I106" s="39" t="s">
        <v>419</v>
      </c>
      <c r="J106" s="25" t="s">
        <v>626</v>
      </c>
    </row>
    <row r="107" ht="90" customHeight="1" spans="1:10">
      <c r="A107" s="165" t="s">
        <v>393</v>
      </c>
      <c r="B107" s="39" t="s">
        <v>624</v>
      </c>
      <c r="C107" s="39" t="s">
        <v>413</v>
      </c>
      <c r="D107" s="39" t="s">
        <v>414</v>
      </c>
      <c r="E107" s="25" t="s">
        <v>627</v>
      </c>
      <c r="F107" s="39" t="s">
        <v>416</v>
      </c>
      <c r="G107" s="25" t="s">
        <v>447</v>
      </c>
      <c r="H107" s="39" t="s">
        <v>418</v>
      </c>
      <c r="I107" s="39" t="s">
        <v>419</v>
      </c>
      <c r="J107" s="25" t="s">
        <v>628</v>
      </c>
    </row>
    <row r="108" ht="90" customHeight="1" spans="1:10">
      <c r="A108" s="165" t="s">
        <v>393</v>
      </c>
      <c r="B108" s="39" t="s">
        <v>624</v>
      </c>
      <c r="C108" s="39" t="s">
        <v>413</v>
      </c>
      <c r="D108" s="39" t="s">
        <v>423</v>
      </c>
      <c r="E108" s="25" t="s">
        <v>629</v>
      </c>
      <c r="F108" s="39" t="s">
        <v>416</v>
      </c>
      <c r="G108" s="25" t="s">
        <v>447</v>
      </c>
      <c r="H108" s="39" t="s">
        <v>418</v>
      </c>
      <c r="I108" s="39" t="s">
        <v>419</v>
      </c>
      <c r="J108" s="25" t="s">
        <v>628</v>
      </c>
    </row>
    <row r="109" ht="63" customHeight="1" spans="1:10">
      <c r="A109" s="165" t="s">
        <v>393</v>
      </c>
      <c r="B109" s="39" t="s">
        <v>624</v>
      </c>
      <c r="C109" s="39" t="s">
        <v>426</v>
      </c>
      <c r="D109" s="39" t="s">
        <v>461</v>
      </c>
      <c r="E109" s="25" t="s">
        <v>630</v>
      </c>
      <c r="F109" s="39" t="s">
        <v>435</v>
      </c>
      <c r="G109" s="25" t="s">
        <v>631</v>
      </c>
      <c r="H109" s="39" t="s">
        <v>418</v>
      </c>
      <c r="I109" s="39" t="s">
        <v>419</v>
      </c>
      <c r="J109" s="25" t="s">
        <v>632</v>
      </c>
    </row>
    <row r="110" ht="42" customHeight="1" spans="1:10">
      <c r="A110" s="165" t="s">
        <v>393</v>
      </c>
      <c r="B110" s="39" t="s">
        <v>624</v>
      </c>
      <c r="C110" s="39" t="s">
        <v>432</v>
      </c>
      <c r="D110" s="39" t="s">
        <v>433</v>
      </c>
      <c r="E110" s="25" t="s">
        <v>633</v>
      </c>
      <c r="F110" s="39" t="s">
        <v>435</v>
      </c>
      <c r="G110" s="25" t="s">
        <v>634</v>
      </c>
      <c r="H110" s="39" t="s">
        <v>418</v>
      </c>
      <c r="I110" s="39" t="s">
        <v>419</v>
      </c>
      <c r="J110" s="25" t="s">
        <v>635</v>
      </c>
    </row>
    <row r="111" ht="42" customHeight="1" spans="1:10">
      <c r="A111" s="165" t="s">
        <v>354</v>
      </c>
      <c r="B111" s="39" t="s">
        <v>636</v>
      </c>
      <c r="C111" s="39" t="s">
        <v>413</v>
      </c>
      <c r="D111" s="39" t="s">
        <v>439</v>
      </c>
      <c r="E111" s="25" t="s">
        <v>637</v>
      </c>
      <c r="F111" s="39" t="s">
        <v>435</v>
      </c>
      <c r="G111" s="25" t="s">
        <v>86</v>
      </c>
      <c r="H111" s="39" t="s">
        <v>510</v>
      </c>
      <c r="I111" s="39" t="s">
        <v>419</v>
      </c>
      <c r="J111" s="25" t="s">
        <v>638</v>
      </c>
    </row>
    <row r="112" ht="42" customHeight="1" spans="1:10">
      <c r="A112" s="165" t="s">
        <v>354</v>
      </c>
      <c r="B112" s="39" t="s">
        <v>636</v>
      </c>
      <c r="C112" s="39" t="s">
        <v>413</v>
      </c>
      <c r="D112" s="39" t="s">
        <v>414</v>
      </c>
      <c r="E112" s="25" t="s">
        <v>639</v>
      </c>
      <c r="F112" s="39" t="s">
        <v>435</v>
      </c>
      <c r="G112" s="25" t="s">
        <v>447</v>
      </c>
      <c r="H112" s="39" t="s">
        <v>418</v>
      </c>
      <c r="I112" s="39" t="s">
        <v>419</v>
      </c>
      <c r="J112" s="25" t="s">
        <v>640</v>
      </c>
    </row>
    <row r="113" ht="42" customHeight="1" spans="1:10">
      <c r="A113" s="165" t="s">
        <v>354</v>
      </c>
      <c r="B113" s="39" t="s">
        <v>636</v>
      </c>
      <c r="C113" s="39" t="s">
        <v>426</v>
      </c>
      <c r="D113" s="39" t="s">
        <v>427</v>
      </c>
      <c r="E113" s="25" t="s">
        <v>641</v>
      </c>
      <c r="F113" s="39" t="s">
        <v>416</v>
      </c>
      <c r="G113" s="25" t="s">
        <v>642</v>
      </c>
      <c r="H113" s="39" t="s">
        <v>464</v>
      </c>
      <c r="I113" s="39" t="s">
        <v>457</v>
      </c>
      <c r="J113" s="25" t="s">
        <v>643</v>
      </c>
    </row>
    <row r="114" ht="42" customHeight="1" spans="1:10">
      <c r="A114" s="165" t="s">
        <v>354</v>
      </c>
      <c r="B114" s="39" t="s">
        <v>636</v>
      </c>
      <c r="C114" s="39" t="s">
        <v>432</v>
      </c>
      <c r="D114" s="39" t="s">
        <v>433</v>
      </c>
      <c r="E114" s="25" t="s">
        <v>644</v>
      </c>
      <c r="F114" s="39" t="s">
        <v>435</v>
      </c>
      <c r="G114" s="25" t="s">
        <v>485</v>
      </c>
      <c r="H114" s="39" t="s">
        <v>418</v>
      </c>
      <c r="I114" s="39" t="s">
        <v>419</v>
      </c>
      <c r="J114" s="25" t="s">
        <v>645</v>
      </c>
    </row>
    <row r="115" ht="42" customHeight="1" spans="1:10">
      <c r="A115" s="165" t="s">
        <v>313</v>
      </c>
      <c r="B115" s="39" t="s">
        <v>646</v>
      </c>
      <c r="C115" s="39" t="s">
        <v>413</v>
      </c>
      <c r="D115" s="39" t="s">
        <v>439</v>
      </c>
      <c r="E115" s="25" t="s">
        <v>647</v>
      </c>
      <c r="F115" s="39" t="s">
        <v>435</v>
      </c>
      <c r="G115" s="25" t="s">
        <v>648</v>
      </c>
      <c r="H115" s="39" t="s">
        <v>442</v>
      </c>
      <c r="I115" s="39" t="s">
        <v>419</v>
      </c>
      <c r="J115" s="25" t="s">
        <v>649</v>
      </c>
    </row>
    <row r="116" ht="42" customHeight="1" spans="1:10">
      <c r="A116" s="165" t="s">
        <v>313</v>
      </c>
      <c r="B116" s="39" t="s">
        <v>646</v>
      </c>
      <c r="C116" s="39" t="s">
        <v>413</v>
      </c>
      <c r="D116" s="39" t="s">
        <v>439</v>
      </c>
      <c r="E116" s="25" t="s">
        <v>650</v>
      </c>
      <c r="F116" s="39" t="s">
        <v>435</v>
      </c>
      <c r="G116" s="25" t="s">
        <v>651</v>
      </c>
      <c r="H116" s="39" t="s">
        <v>442</v>
      </c>
      <c r="I116" s="39" t="s">
        <v>419</v>
      </c>
      <c r="J116" s="25" t="s">
        <v>652</v>
      </c>
    </row>
    <row r="117" ht="42" customHeight="1" spans="1:10">
      <c r="A117" s="165" t="s">
        <v>313</v>
      </c>
      <c r="B117" s="39" t="s">
        <v>646</v>
      </c>
      <c r="C117" s="39" t="s">
        <v>413</v>
      </c>
      <c r="D117" s="39" t="s">
        <v>414</v>
      </c>
      <c r="E117" s="25" t="s">
        <v>653</v>
      </c>
      <c r="F117" s="39" t="s">
        <v>416</v>
      </c>
      <c r="G117" s="25" t="s">
        <v>447</v>
      </c>
      <c r="H117" s="39" t="s">
        <v>418</v>
      </c>
      <c r="I117" s="39" t="s">
        <v>419</v>
      </c>
      <c r="J117" s="25" t="s">
        <v>653</v>
      </c>
    </row>
    <row r="118" ht="42" customHeight="1" spans="1:10">
      <c r="A118" s="165" t="s">
        <v>313</v>
      </c>
      <c r="B118" s="39" t="s">
        <v>646</v>
      </c>
      <c r="C118" s="39" t="s">
        <v>413</v>
      </c>
      <c r="D118" s="39" t="s">
        <v>414</v>
      </c>
      <c r="E118" s="25" t="s">
        <v>654</v>
      </c>
      <c r="F118" s="39" t="s">
        <v>416</v>
      </c>
      <c r="G118" s="25" t="s">
        <v>91</v>
      </c>
      <c r="H118" s="39" t="s">
        <v>418</v>
      </c>
      <c r="I118" s="39" t="s">
        <v>419</v>
      </c>
      <c r="J118" s="25" t="s">
        <v>654</v>
      </c>
    </row>
    <row r="119" ht="42" customHeight="1" spans="1:10">
      <c r="A119" s="165" t="s">
        <v>313</v>
      </c>
      <c r="B119" s="39" t="s">
        <v>646</v>
      </c>
      <c r="C119" s="39" t="s">
        <v>413</v>
      </c>
      <c r="D119" s="39" t="s">
        <v>423</v>
      </c>
      <c r="E119" s="25" t="s">
        <v>655</v>
      </c>
      <c r="F119" s="39" t="s">
        <v>416</v>
      </c>
      <c r="G119" s="25" t="s">
        <v>447</v>
      </c>
      <c r="H119" s="39" t="s">
        <v>418</v>
      </c>
      <c r="I119" s="39" t="s">
        <v>419</v>
      </c>
      <c r="J119" s="25" t="s">
        <v>656</v>
      </c>
    </row>
    <row r="120" ht="66" customHeight="1" spans="1:10">
      <c r="A120" s="165" t="s">
        <v>313</v>
      </c>
      <c r="B120" s="39" t="s">
        <v>646</v>
      </c>
      <c r="C120" s="39" t="s">
        <v>426</v>
      </c>
      <c r="D120" s="39" t="s">
        <v>427</v>
      </c>
      <c r="E120" s="25" t="s">
        <v>657</v>
      </c>
      <c r="F120" s="39" t="s">
        <v>416</v>
      </c>
      <c r="G120" s="25" t="s">
        <v>456</v>
      </c>
      <c r="H120" s="39" t="s">
        <v>464</v>
      </c>
      <c r="I120" s="39" t="s">
        <v>457</v>
      </c>
      <c r="J120" s="25" t="s">
        <v>658</v>
      </c>
    </row>
    <row r="121" ht="42" customHeight="1" spans="1:10">
      <c r="A121" s="165" t="s">
        <v>313</v>
      </c>
      <c r="B121" s="39" t="s">
        <v>646</v>
      </c>
      <c r="C121" s="39" t="s">
        <v>426</v>
      </c>
      <c r="D121" s="39" t="s">
        <v>461</v>
      </c>
      <c r="E121" s="25" t="s">
        <v>659</v>
      </c>
      <c r="F121" s="39" t="s">
        <v>416</v>
      </c>
      <c r="G121" s="25" t="s">
        <v>84</v>
      </c>
      <c r="H121" s="39" t="s">
        <v>464</v>
      </c>
      <c r="I121" s="39" t="s">
        <v>457</v>
      </c>
      <c r="J121" s="25" t="s">
        <v>660</v>
      </c>
    </row>
    <row r="122" ht="42" customHeight="1" spans="1:10">
      <c r="A122" s="165" t="s">
        <v>313</v>
      </c>
      <c r="B122" s="39" t="s">
        <v>646</v>
      </c>
      <c r="C122" s="39" t="s">
        <v>432</v>
      </c>
      <c r="D122" s="39" t="s">
        <v>433</v>
      </c>
      <c r="E122" s="25" t="s">
        <v>661</v>
      </c>
      <c r="F122" s="39" t="s">
        <v>435</v>
      </c>
      <c r="G122" s="25" t="s">
        <v>436</v>
      </c>
      <c r="H122" s="39" t="s">
        <v>418</v>
      </c>
      <c r="I122" s="39" t="s">
        <v>419</v>
      </c>
      <c r="J122" s="25" t="s">
        <v>662</v>
      </c>
    </row>
    <row r="123" ht="42" customHeight="1" spans="1:10">
      <c r="A123" s="165" t="s">
        <v>313</v>
      </c>
      <c r="B123" s="39" t="s">
        <v>646</v>
      </c>
      <c r="C123" s="39" t="s">
        <v>663</v>
      </c>
      <c r="D123" s="39" t="s">
        <v>664</v>
      </c>
      <c r="E123" s="25" t="s">
        <v>665</v>
      </c>
      <c r="F123" s="39" t="s">
        <v>416</v>
      </c>
      <c r="G123" s="25" t="s">
        <v>666</v>
      </c>
      <c r="H123" s="39" t="s">
        <v>667</v>
      </c>
      <c r="I123" s="39" t="s">
        <v>419</v>
      </c>
      <c r="J123" s="25" t="s">
        <v>668</v>
      </c>
    </row>
    <row r="124" ht="42" customHeight="1" spans="1:10">
      <c r="A124" s="165" t="s">
        <v>313</v>
      </c>
      <c r="B124" s="39" t="s">
        <v>646</v>
      </c>
      <c r="C124" s="39" t="s">
        <v>663</v>
      </c>
      <c r="D124" s="39" t="s">
        <v>664</v>
      </c>
      <c r="E124" s="25" t="s">
        <v>669</v>
      </c>
      <c r="F124" s="39" t="s">
        <v>416</v>
      </c>
      <c r="G124" s="25" t="s">
        <v>670</v>
      </c>
      <c r="H124" s="39" t="s">
        <v>667</v>
      </c>
      <c r="I124" s="39" t="s">
        <v>419</v>
      </c>
      <c r="J124" s="25" t="s">
        <v>671</v>
      </c>
    </row>
    <row r="125" ht="42" customHeight="1" spans="1:10">
      <c r="A125" s="165" t="s">
        <v>379</v>
      </c>
      <c r="B125" s="39" t="s">
        <v>672</v>
      </c>
      <c r="C125" s="39" t="s">
        <v>413</v>
      </c>
      <c r="D125" s="39" t="s">
        <v>439</v>
      </c>
      <c r="E125" s="25" t="s">
        <v>673</v>
      </c>
      <c r="F125" s="39" t="s">
        <v>435</v>
      </c>
      <c r="G125" s="25" t="s">
        <v>447</v>
      </c>
      <c r="H125" s="39" t="s">
        <v>510</v>
      </c>
      <c r="I125" s="39" t="s">
        <v>457</v>
      </c>
      <c r="J125" s="25" t="s">
        <v>674</v>
      </c>
    </row>
    <row r="126" ht="42" customHeight="1" spans="1:10">
      <c r="A126" s="165" t="s">
        <v>379</v>
      </c>
      <c r="B126" s="39" t="s">
        <v>672</v>
      </c>
      <c r="C126" s="39" t="s">
        <v>413</v>
      </c>
      <c r="D126" s="39" t="s">
        <v>414</v>
      </c>
      <c r="E126" s="25" t="s">
        <v>675</v>
      </c>
      <c r="F126" s="39" t="s">
        <v>435</v>
      </c>
      <c r="G126" s="25" t="s">
        <v>575</v>
      </c>
      <c r="H126" s="39" t="s">
        <v>510</v>
      </c>
      <c r="I126" s="39" t="s">
        <v>457</v>
      </c>
      <c r="J126" s="25" t="s">
        <v>676</v>
      </c>
    </row>
    <row r="127" ht="42" customHeight="1" spans="1:10">
      <c r="A127" s="165" t="s">
        <v>379</v>
      </c>
      <c r="B127" s="39" t="s">
        <v>672</v>
      </c>
      <c r="C127" s="39" t="s">
        <v>426</v>
      </c>
      <c r="D127" s="39" t="s">
        <v>427</v>
      </c>
      <c r="E127" s="25" t="s">
        <v>677</v>
      </c>
      <c r="F127" s="39" t="s">
        <v>435</v>
      </c>
      <c r="G127" s="25" t="s">
        <v>575</v>
      </c>
      <c r="H127" s="39" t="s">
        <v>510</v>
      </c>
      <c r="I127" s="39" t="s">
        <v>457</v>
      </c>
      <c r="J127" s="25" t="s">
        <v>678</v>
      </c>
    </row>
    <row r="128" ht="42" customHeight="1" spans="1:10">
      <c r="A128" s="165" t="s">
        <v>379</v>
      </c>
      <c r="B128" s="39" t="s">
        <v>672</v>
      </c>
      <c r="C128" s="39" t="s">
        <v>432</v>
      </c>
      <c r="D128" s="39" t="s">
        <v>433</v>
      </c>
      <c r="E128" s="25" t="s">
        <v>679</v>
      </c>
      <c r="F128" s="39" t="s">
        <v>435</v>
      </c>
      <c r="G128" s="25" t="s">
        <v>436</v>
      </c>
      <c r="H128" s="39" t="s">
        <v>418</v>
      </c>
      <c r="I128" s="39" t="s">
        <v>419</v>
      </c>
      <c r="J128" s="25" t="s">
        <v>680</v>
      </c>
    </row>
    <row r="129" ht="42" customHeight="1" spans="1:10">
      <c r="A129" s="165" t="s">
        <v>321</v>
      </c>
      <c r="B129" s="39" t="s">
        <v>681</v>
      </c>
      <c r="C129" s="39" t="s">
        <v>413</v>
      </c>
      <c r="D129" s="39" t="s">
        <v>439</v>
      </c>
      <c r="E129" s="25" t="s">
        <v>551</v>
      </c>
      <c r="F129" s="39" t="s">
        <v>416</v>
      </c>
      <c r="G129" s="25" t="s">
        <v>441</v>
      </c>
      <c r="H129" s="39" t="s">
        <v>442</v>
      </c>
      <c r="I129" s="39" t="s">
        <v>419</v>
      </c>
      <c r="J129" s="25" t="s">
        <v>551</v>
      </c>
    </row>
    <row r="130" ht="42" customHeight="1" spans="1:10">
      <c r="A130" s="165" t="s">
        <v>321</v>
      </c>
      <c r="B130" s="39" t="s">
        <v>681</v>
      </c>
      <c r="C130" s="39" t="s">
        <v>413</v>
      </c>
      <c r="D130" s="39" t="s">
        <v>414</v>
      </c>
      <c r="E130" s="25" t="s">
        <v>682</v>
      </c>
      <c r="F130" s="39" t="s">
        <v>416</v>
      </c>
      <c r="G130" s="25" t="s">
        <v>447</v>
      </c>
      <c r="H130" s="39" t="s">
        <v>418</v>
      </c>
      <c r="I130" s="39" t="s">
        <v>419</v>
      </c>
      <c r="J130" s="25" t="s">
        <v>683</v>
      </c>
    </row>
    <row r="131" ht="42" customHeight="1" spans="1:10">
      <c r="A131" s="165" t="s">
        <v>321</v>
      </c>
      <c r="B131" s="39" t="s">
        <v>681</v>
      </c>
      <c r="C131" s="39" t="s">
        <v>413</v>
      </c>
      <c r="D131" s="39" t="s">
        <v>423</v>
      </c>
      <c r="E131" s="25" t="s">
        <v>454</v>
      </c>
      <c r="F131" s="39" t="s">
        <v>416</v>
      </c>
      <c r="G131" s="25" t="s">
        <v>447</v>
      </c>
      <c r="H131" s="39" t="s">
        <v>418</v>
      </c>
      <c r="I131" s="39" t="s">
        <v>419</v>
      </c>
      <c r="J131" s="25" t="s">
        <v>454</v>
      </c>
    </row>
    <row r="132" ht="42" customHeight="1" spans="1:10">
      <c r="A132" s="165" t="s">
        <v>321</v>
      </c>
      <c r="B132" s="39" t="s">
        <v>681</v>
      </c>
      <c r="C132" s="39" t="s">
        <v>426</v>
      </c>
      <c r="D132" s="39" t="s">
        <v>427</v>
      </c>
      <c r="E132" s="25" t="s">
        <v>603</v>
      </c>
      <c r="F132" s="39" t="s">
        <v>416</v>
      </c>
      <c r="G132" s="25" t="s">
        <v>447</v>
      </c>
      <c r="H132" s="39" t="s">
        <v>418</v>
      </c>
      <c r="I132" s="39" t="s">
        <v>419</v>
      </c>
      <c r="J132" s="25" t="s">
        <v>603</v>
      </c>
    </row>
    <row r="133" ht="42" customHeight="1" spans="1:10">
      <c r="A133" s="165" t="s">
        <v>321</v>
      </c>
      <c r="B133" s="39" t="s">
        <v>681</v>
      </c>
      <c r="C133" s="39" t="s">
        <v>426</v>
      </c>
      <c r="D133" s="39" t="s">
        <v>461</v>
      </c>
      <c r="E133" s="25" t="s">
        <v>465</v>
      </c>
      <c r="F133" s="39" t="s">
        <v>463</v>
      </c>
      <c r="G133" s="25" t="s">
        <v>84</v>
      </c>
      <c r="H133" s="39" t="s">
        <v>464</v>
      </c>
      <c r="I133" s="39" t="s">
        <v>419</v>
      </c>
      <c r="J133" s="25" t="s">
        <v>465</v>
      </c>
    </row>
    <row r="134" ht="42" customHeight="1" spans="1:10">
      <c r="A134" s="165" t="s">
        <v>321</v>
      </c>
      <c r="B134" s="39" t="s">
        <v>681</v>
      </c>
      <c r="C134" s="39" t="s">
        <v>432</v>
      </c>
      <c r="D134" s="39" t="s">
        <v>433</v>
      </c>
      <c r="E134" s="25" t="s">
        <v>467</v>
      </c>
      <c r="F134" s="39" t="s">
        <v>435</v>
      </c>
      <c r="G134" s="25" t="s">
        <v>436</v>
      </c>
      <c r="H134" s="39" t="s">
        <v>418</v>
      </c>
      <c r="I134" s="39" t="s">
        <v>419</v>
      </c>
      <c r="J134" s="25" t="s">
        <v>467</v>
      </c>
    </row>
    <row r="135" ht="42" customHeight="1" spans="1:10">
      <c r="A135" s="165" t="s">
        <v>391</v>
      </c>
      <c r="B135" s="39" t="s">
        <v>684</v>
      </c>
      <c r="C135" s="39" t="s">
        <v>413</v>
      </c>
      <c r="D135" s="39" t="s">
        <v>439</v>
      </c>
      <c r="E135" s="25" t="s">
        <v>685</v>
      </c>
      <c r="F135" s="39" t="s">
        <v>416</v>
      </c>
      <c r="G135" s="25" t="s">
        <v>94</v>
      </c>
      <c r="H135" s="39" t="s">
        <v>686</v>
      </c>
      <c r="I135" s="39" t="s">
        <v>419</v>
      </c>
      <c r="J135" s="25" t="s">
        <v>687</v>
      </c>
    </row>
    <row r="136" ht="42" customHeight="1" spans="1:10">
      <c r="A136" s="165" t="s">
        <v>391</v>
      </c>
      <c r="B136" s="39" t="s">
        <v>684</v>
      </c>
      <c r="C136" s="39" t="s">
        <v>413</v>
      </c>
      <c r="D136" s="39" t="s">
        <v>439</v>
      </c>
      <c r="E136" s="25" t="s">
        <v>688</v>
      </c>
      <c r="F136" s="39" t="s">
        <v>416</v>
      </c>
      <c r="G136" s="25" t="s">
        <v>689</v>
      </c>
      <c r="H136" s="39" t="s">
        <v>442</v>
      </c>
      <c r="I136" s="39" t="s">
        <v>419</v>
      </c>
      <c r="J136" s="25" t="s">
        <v>690</v>
      </c>
    </row>
    <row r="137" ht="42" customHeight="1" spans="1:10">
      <c r="A137" s="165" t="s">
        <v>391</v>
      </c>
      <c r="B137" s="39" t="s">
        <v>684</v>
      </c>
      <c r="C137" s="39" t="s">
        <v>413</v>
      </c>
      <c r="D137" s="39" t="s">
        <v>423</v>
      </c>
      <c r="E137" s="25" t="s">
        <v>691</v>
      </c>
      <c r="F137" s="39" t="s">
        <v>435</v>
      </c>
      <c r="G137" s="25" t="s">
        <v>692</v>
      </c>
      <c r="H137" s="39"/>
      <c r="I137" s="39" t="s">
        <v>457</v>
      </c>
      <c r="J137" s="25" t="s">
        <v>693</v>
      </c>
    </row>
    <row r="138" ht="42" customHeight="1" spans="1:10">
      <c r="A138" s="165" t="s">
        <v>391</v>
      </c>
      <c r="B138" s="39" t="s">
        <v>684</v>
      </c>
      <c r="C138" s="39" t="s">
        <v>426</v>
      </c>
      <c r="D138" s="39" t="s">
        <v>427</v>
      </c>
      <c r="E138" s="25" t="s">
        <v>518</v>
      </c>
      <c r="F138" s="39" t="s">
        <v>435</v>
      </c>
      <c r="G138" s="25" t="s">
        <v>519</v>
      </c>
      <c r="H138" s="39"/>
      <c r="I138" s="39" t="s">
        <v>457</v>
      </c>
      <c r="J138" s="25" t="s">
        <v>520</v>
      </c>
    </row>
    <row r="139" ht="42" customHeight="1" spans="1:10">
      <c r="A139" s="165" t="s">
        <v>391</v>
      </c>
      <c r="B139" s="39" t="s">
        <v>684</v>
      </c>
      <c r="C139" s="39" t="s">
        <v>432</v>
      </c>
      <c r="D139" s="39" t="s">
        <v>433</v>
      </c>
      <c r="E139" s="25" t="s">
        <v>433</v>
      </c>
      <c r="F139" s="39" t="s">
        <v>435</v>
      </c>
      <c r="G139" s="25" t="s">
        <v>436</v>
      </c>
      <c r="H139" s="39" t="s">
        <v>418</v>
      </c>
      <c r="I139" s="39" t="s">
        <v>419</v>
      </c>
      <c r="J139" s="25" t="s">
        <v>521</v>
      </c>
    </row>
    <row r="140" ht="42" customHeight="1" spans="1:10">
      <c r="A140" s="165" t="s">
        <v>327</v>
      </c>
      <c r="B140" s="39" t="s">
        <v>694</v>
      </c>
      <c r="C140" s="39" t="s">
        <v>413</v>
      </c>
      <c r="D140" s="39" t="s">
        <v>439</v>
      </c>
      <c r="E140" s="25" t="s">
        <v>695</v>
      </c>
      <c r="F140" s="39" t="s">
        <v>435</v>
      </c>
      <c r="G140" s="25" t="s">
        <v>696</v>
      </c>
      <c r="H140" s="39" t="s">
        <v>442</v>
      </c>
      <c r="I140" s="39" t="s">
        <v>419</v>
      </c>
      <c r="J140" s="25" t="s">
        <v>695</v>
      </c>
    </row>
    <row r="141" ht="42" customHeight="1" spans="1:10">
      <c r="A141" s="165" t="s">
        <v>327</v>
      </c>
      <c r="B141" s="39" t="s">
        <v>694</v>
      </c>
      <c r="C141" s="39" t="s">
        <v>413</v>
      </c>
      <c r="D141" s="39" t="s">
        <v>414</v>
      </c>
      <c r="E141" s="25" t="s">
        <v>697</v>
      </c>
      <c r="F141" s="39" t="s">
        <v>416</v>
      </c>
      <c r="G141" s="25" t="s">
        <v>447</v>
      </c>
      <c r="H141" s="39" t="s">
        <v>418</v>
      </c>
      <c r="I141" s="39" t="s">
        <v>419</v>
      </c>
      <c r="J141" s="25" t="s">
        <v>697</v>
      </c>
    </row>
    <row r="142" ht="42" customHeight="1" spans="1:10">
      <c r="A142" s="165" t="s">
        <v>327</v>
      </c>
      <c r="B142" s="39" t="s">
        <v>694</v>
      </c>
      <c r="C142" s="39" t="s">
        <v>413</v>
      </c>
      <c r="D142" s="39" t="s">
        <v>423</v>
      </c>
      <c r="E142" s="25" t="s">
        <v>454</v>
      </c>
      <c r="F142" s="39" t="s">
        <v>416</v>
      </c>
      <c r="G142" s="25" t="s">
        <v>447</v>
      </c>
      <c r="H142" s="39" t="s">
        <v>418</v>
      </c>
      <c r="I142" s="39" t="s">
        <v>419</v>
      </c>
      <c r="J142" s="25" t="s">
        <v>454</v>
      </c>
    </row>
    <row r="143" ht="42" customHeight="1" spans="1:10">
      <c r="A143" s="165" t="s">
        <v>327</v>
      </c>
      <c r="B143" s="39" t="s">
        <v>694</v>
      </c>
      <c r="C143" s="39" t="s">
        <v>426</v>
      </c>
      <c r="D143" s="39" t="s">
        <v>427</v>
      </c>
      <c r="E143" s="25" t="s">
        <v>698</v>
      </c>
      <c r="F143" s="39" t="s">
        <v>416</v>
      </c>
      <c r="G143" s="25" t="s">
        <v>447</v>
      </c>
      <c r="H143" s="39" t="s">
        <v>418</v>
      </c>
      <c r="I143" s="39" t="s">
        <v>419</v>
      </c>
      <c r="J143" s="25" t="s">
        <v>698</v>
      </c>
    </row>
    <row r="144" ht="42" customHeight="1" spans="1:10">
      <c r="A144" s="165" t="s">
        <v>327</v>
      </c>
      <c r="B144" s="39" t="s">
        <v>694</v>
      </c>
      <c r="C144" s="39" t="s">
        <v>426</v>
      </c>
      <c r="D144" s="39" t="s">
        <v>461</v>
      </c>
      <c r="E144" s="25" t="s">
        <v>556</v>
      </c>
      <c r="F144" s="39" t="s">
        <v>463</v>
      </c>
      <c r="G144" s="25" t="s">
        <v>84</v>
      </c>
      <c r="H144" s="39" t="s">
        <v>464</v>
      </c>
      <c r="I144" s="39" t="s">
        <v>419</v>
      </c>
      <c r="J144" s="25" t="s">
        <v>556</v>
      </c>
    </row>
    <row r="145" ht="42" customHeight="1" spans="1:10">
      <c r="A145" s="165" t="s">
        <v>327</v>
      </c>
      <c r="B145" s="39" t="s">
        <v>694</v>
      </c>
      <c r="C145" s="39" t="s">
        <v>432</v>
      </c>
      <c r="D145" s="39" t="s">
        <v>433</v>
      </c>
      <c r="E145" s="25" t="s">
        <v>699</v>
      </c>
      <c r="F145" s="39" t="s">
        <v>435</v>
      </c>
      <c r="G145" s="25" t="s">
        <v>436</v>
      </c>
      <c r="H145" s="39" t="s">
        <v>418</v>
      </c>
      <c r="I145" s="39" t="s">
        <v>419</v>
      </c>
      <c r="J145" s="25" t="s">
        <v>699</v>
      </c>
    </row>
    <row r="146" ht="42" customHeight="1" spans="1:10">
      <c r="A146" s="165" t="s">
        <v>300</v>
      </c>
      <c r="B146" s="39" t="s">
        <v>700</v>
      </c>
      <c r="C146" s="39" t="s">
        <v>413</v>
      </c>
      <c r="D146" s="39" t="s">
        <v>439</v>
      </c>
      <c r="E146" s="25" t="s">
        <v>701</v>
      </c>
      <c r="F146" s="39" t="s">
        <v>435</v>
      </c>
      <c r="G146" s="25" t="s">
        <v>702</v>
      </c>
      <c r="H146" s="39" t="s">
        <v>442</v>
      </c>
      <c r="I146" s="39" t="s">
        <v>419</v>
      </c>
      <c r="J146" s="25" t="s">
        <v>701</v>
      </c>
    </row>
    <row r="147" ht="42" customHeight="1" spans="1:10">
      <c r="A147" s="165" t="s">
        <v>300</v>
      </c>
      <c r="B147" s="39" t="s">
        <v>700</v>
      </c>
      <c r="C147" s="39" t="s">
        <v>413</v>
      </c>
      <c r="D147" s="39" t="s">
        <v>414</v>
      </c>
      <c r="E147" s="25" t="s">
        <v>703</v>
      </c>
      <c r="F147" s="39" t="s">
        <v>416</v>
      </c>
      <c r="G147" s="25" t="s">
        <v>447</v>
      </c>
      <c r="H147" s="39" t="s">
        <v>418</v>
      </c>
      <c r="I147" s="39" t="s">
        <v>419</v>
      </c>
      <c r="J147" s="25" t="s">
        <v>704</v>
      </c>
    </row>
    <row r="148" ht="42" customHeight="1" spans="1:10">
      <c r="A148" s="165" t="s">
        <v>300</v>
      </c>
      <c r="B148" s="39" t="s">
        <v>700</v>
      </c>
      <c r="C148" s="39" t="s">
        <v>413</v>
      </c>
      <c r="D148" s="39" t="s">
        <v>423</v>
      </c>
      <c r="E148" s="25" t="s">
        <v>705</v>
      </c>
      <c r="F148" s="39" t="s">
        <v>416</v>
      </c>
      <c r="G148" s="25" t="s">
        <v>447</v>
      </c>
      <c r="H148" s="39" t="s">
        <v>418</v>
      </c>
      <c r="I148" s="39" t="s">
        <v>419</v>
      </c>
      <c r="J148" s="25" t="s">
        <v>705</v>
      </c>
    </row>
    <row r="149" ht="42" customHeight="1" spans="1:10">
      <c r="A149" s="165" t="s">
        <v>300</v>
      </c>
      <c r="B149" s="39" t="s">
        <v>700</v>
      </c>
      <c r="C149" s="39" t="s">
        <v>426</v>
      </c>
      <c r="D149" s="39" t="s">
        <v>427</v>
      </c>
      <c r="E149" s="25" t="s">
        <v>706</v>
      </c>
      <c r="F149" s="39" t="s">
        <v>435</v>
      </c>
      <c r="G149" s="25" t="s">
        <v>707</v>
      </c>
      <c r="H149" s="39" t="s">
        <v>464</v>
      </c>
      <c r="I149" s="39" t="s">
        <v>457</v>
      </c>
      <c r="J149" s="25" t="s">
        <v>706</v>
      </c>
    </row>
    <row r="150" ht="42" customHeight="1" spans="1:10">
      <c r="A150" s="165" t="s">
        <v>300</v>
      </c>
      <c r="B150" s="39" t="s">
        <v>700</v>
      </c>
      <c r="C150" s="39" t="s">
        <v>426</v>
      </c>
      <c r="D150" s="39" t="s">
        <v>461</v>
      </c>
      <c r="E150" s="25" t="s">
        <v>708</v>
      </c>
      <c r="F150" s="39" t="s">
        <v>435</v>
      </c>
      <c r="G150" s="25" t="s">
        <v>708</v>
      </c>
      <c r="H150" s="39" t="s">
        <v>464</v>
      </c>
      <c r="I150" s="39" t="s">
        <v>457</v>
      </c>
      <c r="J150" s="25" t="s">
        <v>708</v>
      </c>
    </row>
    <row r="151" ht="42" customHeight="1" spans="1:10">
      <c r="A151" s="165" t="s">
        <v>300</v>
      </c>
      <c r="B151" s="39" t="s">
        <v>700</v>
      </c>
      <c r="C151" s="39" t="s">
        <v>432</v>
      </c>
      <c r="D151" s="39" t="s">
        <v>433</v>
      </c>
      <c r="E151" s="25" t="s">
        <v>709</v>
      </c>
      <c r="F151" s="39" t="s">
        <v>435</v>
      </c>
      <c r="G151" s="25" t="s">
        <v>436</v>
      </c>
      <c r="H151" s="39" t="s">
        <v>418</v>
      </c>
      <c r="I151" s="39" t="s">
        <v>419</v>
      </c>
      <c r="J151" s="25" t="s">
        <v>709</v>
      </c>
    </row>
    <row r="152" ht="42" customHeight="1" spans="1:10">
      <c r="A152" s="165" t="s">
        <v>298</v>
      </c>
      <c r="B152" s="39" t="s">
        <v>710</v>
      </c>
      <c r="C152" s="39" t="s">
        <v>413</v>
      </c>
      <c r="D152" s="39" t="s">
        <v>439</v>
      </c>
      <c r="E152" s="25" t="s">
        <v>711</v>
      </c>
      <c r="F152" s="39" t="s">
        <v>435</v>
      </c>
      <c r="G152" s="25" t="s">
        <v>509</v>
      </c>
      <c r="H152" s="39" t="s">
        <v>510</v>
      </c>
      <c r="I152" s="39" t="s">
        <v>419</v>
      </c>
      <c r="J152" s="25" t="s">
        <v>712</v>
      </c>
    </row>
    <row r="153" ht="42" customHeight="1" spans="1:10">
      <c r="A153" s="165" t="s">
        <v>298</v>
      </c>
      <c r="B153" s="39" t="s">
        <v>710</v>
      </c>
      <c r="C153" s="39" t="s">
        <v>413</v>
      </c>
      <c r="D153" s="39" t="s">
        <v>439</v>
      </c>
      <c r="E153" s="25" t="s">
        <v>713</v>
      </c>
      <c r="F153" s="39" t="s">
        <v>435</v>
      </c>
      <c r="G153" s="25" t="s">
        <v>509</v>
      </c>
      <c r="H153" s="39" t="s">
        <v>510</v>
      </c>
      <c r="I153" s="39" t="s">
        <v>419</v>
      </c>
      <c r="J153" s="25" t="s">
        <v>714</v>
      </c>
    </row>
    <row r="154" ht="42" customHeight="1" spans="1:10">
      <c r="A154" s="165" t="s">
        <v>298</v>
      </c>
      <c r="B154" s="39" t="s">
        <v>710</v>
      </c>
      <c r="C154" s="39" t="s">
        <v>413</v>
      </c>
      <c r="D154" s="39" t="s">
        <v>414</v>
      </c>
      <c r="E154" s="25" t="s">
        <v>574</v>
      </c>
      <c r="F154" s="39" t="s">
        <v>435</v>
      </c>
      <c r="G154" s="25" t="s">
        <v>575</v>
      </c>
      <c r="H154" s="39" t="s">
        <v>513</v>
      </c>
      <c r="I154" s="39" t="s">
        <v>419</v>
      </c>
      <c r="J154" s="25" t="s">
        <v>715</v>
      </c>
    </row>
    <row r="155" ht="42" customHeight="1" spans="1:10">
      <c r="A155" s="165" t="s">
        <v>298</v>
      </c>
      <c r="B155" s="39" t="s">
        <v>710</v>
      </c>
      <c r="C155" s="39" t="s">
        <v>413</v>
      </c>
      <c r="D155" s="39" t="s">
        <v>423</v>
      </c>
      <c r="E155" s="25" t="s">
        <v>577</v>
      </c>
      <c r="F155" s="39" t="s">
        <v>416</v>
      </c>
      <c r="G155" s="25" t="s">
        <v>516</v>
      </c>
      <c r="H155" s="39" t="s">
        <v>464</v>
      </c>
      <c r="I155" s="39" t="s">
        <v>419</v>
      </c>
      <c r="J155" s="25" t="s">
        <v>716</v>
      </c>
    </row>
    <row r="156" ht="42" customHeight="1" spans="1:10">
      <c r="A156" s="165" t="s">
        <v>298</v>
      </c>
      <c r="B156" s="39" t="s">
        <v>710</v>
      </c>
      <c r="C156" s="39" t="s">
        <v>426</v>
      </c>
      <c r="D156" s="39" t="s">
        <v>427</v>
      </c>
      <c r="E156" s="25" t="s">
        <v>717</v>
      </c>
      <c r="F156" s="39" t="s">
        <v>435</v>
      </c>
      <c r="G156" s="25" t="s">
        <v>519</v>
      </c>
      <c r="H156" s="39"/>
      <c r="I156" s="39" t="s">
        <v>457</v>
      </c>
      <c r="J156" s="25" t="s">
        <v>718</v>
      </c>
    </row>
    <row r="157" ht="42" customHeight="1" spans="1:10">
      <c r="A157" s="165" t="s">
        <v>298</v>
      </c>
      <c r="B157" s="39" t="s">
        <v>710</v>
      </c>
      <c r="C157" s="39" t="s">
        <v>432</v>
      </c>
      <c r="D157" s="39" t="s">
        <v>433</v>
      </c>
      <c r="E157" s="25" t="s">
        <v>719</v>
      </c>
      <c r="F157" s="39" t="s">
        <v>435</v>
      </c>
      <c r="G157" s="25" t="s">
        <v>485</v>
      </c>
      <c r="H157" s="39" t="s">
        <v>418</v>
      </c>
      <c r="I157" s="39" t="s">
        <v>419</v>
      </c>
      <c r="J157" s="25" t="s">
        <v>720</v>
      </c>
    </row>
    <row r="158" ht="42" customHeight="1" spans="1:10">
      <c r="A158" s="165" t="s">
        <v>337</v>
      </c>
      <c r="B158" s="39" t="s">
        <v>721</v>
      </c>
      <c r="C158" s="39" t="s">
        <v>413</v>
      </c>
      <c r="D158" s="39" t="s">
        <v>439</v>
      </c>
      <c r="E158" s="25" t="s">
        <v>722</v>
      </c>
      <c r="F158" s="39" t="s">
        <v>416</v>
      </c>
      <c r="G158" s="25" t="s">
        <v>723</v>
      </c>
      <c r="H158" s="39" t="s">
        <v>442</v>
      </c>
      <c r="I158" s="39" t="s">
        <v>419</v>
      </c>
      <c r="J158" s="25" t="s">
        <v>724</v>
      </c>
    </row>
    <row r="159" ht="42" customHeight="1" spans="1:10">
      <c r="A159" s="165" t="s">
        <v>337</v>
      </c>
      <c r="B159" s="39" t="s">
        <v>721</v>
      </c>
      <c r="C159" s="39" t="s">
        <v>413</v>
      </c>
      <c r="D159" s="39" t="s">
        <v>439</v>
      </c>
      <c r="E159" s="25" t="s">
        <v>725</v>
      </c>
      <c r="F159" s="39" t="s">
        <v>416</v>
      </c>
      <c r="G159" s="25" t="s">
        <v>726</v>
      </c>
      <c r="H159" s="39" t="s">
        <v>442</v>
      </c>
      <c r="I159" s="39" t="s">
        <v>419</v>
      </c>
      <c r="J159" s="25" t="s">
        <v>724</v>
      </c>
    </row>
    <row r="160" ht="42" customHeight="1" spans="1:10">
      <c r="A160" s="165" t="s">
        <v>337</v>
      </c>
      <c r="B160" s="39" t="s">
        <v>721</v>
      </c>
      <c r="C160" s="39" t="s">
        <v>413</v>
      </c>
      <c r="D160" s="39" t="s">
        <v>414</v>
      </c>
      <c r="E160" s="25" t="s">
        <v>727</v>
      </c>
      <c r="F160" s="39" t="s">
        <v>416</v>
      </c>
      <c r="G160" s="25" t="s">
        <v>447</v>
      </c>
      <c r="H160" s="39" t="s">
        <v>418</v>
      </c>
      <c r="I160" s="39" t="s">
        <v>419</v>
      </c>
      <c r="J160" s="25" t="s">
        <v>728</v>
      </c>
    </row>
    <row r="161" ht="42" customHeight="1" spans="1:10">
      <c r="A161" s="165" t="s">
        <v>337</v>
      </c>
      <c r="B161" s="39" t="s">
        <v>721</v>
      </c>
      <c r="C161" s="39" t="s">
        <v>413</v>
      </c>
      <c r="D161" s="39" t="s">
        <v>414</v>
      </c>
      <c r="E161" s="25" t="s">
        <v>729</v>
      </c>
      <c r="F161" s="39" t="s">
        <v>416</v>
      </c>
      <c r="G161" s="25" t="s">
        <v>447</v>
      </c>
      <c r="H161" s="39" t="s">
        <v>418</v>
      </c>
      <c r="I161" s="39" t="s">
        <v>419</v>
      </c>
      <c r="J161" s="25" t="s">
        <v>730</v>
      </c>
    </row>
    <row r="162" ht="42" customHeight="1" spans="1:10">
      <c r="A162" s="165" t="s">
        <v>337</v>
      </c>
      <c r="B162" s="39" t="s">
        <v>721</v>
      </c>
      <c r="C162" s="39" t="s">
        <v>413</v>
      </c>
      <c r="D162" s="39" t="s">
        <v>423</v>
      </c>
      <c r="E162" s="25" t="s">
        <v>454</v>
      </c>
      <c r="F162" s="39" t="s">
        <v>416</v>
      </c>
      <c r="G162" s="25" t="s">
        <v>447</v>
      </c>
      <c r="H162" s="39" t="s">
        <v>418</v>
      </c>
      <c r="I162" s="39" t="s">
        <v>419</v>
      </c>
      <c r="J162" s="25" t="s">
        <v>731</v>
      </c>
    </row>
    <row r="163" ht="42" customHeight="1" spans="1:10">
      <c r="A163" s="165" t="s">
        <v>337</v>
      </c>
      <c r="B163" s="39" t="s">
        <v>721</v>
      </c>
      <c r="C163" s="39" t="s">
        <v>426</v>
      </c>
      <c r="D163" s="39" t="s">
        <v>427</v>
      </c>
      <c r="E163" s="25" t="s">
        <v>732</v>
      </c>
      <c r="F163" s="39" t="s">
        <v>416</v>
      </c>
      <c r="G163" s="25" t="s">
        <v>447</v>
      </c>
      <c r="H163" s="39" t="s">
        <v>418</v>
      </c>
      <c r="I163" s="39" t="s">
        <v>419</v>
      </c>
      <c r="J163" s="25" t="s">
        <v>733</v>
      </c>
    </row>
    <row r="164" ht="42" customHeight="1" spans="1:10">
      <c r="A164" s="165" t="s">
        <v>337</v>
      </c>
      <c r="B164" s="39" t="s">
        <v>721</v>
      </c>
      <c r="C164" s="39" t="s">
        <v>432</v>
      </c>
      <c r="D164" s="39" t="s">
        <v>433</v>
      </c>
      <c r="E164" s="25" t="s">
        <v>734</v>
      </c>
      <c r="F164" s="39" t="s">
        <v>435</v>
      </c>
      <c r="G164" s="25" t="s">
        <v>436</v>
      </c>
      <c r="H164" s="39" t="s">
        <v>418</v>
      </c>
      <c r="I164" s="39" t="s">
        <v>419</v>
      </c>
      <c r="J164" s="25" t="s">
        <v>734</v>
      </c>
    </row>
    <row r="165" ht="42" customHeight="1" spans="1:10">
      <c r="A165" s="165" t="s">
        <v>337</v>
      </c>
      <c r="B165" s="39" t="s">
        <v>721</v>
      </c>
      <c r="C165" s="39" t="s">
        <v>432</v>
      </c>
      <c r="D165" s="39" t="s">
        <v>433</v>
      </c>
      <c r="E165" s="25" t="s">
        <v>735</v>
      </c>
      <c r="F165" s="39" t="s">
        <v>435</v>
      </c>
      <c r="G165" s="25" t="s">
        <v>436</v>
      </c>
      <c r="H165" s="39" t="s">
        <v>418</v>
      </c>
      <c r="I165" s="39" t="s">
        <v>419</v>
      </c>
      <c r="J165" s="25" t="s">
        <v>735</v>
      </c>
    </row>
    <row r="166" ht="42" customHeight="1" spans="1:10">
      <c r="A166" s="165" t="s">
        <v>337</v>
      </c>
      <c r="B166" s="39" t="s">
        <v>721</v>
      </c>
      <c r="C166" s="39" t="s">
        <v>663</v>
      </c>
      <c r="D166" s="39" t="s">
        <v>664</v>
      </c>
      <c r="E166" s="25" t="s">
        <v>736</v>
      </c>
      <c r="F166" s="39" t="s">
        <v>416</v>
      </c>
      <c r="G166" s="25" t="s">
        <v>86</v>
      </c>
      <c r="H166" s="39" t="s">
        <v>474</v>
      </c>
      <c r="I166" s="39" t="s">
        <v>419</v>
      </c>
      <c r="J166" s="25" t="s">
        <v>737</v>
      </c>
    </row>
    <row r="167" ht="42" customHeight="1" spans="1:10">
      <c r="A167" s="165" t="s">
        <v>337</v>
      </c>
      <c r="B167" s="39" t="s">
        <v>721</v>
      </c>
      <c r="C167" s="39" t="s">
        <v>663</v>
      </c>
      <c r="D167" s="39" t="s">
        <v>664</v>
      </c>
      <c r="E167" s="25" t="s">
        <v>738</v>
      </c>
      <c r="F167" s="39" t="s">
        <v>416</v>
      </c>
      <c r="G167" s="25" t="s">
        <v>86</v>
      </c>
      <c r="H167" s="39" t="s">
        <v>474</v>
      </c>
      <c r="I167" s="39" t="s">
        <v>419</v>
      </c>
      <c r="J167" s="25" t="s">
        <v>737</v>
      </c>
    </row>
    <row r="168" ht="42" customHeight="1" spans="1:10">
      <c r="A168" s="165" t="s">
        <v>399</v>
      </c>
      <c r="B168" s="39" t="s">
        <v>412</v>
      </c>
      <c r="C168" s="39" t="s">
        <v>413</v>
      </c>
      <c r="D168" s="39" t="s">
        <v>414</v>
      </c>
      <c r="E168" s="25" t="s">
        <v>415</v>
      </c>
      <c r="F168" s="39" t="s">
        <v>416</v>
      </c>
      <c r="G168" s="25" t="s">
        <v>417</v>
      </c>
      <c r="H168" s="39" t="s">
        <v>418</v>
      </c>
      <c r="I168" s="39" t="s">
        <v>419</v>
      </c>
      <c r="J168" s="25" t="s">
        <v>420</v>
      </c>
    </row>
    <row r="169" ht="42" customHeight="1" spans="1:10">
      <c r="A169" s="165" t="s">
        <v>399</v>
      </c>
      <c r="B169" s="39" t="s">
        <v>412</v>
      </c>
      <c r="C169" s="39" t="s">
        <v>413</v>
      </c>
      <c r="D169" s="39" t="s">
        <v>414</v>
      </c>
      <c r="E169" s="25" t="s">
        <v>421</v>
      </c>
      <c r="F169" s="39" t="s">
        <v>416</v>
      </c>
      <c r="G169" s="25" t="s">
        <v>417</v>
      </c>
      <c r="H169" s="39" t="s">
        <v>418</v>
      </c>
      <c r="I169" s="39" t="s">
        <v>419</v>
      </c>
      <c r="J169" s="25" t="s">
        <v>422</v>
      </c>
    </row>
    <row r="170" ht="42" customHeight="1" spans="1:10">
      <c r="A170" s="165" t="s">
        <v>399</v>
      </c>
      <c r="B170" s="39" t="s">
        <v>412</v>
      </c>
      <c r="C170" s="39" t="s">
        <v>413</v>
      </c>
      <c r="D170" s="39" t="s">
        <v>423</v>
      </c>
      <c r="E170" s="25" t="s">
        <v>424</v>
      </c>
      <c r="F170" s="39" t="s">
        <v>416</v>
      </c>
      <c r="G170" s="25" t="s">
        <v>417</v>
      </c>
      <c r="H170" s="39" t="s">
        <v>418</v>
      </c>
      <c r="I170" s="39" t="s">
        <v>419</v>
      </c>
      <c r="J170" s="25" t="s">
        <v>425</v>
      </c>
    </row>
    <row r="171" ht="42" customHeight="1" spans="1:10">
      <c r="A171" s="165" t="s">
        <v>399</v>
      </c>
      <c r="B171" s="39" t="s">
        <v>412</v>
      </c>
      <c r="C171" s="39" t="s">
        <v>426</v>
      </c>
      <c r="D171" s="39" t="s">
        <v>427</v>
      </c>
      <c r="E171" s="25" t="s">
        <v>428</v>
      </c>
      <c r="F171" s="39" t="s">
        <v>435</v>
      </c>
      <c r="G171" s="25" t="s">
        <v>430</v>
      </c>
      <c r="H171" s="39" t="s">
        <v>418</v>
      </c>
      <c r="I171" s="39" t="s">
        <v>419</v>
      </c>
      <c r="J171" s="25" t="s">
        <v>431</v>
      </c>
    </row>
    <row r="172" ht="42" customHeight="1" spans="1:10">
      <c r="A172" s="165" t="s">
        <v>399</v>
      </c>
      <c r="B172" s="39" t="s">
        <v>412</v>
      </c>
      <c r="C172" s="39" t="s">
        <v>432</v>
      </c>
      <c r="D172" s="39" t="s">
        <v>433</v>
      </c>
      <c r="E172" s="25" t="s">
        <v>434</v>
      </c>
      <c r="F172" s="39" t="s">
        <v>435</v>
      </c>
      <c r="G172" s="25" t="s">
        <v>598</v>
      </c>
      <c r="H172" s="39" t="s">
        <v>418</v>
      </c>
      <c r="I172" s="39" t="s">
        <v>419</v>
      </c>
      <c r="J172" s="25" t="s">
        <v>599</v>
      </c>
    </row>
    <row r="173" ht="81" customHeight="1" spans="1:10">
      <c r="A173" s="165" t="s">
        <v>381</v>
      </c>
      <c r="B173" s="39" t="s">
        <v>739</v>
      </c>
      <c r="C173" s="39" t="s">
        <v>413</v>
      </c>
      <c r="D173" s="39" t="s">
        <v>439</v>
      </c>
      <c r="E173" s="25" t="s">
        <v>528</v>
      </c>
      <c r="F173" s="39" t="s">
        <v>435</v>
      </c>
      <c r="G173" s="25" t="s">
        <v>436</v>
      </c>
      <c r="H173" s="39" t="s">
        <v>418</v>
      </c>
      <c r="I173" s="39" t="s">
        <v>419</v>
      </c>
      <c r="J173" s="25" t="s">
        <v>529</v>
      </c>
    </row>
    <row r="174" ht="42" customHeight="1" spans="1:10">
      <c r="A174" s="165" t="s">
        <v>381</v>
      </c>
      <c r="B174" s="39" t="s">
        <v>739</v>
      </c>
      <c r="C174" s="39" t="s">
        <v>413</v>
      </c>
      <c r="D174" s="39" t="s">
        <v>414</v>
      </c>
      <c r="E174" s="25" t="s">
        <v>530</v>
      </c>
      <c r="F174" s="39" t="s">
        <v>463</v>
      </c>
      <c r="G174" s="25" t="s">
        <v>531</v>
      </c>
      <c r="H174" s="39" t="s">
        <v>418</v>
      </c>
      <c r="I174" s="39" t="s">
        <v>419</v>
      </c>
      <c r="J174" s="25" t="s">
        <v>532</v>
      </c>
    </row>
    <row r="175" ht="69" customHeight="1" spans="1:10">
      <c r="A175" s="165" t="s">
        <v>381</v>
      </c>
      <c r="B175" s="39" t="s">
        <v>739</v>
      </c>
      <c r="C175" s="39" t="s">
        <v>413</v>
      </c>
      <c r="D175" s="39" t="s">
        <v>414</v>
      </c>
      <c r="E175" s="25" t="s">
        <v>533</v>
      </c>
      <c r="F175" s="39" t="s">
        <v>435</v>
      </c>
      <c r="G175" s="25" t="s">
        <v>436</v>
      </c>
      <c r="H175" s="39" t="s">
        <v>418</v>
      </c>
      <c r="I175" s="39" t="s">
        <v>419</v>
      </c>
      <c r="J175" s="25" t="s">
        <v>534</v>
      </c>
    </row>
    <row r="176" ht="65" customHeight="1" spans="1:10">
      <c r="A176" s="165" t="s">
        <v>381</v>
      </c>
      <c r="B176" s="39" t="s">
        <v>739</v>
      </c>
      <c r="C176" s="39" t="s">
        <v>413</v>
      </c>
      <c r="D176" s="39" t="s">
        <v>423</v>
      </c>
      <c r="E176" s="25" t="s">
        <v>535</v>
      </c>
      <c r="F176" s="39" t="s">
        <v>435</v>
      </c>
      <c r="G176" s="25" t="s">
        <v>436</v>
      </c>
      <c r="H176" s="39" t="s">
        <v>418</v>
      </c>
      <c r="I176" s="39" t="s">
        <v>419</v>
      </c>
      <c r="J176" s="25" t="s">
        <v>536</v>
      </c>
    </row>
    <row r="177" ht="65" customHeight="1" spans="1:10">
      <c r="A177" s="165" t="s">
        <v>381</v>
      </c>
      <c r="B177" s="39" t="s">
        <v>739</v>
      </c>
      <c r="C177" s="39" t="s">
        <v>413</v>
      </c>
      <c r="D177" s="39" t="s">
        <v>423</v>
      </c>
      <c r="E177" s="25" t="s">
        <v>537</v>
      </c>
      <c r="F177" s="39" t="s">
        <v>435</v>
      </c>
      <c r="G177" s="25" t="s">
        <v>490</v>
      </c>
      <c r="H177" s="39" t="s">
        <v>418</v>
      </c>
      <c r="I177" s="39" t="s">
        <v>419</v>
      </c>
      <c r="J177" s="25" t="s">
        <v>538</v>
      </c>
    </row>
    <row r="178" ht="42" customHeight="1" spans="1:10">
      <c r="A178" s="165" t="s">
        <v>381</v>
      </c>
      <c r="B178" s="39" t="s">
        <v>739</v>
      </c>
      <c r="C178" s="39" t="s">
        <v>413</v>
      </c>
      <c r="D178" s="39" t="s">
        <v>423</v>
      </c>
      <c r="E178" s="25" t="s">
        <v>539</v>
      </c>
      <c r="F178" s="39" t="s">
        <v>463</v>
      </c>
      <c r="G178" s="25" t="s">
        <v>540</v>
      </c>
      <c r="H178" s="39" t="s">
        <v>418</v>
      </c>
      <c r="I178" s="39" t="s">
        <v>419</v>
      </c>
      <c r="J178" s="25" t="s">
        <v>541</v>
      </c>
    </row>
    <row r="179" ht="78" customHeight="1" spans="1:10">
      <c r="A179" s="165" t="s">
        <v>381</v>
      </c>
      <c r="B179" s="39" t="s">
        <v>739</v>
      </c>
      <c r="C179" s="39" t="s">
        <v>426</v>
      </c>
      <c r="D179" s="39" t="s">
        <v>427</v>
      </c>
      <c r="E179" s="25" t="s">
        <v>542</v>
      </c>
      <c r="F179" s="39" t="s">
        <v>435</v>
      </c>
      <c r="G179" s="25" t="s">
        <v>543</v>
      </c>
      <c r="H179" s="39" t="s">
        <v>418</v>
      </c>
      <c r="I179" s="39" t="s">
        <v>419</v>
      </c>
      <c r="J179" s="25" t="s">
        <v>544</v>
      </c>
    </row>
    <row r="180" ht="78" customHeight="1" spans="1:10">
      <c r="A180" s="165" t="s">
        <v>381</v>
      </c>
      <c r="B180" s="39" t="s">
        <v>739</v>
      </c>
      <c r="C180" s="39" t="s">
        <v>426</v>
      </c>
      <c r="D180" s="39" t="s">
        <v>427</v>
      </c>
      <c r="E180" s="25" t="s">
        <v>545</v>
      </c>
      <c r="F180" s="39" t="s">
        <v>435</v>
      </c>
      <c r="G180" s="25" t="s">
        <v>485</v>
      </c>
      <c r="H180" s="39" t="s">
        <v>418</v>
      </c>
      <c r="I180" s="39" t="s">
        <v>419</v>
      </c>
      <c r="J180" s="25" t="s">
        <v>546</v>
      </c>
    </row>
    <row r="181" ht="78" customHeight="1" spans="1:10">
      <c r="A181" s="165" t="s">
        <v>381</v>
      </c>
      <c r="B181" s="39" t="s">
        <v>739</v>
      </c>
      <c r="C181" s="39" t="s">
        <v>432</v>
      </c>
      <c r="D181" s="39" t="s">
        <v>433</v>
      </c>
      <c r="E181" s="25" t="s">
        <v>679</v>
      </c>
      <c r="F181" s="39" t="s">
        <v>435</v>
      </c>
      <c r="G181" s="25" t="s">
        <v>634</v>
      </c>
      <c r="H181" s="39" t="s">
        <v>418</v>
      </c>
      <c r="I181" s="39" t="s">
        <v>419</v>
      </c>
      <c r="J181" s="25" t="s">
        <v>740</v>
      </c>
    </row>
    <row r="182" ht="42" customHeight="1" spans="1:10">
      <c r="A182" s="165" t="s">
        <v>304</v>
      </c>
      <c r="B182" s="39" t="s">
        <v>741</v>
      </c>
      <c r="C182" s="39" t="s">
        <v>413</v>
      </c>
      <c r="D182" s="39" t="s">
        <v>414</v>
      </c>
      <c r="E182" s="25" t="s">
        <v>415</v>
      </c>
      <c r="F182" s="39" t="s">
        <v>416</v>
      </c>
      <c r="G182" s="25" t="s">
        <v>417</v>
      </c>
      <c r="H182" s="39" t="s">
        <v>418</v>
      </c>
      <c r="I182" s="39" t="s">
        <v>419</v>
      </c>
      <c r="J182" s="25" t="s">
        <v>420</v>
      </c>
    </row>
    <row r="183" ht="42" customHeight="1" spans="1:10">
      <c r="A183" s="165" t="s">
        <v>304</v>
      </c>
      <c r="B183" s="39" t="s">
        <v>741</v>
      </c>
      <c r="C183" s="39" t="s">
        <v>413</v>
      </c>
      <c r="D183" s="39" t="s">
        <v>414</v>
      </c>
      <c r="E183" s="25" t="s">
        <v>421</v>
      </c>
      <c r="F183" s="39" t="s">
        <v>416</v>
      </c>
      <c r="G183" s="25" t="s">
        <v>417</v>
      </c>
      <c r="H183" s="39" t="s">
        <v>418</v>
      </c>
      <c r="I183" s="39" t="s">
        <v>419</v>
      </c>
      <c r="J183" s="25" t="s">
        <v>422</v>
      </c>
    </row>
    <row r="184" ht="42" customHeight="1" spans="1:10">
      <c r="A184" s="165" t="s">
        <v>304</v>
      </c>
      <c r="B184" s="39" t="s">
        <v>741</v>
      </c>
      <c r="C184" s="39" t="s">
        <v>413</v>
      </c>
      <c r="D184" s="39" t="s">
        <v>423</v>
      </c>
      <c r="E184" s="25" t="s">
        <v>424</v>
      </c>
      <c r="F184" s="39" t="s">
        <v>416</v>
      </c>
      <c r="G184" s="25" t="s">
        <v>417</v>
      </c>
      <c r="H184" s="39" t="s">
        <v>418</v>
      </c>
      <c r="I184" s="39" t="s">
        <v>419</v>
      </c>
      <c r="J184" s="25" t="s">
        <v>425</v>
      </c>
    </row>
    <row r="185" ht="42" customHeight="1" spans="1:10">
      <c r="A185" s="165" t="s">
        <v>304</v>
      </c>
      <c r="B185" s="39" t="s">
        <v>741</v>
      </c>
      <c r="C185" s="39" t="s">
        <v>426</v>
      </c>
      <c r="D185" s="39" t="s">
        <v>427</v>
      </c>
      <c r="E185" s="25" t="s">
        <v>428</v>
      </c>
      <c r="F185" s="39" t="s">
        <v>429</v>
      </c>
      <c r="G185" s="25" t="s">
        <v>430</v>
      </c>
      <c r="H185" s="39" t="s">
        <v>418</v>
      </c>
      <c r="I185" s="39" t="s">
        <v>419</v>
      </c>
      <c r="J185" s="25" t="s">
        <v>431</v>
      </c>
    </row>
    <row r="186" ht="42" customHeight="1" spans="1:10">
      <c r="A186" s="165" t="s">
        <v>304</v>
      </c>
      <c r="B186" s="39" t="s">
        <v>741</v>
      </c>
      <c r="C186" s="39" t="s">
        <v>432</v>
      </c>
      <c r="D186" s="39" t="s">
        <v>433</v>
      </c>
      <c r="E186" s="25" t="s">
        <v>434</v>
      </c>
      <c r="F186" s="39" t="s">
        <v>435</v>
      </c>
      <c r="G186" s="25" t="s">
        <v>598</v>
      </c>
      <c r="H186" s="39" t="s">
        <v>418</v>
      </c>
      <c r="I186" s="39" t="s">
        <v>419</v>
      </c>
      <c r="J186" s="25" t="s">
        <v>742</v>
      </c>
    </row>
    <row r="187" ht="42" customHeight="1" spans="1:10">
      <c r="A187" s="165" t="s">
        <v>375</v>
      </c>
      <c r="B187" s="39" t="s">
        <v>743</v>
      </c>
      <c r="C187" s="39" t="s">
        <v>413</v>
      </c>
      <c r="D187" s="39" t="s">
        <v>439</v>
      </c>
      <c r="E187" s="25" t="s">
        <v>744</v>
      </c>
      <c r="F187" s="39" t="s">
        <v>416</v>
      </c>
      <c r="G187" s="25" t="s">
        <v>91</v>
      </c>
      <c r="H187" s="39" t="s">
        <v>442</v>
      </c>
      <c r="I187" s="39" t="s">
        <v>419</v>
      </c>
      <c r="J187" s="25" t="s">
        <v>745</v>
      </c>
    </row>
    <row r="188" ht="42" customHeight="1" spans="1:10">
      <c r="A188" s="165" t="s">
        <v>375</v>
      </c>
      <c r="B188" s="39" t="s">
        <v>743</v>
      </c>
      <c r="C188" s="39" t="s">
        <v>413</v>
      </c>
      <c r="D188" s="39" t="s">
        <v>414</v>
      </c>
      <c r="E188" s="25" t="s">
        <v>746</v>
      </c>
      <c r="F188" s="39" t="s">
        <v>416</v>
      </c>
      <c r="G188" s="25" t="s">
        <v>447</v>
      </c>
      <c r="H188" s="39" t="s">
        <v>418</v>
      </c>
      <c r="I188" s="39" t="s">
        <v>419</v>
      </c>
      <c r="J188" s="25" t="s">
        <v>747</v>
      </c>
    </row>
    <row r="189" ht="42" customHeight="1" spans="1:10">
      <c r="A189" s="165" t="s">
        <v>375</v>
      </c>
      <c r="B189" s="39" t="s">
        <v>743</v>
      </c>
      <c r="C189" s="39" t="s">
        <v>413</v>
      </c>
      <c r="D189" s="39" t="s">
        <v>423</v>
      </c>
      <c r="E189" s="25" t="s">
        <v>748</v>
      </c>
      <c r="F189" s="39" t="s">
        <v>416</v>
      </c>
      <c r="G189" s="25" t="s">
        <v>501</v>
      </c>
      <c r="H189" s="39" t="s">
        <v>464</v>
      </c>
      <c r="I189" s="39" t="s">
        <v>419</v>
      </c>
      <c r="J189" s="25" t="s">
        <v>749</v>
      </c>
    </row>
    <row r="190" ht="42" customHeight="1" spans="1:10">
      <c r="A190" s="165" t="s">
        <v>375</v>
      </c>
      <c r="B190" s="39" t="s">
        <v>743</v>
      </c>
      <c r="C190" s="39" t="s">
        <v>426</v>
      </c>
      <c r="D190" s="39" t="s">
        <v>427</v>
      </c>
      <c r="E190" s="25" t="s">
        <v>750</v>
      </c>
      <c r="F190" s="39" t="s">
        <v>435</v>
      </c>
      <c r="G190" s="25" t="s">
        <v>751</v>
      </c>
      <c r="H190" s="39" t="s">
        <v>464</v>
      </c>
      <c r="I190" s="39" t="s">
        <v>457</v>
      </c>
      <c r="J190" s="25" t="s">
        <v>752</v>
      </c>
    </row>
    <row r="191" ht="42" customHeight="1" spans="1:10">
      <c r="A191" s="165" t="s">
        <v>375</v>
      </c>
      <c r="B191" s="39" t="s">
        <v>743</v>
      </c>
      <c r="C191" s="39" t="s">
        <v>426</v>
      </c>
      <c r="D191" s="39" t="s">
        <v>461</v>
      </c>
      <c r="E191" s="25" t="s">
        <v>753</v>
      </c>
      <c r="F191" s="39" t="s">
        <v>435</v>
      </c>
      <c r="G191" s="25" t="s">
        <v>754</v>
      </c>
      <c r="H191" s="39" t="s">
        <v>464</v>
      </c>
      <c r="I191" s="39" t="s">
        <v>457</v>
      </c>
      <c r="J191" s="25" t="s">
        <v>755</v>
      </c>
    </row>
    <row r="192" ht="42" customHeight="1" spans="1:10">
      <c r="A192" s="165" t="s">
        <v>375</v>
      </c>
      <c r="B192" s="39" t="s">
        <v>743</v>
      </c>
      <c r="C192" s="39" t="s">
        <v>432</v>
      </c>
      <c r="D192" s="39" t="s">
        <v>433</v>
      </c>
      <c r="E192" s="25" t="s">
        <v>756</v>
      </c>
      <c r="F192" s="39" t="s">
        <v>435</v>
      </c>
      <c r="G192" s="25" t="s">
        <v>485</v>
      </c>
      <c r="H192" s="39" t="s">
        <v>418</v>
      </c>
      <c r="I192" s="39" t="s">
        <v>457</v>
      </c>
      <c r="J192" s="25" t="s">
        <v>757</v>
      </c>
    </row>
    <row r="193" ht="42" customHeight="1" spans="1:10">
      <c r="A193" s="165" t="s">
        <v>375</v>
      </c>
      <c r="B193" s="39" t="s">
        <v>743</v>
      </c>
      <c r="C193" s="39" t="s">
        <v>663</v>
      </c>
      <c r="D193" s="39" t="s">
        <v>664</v>
      </c>
      <c r="E193" s="25" t="s">
        <v>758</v>
      </c>
      <c r="F193" s="39" t="s">
        <v>416</v>
      </c>
      <c r="G193" s="25" t="s">
        <v>759</v>
      </c>
      <c r="H193" s="39" t="s">
        <v>760</v>
      </c>
      <c r="I193" s="39" t="s">
        <v>419</v>
      </c>
      <c r="J193" s="25" t="s">
        <v>761</v>
      </c>
    </row>
    <row r="194" ht="42" customHeight="1" spans="1:10">
      <c r="A194" s="165" t="s">
        <v>389</v>
      </c>
      <c r="B194" s="39" t="s">
        <v>762</v>
      </c>
      <c r="C194" s="39" t="s">
        <v>413</v>
      </c>
      <c r="D194" s="39" t="s">
        <v>439</v>
      </c>
      <c r="E194" s="25" t="s">
        <v>763</v>
      </c>
      <c r="F194" s="39" t="s">
        <v>416</v>
      </c>
      <c r="G194" s="25" t="s">
        <v>509</v>
      </c>
      <c r="H194" s="39" t="s">
        <v>510</v>
      </c>
      <c r="I194" s="39" t="s">
        <v>419</v>
      </c>
      <c r="J194" s="25" t="s">
        <v>764</v>
      </c>
    </row>
    <row r="195" ht="42" customHeight="1" spans="1:10">
      <c r="A195" s="165" t="s">
        <v>389</v>
      </c>
      <c r="B195" s="39" t="s">
        <v>762</v>
      </c>
      <c r="C195" s="39" t="s">
        <v>413</v>
      </c>
      <c r="D195" s="39" t="s">
        <v>423</v>
      </c>
      <c r="E195" s="25" t="s">
        <v>577</v>
      </c>
      <c r="F195" s="39" t="s">
        <v>416</v>
      </c>
      <c r="G195" s="25" t="s">
        <v>765</v>
      </c>
      <c r="H195" s="39" t="s">
        <v>464</v>
      </c>
      <c r="I195" s="39" t="s">
        <v>419</v>
      </c>
      <c r="J195" s="25" t="s">
        <v>766</v>
      </c>
    </row>
    <row r="196" ht="42" customHeight="1" spans="1:10">
      <c r="A196" s="165" t="s">
        <v>389</v>
      </c>
      <c r="B196" s="39" t="s">
        <v>762</v>
      </c>
      <c r="C196" s="39" t="s">
        <v>426</v>
      </c>
      <c r="D196" s="39" t="s">
        <v>427</v>
      </c>
      <c r="E196" s="25" t="s">
        <v>767</v>
      </c>
      <c r="F196" s="39" t="s">
        <v>416</v>
      </c>
      <c r="G196" s="25" t="s">
        <v>519</v>
      </c>
      <c r="H196" s="39"/>
      <c r="I196" s="39" t="s">
        <v>457</v>
      </c>
      <c r="J196" s="25" t="s">
        <v>767</v>
      </c>
    </row>
    <row r="197" ht="42" customHeight="1" spans="1:10">
      <c r="A197" s="165" t="s">
        <v>389</v>
      </c>
      <c r="B197" s="39" t="s">
        <v>762</v>
      </c>
      <c r="C197" s="39" t="s">
        <v>432</v>
      </c>
      <c r="D197" s="39" t="s">
        <v>433</v>
      </c>
      <c r="E197" s="25" t="s">
        <v>768</v>
      </c>
      <c r="F197" s="39" t="s">
        <v>435</v>
      </c>
      <c r="G197" s="25" t="s">
        <v>436</v>
      </c>
      <c r="H197" s="39" t="s">
        <v>418</v>
      </c>
      <c r="I197" s="39" t="s">
        <v>419</v>
      </c>
      <c r="J197" s="25" t="s">
        <v>768</v>
      </c>
    </row>
    <row r="198" ht="42" customHeight="1" spans="1:10">
      <c r="A198" s="165" t="s">
        <v>371</v>
      </c>
      <c r="B198" s="39" t="s">
        <v>762</v>
      </c>
      <c r="C198" s="39" t="s">
        <v>413</v>
      </c>
      <c r="D198" s="39" t="s">
        <v>439</v>
      </c>
      <c r="E198" s="25" t="s">
        <v>769</v>
      </c>
      <c r="F198" s="39" t="s">
        <v>435</v>
      </c>
      <c r="G198" s="25" t="s">
        <v>509</v>
      </c>
      <c r="H198" s="39" t="s">
        <v>510</v>
      </c>
      <c r="I198" s="39" t="s">
        <v>419</v>
      </c>
      <c r="J198" s="25" t="s">
        <v>770</v>
      </c>
    </row>
    <row r="199" ht="42" customHeight="1" spans="1:10">
      <c r="A199" s="165" t="s">
        <v>371</v>
      </c>
      <c r="B199" s="39" t="s">
        <v>762</v>
      </c>
      <c r="C199" s="39" t="s">
        <v>413</v>
      </c>
      <c r="D199" s="39" t="s">
        <v>414</v>
      </c>
      <c r="E199" s="25" t="s">
        <v>771</v>
      </c>
      <c r="F199" s="39" t="s">
        <v>435</v>
      </c>
      <c r="G199" s="25" t="s">
        <v>497</v>
      </c>
      <c r="H199" s="39" t="s">
        <v>513</v>
      </c>
      <c r="I199" s="39" t="s">
        <v>419</v>
      </c>
      <c r="J199" s="25" t="s">
        <v>772</v>
      </c>
    </row>
    <row r="200" ht="42" customHeight="1" spans="1:10">
      <c r="A200" s="165" t="s">
        <v>371</v>
      </c>
      <c r="B200" s="39" t="s">
        <v>762</v>
      </c>
      <c r="C200" s="39" t="s">
        <v>426</v>
      </c>
      <c r="D200" s="39" t="s">
        <v>427</v>
      </c>
      <c r="E200" s="25" t="s">
        <v>773</v>
      </c>
      <c r="F200" s="39" t="s">
        <v>416</v>
      </c>
      <c r="G200" s="25" t="s">
        <v>519</v>
      </c>
      <c r="H200" s="39"/>
      <c r="I200" s="39" t="s">
        <v>457</v>
      </c>
      <c r="J200" s="25" t="s">
        <v>774</v>
      </c>
    </row>
    <row r="201" ht="42" customHeight="1" spans="1:10">
      <c r="A201" s="165" t="s">
        <v>371</v>
      </c>
      <c r="B201" s="39" t="s">
        <v>762</v>
      </c>
      <c r="C201" s="39" t="s">
        <v>432</v>
      </c>
      <c r="D201" s="39" t="s">
        <v>433</v>
      </c>
      <c r="E201" s="25" t="s">
        <v>433</v>
      </c>
      <c r="F201" s="39" t="s">
        <v>435</v>
      </c>
      <c r="G201" s="25" t="s">
        <v>436</v>
      </c>
      <c r="H201" s="39" t="s">
        <v>418</v>
      </c>
      <c r="I201" s="39" t="s">
        <v>419</v>
      </c>
      <c r="J201" s="25" t="s">
        <v>521</v>
      </c>
    </row>
    <row r="202" ht="83" customHeight="1" spans="1:10">
      <c r="A202" s="165" t="s">
        <v>364</v>
      </c>
      <c r="B202" s="39" t="s">
        <v>775</v>
      </c>
      <c r="C202" s="39" t="s">
        <v>413</v>
      </c>
      <c r="D202" s="39" t="s">
        <v>439</v>
      </c>
      <c r="E202" s="25" t="s">
        <v>528</v>
      </c>
      <c r="F202" s="39" t="s">
        <v>435</v>
      </c>
      <c r="G202" s="25" t="s">
        <v>436</v>
      </c>
      <c r="H202" s="39" t="s">
        <v>418</v>
      </c>
      <c r="I202" s="39" t="s">
        <v>419</v>
      </c>
      <c r="J202" s="25" t="s">
        <v>529</v>
      </c>
    </row>
    <row r="203" ht="42" customHeight="1" spans="1:10">
      <c r="A203" s="165" t="s">
        <v>364</v>
      </c>
      <c r="B203" s="39" t="s">
        <v>775</v>
      </c>
      <c r="C203" s="39" t="s">
        <v>413</v>
      </c>
      <c r="D203" s="39" t="s">
        <v>414</v>
      </c>
      <c r="E203" s="25" t="s">
        <v>530</v>
      </c>
      <c r="F203" s="39" t="s">
        <v>463</v>
      </c>
      <c r="G203" s="25" t="s">
        <v>531</v>
      </c>
      <c r="H203" s="39" t="s">
        <v>418</v>
      </c>
      <c r="I203" s="39" t="s">
        <v>419</v>
      </c>
      <c r="J203" s="25" t="s">
        <v>532</v>
      </c>
    </row>
    <row r="204" ht="79" customHeight="1" spans="1:10">
      <c r="A204" s="165" t="s">
        <v>364</v>
      </c>
      <c r="B204" s="39" t="s">
        <v>775</v>
      </c>
      <c r="C204" s="39" t="s">
        <v>413</v>
      </c>
      <c r="D204" s="39" t="s">
        <v>414</v>
      </c>
      <c r="E204" s="25" t="s">
        <v>533</v>
      </c>
      <c r="F204" s="39" t="s">
        <v>435</v>
      </c>
      <c r="G204" s="25" t="s">
        <v>436</v>
      </c>
      <c r="H204" s="39" t="s">
        <v>418</v>
      </c>
      <c r="I204" s="39" t="s">
        <v>419</v>
      </c>
      <c r="J204" s="25" t="s">
        <v>534</v>
      </c>
    </row>
    <row r="205" ht="79" customHeight="1" spans="1:10">
      <c r="A205" s="165" t="s">
        <v>364</v>
      </c>
      <c r="B205" s="39" t="s">
        <v>775</v>
      </c>
      <c r="C205" s="39" t="s">
        <v>413</v>
      </c>
      <c r="D205" s="39" t="s">
        <v>414</v>
      </c>
      <c r="E205" s="25" t="s">
        <v>776</v>
      </c>
      <c r="F205" s="39" t="s">
        <v>463</v>
      </c>
      <c r="G205" s="25" t="s">
        <v>91</v>
      </c>
      <c r="H205" s="39" t="s">
        <v>418</v>
      </c>
      <c r="I205" s="39" t="s">
        <v>419</v>
      </c>
      <c r="J205" s="25" t="s">
        <v>777</v>
      </c>
    </row>
    <row r="206" ht="79" customHeight="1" spans="1:10">
      <c r="A206" s="165" t="s">
        <v>364</v>
      </c>
      <c r="B206" s="39" t="s">
        <v>775</v>
      </c>
      <c r="C206" s="39" t="s">
        <v>413</v>
      </c>
      <c r="D206" s="39" t="s">
        <v>423</v>
      </c>
      <c r="E206" s="25" t="s">
        <v>535</v>
      </c>
      <c r="F206" s="39" t="s">
        <v>435</v>
      </c>
      <c r="G206" s="25" t="s">
        <v>485</v>
      </c>
      <c r="H206" s="39" t="s">
        <v>418</v>
      </c>
      <c r="I206" s="39" t="s">
        <v>419</v>
      </c>
      <c r="J206" s="25" t="s">
        <v>536</v>
      </c>
    </row>
    <row r="207" ht="79" customHeight="1" spans="1:10">
      <c r="A207" s="165" t="s">
        <v>364</v>
      </c>
      <c r="B207" s="39" t="s">
        <v>775</v>
      </c>
      <c r="C207" s="39" t="s">
        <v>413</v>
      </c>
      <c r="D207" s="39" t="s">
        <v>423</v>
      </c>
      <c r="E207" s="25" t="s">
        <v>537</v>
      </c>
      <c r="F207" s="39" t="s">
        <v>435</v>
      </c>
      <c r="G207" s="25" t="s">
        <v>485</v>
      </c>
      <c r="H207" s="39" t="s">
        <v>418</v>
      </c>
      <c r="I207" s="39" t="s">
        <v>419</v>
      </c>
      <c r="J207" s="25" t="s">
        <v>538</v>
      </c>
    </row>
    <row r="208" ht="42" customHeight="1" spans="1:10">
      <c r="A208" s="165" t="s">
        <v>364</v>
      </c>
      <c r="B208" s="39" t="s">
        <v>775</v>
      </c>
      <c r="C208" s="39" t="s">
        <v>413</v>
      </c>
      <c r="D208" s="39" t="s">
        <v>423</v>
      </c>
      <c r="E208" s="25" t="s">
        <v>539</v>
      </c>
      <c r="F208" s="39" t="s">
        <v>463</v>
      </c>
      <c r="G208" s="25" t="s">
        <v>91</v>
      </c>
      <c r="H208" s="39" t="s">
        <v>418</v>
      </c>
      <c r="I208" s="39" t="s">
        <v>419</v>
      </c>
      <c r="J208" s="25" t="s">
        <v>541</v>
      </c>
    </row>
    <row r="209" ht="81" customHeight="1" spans="1:10">
      <c r="A209" s="165" t="s">
        <v>364</v>
      </c>
      <c r="B209" s="39" t="s">
        <v>775</v>
      </c>
      <c r="C209" s="39" t="s">
        <v>426</v>
      </c>
      <c r="D209" s="39" t="s">
        <v>427</v>
      </c>
      <c r="E209" s="25" t="s">
        <v>545</v>
      </c>
      <c r="F209" s="39" t="s">
        <v>435</v>
      </c>
      <c r="G209" s="25" t="s">
        <v>485</v>
      </c>
      <c r="H209" s="39" t="s">
        <v>418</v>
      </c>
      <c r="I209" s="39" t="s">
        <v>419</v>
      </c>
      <c r="J209" s="25" t="s">
        <v>546</v>
      </c>
    </row>
    <row r="210" ht="81" customHeight="1" spans="1:10">
      <c r="A210" s="165" t="s">
        <v>364</v>
      </c>
      <c r="B210" s="39" t="s">
        <v>775</v>
      </c>
      <c r="C210" s="39" t="s">
        <v>432</v>
      </c>
      <c r="D210" s="39" t="s">
        <v>433</v>
      </c>
      <c r="E210" s="25" t="s">
        <v>547</v>
      </c>
      <c r="F210" s="39" t="s">
        <v>435</v>
      </c>
      <c r="G210" s="25" t="s">
        <v>634</v>
      </c>
      <c r="H210" s="39" t="s">
        <v>418</v>
      </c>
      <c r="I210" s="39" t="s">
        <v>419</v>
      </c>
      <c r="J210" s="25" t="s">
        <v>548</v>
      </c>
    </row>
    <row r="211" ht="42" customHeight="1" spans="1:10">
      <c r="A211" s="165" t="s">
        <v>302</v>
      </c>
      <c r="B211" s="39" t="s">
        <v>778</v>
      </c>
      <c r="C211" s="39" t="s">
        <v>413</v>
      </c>
      <c r="D211" s="39" t="s">
        <v>439</v>
      </c>
      <c r="E211" s="25" t="s">
        <v>779</v>
      </c>
      <c r="F211" s="39" t="s">
        <v>429</v>
      </c>
      <c r="G211" s="25" t="s">
        <v>780</v>
      </c>
      <c r="H211" s="39" t="s">
        <v>781</v>
      </c>
      <c r="I211" s="39" t="s">
        <v>419</v>
      </c>
      <c r="J211" s="25" t="s">
        <v>782</v>
      </c>
    </row>
    <row r="212" ht="42" customHeight="1" spans="1:10">
      <c r="A212" s="165" t="s">
        <v>302</v>
      </c>
      <c r="B212" s="39" t="s">
        <v>778</v>
      </c>
      <c r="C212" s="39" t="s">
        <v>413</v>
      </c>
      <c r="D212" s="39" t="s">
        <v>414</v>
      </c>
      <c r="E212" s="25" t="s">
        <v>783</v>
      </c>
      <c r="F212" s="39" t="s">
        <v>416</v>
      </c>
      <c r="G212" s="25" t="s">
        <v>784</v>
      </c>
      <c r="H212" s="39" t="s">
        <v>785</v>
      </c>
      <c r="I212" s="39" t="s">
        <v>457</v>
      </c>
      <c r="J212" s="25" t="s">
        <v>783</v>
      </c>
    </row>
    <row r="213" ht="42" customHeight="1" spans="1:10">
      <c r="A213" s="165" t="s">
        <v>302</v>
      </c>
      <c r="B213" s="39" t="s">
        <v>778</v>
      </c>
      <c r="C213" s="39" t="s">
        <v>413</v>
      </c>
      <c r="D213" s="39" t="s">
        <v>423</v>
      </c>
      <c r="E213" s="25" t="s">
        <v>786</v>
      </c>
      <c r="F213" s="39" t="s">
        <v>416</v>
      </c>
      <c r="G213" s="25" t="s">
        <v>447</v>
      </c>
      <c r="H213" s="39" t="s">
        <v>418</v>
      </c>
      <c r="I213" s="39" t="s">
        <v>419</v>
      </c>
      <c r="J213" s="25" t="s">
        <v>787</v>
      </c>
    </row>
    <row r="214" ht="65" customHeight="1" spans="1:10">
      <c r="A214" s="165" t="s">
        <v>302</v>
      </c>
      <c r="B214" s="39" t="s">
        <v>778</v>
      </c>
      <c r="C214" s="39" t="s">
        <v>426</v>
      </c>
      <c r="D214" s="39" t="s">
        <v>427</v>
      </c>
      <c r="E214" s="25" t="s">
        <v>788</v>
      </c>
      <c r="F214" s="39" t="s">
        <v>416</v>
      </c>
      <c r="G214" s="25" t="s">
        <v>447</v>
      </c>
      <c r="H214" s="39" t="s">
        <v>418</v>
      </c>
      <c r="I214" s="39" t="s">
        <v>419</v>
      </c>
      <c r="J214" s="25" t="s">
        <v>789</v>
      </c>
    </row>
    <row r="215" ht="65" customHeight="1" spans="1:10">
      <c r="A215" s="165" t="s">
        <v>302</v>
      </c>
      <c r="B215" s="39" t="s">
        <v>778</v>
      </c>
      <c r="C215" s="39" t="s">
        <v>432</v>
      </c>
      <c r="D215" s="39" t="s">
        <v>433</v>
      </c>
      <c r="E215" s="25" t="s">
        <v>581</v>
      </c>
      <c r="F215" s="39" t="s">
        <v>435</v>
      </c>
      <c r="G215" s="25" t="s">
        <v>634</v>
      </c>
      <c r="H215" s="39" t="s">
        <v>418</v>
      </c>
      <c r="I215" s="39" t="s">
        <v>419</v>
      </c>
      <c r="J215" s="25" t="s">
        <v>790</v>
      </c>
    </row>
    <row r="216" ht="42" customHeight="1" spans="1:10">
      <c r="A216" s="165" t="s">
        <v>362</v>
      </c>
      <c r="B216" s="39" t="s">
        <v>791</v>
      </c>
      <c r="C216" s="39" t="s">
        <v>413</v>
      </c>
      <c r="D216" s="39" t="s">
        <v>414</v>
      </c>
      <c r="E216" s="25" t="s">
        <v>792</v>
      </c>
      <c r="F216" s="39" t="s">
        <v>435</v>
      </c>
      <c r="G216" s="25" t="s">
        <v>436</v>
      </c>
      <c r="H216" s="39" t="s">
        <v>418</v>
      </c>
      <c r="I216" s="39" t="s">
        <v>419</v>
      </c>
      <c r="J216" s="25" t="s">
        <v>793</v>
      </c>
    </row>
    <row r="217" ht="42" customHeight="1" spans="1:10">
      <c r="A217" s="165" t="s">
        <v>362</v>
      </c>
      <c r="B217" s="39" t="s">
        <v>791</v>
      </c>
      <c r="C217" s="39" t="s">
        <v>426</v>
      </c>
      <c r="D217" s="39" t="s">
        <v>461</v>
      </c>
      <c r="E217" s="25" t="s">
        <v>794</v>
      </c>
      <c r="F217" s="39" t="s">
        <v>416</v>
      </c>
      <c r="G217" s="25" t="s">
        <v>795</v>
      </c>
      <c r="H217" s="39" t="s">
        <v>464</v>
      </c>
      <c r="I217" s="39" t="s">
        <v>457</v>
      </c>
      <c r="J217" s="25" t="s">
        <v>796</v>
      </c>
    </row>
    <row r="218" ht="42" customHeight="1" spans="1:10">
      <c r="A218" s="165" t="s">
        <v>362</v>
      </c>
      <c r="B218" s="39" t="s">
        <v>791</v>
      </c>
      <c r="C218" s="39" t="s">
        <v>432</v>
      </c>
      <c r="D218" s="39" t="s">
        <v>433</v>
      </c>
      <c r="E218" s="25" t="s">
        <v>797</v>
      </c>
      <c r="F218" s="39" t="s">
        <v>435</v>
      </c>
      <c r="G218" s="25" t="s">
        <v>436</v>
      </c>
      <c r="H218" s="39" t="s">
        <v>418</v>
      </c>
      <c r="I218" s="39" t="s">
        <v>419</v>
      </c>
      <c r="J218" s="25" t="s">
        <v>797</v>
      </c>
    </row>
    <row r="219" ht="42" customHeight="1" spans="1:10">
      <c r="A219" s="165" t="s">
        <v>307</v>
      </c>
      <c r="B219" s="39" t="s">
        <v>798</v>
      </c>
      <c r="C219" s="39" t="s">
        <v>413</v>
      </c>
      <c r="D219" s="39" t="s">
        <v>439</v>
      </c>
      <c r="E219" s="25" t="s">
        <v>799</v>
      </c>
      <c r="F219" s="39" t="s">
        <v>435</v>
      </c>
      <c r="G219" s="25" t="s">
        <v>800</v>
      </c>
      <c r="H219" s="39" t="s">
        <v>442</v>
      </c>
      <c r="I219" s="39" t="s">
        <v>419</v>
      </c>
      <c r="J219" s="25" t="s">
        <v>801</v>
      </c>
    </row>
    <row r="220" ht="42" customHeight="1" spans="1:10">
      <c r="A220" s="165" t="s">
        <v>307</v>
      </c>
      <c r="B220" s="39" t="s">
        <v>798</v>
      </c>
      <c r="C220" s="39" t="s">
        <v>413</v>
      </c>
      <c r="D220" s="39" t="s">
        <v>414</v>
      </c>
      <c r="E220" s="25" t="s">
        <v>802</v>
      </c>
      <c r="F220" s="39" t="s">
        <v>416</v>
      </c>
      <c r="G220" s="25" t="s">
        <v>803</v>
      </c>
      <c r="H220" s="39" t="s">
        <v>418</v>
      </c>
      <c r="I220" s="39" t="s">
        <v>419</v>
      </c>
      <c r="J220" s="25" t="s">
        <v>802</v>
      </c>
    </row>
    <row r="221" ht="42" customHeight="1" spans="1:10">
      <c r="A221" s="165" t="s">
        <v>307</v>
      </c>
      <c r="B221" s="39" t="s">
        <v>798</v>
      </c>
      <c r="C221" s="39" t="s">
        <v>413</v>
      </c>
      <c r="D221" s="39" t="s">
        <v>423</v>
      </c>
      <c r="E221" s="25" t="s">
        <v>454</v>
      </c>
      <c r="F221" s="39" t="s">
        <v>416</v>
      </c>
      <c r="G221" s="25" t="s">
        <v>447</v>
      </c>
      <c r="H221" s="39" t="s">
        <v>418</v>
      </c>
      <c r="I221" s="39" t="s">
        <v>419</v>
      </c>
      <c r="J221" s="25" t="s">
        <v>454</v>
      </c>
    </row>
    <row r="222" ht="42" customHeight="1" spans="1:10">
      <c r="A222" s="165" t="s">
        <v>307</v>
      </c>
      <c r="B222" s="39" t="s">
        <v>798</v>
      </c>
      <c r="C222" s="39" t="s">
        <v>426</v>
      </c>
      <c r="D222" s="39" t="s">
        <v>427</v>
      </c>
      <c r="E222" s="25" t="s">
        <v>804</v>
      </c>
      <c r="F222" s="39" t="s">
        <v>416</v>
      </c>
      <c r="G222" s="25" t="s">
        <v>447</v>
      </c>
      <c r="H222" s="39" t="s">
        <v>418</v>
      </c>
      <c r="I222" s="39" t="s">
        <v>419</v>
      </c>
      <c r="J222" s="25" t="s">
        <v>804</v>
      </c>
    </row>
    <row r="223" ht="42" customHeight="1" spans="1:10">
      <c r="A223" s="165" t="s">
        <v>307</v>
      </c>
      <c r="B223" s="39" t="s">
        <v>798</v>
      </c>
      <c r="C223" s="39" t="s">
        <v>426</v>
      </c>
      <c r="D223" s="39" t="s">
        <v>461</v>
      </c>
      <c r="E223" s="25" t="s">
        <v>805</v>
      </c>
      <c r="F223" s="39" t="s">
        <v>463</v>
      </c>
      <c r="G223" s="25" t="s">
        <v>84</v>
      </c>
      <c r="H223" s="39" t="s">
        <v>464</v>
      </c>
      <c r="I223" s="39" t="s">
        <v>419</v>
      </c>
      <c r="J223" s="25" t="s">
        <v>805</v>
      </c>
    </row>
    <row r="224" ht="42" customHeight="1" spans="1:10">
      <c r="A224" s="165" t="s">
        <v>307</v>
      </c>
      <c r="B224" s="39" t="s">
        <v>798</v>
      </c>
      <c r="C224" s="39" t="s">
        <v>432</v>
      </c>
      <c r="D224" s="39" t="s">
        <v>433</v>
      </c>
      <c r="E224" s="25" t="s">
        <v>806</v>
      </c>
      <c r="F224" s="39" t="s">
        <v>435</v>
      </c>
      <c r="G224" s="25" t="s">
        <v>436</v>
      </c>
      <c r="H224" s="39" t="s">
        <v>418</v>
      </c>
      <c r="I224" s="39" t="s">
        <v>419</v>
      </c>
      <c r="J224" s="25" t="s">
        <v>806</v>
      </c>
    </row>
    <row r="225" ht="42" customHeight="1" spans="1:10">
      <c r="A225" s="165" t="s">
        <v>294</v>
      </c>
      <c r="B225" s="39" t="s">
        <v>807</v>
      </c>
      <c r="C225" s="39" t="s">
        <v>413</v>
      </c>
      <c r="D225" s="39" t="s">
        <v>439</v>
      </c>
      <c r="E225" s="25" t="s">
        <v>808</v>
      </c>
      <c r="F225" s="39" t="s">
        <v>435</v>
      </c>
      <c r="G225" s="25" t="s">
        <v>509</v>
      </c>
      <c r="H225" s="39" t="s">
        <v>510</v>
      </c>
      <c r="I225" s="39" t="s">
        <v>419</v>
      </c>
      <c r="J225" s="25" t="s">
        <v>809</v>
      </c>
    </row>
    <row r="226" ht="42" customHeight="1" spans="1:10">
      <c r="A226" s="165" t="s">
        <v>294</v>
      </c>
      <c r="B226" s="39" t="s">
        <v>807</v>
      </c>
      <c r="C226" s="39" t="s">
        <v>413</v>
      </c>
      <c r="D226" s="39" t="s">
        <v>414</v>
      </c>
      <c r="E226" s="25" t="s">
        <v>810</v>
      </c>
      <c r="F226" s="39" t="s">
        <v>435</v>
      </c>
      <c r="G226" s="25" t="s">
        <v>575</v>
      </c>
      <c r="H226" s="39" t="s">
        <v>464</v>
      </c>
      <c r="I226" s="39" t="s">
        <v>457</v>
      </c>
      <c r="J226" s="25" t="s">
        <v>811</v>
      </c>
    </row>
    <row r="227" ht="42" customHeight="1" spans="1:10">
      <c r="A227" s="165" t="s">
        <v>294</v>
      </c>
      <c r="B227" s="39" t="s">
        <v>807</v>
      </c>
      <c r="C227" s="39" t="s">
        <v>413</v>
      </c>
      <c r="D227" s="39" t="s">
        <v>423</v>
      </c>
      <c r="E227" s="25" t="s">
        <v>812</v>
      </c>
      <c r="F227" s="39" t="s">
        <v>416</v>
      </c>
      <c r="G227" s="25" t="s">
        <v>516</v>
      </c>
      <c r="H227" s="39" t="s">
        <v>464</v>
      </c>
      <c r="I227" s="39" t="s">
        <v>419</v>
      </c>
      <c r="J227" s="25" t="s">
        <v>813</v>
      </c>
    </row>
    <row r="228" ht="42" customHeight="1" spans="1:10">
      <c r="A228" s="165" t="s">
        <v>294</v>
      </c>
      <c r="B228" s="39" t="s">
        <v>807</v>
      </c>
      <c r="C228" s="39" t="s">
        <v>426</v>
      </c>
      <c r="D228" s="39" t="s">
        <v>427</v>
      </c>
      <c r="E228" s="25" t="s">
        <v>814</v>
      </c>
      <c r="F228" s="39" t="s">
        <v>416</v>
      </c>
      <c r="G228" s="25" t="s">
        <v>519</v>
      </c>
      <c r="H228" s="39"/>
      <c r="I228" s="39" t="s">
        <v>457</v>
      </c>
      <c r="J228" s="25" t="s">
        <v>815</v>
      </c>
    </row>
    <row r="229" ht="42" customHeight="1" spans="1:10">
      <c r="A229" s="165" t="s">
        <v>294</v>
      </c>
      <c r="B229" s="39" t="s">
        <v>807</v>
      </c>
      <c r="C229" s="39" t="s">
        <v>432</v>
      </c>
      <c r="D229" s="39" t="s">
        <v>433</v>
      </c>
      <c r="E229" s="25" t="s">
        <v>816</v>
      </c>
      <c r="F229" s="39" t="s">
        <v>435</v>
      </c>
      <c r="G229" s="25" t="s">
        <v>485</v>
      </c>
      <c r="H229" s="39" t="s">
        <v>418</v>
      </c>
      <c r="I229" s="39" t="s">
        <v>419</v>
      </c>
      <c r="J229" s="25" t="s">
        <v>817</v>
      </c>
    </row>
    <row r="230" ht="42" customHeight="1" spans="1:10">
      <c r="A230" s="165" t="s">
        <v>309</v>
      </c>
      <c r="B230" s="39" t="s">
        <v>818</v>
      </c>
      <c r="C230" s="39" t="s">
        <v>413</v>
      </c>
      <c r="D230" s="39" t="s">
        <v>439</v>
      </c>
      <c r="E230" s="25" t="s">
        <v>819</v>
      </c>
      <c r="F230" s="39" t="s">
        <v>435</v>
      </c>
      <c r="G230" s="25" t="s">
        <v>820</v>
      </c>
      <c r="H230" s="39" t="s">
        <v>442</v>
      </c>
      <c r="I230" s="39" t="s">
        <v>419</v>
      </c>
      <c r="J230" s="25" t="s">
        <v>819</v>
      </c>
    </row>
    <row r="231" ht="42" customHeight="1" spans="1:10">
      <c r="A231" s="165" t="s">
        <v>309</v>
      </c>
      <c r="B231" s="39" t="s">
        <v>818</v>
      </c>
      <c r="C231" s="39" t="s">
        <v>413</v>
      </c>
      <c r="D231" s="39" t="s">
        <v>414</v>
      </c>
      <c r="E231" s="25" t="s">
        <v>821</v>
      </c>
      <c r="F231" s="39" t="s">
        <v>416</v>
      </c>
      <c r="G231" s="25" t="s">
        <v>447</v>
      </c>
      <c r="H231" s="39" t="s">
        <v>418</v>
      </c>
      <c r="I231" s="39" t="s">
        <v>419</v>
      </c>
      <c r="J231" s="25" t="s">
        <v>697</v>
      </c>
    </row>
    <row r="232" ht="42" customHeight="1" spans="1:10">
      <c r="A232" s="165" t="s">
        <v>309</v>
      </c>
      <c r="B232" s="39" t="s">
        <v>818</v>
      </c>
      <c r="C232" s="39" t="s">
        <v>413</v>
      </c>
      <c r="D232" s="39" t="s">
        <v>414</v>
      </c>
      <c r="E232" s="25" t="s">
        <v>737</v>
      </c>
      <c r="F232" s="39" t="s">
        <v>416</v>
      </c>
      <c r="G232" s="25" t="s">
        <v>575</v>
      </c>
      <c r="H232" s="39" t="s">
        <v>667</v>
      </c>
      <c r="I232" s="39" t="s">
        <v>419</v>
      </c>
      <c r="J232" s="25" t="s">
        <v>822</v>
      </c>
    </row>
    <row r="233" ht="42" customHeight="1" spans="1:10">
      <c r="A233" s="165" t="s">
        <v>309</v>
      </c>
      <c r="B233" s="39" t="s">
        <v>818</v>
      </c>
      <c r="C233" s="39" t="s">
        <v>413</v>
      </c>
      <c r="D233" s="39" t="s">
        <v>423</v>
      </c>
      <c r="E233" s="25" t="s">
        <v>823</v>
      </c>
      <c r="F233" s="39" t="s">
        <v>416</v>
      </c>
      <c r="G233" s="25" t="s">
        <v>447</v>
      </c>
      <c r="H233" s="39" t="s">
        <v>418</v>
      </c>
      <c r="I233" s="39" t="s">
        <v>419</v>
      </c>
      <c r="J233" s="25" t="s">
        <v>454</v>
      </c>
    </row>
    <row r="234" ht="42" customHeight="1" spans="1:10">
      <c r="A234" s="165" t="s">
        <v>309</v>
      </c>
      <c r="B234" s="39" t="s">
        <v>818</v>
      </c>
      <c r="C234" s="39" t="s">
        <v>426</v>
      </c>
      <c r="D234" s="39" t="s">
        <v>427</v>
      </c>
      <c r="E234" s="25" t="s">
        <v>698</v>
      </c>
      <c r="F234" s="39" t="s">
        <v>416</v>
      </c>
      <c r="G234" s="25" t="s">
        <v>447</v>
      </c>
      <c r="H234" s="39" t="s">
        <v>418</v>
      </c>
      <c r="I234" s="39" t="s">
        <v>419</v>
      </c>
      <c r="J234" s="25" t="s">
        <v>698</v>
      </c>
    </row>
    <row r="235" ht="42" customHeight="1" spans="1:10">
      <c r="A235" s="165" t="s">
        <v>309</v>
      </c>
      <c r="B235" s="39" t="s">
        <v>818</v>
      </c>
      <c r="C235" s="39" t="s">
        <v>426</v>
      </c>
      <c r="D235" s="39" t="s">
        <v>461</v>
      </c>
      <c r="E235" s="25" t="s">
        <v>556</v>
      </c>
      <c r="F235" s="39" t="s">
        <v>463</v>
      </c>
      <c r="G235" s="25" t="s">
        <v>84</v>
      </c>
      <c r="H235" s="39" t="s">
        <v>464</v>
      </c>
      <c r="I235" s="39" t="s">
        <v>419</v>
      </c>
      <c r="J235" s="25" t="s">
        <v>556</v>
      </c>
    </row>
    <row r="236" ht="42" customHeight="1" spans="1:10">
      <c r="A236" s="165" t="s">
        <v>309</v>
      </c>
      <c r="B236" s="39" t="s">
        <v>818</v>
      </c>
      <c r="C236" s="39" t="s">
        <v>432</v>
      </c>
      <c r="D236" s="39" t="s">
        <v>433</v>
      </c>
      <c r="E236" s="25" t="s">
        <v>699</v>
      </c>
      <c r="F236" s="39" t="s">
        <v>435</v>
      </c>
      <c r="G236" s="25" t="s">
        <v>436</v>
      </c>
      <c r="H236" s="39" t="s">
        <v>418</v>
      </c>
      <c r="I236" s="39" t="s">
        <v>419</v>
      </c>
      <c r="J236" s="25" t="s">
        <v>699</v>
      </c>
    </row>
    <row r="237" ht="42" customHeight="1" spans="1:10">
      <c r="A237" s="165" t="s">
        <v>315</v>
      </c>
      <c r="B237" s="39" t="s">
        <v>824</v>
      </c>
      <c r="C237" s="39" t="s">
        <v>413</v>
      </c>
      <c r="D237" s="39" t="s">
        <v>439</v>
      </c>
      <c r="E237" s="25" t="s">
        <v>825</v>
      </c>
      <c r="F237" s="39" t="s">
        <v>435</v>
      </c>
      <c r="G237" s="25" t="s">
        <v>826</v>
      </c>
      <c r="H237" s="39" t="s">
        <v>442</v>
      </c>
      <c r="I237" s="39" t="s">
        <v>419</v>
      </c>
      <c r="J237" s="25" t="s">
        <v>827</v>
      </c>
    </row>
    <row r="238" ht="42" customHeight="1" spans="1:10">
      <c r="A238" s="165" t="s">
        <v>315</v>
      </c>
      <c r="B238" s="39" t="s">
        <v>824</v>
      </c>
      <c r="C238" s="39" t="s">
        <v>413</v>
      </c>
      <c r="D238" s="39" t="s">
        <v>439</v>
      </c>
      <c r="E238" s="25" t="s">
        <v>828</v>
      </c>
      <c r="F238" s="39" t="s">
        <v>435</v>
      </c>
      <c r="G238" s="25" t="s">
        <v>829</v>
      </c>
      <c r="H238" s="39" t="s">
        <v>442</v>
      </c>
      <c r="I238" s="39" t="s">
        <v>419</v>
      </c>
      <c r="J238" s="25" t="s">
        <v>830</v>
      </c>
    </row>
    <row r="239" ht="42" customHeight="1" spans="1:10">
      <c r="A239" s="165" t="s">
        <v>315</v>
      </c>
      <c r="B239" s="39" t="s">
        <v>824</v>
      </c>
      <c r="C239" s="39" t="s">
        <v>413</v>
      </c>
      <c r="D239" s="39" t="s">
        <v>414</v>
      </c>
      <c r="E239" s="25" t="s">
        <v>653</v>
      </c>
      <c r="F239" s="39" t="s">
        <v>435</v>
      </c>
      <c r="G239" s="25" t="s">
        <v>447</v>
      </c>
      <c r="H239" s="39" t="s">
        <v>418</v>
      </c>
      <c r="I239" s="39" t="s">
        <v>419</v>
      </c>
      <c r="J239" s="25" t="s">
        <v>653</v>
      </c>
    </row>
    <row r="240" ht="42" customHeight="1" spans="1:10">
      <c r="A240" s="165" t="s">
        <v>315</v>
      </c>
      <c r="B240" s="39" t="s">
        <v>824</v>
      </c>
      <c r="C240" s="39" t="s">
        <v>413</v>
      </c>
      <c r="D240" s="39" t="s">
        <v>414</v>
      </c>
      <c r="E240" s="25" t="s">
        <v>654</v>
      </c>
      <c r="F240" s="39" t="s">
        <v>435</v>
      </c>
      <c r="G240" s="25" t="s">
        <v>91</v>
      </c>
      <c r="H240" s="39" t="s">
        <v>418</v>
      </c>
      <c r="I240" s="39" t="s">
        <v>419</v>
      </c>
      <c r="J240" s="25" t="s">
        <v>831</v>
      </c>
    </row>
    <row r="241" ht="75" customHeight="1" spans="1:10">
      <c r="A241" s="165" t="s">
        <v>315</v>
      </c>
      <c r="B241" s="39" t="s">
        <v>824</v>
      </c>
      <c r="C241" s="39" t="s">
        <v>426</v>
      </c>
      <c r="D241" s="39" t="s">
        <v>427</v>
      </c>
      <c r="E241" s="25" t="s">
        <v>459</v>
      </c>
      <c r="F241" s="39" t="s">
        <v>435</v>
      </c>
      <c r="G241" s="25" t="s">
        <v>436</v>
      </c>
      <c r="H241" s="39" t="s">
        <v>418</v>
      </c>
      <c r="I241" s="39" t="s">
        <v>457</v>
      </c>
      <c r="J241" s="25" t="s">
        <v>658</v>
      </c>
    </row>
    <row r="242" ht="42" customHeight="1" spans="1:10">
      <c r="A242" s="165" t="s">
        <v>315</v>
      </c>
      <c r="B242" s="39" t="s">
        <v>824</v>
      </c>
      <c r="C242" s="39" t="s">
        <v>426</v>
      </c>
      <c r="D242" s="39" t="s">
        <v>427</v>
      </c>
      <c r="E242" s="25" t="s">
        <v>657</v>
      </c>
      <c r="F242" s="39" t="s">
        <v>416</v>
      </c>
      <c r="G242" s="25" t="s">
        <v>456</v>
      </c>
      <c r="H242" s="39" t="s">
        <v>464</v>
      </c>
      <c r="I242" s="39" t="s">
        <v>457</v>
      </c>
      <c r="J242" s="25" t="s">
        <v>657</v>
      </c>
    </row>
    <row r="243" ht="42" customHeight="1" spans="1:10">
      <c r="A243" s="165" t="s">
        <v>315</v>
      </c>
      <c r="B243" s="39" t="s">
        <v>824</v>
      </c>
      <c r="C243" s="39" t="s">
        <v>426</v>
      </c>
      <c r="D243" s="39" t="s">
        <v>461</v>
      </c>
      <c r="E243" s="25" t="s">
        <v>832</v>
      </c>
      <c r="F243" s="39" t="s">
        <v>416</v>
      </c>
      <c r="G243" s="25" t="s">
        <v>87</v>
      </c>
      <c r="H243" s="39" t="s">
        <v>464</v>
      </c>
      <c r="I243" s="39" t="s">
        <v>419</v>
      </c>
      <c r="J243" s="25" t="s">
        <v>832</v>
      </c>
    </row>
    <row r="244" ht="42" customHeight="1" spans="1:10">
      <c r="A244" s="165" t="s">
        <v>315</v>
      </c>
      <c r="B244" s="39" t="s">
        <v>824</v>
      </c>
      <c r="C244" s="39" t="s">
        <v>432</v>
      </c>
      <c r="D244" s="39" t="s">
        <v>433</v>
      </c>
      <c r="E244" s="25" t="s">
        <v>833</v>
      </c>
      <c r="F244" s="39" t="s">
        <v>435</v>
      </c>
      <c r="G244" s="25" t="s">
        <v>436</v>
      </c>
      <c r="H244" s="39" t="s">
        <v>418</v>
      </c>
      <c r="I244" s="39" t="s">
        <v>419</v>
      </c>
      <c r="J244" s="25" t="s">
        <v>834</v>
      </c>
    </row>
    <row r="245" ht="42" customHeight="1" spans="1:10">
      <c r="A245" s="165" t="s">
        <v>315</v>
      </c>
      <c r="B245" s="39" t="s">
        <v>824</v>
      </c>
      <c r="C245" s="39" t="s">
        <v>663</v>
      </c>
      <c r="D245" s="39" t="s">
        <v>664</v>
      </c>
      <c r="E245" s="25" t="s">
        <v>835</v>
      </c>
      <c r="F245" s="39" t="s">
        <v>416</v>
      </c>
      <c r="G245" s="25" t="s">
        <v>836</v>
      </c>
      <c r="H245" s="39" t="s">
        <v>667</v>
      </c>
      <c r="I245" s="39" t="s">
        <v>419</v>
      </c>
      <c r="J245" s="25" t="s">
        <v>835</v>
      </c>
    </row>
    <row r="246" ht="42" customHeight="1" spans="1:10">
      <c r="A246" s="165" t="s">
        <v>315</v>
      </c>
      <c r="B246" s="39" t="s">
        <v>824</v>
      </c>
      <c r="C246" s="39" t="s">
        <v>663</v>
      </c>
      <c r="D246" s="39" t="s">
        <v>664</v>
      </c>
      <c r="E246" s="25" t="s">
        <v>837</v>
      </c>
      <c r="F246" s="39" t="s">
        <v>416</v>
      </c>
      <c r="G246" s="25" t="s">
        <v>670</v>
      </c>
      <c r="H246" s="39" t="s">
        <v>667</v>
      </c>
      <c r="I246" s="39" t="s">
        <v>419</v>
      </c>
      <c r="J246" s="25" t="s">
        <v>837</v>
      </c>
    </row>
    <row r="247" ht="42" customHeight="1" spans="1:10">
      <c r="A247" s="165" t="s">
        <v>317</v>
      </c>
      <c r="B247" s="39" t="s">
        <v>838</v>
      </c>
      <c r="C247" s="39" t="s">
        <v>413</v>
      </c>
      <c r="D247" s="39" t="s">
        <v>439</v>
      </c>
      <c r="E247" s="25" t="s">
        <v>839</v>
      </c>
      <c r="F247" s="39" t="s">
        <v>435</v>
      </c>
      <c r="G247" s="25" t="s">
        <v>840</v>
      </c>
      <c r="H247" s="39" t="s">
        <v>442</v>
      </c>
      <c r="I247" s="39" t="s">
        <v>419</v>
      </c>
      <c r="J247" s="25" t="s">
        <v>839</v>
      </c>
    </row>
    <row r="248" ht="42" customHeight="1" spans="1:10">
      <c r="A248" s="165" t="s">
        <v>317</v>
      </c>
      <c r="B248" s="39" t="s">
        <v>838</v>
      </c>
      <c r="C248" s="39" t="s">
        <v>413</v>
      </c>
      <c r="D248" s="39" t="s">
        <v>414</v>
      </c>
      <c r="E248" s="25" t="s">
        <v>841</v>
      </c>
      <c r="F248" s="39" t="s">
        <v>435</v>
      </c>
      <c r="G248" s="25" t="s">
        <v>540</v>
      </c>
      <c r="H248" s="39" t="s">
        <v>418</v>
      </c>
      <c r="I248" s="39" t="s">
        <v>419</v>
      </c>
      <c r="J248" s="25" t="s">
        <v>841</v>
      </c>
    </row>
    <row r="249" ht="42" customHeight="1" spans="1:10">
      <c r="A249" s="165" t="s">
        <v>317</v>
      </c>
      <c r="B249" s="39" t="s">
        <v>838</v>
      </c>
      <c r="C249" s="39" t="s">
        <v>413</v>
      </c>
      <c r="D249" s="39" t="s">
        <v>414</v>
      </c>
      <c r="E249" s="25" t="s">
        <v>842</v>
      </c>
      <c r="F249" s="39" t="s">
        <v>416</v>
      </c>
      <c r="G249" s="25" t="s">
        <v>447</v>
      </c>
      <c r="H249" s="39" t="s">
        <v>418</v>
      </c>
      <c r="I249" s="39" t="s">
        <v>419</v>
      </c>
      <c r="J249" s="25" t="s">
        <v>842</v>
      </c>
    </row>
    <row r="250" ht="42" customHeight="1" spans="1:10">
      <c r="A250" s="165" t="s">
        <v>317</v>
      </c>
      <c r="B250" s="39" t="s">
        <v>838</v>
      </c>
      <c r="C250" s="39" t="s">
        <v>413</v>
      </c>
      <c r="D250" s="39" t="s">
        <v>423</v>
      </c>
      <c r="E250" s="25" t="s">
        <v>454</v>
      </c>
      <c r="F250" s="39" t="s">
        <v>416</v>
      </c>
      <c r="G250" s="25" t="s">
        <v>447</v>
      </c>
      <c r="H250" s="39" t="s">
        <v>418</v>
      </c>
      <c r="I250" s="39" t="s">
        <v>419</v>
      </c>
      <c r="J250" s="25" t="s">
        <v>454</v>
      </c>
    </row>
    <row r="251" ht="42" customHeight="1" spans="1:10">
      <c r="A251" s="165" t="s">
        <v>317</v>
      </c>
      <c r="B251" s="39" t="s">
        <v>838</v>
      </c>
      <c r="C251" s="39" t="s">
        <v>426</v>
      </c>
      <c r="D251" s="39" t="s">
        <v>427</v>
      </c>
      <c r="E251" s="25" t="s">
        <v>843</v>
      </c>
      <c r="F251" s="39" t="s">
        <v>416</v>
      </c>
      <c r="G251" s="25" t="s">
        <v>447</v>
      </c>
      <c r="H251" s="39" t="s">
        <v>418</v>
      </c>
      <c r="I251" s="39" t="s">
        <v>419</v>
      </c>
      <c r="J251" s="25" t="s">
        <v>844</v>
      </c>
    </row>
    <row r="252" ht="42" customHeight="1" spans="1:10">
      <c r="A252" s="165" t="s">
        <v>317</v>
      </c>
      <c r="B252" s="39" t="s">
        <v>838</v>
      </c>
      <c r="C252" s="39" t="s">
        <v>426</v>
      </c>
      <c r="D252" s="39" t="s">
        <v>461</v>
      </c>
      <c r="E252" s="25" t="s">
        <v>556</v>
      </c>
      <c r="F252" s="39" t="s">
        <v>463</v>
      </c>
      <c r="G252" s="25" t="s">
        <v>84</v>
      </c>
      <c r="H252" s="39" t="s">
        <v>464</v>
      </c>
      <c r="I252" s="39" t="s">
        <v>419</v>
      </c>
      <c r="J252" s="25" t="s">
        <v>556</v>
      </c>
    </row>
    <row r="253" ht="42" customHeight="1" spans="1:10">
      <c r="A253" s="165" t="s">
        <v>317</v>
      </c>
      <c r="B253" s="39" t="s">
        <v>838</v>
      </c>
      <c r="C253" s="39" t="s">
        <v>432</v>
      </c>
      <c r="D253" s="39" t="s">
        <v>433</v>
      </c>
      <c r="E253" s="25" t="s">
        <v>845</v>
      </c>
      <c r="F253" s="39" t="s">
        <v>435</v>
      </c>
      <c r="G253" s="25" t="s">
        <v>436</v>
      </c>
      <c r="H253" s="39" t="s">
        <v>418</v>
      </c>
      <c r="I253" s="39" t="s">
        <v>419</v>
      </c>
      <c r="J253" s="25" t="s">
        <v>845</v>
      </c>
    </row>
    <row r="254" ht="42" customHeight="1" spans="1:10">
      <c r="A254" s="165" t="s">
        <v>317</v>
      </c>
      <c r="B254" s="39" t="s">
        <v>838</v>
      </c>
      <c r="C254" s="39" t="s">
        <v>432</v>
      </c>
      <c r="D254" s="39" t="s">
        <v>433</v>
      </c>
      <c r="E254" s="25" t="s">
        <v>735</v>
      </c>
      <c r="F254" s="39" t="s">
        <v>435</v>
      </c>
      <c r="G254" s="25" t="s">
        <v>436</v>
      </c>
      <c r="H254" s="39" t="s">
        <v>418</v>
      </c>
      <c r="I254" s="39" t="s">
        <v>419</v>
      </c>
      <c r="J254" s="25" t="s">
        <v>735</v>
      </c>
    </row>
    <row r="255" ht="42" customHeight="1" spans="1:10">
      <c r="A255" s="165" t="s">
        <v>335</v>
      </c>
      <c r="B255" s="39" t="s">
        <v>846</v>
      </c>
      <c r="C255" s="39" t="s">
        <v>413</v>
      </c>
      <c r="D255" s="39" t="s">
        <v>423</v>
      </c>
      <c r="E255" s="25" t="s">
        <v>847</v>
      </c>
      <c r="F255" s="39" t="s">
        <v>416</v>
      </c>
      <c r="G255" s="25" t="s">
        <v>848</v>
      </c>
      <c r="H255" s="39" t="s">
        <v>442</v>
      </c>
      <c r="I255" s="39" t="s">
        <v>419</v>
      </c>
      <c r="J255" s="25" t="s">
        <v>849</v>
      </c>
    </row>
    <row r="256" ht="42" customHeight="1" spans="1:10">
      <c r="A256" s="165" t="s">
        <v>335</v>
      </c>
      <c r="B256" s="39" t="s">
        <v>846</v>
      </c>
      <c r="C256" s="39" t="s">
        <v>413</v>
      </c>
      <c r="D256" s="39" t="s">
        <v>423</v>
      </c>
      <c r="E256" s="25" t="s">
        <v>850</v>
      </c>
      <c r="F256" s="39" t="s">
        <v>416</v>
      </c>
      <c r="G256" s="25" t="s">
        <v>851</v>
      </c>
      <c r="H256" s="39" t="s">
        <v>442</v>
      </c>
      <c r="I256" s="39" t="s">
        <v>419</v>
      </c>
      <c r="J256" s="25" t="s">
        <v>849</v>
      </c>
    </row>
    <row r="257" ht="42" customHeight="1" spans="1:10">
      <c r="A257" s="165" t="s">
        <v>335</v>
      </c>
      <c r="B257" s="39" t="s">
        <v>846</v>
      </c>
      <c r="C257" s="39" t="s">
        <v>413</v>
      </c>
      <c r="D257" s="39" t="s">
        <v>423</v>
      </c>
      <c r="E257" s="25" t="s">
        <v>852</v>
      </c>
      <c r="F257" s="39" t="s">
        <v>416</v>
      </c>
      <c r="G257" s="25" t="s">
        <v>447</v>
      </c>
      <c r="H257" s="39" t="s">
        <v>418</v>
      </c>
      <c r="I257" s="39" t="s">
        <v>419</v>
      </c>
      <c r="J257" s="25" t="s">
        <v>849</v>
      </c>
    </row>
    <row r="258" ht="42" customHeight="1" spans="1:10">
      <c r="A258" s="165" t="s">
        <v>335</v>
      </c>
      <c r="B258" s="39" t="s">
        <v>846</v>
      </c>
      <c r="C258" s="39" t="s">
        <v>413</v>
      </c>
      <c r="D258" s="39" t="s">
        <v>423</v>
      </c>
      <c r="E258" s="25" t="s">
        <v>853</v>
      </c>
      <c r="F258" s="39" t="s">
        <v>416</v>
      </c>
      <c r="G258" s="25" t="s">
        <v>447</v>
      </c>
      <c r="H258" s="39" t="s">
        <v>418</v>
      </c>
      <c r="I258" s="39" t="s">
        <v>419</v>
      </c>
      <c r="J258" s="25" t="s">
        <v>854</v>
      </c>
    </row>
    <row r="259" ht="42" customHeight="1" spans="1:10">
      <c r="A259" s="165" t="s">
        <v>335</v>
      </c>
      <c r="B259" s="39" t="s">
        <v>846</v>
      </c>
      <c r="C259" s="39" t="s">
        <v>413</v>
      </c>
      <c r="D259" s="39" t="s">
        <v>423</v>
      </c>
      <c r="E259" s="25" t="s">
        <v>453</v>
      </c>
      <c r="F259" s="39" t="s">
        <v>416</v>
      </c>
      <c r="G259" s="25" t="s">
        <v>447</v>
      </c>
      <c r="H259" s="39" t="s">
        <v>418</v>
      </c>
      <c r="I259" s="39" t="s">
        <v>419</v>
      </c>
      <c r="J259" s="25" t="s">
        <v>855</v>
      </c>
    </row>
    <row r="260" ht="42" customHeight="1" spans="1:10">
      <c r="A260" s="165" t="s">
        <v>335</v>
      </c>
      <c r="B260" s="39" t="s">
        <v>846</v>
      </c>
      <c r="C260" s="39" t="s">
        <v>413</v>
      </c>
      <c r="D260" s="39" t="s">
        <v>423</v>
      </c>
      <c r="E260" s="25" t="s">
        <v>856</v>
      </c>
      <c r="F260" s="39" t="s">
        <v>416</v>
      </c>
      <c r="G260" s="25" t="s">
        <v>86</v>
      </c>
      <c r="H260" s="39" t="s">
        <v>474</v>
      </c>
      <c r="I260" s="39" t="s">
        <v>419</v>
      </c>
      <c r="J260" s="25" t="s">
        <v>737</v>
      </c>
    </row>
    <row r="261" ht="42" customHeight="1" spans="1:10">
      <c r="A261" s="165" t="s">
        <v>335</v>
      </c>
      <c r="B261" s="39" t="s">
        <v>846</v>
      </c>
      <c r="C261" s="39" t="s">
        <v>413</v>
      </c>
      <c r="D261" s="39" t="s">
        <v>423</v>
      </c>
      <c r="E261" s="25" t="s">
        <v>857</v>
      </c>
      <c r="F261" s="39" t="s">
        <v>416</v>
      </c>
      <c r="G261" s="25" t="s">
        <v>86</v>
      </c>
      <c r="H261" s="39" t="s">
        <v>474</v>
      </c>
      <c r="I261" s="39" t="s">
        <v>419</v>
      </c>
      <c r="J261" s="25" t="s">
        <v>737</v>
      </c>
    </row>
    <row r="262" ht="42" customHeight="1" spans="1:10">
      <c r="A262" s="165" t="s">
        <v>335</v>
      </c>
      <c r="B262" s="39" t="s">
        <v>846</v>
      </c>
      <c r="C262" s="39" t="s">
        <v>426</v>
      </c>
      <c r="D262" s="39" t="s">
        <v>427</v>
      </c>
      <c r="E262" s="25" t="s">
        <v>858</v>
      </c>
      <c r="F262" s="39" t="s">
        <v>416</v>
      </c>
      <c r="G262" s="25" t="s">
        <v>456</v>
      </c>
      <c r="H262" s="39"/>
      <c r="I262" s="39" t="s">
        <v>457</v>
      </c>
      <c r="J262" s="25" t="s">
        <v>858</v>
      </c>
    </row>
    <row r="263" ht="42" customHeight="1" spans="1:10">
      <c r="A263" s="165" t="s">
        <v>335</v>
      </c>
      <c r="B263" s="39" t="s">
        <v>846</v>
      </c>
      <c r="C263" s="39" t="s">
        <v>426</v>
      </c>
      <c r="D263" s="39" t="s">
        <v>427</v>
      </c>
      <c r="E263" s="25" t="s">
        <v>859</v>
      </c>
      <c r="F263" s="39" t="s">
        <v>435</v>
      </c>
      <c r="G263" s="25" t="s">
        <v>860</v>
      </c>
      <c r="H263" s="39" t="s">
        <v>418</v>
      </c>
      <c r="I263" s="39" t="s">
        <v>419</v>
      </c>
      <c r="J263" s="25" t="s">
        <v>861</v>
      </c>
    </row>
    <row r="264" ht="42" customHeight="1" spans="1:10">
      <c r="A264" s="165" t="s">
        <v>335</v>
      </c>
      <c r="B264" s="39" t="s">
        <v>846</v>
      </c>
      <c r="C264" s="39" t="s">
        <v>426</v>
      </c>
      <c r="D264" s="39" t="s">
        <v>461</v>
      </c>
      <c r="E264" s="25" t="s">
        <v>862</v>
      </c>
      <c r="F264" s="39" t="s">
        <v>463</v>
      </c>
      <c r="G264" s="25" t="s">
        <v>90</v>
      </c>
      <c r="H264" s="39" t="s">
        <v>418</v>
      </c>
      <c r="I264" s="39" t="s">
        <v>419</v>
      </c>
      <c r="J264" s="25" t="s">
        <v>863</v>
      </c>
    </row>
    <row r="265" ht="42" customHeight="1" spans="1:10">
      <c r="A265" s="165" t="s">
        <v>335</v>
      </c>
      <c r="B265" s="39" t="s">
        <v>846</v>
      </c>
      <c r="C265" s="39" t="s">
        <v>432</v>
      </c>
      <c r="D265" s="39" t="s">
        <v>433</v>
      </c>
      <c r="E265" s="25" t="s">
        <v>734</v>
      </c>
      <c r="F265" s="39" t="s">
        <v>435</v>
      </c>
      <c r="G265" s="25" t="s">
        <v>436</v>
      </c>
      <c r="H265" s="39" t="s">
        <v>418</v>
      </c>
      <c r="I265" s="39" t="s">
        <v>419</v>
      </c>
      <c r="J265" s="25" t="s">
        <v>864</v>
      </c>
    </row>
    <row r="266" ht="42" customHeight="1" spans="1:10">
      <c r="A266" s="165" t="s">
        <v>335</v>
      </c>
      <c r="B266" s="39" t="s">
        <v>846</v>
      </c>
      <c r="C266" s="39" t="s">
        <v>432</v>
      </c>
      <c r="D266" s="39" t="s">
        <v>433</v>
      </c>
      <c r="E266" s="25" t="s">
        <v>735</v>
      </c>
      <c r="F266" s="39" t="s">
        <v>435</v>
      </c>
      <c r="G266" s="25" t="s">
        <v>436</v>
      </c>
      <c r="H266" s="39" t="s">
        <v>418</v>
      </c>
      <c r="I266" s="39" t="s">
        <v>419</v>
      </c>
      <c r="J266" s="25" t="s">
        <v>864</v>
      </c>
    </row>
    <row r="267" ht="42" customHeight="1" spans="1:10">
      <c r="A267" s="165" t="s">
        <v>323</v>
      </c>
      <c r="B267" s="39" t="s">
        <v>865</v>
      </c>
      <c r="C267" s="39" t="s">
        <v>413</v>
      </c>
      <c r="D267" s="39" t="s">
        <v>439</v>
      </c>
      <c r="E267" s="25" t="s">
        <v>551</v>
      </c>
      <c r="F267" s="39" t="s">
        <v>435</v>
      </c>
      <c r="G267" s="25" t="s">
        <v>866</v>
      </c>
      <c r="H267" s="39" t="s">
        <v>442</v>
      </c>
      <c r="I267" s="39" t="s">
        <v>419</v>
      </c>
      <c r="J267" s="25" t="s">
        <v>551</v>
      </c>
    </row>
    <row r="268" ht="42" customHeight="1" spans="1:10">
      <c r="A268" s="165" t="s">
        <v>323</v>
      </c>
      <c r="B268" s="39" t="s">
        <v>865</v>
      </c>
      <c r="C268" s="39" t="s">
        <v>413</v>
      </c>
      <c r="D268" s="39" t="s">
        <v>414</v>
      </c>
      <c r="E268" s="25" t="s">
        <v>867</v>
      </c>
      <c r="F268" s="39" t="s">
        <v>435</v>
      </c>
      <c r="G268" s="25" t="s">
        <v>96</v>
      </c>
      <c r="H268" s="39" t="s">
        <v>418</v>
      </c>
      <c r="I268" s="39" t="s">
        <v>419</v>
      </c>
      <c r="J268" s="25" t="s">
        <v>867</v>
      </c>
    </row>
    <row r="269" ht="42" customHeight="1" spans="1:10">
      <c r="A269" s="165" t="s">
        <v>323</v>
      </c>
      <c r="B269" s="39" t="s">
        <v>865</v>
      </c>
      <c r="C269" s="39" t="s">
        <v>413</v>
      </c>
      <c r="D269" s="39" t="s">
        <v>423</v>
      </c>
      <c r="E269" s="25" t="s">
        <v>453</v>
      </c>
      <c r="F269" s="39" t="s">
        <v>416</v>
      </c>
      <c r="G269" s="25" t="s">
        <v>447</v>
      </c>
      <c r="H269" s="39" t="s">
        <v>418</v>
      </c>
      <c r="I269" s="39" t="s">
        <v>419</v>
      </c>
      <c r="J269" s="25" t="s">
        <v>554</v>
      </c>
    </row>
    <row r="270" ht="42" customHeight="1" spans="1:10">
      <c r="A270" s="165" t="s">
        <v>323</v>
      </c>
      <c r="B270" s="39" t="s">
        <v>865</v>
      </c>
      <c r="C270" s="39" t="s">
        <v>426</v>
      </c>
      <c r="D270" s="39" t="s">
        <v>427</v>
      </c>
      <c r="E270" s="25" t="s">
        <v>868</v>
      </c>
      <c r="F270" s="39" t="s">
        <v>416</v>
      </c>
      <c r="G270" s="25" t="s">
        <v>447</v>
      </c>
      <c r="H270" s="39" t="s">
        <v>418</v>
      </c>
      <c r="I270" s="39" t="s">
        <v>419</v>
      </c>
      <c r="J270" s="25" t="s">
        <v>868</v>
      </c>
    </row>
    <row r="271" ht="42" customHeight="1" spans="1:10">
      <c r="A271" s="165" t="s">
        <v>323</v>
      </c>
      <c r="B271" s="39" t="s">
        <v>865</v>
      </c>
      <c r="C271" s="39" t="s">
        <v>426</v>
      </c>
      <c r="D271" s="39" t="s">
        <v>461</v>
      </c>
      <c r="E271" s="25" t="s">
        <v>556</v>
      </c>
      <c r="F271" s="39" t="s">
        <v>463</v>
      </c>
      <c r="G271" s="25" t="s">
        <v>84</v>
      </c>
      <c r="H271" s="39" t="s">
        <v>464</v>
      </c>
      <c r="I271" s="39" t="s">
        <v>419</v>
      </c>
      <c r="J271" s="25" t="s">
        <v>556</v>
      </c>
    </row>
    <row r="272" ht="42" customHeight="1" spans="1:10">
      <c r="A272" s="165" t="s">
        <v>323</v>
      </c>
      <c r="B272" s="39" t="s">
        <v>865</v>
      </c>
      <c r="C272" s="39" t="s">
        <v>432</v>
      </c>
      <c r="D272" s="39" t="s">
        <v>433</v>
      </c>
      <c r="E272" s="25" t="s">
        <v>699</v>
      </c>
      <c r="F272" s="39" t="s">
        <v>435</v>
      </c>
      <c r="G272" s="25" t="s">
        <v>436</v>
      </c>
      <c r="H272" s="39" t="s">
        <v>418</v>
      </c>
      <c r="I272" s="39" t="s">
        <v>419</v>
      </c>
      <c r="J272" s="25" t="s">
        <v>699</v>
      </c>
    </row>
    <row r="273" ht="75" customHeight="1" spans="1:10">
      <c r="A273" s="165" t="s">
        <v>346</v>
      </c>
      <c r="B273" s="39" t="s">
        <v>869</v>
      </c>
      <c r="C273" s="39" t="s">
        <v>413</v>
      </c>
      <c r="D273" s="39" t="s">
        <v>439</v>
      </c>
      <c r="E273" s="25" t="s">
        <v>870</v>
      </c>
      <c r="F273" s="39" t="s">
        <v>435</v>
      </c>
      <c r="G273" s="25" t="s">
        <v>871</v>
      </c>
      <c r="H273" s="39" t="s">
        <v>474</v>
      </c>
      <c r="I273" s="39" t="s">
        <v>419</v>
      </c>
      <c r="J273" s="25" t="s">
        <v>872</v>
      </c>
    </row>
    <row r="274" ht="42" customHeight="1" spans="1:10">
      <c r="A274" s="165" t="s">
        <v>346</v>
      </c>
      <c r="B274" s="39" t="s">
        <v>869</v>
      </c>
      <c r="C274" s="39" t="s">
        <v>413</v>
      </c>
      <c r="D274" s="39" t="s">
        <v>414</v>
      </c>
      <c r="E274" s="25" t="s">
        <v>873</v>
      </c>
      <c r="F274" s="39" t="s">
        <v>416</v>
      </c>
      <c r="G274" s="25" t="s">
        <v>447</v>
      </c>
      <c r="H274" s="39" t="s">
        <v>418</v>
      </c>
      <c r="I274" s="39" t="s">
        <v>419</v>
      </c>
      <c r="J274" s="25" t="s">
        <v>874</v>
      </c>
    </row>
    <row r="275" ht="42" customHeight="1" spans="1:10">
      <c r="A275" s="165" t="s">
        <v>346</v>
      </c>
      <c r="B275" s="39" t="s">
        <v>869</v>
      </c>
      <c r="C275" s="39" t="s">
        <v>413</v>
      </c>
      <c r="D275" s="39" t="s">
        <v>423</v>
      </c>
      <c r="E275" s="25" t="s">
        <v>875</v>
      </c>
      <c r="F275" s="39" t="s">
        <v>416</v>
      </c>
      <c r="G275" s="25" t="s">
        <v>447</v>
      </c>
      <c r="H275" s="39" t="s">
        <v>418</v>
      </c>
      <c r="I275" s="39" t="s">
        <v>419</v>
      </c>
      <c r="J275" s="25" t="s">
        <v>876</v>
      </c>
    </row>
    <row r="276" ht="42" customHeight="1" spans="1:10">
      <c r="A276" s="165" t="s">
        <v>346</v>
      </c>
      <c r="B276" s="39" t="s">
        <v>869</v>
      </c>
      <c r="C276" s="39" t="s">
        <v>426</v>
      </c>
      <c r="D276" s="39" t="s">
        <v>427</v>
      </c>
      <c r="E276" s="25" t="s">
        <v>877</v>
      </c>
      <c r="F276" s="39" t="s">
        <v>416</v>
      </c>
      <c r="G276" s="25" t="s">
        <v>878</v>
      </c>
      <c r="H276" s="39" t="s">
        <v>464</v>
      </c>
      <c r="I276" s="39" t="s">
        <v>457</v>
      </c>
      <c r="J276" s="25" t="s">
        <v>879</v>
      </c>
    </row>
    <row r="277" ht="42" customHeight="1" spans="1:10">
      <c r="A277" s="165" t="s">
        <v>346</v>
      </c>
      <c r="B277" s="39" t="s">
        <v>869</v>
      </c>
      <c r="C277" s="39" t="s">
        <v>432</v>
      </c>
      <c r="D277" s="39" t="s">
        <v>433</v>
      </c>
      <c r="E277" s="25" t="s">
        <v>880</v>
      </c>
      <c r="F277" s="39" t="s">
        <v>416</v>
      </c>
      <c r="G277" s="25" t="s">
        <v>436</v>
      </c>
      <c r="H277" s="39" t="s">
        <v>418</v>
      </c>
      <c r="I277" s="39" t="s">
        <v>419</v>
      </c>
      <c r="J277" s="25" t="s">
        <v>881</v>
      </c>
    </row>
    <row r="278" ht="42" customHeight="1" spans="1:10">
      <c r="A278" s="165" t="s">
        <v>333</v>
      </c>
      <c r="B278" s="39" t="s">
        <v>882</v>
      </c>
      <c r="C278" s="39" t="s">
        <v>413</v>
      </c>
      <c r="D278" s="39" t="s">
        <v>439</v>
      </c>
      <c r="E278" s="25" t="s">
        <v>883</v>
      </c>
      <c r="F278" s="39" t="s">
        <v>416</v>
      </c>
      <c r="G278" s="25" t="s">
        <v>884</v>
      </c>
      <c r="H278" s="39" t="s">
        <v>442</v>
      </c>
      <c r="I278" s="39" t="s">
        <v>419</v>
      </c>
      <c r="J278" s="25" t="s">
        <v>885</v>
      </c>
    </row>
    <row r="279" ht="42" customHeight="1" spans="1:10">
      <c r="A279" s="165" t="s">
        <v>333</v>
      </c>
      <c r="B279" s="39" t="s">
        <v>882</v>
      </c>
      <c r="C279" s="39" t="s">
        <v>413</v>
      </c>
      <c r="D279" s="39" t="s">
        <v>439</v>
      </c>
      <c r="E279" s="25" t="s">
        <v>886</v>
      </c>
      <c r="F279" s="39" t="s">
        <v>416</v>
      </c>
      <c r="G279" s="25" t="s">
        <v>887</v>
      </c>
      <c r="H279" s="39" t="s">
        <v>442</v>
      </c>
      <c r="I279" s="39" t="s">
        <v>419</v>
      </c>
      <c r="J279" s="25" t="s">
        <v>885</v>
      </c>
    </row>
    <row r="280" ht="42" customHeight="1" spans="1:10">
      <c r="A280" s="165" t="s">
        <v>333</v>
      </c>
      <c r="B280" s="39" t="s">
        <v>882</v>
      </c>
      <c r="C280" s="39" t="s">
        <v>413</v>
      </c>
      <c r="D280" s="39" t="s">
        <v>414</v>
      </c>
      <c r="E280" s="25" t="s">
        <v>888</v>
      </c>
      <c r="F280" s="39" t="s">
        <v>416</v>
      </c>
      <c r="G280" s="25" t="s">
        <v>447</v>
      </c>
      <c r="H280" s="39" t="s">
        <v>418</v>
      </c>
      <c r="I280" s="39" t="s">
        <v>419</v>
      </c>
      <c r="J280" s="25" t="s">
        <v>888</v>
      </c>
    </row>
    <row r="281" ht="42" customHeight="1" spans="1:10">
      <c r="A281" s="165" t="s">
        <v>333</v>
      </c>
      <c r="B281" s="39" t="s">
        <v>882</v>
      </c>
      <c r="C281" s="39" t="s">
        <v>413</v>
      </c>
      <c r="D281" s="39" t="s">
        <v>414</v>
      </c>
      <c r="E281" s="25" t="s">
        <v>889</v>
      </c>
      <c r="F281" s="39" t="s">
        <v>416</v>
      </c>
      <c r="G281" s="25" t="s">
        <v>447</v>
      </c>
      <c r="H281" s="39" t="s">
        <v>418</v>
      </c>
      <c r="I281" s="39" t="s">
        <v>419</v>
      </c>
      <c r="J281" s="25" t="s">
        <v>889</v>
      </c>
    </row>
    <row r="282" ht="42" customHeight="1" spans="1:10">
      <c r="A282" s="165" t="s">
        <v>333</v>
      </c>
      <c r="B282" s="39" t="s">
        <v>882</v>
      </c>
      <c r="C282" s="39" t="s">
        <v>413</v>
      </c>
      <c r="D282" s="39" t="s">
        <v>423</v>
      </c>
      <c r="E282" s="25" t="s">
        <v>454</v>
      </c>
      <c r="F282" s="39" t="s">
        <v>416</v>
      </c>
      <c r="G282" s="25" t="s">
        <v>447</v>
      </c>
      <c r="H282" s="39" t="s">
        <v>418</v>
      </c>
      <c r="I282" s="39" t="s">
        <v>419</v>
      </c>
      <c r="J282" s="25" t="s">
        <v>454</v>
      </c>
    </row>
    <row r="283" ht="42" customHeight="1" spans="1:10">
      <c r="A283" s="165" t="s">
        <v>333</v>
      </c>
      <c r="B283" s="39" t="s">
        <v>882</v>
      </c>
      <c r="C283" s="39" t="s">
        <v>413</v>
      </c>
      <c r="D283" s="39" t="s">
        <v>423</v>
      </c>
      <c r="E283" s="25" t="s">
        <v>890</v>
      </c>
      <c r="F283" s="39" t="s">
        <v>416</v>
      </c>
      <c r="G283" s="25" t="s">
        <v>447</v>
      </c>
      <c r="H283" s="39" t="s">
        <v>418</v>
      </c>
      <c r="I283" s="39" t="s">
        <v>419</v>
      </c>
      <c r="J283" s="25" t="s">
        <v>891</v>
      </c>
    </row>
    <row r="284" ht="42" customHeight="1" spans="1:10">
      <c r="A284" s="165" t="s">
        <v>333</v>
      </c>
      <c r="B284" s="39" t="s">
        <v>882</v>
      </c>
      <c r="C284" s="39" t="s">
        <v>426</v>
      </c>
      <c r="D284" s="39" t="s">
        <v>427</v>
      </c>
      <c r="E284" s="25" t="s">
        <v>892</v>
      </c>
      <c r="F284" s="39" t="s">
        <v>416</v>
      </c>
      <c r="G284" s="25" t="s">
        <v>447</v>
      </c>
      <c r="H284" s="39" t="s">
        <v>418</v>
      </c>
      <c r="I284" s="39" t="s">
        <v>419</v>
      </c>
      <c r="J284" s="25" t="s">
        <v>893</v>
      </c>
    </row>
    <row r="285" ht="42" customHeight="1" spans="1:10">
      <c r="A285" s="165" t="s">
        <v>333</v>
      </c>
      <c r="B285" s="39" t="s">
        <v>882</v>
      </c>
      <c r="C285" s="39" t="s">
        <v>426</v>
      </c>
      <c r="D285" s="39" t="s">
        <v>427</v>
      </c>
      <c r="E285" s="25" t="s">
        <v>459</v>
      </c>
      <c r="F285" s="39" t="s">
        <v>416</v>
      </c>
      <c r="G285" s="25" t="s">
        <v>447</v>
      </c>
      <c r="H285" s="39" t="s">
        <v>418</v>
      </c>
      <c r="I285" s="39" t="s">
        <v>419</v>
      </c>
      <c r="J285" s="25" t="s">
        <v>894</v>
      </c>
    </row>
    <row r="286" ht="42" customHeight="1" spans="1:10">
      <c r="A286" s="165" t="s">
        <v>333</v>
      </c>
      <c r="B286" s="39" t="s">
        <v>882</v>
      </c>
      <c r="C286" s="39" t="s">
        <v>432</v>
      </c>
      <c r="D286" s="39" t="s">
        <v>433</v>
      </c>
      <c r="E286" s="25" t="s">
        <v>895</v>
      </c>
      <c r="F286" s="39" t="s">
        <v>435</v>
      </c>
      <c r="G286" s="25" t="s">
        <v>860</v>
      </c>
      <c r="H286" s="39" t="s">
        <v>418</v>
      </c>
      <c r="I286" s="39" t="s">
        <v>419</v>
      </c>
      <c r="J286" s="25" t="s">
        <v>896</v>
      </c>
    </row>
    <row r="287" ht="42" customHeight="1" spans="1:10">
      <c r="A287" s="165" t="s">
        <v>333</v>
      </c>
      <c r="B287" s="39" t="s">
        <v>882</v>
      </c>
      <c r="C287" s="39" t="s">
        <v>432</v>
      </c>
      <c r="D287" s="39" t="s">
        <v>433</v>
      </c>
      <c r="E287" s="25" t="s">
        <v>897</v>
      </c>
      <c r="F287" s="39" t="s">
        <v>435</v>
      </c>
      <c r="G287" s="25" t="s">
        <v>860</v>
      </c>
      <c r="H287" s="39" t="s">
        <v>418</v>
      </c>
      <c r="I287" s="39" t="s">
        <v>419</v>
      </c>
      <c r="J287" s="25" t="s">
        <v>898</v>
      </c>
    </row>
    <row r="288" ht="42" customHeight="1" spans="1:10">
      <c r="A288" s="165" t="s">
        <v>329</v>
      </c>
      <c r="B288" s="39" t="s">
        <v>899</v>
      </c>
      <c r="C288" s="39" t="s">
        <v>413</v>
      </c>
      <c r="D288" s="39" t="s">
        <v>439</v>
      </c>
      <c r="E288" s="25" t="s">
        <v>900</v>
      </c>
      <c r="F288" s="39" t="s">
        <v>435</v>
      </c>
      <c r="G288" s="25" t="s">
        <v>901</v>
      </c>
      <c r="H288" s="39" t="s">
        <v>442</v>
      </c>
      <c r="I288" s="39" t="s">
        <v>419</v>
      </c>
      <c r="J288" s="25" t="s">
        <v>902</v>
      </c>
    </row>
    <row r="289" ht="42" customHeight="1" spans="1:10">
      <c r="A289" s="165" t="s">
        <v>329</v>
      </c>
      <c r="B289" s="39" t="s">
        <v>899</v>
      </c>
      <c r="C289" s="39" t="s">
        <v>413</v>
      </c>
      <c r="D289" s="39" t="s">
        <v>414</v>
      </c>
      <c r="E289" s="25" t="s">
        <v>903</v>
      </c>
      <c r="F289" s="39" t="s">
        <v>416</v>
      </c>
      <c r="G289" s="25" t="s">
        <v>447</v>
      </c>
      <c r="H289" s="39" t="s">
        <v>418</v>
      </c>
      <c r="I289" s="39" t="s">
        <v>419</v>
      </c>
      <c r="J289" s="25" t="s">
        <v>903</v>
      </c>
    </row>
    <row r="290" ht="42" customHeight="1" spans="1:10">
      <c r="A290" s="165" t="s">
        <v>329</v>
      </c>
      <c r="B290" s="39" t="s">
        <v>899</v>
      </c>
      <c r="C290" s="39" t="s">
        <v>413</v>
      </c>
      <c r="D290" s="39" t="s">
        <v>414</v>
      </c>
      <c r="E290" s="25" t="s">
        <v>654</v>
      </c>
      <c r="F290" s="39" t="s">
        <v>435</v>
      </c>
      <c r="G290" s="25" t="s">
        <v>91</v>
      </c>
      <c r="H290" s="39" t="s">
        <v>418</v>
      </c>
      <c r="I290" s="39" t="s">
        <v>419</v>
      </c>
      <c r="J290" s="25" t="s">
        <v>831</v>
      </c>
    </row>
    <row r="291" ht="42" customHeight="1" spans="1:10">
      <c r="A291" s="165" t="s">
        <v>329</v>
      </c>
      <c r="B291" s="39" t="s">
        <v>899</v>
      </c>
      <c r="C291" s="39" t="s">
        <v>426</v>
      </c>
      <c r="D291" s="39" t="s">
        <v>427</v>
      </c>
      <c r="E291" s="25" t="s">
        <v>459</v>
      </c>
      <c r="F291" s="39" t="s">
        <v>435</v>
      </c>
      <c r="G291" s="25" t="s">
        <v>436</v>
      </c>
      <c r="H291" s="39" t="s">
        <v>418</v>
      </c>
      <c r="I291" s="39" t="s">
        <v>419</v>
      </c>
      <c r="J291" s="25" t="s">
        <v>904</v>
      </c>
    </row>
    <row r="292" ht="42" customHeight="1" spans="1:10">
      <c r="A292" s="165" t="s">
        <v>329</v>
      </c>
      <c r="B292" s="39" t="s">
        <v>899</v>
      </c>
      <c r="C292" s="39" t="s">
        <v>426</v>
      </c>
      <c r="D292" s="39" t="s">
        <v>427</v>
      </c>
      <c r="E292" s="25" t="s">
        <v>905</v>
      </c>
      <c r="F292" s="39" t="s">
        <v>435</v>
      </c>
      <c r="G292" s="25" t="s">
        <v>436</v>
      </c>
      <c r="H292" s="39" t="s">
        <v>418</v>
      </c>
      <c r="I292" s="39" t="s">
        <v>457</v>
      </c>
      <c r="J292" s="25" t="s">
        <v>905</v>
      </c>
    </row>
    <row r="293" ht="42" customHeight="1" spans="1:10">
      <c r="A293" s="165" t="s">
        <v>329</v>
      </c>
      <c r="B293" s="39" t="s">
        <v>899</v>
      </c>
      <c r="C293" s="39" t="s">
        <v>426</v>
      </c>
      <c r="D293" s="39" t="s">
        <v>461</v>
      </c>
      <c r="E293" s="25" t="s">
        <v>906</v>
      </c>
      <c r="F293" s="39" t="s">
        <v>416</v>
      </c>
      <c r="G293" s="25" t="s">
        <v>907</v>
      </c>
      <c r="H293" s="39" t="s">
        <v>667</v>
      </c>
      <c r="I293" s="39" t="s">
        <v>419</v>
      </c>
      <c r="J293" s="25" t="s">
        <v>906</v>
      </c>
    </row>
    <row r="294" ht="42" customHeight="1" spans="1:10">
      <c r="A294" s="165" t="s">
        <v>329</v>
      </c>
      <c r="B294" s="39" t="s">
        <v>899</v>
      </c>
      <c r="C294" s="39" t="s">
        <v>432</v>
      </c>
      <c r="D294" s="39" t="s">
        <v>433</v>
      </c>
      <c r="E294" s="25" t="s">
        <v>908</v>
      </c>
      <c r="F294" s="39" t="s">
        <v>435</v>
      </c>
      <c r="G294" s="25" t="s">
        <v>436</v>
      </c>
      <c r="H294" s="39" t="s">
        <v>418</v>
      </c>
      <c r="I294" s="39" t="s">
        <v>419</v>
      </c>
      <c r="J294" s="25" t="s">
        <v>909</v>
      </c>
    </row>
  </sheetData>
  <mergeCells count="94">
    <mergeCell ref="A2:J2"/>
    <mergeCell ref="A3:H3"/>
    <mergeCell ref="A7:A11"/>
    <mergeCell ref="A12:A24"/>
    <mergeCell ref="A25:A27"/>
    <mergeCell ref="A28:A31"/>
    <mergeCell ref="A32:A38"/>
    <mergeCell ref="A39:A43"/>
    <mergeCell ref="A44:A47"/>
    <mergeCell ref="A48:A56"/>
    <mergeCell ref="A57:A65"/>
    <mergeCell ref="A66:A71"/>
    <mergeCell ref="A72:A77"/>
    <mergeCell ref="A78:A82"/>
    <mergeCell ref="A83:A85"/>
    <mergeCell ref="A86:A90"/>
    <mergeCell ref="A91:A96"/>
    <mergeCell ref="A97:A100"/>
    <mergeCell ref="A101:A105"/>
    <mergeCell ref="A106:A110"/>
    <mergeCell ref="A111:A114"/>
    <mergeCell ref="A115:A124"/>
    <mergeCell ref="A125:A128"/>
    <mergeCell ref="A129:A134"/>
    <mergeCell ref="A135:A139"/>
    <mergeCell ref="A140:A145"/>
    <mergeCell ref="A146:A151"/>
    <mergeCell ref="A152:A157"/>
    <mergeCell ref="A158:A167"/>
    <mergeCell ref="A168:A172"/>
    <mergeCell ref="A173:A181"/>
    <mergeCell ref="A182:A186"/>
    <mergeCell ref="A187:A193"/>
    <mergeCell ref="A194:A197"/>
    <mergeCell ref="A198:A201"/>
    <mergeCell ref="A202:A210"/>
    <mergeCell ref="A211:A215"/>
    <mergeCell ref="A216:A218"/>
    <mergeCell ref="A219:A224"/>
    <mergeCell ref="A225:A229"/>
    <mergeCell ref="A230:A236"/>
    <mergeCell ref="A237:A246"/>
    <mergeCell ref="A247:A254"/>
    <mergeCell ref="A255:A266"/>
    <mergeCell ref="A267:A272"/>
    <mergeCell ref="A273:A277"/>
    <mergeCell ref="A278:A287"/>
    <mergeCell ref="A288:A294"/>
    <mergeCell ref="B7:B11"/>
    <mergeCell ref="B12:B24"/>
    <mergeCell ref="B25:B27"/>
    <mergeCell ref="B28:B31"/>
    <mergeCell ref="B32:B38"/>
    <mergeCell ref="B39:B43"/>
    <mergeCell ref="B44:B47"/>
    <mergeCell ref="B48:B56"/>
    <mergeCell ref="B57:B65"/>
    <mergeCell ref="B66:B71"/>
    <mergeCell ref="B72:B77"/>
    <mergeCell ref="B78:B82"/>
    <mergeCell ref="B83:B85"/>
    <mergeCell ref="B86:B90"/>
    <mergeCell ref="B91:B96"/>
    <mergeCell ref="B97:B100"/>
    <mergeCell ref="B101:B105"/>
    <mergeCell ref="B106:B110"/>
    <mergeCell ref="B111:B114"/>
    <mergeCell ref="B115:B124"/>
    <mergeCell ref="B125:B128"/>
    <mergeCell ref="B129:B134"/>
    <mergeCell ref="B135:B139"/>
    <mergeCell ref="B140:B145"/>
    <mergeCell ref="B146:B151"/>
    <mergeCell ref="B152:B157"/>
    <mergeCell ref="B158:B167"/>
    <mergeCell ref="B168:B172"/>
    <mergeCell ref="B173:B181"/>
    <mergeCell ref="B182:B186"/>
    <mergeCell ref="B187:B193"/>
    <mergeCell ref="B194:B197"/>
    <mergeCell ref="B198:B201"/>
    <mergeCell ref="B202:B210"/>
    <mergeCell ref="B211:B215"/>
    <mergeCell ref="B216:B218"/>
    <mergeCell ref="B219:B224"/>
    <mergeCell ref="B225:B229"/>
    <mergeCell ref="B230:B236"/>
    <mergeCell ref="B237:B246"/>
    <mergeCell ref="B247:B254"/>
    <mergeCell ref="B255:B266"/>
    <mergeCell ref="B267:B272"/>
    <mergeCell ref="B273:B277"/>
    <mergeCell ref="B278:B287"/>
    <mergeCell ref="B288:B29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燕子</cp:lastModifiedBy>
  <dcterms:created xsi:type="dcterms:W3CDTF">2026-03-19T07:46:00Z</dcterms:created>
  <dcterms:modified xsi:type="dcterms:W3CDTF">2026-03-24T05:52:09Z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FB8E0E69999E4A948F2D5A0E013DC094_12</vt:lpwstr>
  </property>
  <property fmtid="{D5CDD505-2E9C-101B-9397-08002B2CF9AE}" pid="3" name="KSOProductBuildVer">
    <vt:lpwstr>2052-12.1.0.25225</vt:lpwstr>
  </property>
  <property fmtid="{D5CDD505-2E9C-101B-9397-08002B2CF9AE}" pid="4" name="CalculationRule">
    <vt:i4>0</vt:i4>
  </property>
</Properties>
</file>