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195" activeTab="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<sst xmlns="http://schemas.openxmlformats.org/spreadsheetml/2006/main" count="1243" uniqueCount="453">
  <si>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</si>
  <si>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</si>
  <si>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</si>
  <si>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</si>
  <si>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</si>
  <si>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</si>
  <si>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</si>
  <si>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</si>
  <si>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</si>
  <si>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</si>
  <si>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</si>
  <si>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</si>
  <si>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</si>
  <si>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</si>
  <si>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</si>
  <si>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</si>
  <si>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</si>
  <si>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</si>
  <si>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</si>
  <si>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</si>
  <si>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</si>
  <si>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</si>
  <si>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</si>
  <si>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</si>
  <si>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</si>
  <si>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</si>
  <si>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</si>
  <si>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</si>
  <si>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</si>
  <si>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</si>
  <si>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</si>
  <si>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</si>
  <si>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</si>
  <si>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</si>
  <si>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</si>
  <si>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</si>
  <si>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</si>
  <si>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</si>
  <si>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</si>
  <si>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</si>
  <si>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</si>
  <si>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</si>
  <si>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</si>
  <si>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</si>
  <si>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</si>
  <si>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</si>
  <si>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</si>
  <si>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</si>
  <si>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</si>
  <si>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</si>
  <si>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</si>
  <si>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</si>
  <si>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</si>
  <si>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</si>
  <si>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</si>
  <si>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</si>
  <si>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</si>
  <si>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</si>
  <si>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</si>
  <si>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</si>
  <si>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</si>
  <si>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</si>
  <si>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</si>
  <si>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</si>
  <si>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</si>
  <si>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</si>
  <si>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</si>
  <si>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</si>
  <si>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</si>
  <si>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197</t>
  </si>
  <si>
    <t>中国共产党昆明市晋宁区委员会党校</t>
  </si>
  <si>
    <t>197001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</si>
  <si>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</si>
  <si>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</si>
  <si>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</si>
  <si>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</si>
  <si>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</si>
  <si>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</si>
  <si>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</si>
  <si>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</si>
  <si>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</si>
  <si>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</si>
  <si>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</si>
  <si>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</si>
  <si>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</si>
  <si>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</si>
  <si>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</si>
  <si>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</si>
  <si>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</si>
  <si>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</si>
  <si>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</si>
  <si>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</si>
  <si>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</si>
  <si>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</si>
  <si>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</si>
  <si>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</si>
  <si>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</si>
  <si>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</si>
  <si>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</si>
  <si>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</si>
  <si>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20508</t>
  </si>
  <si>
    <t>进修及培训</t>
  </si>
  <si>
    <t>2050802</t>
  </si>
  <si>
    <t>干部教育</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</si>
  <si>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</si>
  <si>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</si>
  <si>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</si>
  <si>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</si>
  <si>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</si>
  <si>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</si>
  <si>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</si>
  <si>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</si>
  <si>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</si>
  <si>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</si>
  <si>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</si>
  <si>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</si>
  <si>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</si>
  <si>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</si>
  <si>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</si>
  <si>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</si>
  <si>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</si>
  <si>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</si>
  <si>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</si>
  <si>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</si>
  <si>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</si>
  <si>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</si>
  <si>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</si>
  <si>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</si>
  <si>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</si>
  <si>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</si>
  <si>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</si>
  <si>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</si>
  <si>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</si>
  <si>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</si>
  <si>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</si>
  <si>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</si>
  <si>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</si>
  <si>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22999</t>
  </si>
  <si>
    <t>2299999</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</si>
  <si>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</si>
  <si>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</si>
  <si>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</si>
  <si>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</si>
  <si>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</si>
  <si>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</si>
  <si>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</si>
  <si>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</si>
  <si>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</si>
  <si>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</si>
  <si>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</si>
  <si>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</si>
  <si>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</si>
  <si>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</si>
  <si>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</si>
  <si>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</si>
  <si>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</si>
  <si>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</si>
  <si>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</si>
  <si>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</si>
  <si>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</si>
  <si>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</si>
  <si>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</si>
  <si>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</si>
  <si>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</si>
  <si>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</si>
  <si>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</si>
  <si>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</si>
  <si>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</si>
  <si>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</si>
  <si>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</si>
  <si>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</si>
  <si>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</si>
  <si>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</si>
  <si>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</si>
  <si>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</si>
  <si>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</si>
  <si>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</si>
  <si>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</si>
  <si>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</si>
  <si>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</si>
  <si>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</si>
  <si>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</si>
  <si>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</si>
  <si>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</si>
  <si>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</si>
  <si>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</si>
  <si>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</si>
  <si>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</si>
  <si>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</si>
  <si>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</si>
  <si>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</si>
  <si>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</si>
  <si>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</si>
  <si>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</si>
  <si>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</si>
  <si>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</si>
  <si>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</si>
  <si>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</si>
  <si>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</si>
  <si>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</si>
  <si>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</si>
  <si>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</si>
  <si>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</si>
  <si>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</si>
  <si>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</si>
  <si>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530122210000000002020</t>
  </si>
  <si>
    <t>行政人员支出工资</t>
  </si>
  <si>
    <t>30101</t>
  </si>
  <si>
    <t>基本工资</t>
  </si>
  <si>
    <t>30102</t>
  </si>
  <si>
    <t>津贴补贴</t>
  </si>
  <si>
    <t>30103</t>
  </si>
  <si>
    <t>奖金</t>
  </si>
  <si>
    <t>530122210000000002021</t>
  </si>
  <si>
    <t>事业人员支出工资</t>
  </si>
  <si>
    <t>30107</t>
  </si>
  <si>
    <t>绩效工资</t>
  </si>
  <si>
    <t>530122210000000002022</t>
  </si>
  <si>
    <t>社会保障缴费</t>
  </si>
  <si>
    <t>30108</t>
  </si>
  <si>
    <t>机关事业单位基本养老保险缴费</t>
  </si>
  <si>
    <t>30110</t>
  </si>
  <si>
    <t>职工基本医疗保险缴费</t>
  </si>
  <si>
    <t>30111</t>
  </si>
  <si>
    <t>公务员医疗补助缴费</t>
  </si>
  <si>
    <t>30112</t>
  </si>
  <si>
    <t>其他社会保障缴费</t>
  </si>
  <si>
    <t>530122210000000002025</t>
  </si>
  <si>
    <t>30217</t>
  </si>
  <si>
    <t>530122210000000002026</t>
  </si>
  <si>
    <t>公务交通补贴</t>
  </si>
  <si>
    <t>30239</t>
  </si>
  <si>
    <t>其他交通费用</t>
  </si>
  <si>
    <t>530122210000000002027</t>
  </si>
  <si>
    <t>工会经费</t>
  </si>
  <si>
    <t>30228</t>
  </si>
  <si>
    <t>530122210000000002028</t>
  </si>
  <si>
    <t>一般公用经费</t>
  </si>
  <si>
    <t>30201</t>
  </si>
  <si>
    <t>办公费</t>
  </si>
  <si>
    <t>30211</t>
  </si>
  <si>
    <t>差旅费</t>
  </si>
  <si>
    <t>30215</t>
  </si>
  <si>
    <t>会议费</t>
  </si>
  <si>
    <t>30299</t>
  </si>
  <si>
    <t>其他商品和服务支出</t>
  </si>
  <si>
    <t>530122210000000003714</t>
  </si>
  <si>
    <t>30113</t>
  </si>
  <si>
    <t>530122231100001230185</t>
  </si>
  <si>
    <t>离退休人员支出</t>
  </si>
  <si>
    <t>30305</t>
  </si>
  <si>
    <t>生活补助</t>
  </si>
  <si>
    <t>530122231100001429100</t>
  </si>
  <si>
    <t>行政人员绩效奖励</t>
  </si>
  <si>
    <t>530122231100001429101</t>
  </si>
  <si>
    <t>事业人员绩效奖励</t>
  </si>
  <si>
    <t>预算05-1表</t>
  </si>
  <si>
    <t>项目分类</t>
  </si>
  <si>
    <t>项目单位</t>
  </si>
  <si>
    <t>经济科目编码</t>
  </si>
  <si>
    <t>经济科目名称</t>
  </si>
  <si>
    <t>本年拨款</t>
  </si>
  <si>
    <t>其中：本次下达</t>
  </si>
  <si>
    <t>对个人和家庭的补助</t>
  </si>
  <si>
    <t>530122261100005035459</t>
  </si>
  <si>
    <t>遗属补助资金</t>
  </si>
  <si>
    <t>其他公用支出</t>
  </si>
  <si>
    <t>530122261100004962552</t>
  </si>
  <si>
    <t>（自有资金）开放大学项目经费</t>
  </si>
  <si>
    <t>530122261100004962586</t>
  </si>
  <si>
    <t>（自有资金）开放大学非劳务型业务经费</t>
  </si>
  <si>
    <t>事业发展类</t>
  </si>
  <si>
    <t>530122261100004962500</t>
  </si>
  <si>
    <t>（自有资金）历年事业基金结余经费</t>
  </si>
  <si>
    <t>30226</t>
  </si>
  <si>
    <t>劳务费</t>
  </si>
  <si>
    <t>预算05-2表</t>
  </si>
  <si>
    <t>项目年度绩效目标</t>
  </si>
  <si>
    <t>一级指标</t>
  </si>
  <si>
    <t>二级指标</t>
  </si>
  <si>
    <t>三级指标</t>
  </si>
  <si>
    <t>指标性质</t>
  </si>
  <si>
    <t>指标值</t>
  </si>
  <si>
    <t>度量单位</t>
  </si>
  <si>
    <t>指标属性</t>
  </si>
  <si>
    <t>指标内容</t>
  </si>
  <si>
    <t xml:space="preserve">历年事业基金结余，用于购买日常办公所需设施设备及办公用品，以保障正常工作和教学。						
</t>
  </si>
  <si>
    <t>产出指标</t>
  </si>
  <si>
    <t>时效指标</t>
  </si>
  <si>
    <t>资金使用时间</t>
  </si>
  <si>
    <t>&lt;=</t>
  </si>
  <si>
    <t>1.0</t>
  </si>
  <si>
    <t>年</t>
  </si>
  <si>
    <t>定量指标</t>
  </si>
  <si>
    <t>项目经费用于改善办公条件</t>
  </si>
  <si>
    <t>效益指标</t>
  </si>
  <si>
    <t>社会效益</t>
  </si>
  <si>
    <t>　  通过丰富理论知识来指导实践</t>
  </si>
  <si>
    <t>=</t>
  </si>
  <si>
    <t>80</t>
  </si>
  <si>
    <t>%</t>
  </si>
  <si>
    <t>定性指标</t>
  </si>
  <si>
    <t>积极学习，提高教学质量，为社会实践服务，为区委区政府决策服务。</t>
  </si>
  <si>
    <t>可持续影响</t>
  </si>
  <si>
    <t>保证正常工作和教学</t>
  </si>
  <si>
    <t>&gt;=</t>
  </si>
  <si>
    <t>90</t>
  </si>
  <si>
    <t>由于办公楼和办公设备陈旧，需要随时对办公楼和设备进行维修，更换各种零部件，以保障正常工作和教学</t>
  </si>
  <si>
    <t>满意度指标</t>
  </si>
  <si>
    <t>服务对象满意度</t>
  </si>
  <si>
    <t>使用人员满意度</t>
  </si>
  <si>
    <t>反映服务对象对购置设备的整体满意情况。
使用人员满意度=（对购置设备满意的人数/问卷调查人数）*100%。</t>
  </si>
  <si>
    <t>成本指标</t>
  </si>
  <si>
    <t>经济成本指标</t>
  </si>
  <si>
    <t>购买办公设备及用具</t>
  </si>
  <si>
    <t>19331.87</t>
  </si>
  <si>
    <t>元</t>
  </si>
  <si>
    <t>定期检查校园内陈旧损坏的设施设备，统计数量进行更换维修</t>
  </si>
  <si>
    <t xml:space="preserve">为认真贯彻落实党的二十大精神,切实加强农村基层人才队伍建设，有计划、有步骤地培养一支适应城乡工作需要的高素质、专业化村组干部队伍，为决战脱贫攻坚、决胜全面小康提供坚强基层人才保障，根据《云南省村（社区）干部能力素质和学历水平提升行动计划》（云组〔2018〕37号）通知精神，结合晋宁实际，进一步开展好村（社区）干部能力素质和学历水平提升。						
</t>
  </si>
  <si>
    <t>数量指标</t>
  </si>
  <si>
    <t>云南开放大学双提升培训班次</t>
  </si>
  <si>
    <t>个</t>
  </si>
  <si>
    <t>按照云南开放大学要求完成相关培训</t>
  </si>
  <si>
    <t>质量指标</t>
  </si>
  <si>
    <t>全员完成2026年学业</t>
  </si>
  <si>
    <t>192</t>
  </si>
  <si>
    <t>人</t>
  </si>
  <si>
    <t>按照云南开放大学相关要求，保证全员完成2026年学业</t>
  </si>
  <si>
    <t>在2026年12月份前完成本年教学任务</t>
  </si>
  <si>
    <t>2026年12月31日</t>
  </si>
  <si>
    <t>月</t>
  </si>
  <si>
    <t>村组干部队伍素质得到提升，为决战脱贫攻坚、决胜全面小康提供坚强基层人才保障</t>
  </si>
  <si>
    <t>为认真贯彻落实党的二十大精神,切实加强农村基层人才队伍建设，有计划、有步骤地培养一支适应城乡工作需要的高素质、专业化村组干部队伍，为决战脱贫攻坚、决胜全面小康提供坚强基层人才保障。</t>
  </si>
  <si>
    <t>学员学历、能力得到提升，为乡村振兴发展提供人才储备</t>
  </si>
  <si>
    <t>学员在工作中的各项能力得到上级部门认可</t>
  </si>
  <si>
    <t>学员满意度</t>
  </si>
  <si>
    <t>开放大学办学点工作经费总成本</t>
  </si>
  <si>
    <t>94058.8</t>
  </si>
  <si>
    <t>万元</t>
  </si>
  <si>
    <t>做好本部门人员、公用经费保障，按规定落实干部职工各项待遇，支持部门正常履职。</t>
  </si>
  <si>
    <t>工资福利发放人数（行政编）</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</si>
  <si>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</si>
  <si>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</si>
  <si>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</si>
  <si>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</si>
  <si>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23</t>
  </si>
  <si>
    <t>反映财政供养部门（单位）离（退）休人员数量。</t>
  </si>
  <si>
    <t>部门运转</t>
  </si>
  <si>
    <t>正常运转</t>
  </si>
  <si>
    <t>反映部门（单位）运转情况。</t>
  </si>
  <si>
    <t>单位人员满意度</t>
  </si>
  <si>
    <t>反映部门（单位）人员对工资福利发放的满意程度。</t>
  </si>
  <si>
    <t>社会公众满意度</t>
  </si>
  <si>
    <t>反映社会公众对部门（单位）履职情况的满意程度。</t>
  </si>
  <si>
    <t>为认真贯彻落实党的二十大精神,切实加强农村基层人才队伍建设，有计划、有步骤地培养一支适应城乡工作需要的高素质、专业化村组干部队伍，为决战脱贫攻坚、决胜全面小康提供坚强基层人才保障，根据《云南省村（社区）干部能力素质和学历水平提升行动计划》（云组〔2018〕37号）通知精神，结合晋宁实际，进一步开展好村（社区）干部能力素质和学历水平提升。</t>
  </si>
  <si>
    <t>双提升培训班次</t>
  </si>
  <si>
    <t>140</t>
  </si>
  <si>
    <t>59177.39</t>
  </si>
  <si>
    <t>预算06表</t>
  </si>
  <si>
    <t>政府性基金预算支出预算表</t>
  </si>
  <si>
    <t>单位名称：昆明市发展和改革委员会</t>
  </si>
  <si>
    <t>政府性基金预算支出</t>
  </si>
  <si>
    <t>备注：我单位无政府性基金预算支出预算相关内容，该表以空表进行公开。</t>
  </si>
  <si>
    <t>预算07表</t>
  </si>
  <si>
    <t>预算项目</t>
  </si>
  <si>
    <t>采购项目</t>
  </si>
  <si>
    <t>采购品目</t>
  </si>
  <si>
    <t>计量
单位</t>
  </si>
  <si>
    <t>数量</t>
  </si>
  <si>
    <t>面向中小企业预留资金</t>
  </si>
  <si>
    <t>国有资本经营收益</t>
  </si>
  <si>
    <t>财政专户管理的收入</t>
  </si>
  <si>
    <t>单位自筹</t>
  </si>
  <si>
    <t>备注：当面向中小企业预留资金大于合计时，面向中小企业预留资金为三年预计数。</t>
  </si>
  <si>
    <t>备注：因没有符合政府集中采购目录和限额标准范围内的支出项目，我单位无部门政府采购预算相关内容，该表以空表进行公开。</t>
  </si>
  <si>
    <t>预算08表</t>
  </si>
  <si>
    <t>政府购买服务项目</t>
  </si>
  <si>
    <t>政府购买服务指导性目录代码</t>
  </si>
  <si>
    <t>基本支出/项目支出</t>
  </si>
  <si>
    <t>所属服务类别</t>
  </si>
  <si>
    <t>所属服务领域</t>
  </si>
  <si>
    <t>购买内容简述</t>
  </si>
  <si>
    <t>备注：因没有符合政府采购服务的支出项目，我单位无政府购买服务预算相关内容，该表以空表进行公开。</t>
  </si>
  <si>
    <t>预算09-1表</t>
  </si>
  <si>
    <t>单位名称（项目）</t>
  </si>
  <si>
    <t>地区</t>
  </si>
  <si>
    <t>磨憨经济合作区</t>
  </si>
  <si>
    <t>备注：我部门无对下转移支付预算，此表无数据。</t>
  </si>
  <si>
    <t>预算09-2表</t>
  </si>
  <si>
    <t>预算10表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</si>
  <si>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</si>
  <si>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</si>
  <si>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</si>
  <si>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</si>
  <si>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</si>
  <si>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</si>
  <si>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</si>
  <si>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</si>
  <si>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备注：因我单位无新增资产预算配置，该表以空表进行公开。</t>
  </si>
  <si>
    <t>预算11表</t>
  </si>
  <si>
    <t>上级补助</t>
  </si>
  <si>
    <t>备注：因我单位无提前下达的上级转移支付补助项目支出预算，该表以空表进行公开。</t>
  </si>
  <si>
    <t>预算12表</t>
  </si>
  <si>
    <t>项目级次</t>
  </si>
  <si>
    <t>114 对个人和家庭的补助</t>
  </si>
  <si>
    <t>本级</t>
  </si>
  <si>
    <t/>
  </si>
  <si>
    <t>预算13表</t>
  </si>
  <si>
    <t>部门名称</t>
  </si>
  <si>
    <t>一、部门整体目标</t>
  </si>
  <si>
    <t>内容</t>
  </si>
  <si>
    <t>说明</t>
  </si>
  <si>
    <t>部门总体目标</t>
  </si>
  <si>
    <t>部门职责</t>
  </si>
  <si>
    <t xml:space="preserve"> 党校的中心工作是负责培训轮训晋宁区各级党员领导干部及后备干部；承担区委和区政府下达的调研任务，推进理论创新；开展党的路线、方针、政策的宣传；承办区委和区政府举办的各类专题研讨班，负责全区公务员培训的教学管理工作。
依据三定方案，我校内设机构为：办公室、教务科、培训科，属全额拨款事业单位。</t>
  </si>
  <si>
    <t>根据三定方案归纳</t>
  </si>
  <si>
    <t>完成区委、区政府的工作要求，完成各项培训任务，完成上级安排的各类调研任务，为基层上党课，做好区委安排的各类临时性工作。</t>
  </si>
  <si>
    <t>根据部门职责，中长期规划，各级党委，各级政府要求归纳</t>
  </si>
  <si>
    <t>部门年度目标</t>
  </si>
  <si>
    <t>1、完成本年度的各项培训任务；
2、宣传党的路线方针政策；
3、科研资政；
4、招商引资。</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</si>
  <si>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</si>
  <si>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</si>
  <si>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</si>
  <si>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</si>
  <si>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</si>
  <si>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</si>
  <si>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</si>
  <si>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</si>
  <si>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</si>
  <si>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 xml:space="preserve">干部培训、理论宣讲、科研资政	</t>
  </si>
  <si>
    <t>党校的中心工作是负责培训轮训晋宁区各级党员领导干部及后备干部；承担区委和区政府下达的调研任务，推进理论创新；开展党的路线、方针、政策的宣传；承办区委和区政府举办的各类专题研讨班，负责全区公务员培训的教学管理工作。 依据三定方案，我校内设机构为：办公室、教务科、培训科，属全额拨款事业单位。</t>
  </si>
  <si>
    <t>三、部门整体支出绩效指标</t>
  </si>
  <si>
    <t>绩效指标</t>
  </si>
  <si>
    <t>评（扣）分标准</t>
  </si>
  <si>
    <t>绩效指标设定依据及指标值数据来源</t>
  </si>
  <si>
    <t xml:space="preserve">二级指标 </t>
  </si>
  <si>
    <t>严格执行区财政部门预算批复</t>
  </si>
  <si>
    <t>11月30日前</t>
  </si>
  <si>
    <t>按时限完成</t>
  </si>
  <si>
    <t>根据省市区级文件按时上报公开项目进展和支出情况</t>
  </si>
  <si>
    <t>根据省市区级文件按时限完成</t>
  </si>
  <si>
    <t>晋宁经济社会发展建言献策</t>
  </si>
  <si>
    <t>年度工作考核</t>
  </si>
  <si>
    <t>为提高教学质量服务，为社会实践服务，为区委区政府决策服务。</t>
  </si>
  <si>
    <t>省市区级文件精神</t>
  </si>
  <si>
    <t>学员培训后的收获</t>
  </si>
  <si>
    <t>85</t>
  </si>
  <si>
    <t>课后学员的反馈</t>
  </si>
  <si>
    <t>通过学员填写课后反馈意见，统计学员满意度，评定培训质量</t>
  </si>
  <si>
    <t>432.6</t>
  </si>
  <si>
    <t>基本支出保障金额</t>
  </si>
  <si>
    <t>保障人员工资、社保和机构正常运转所需费用</t>
  </si>
  <si>
    <t>预算批复、预算执行力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</si>
</sst>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 "/>
  </numFmts>
  <fonts count="41">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12"/>
      <color rgb="FF000000"/>
      <name val="宋体"/>
      <charset val="134"/>
    </font>
    <font>
      <b/>
      <sz val="23"/>
      <color rgb="FF000000"/>
      <name val="宋体"/>
      <charset val="134"/>
    </font>
    <font>
      <b/>
      <sz val="11"/>
      <color theme="1"/>
      <name val="宋体"/>
      <charset val="134"/>
      <scheme val="minor"/>
    </font>
    <font>
      <sz val="9"/>
      <color theme="1"/>
      <name val="宋体"/>
      <charset val="134"/>
    </font>
    <font>
      <sz val="10"/>
      <color rgb="FF000000"/>
      <name val="Arial"/>
      <charset val="134"/>
    </font>
    <font>
      <b/>
      <sz val="23.95"/>
      <color rgb="FF000000"/>
      <name val="宋体"/>
      <charset val="134"/>
    </font>
    <font>
      <b/>
      <sz val="22"/>
      <color rgb="FF000000"/>
      <name val="宋体"/>
      <charset val="134"/>
    </font>
    <font>
      <b/>
      <sz val="12"/>
      <color theme="1"/>
      <name val="宋体"/>
      <charset val="134"/>
      <scheme val="minor"/>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5" borderId="17" applyNumberFormat="0" applyAlignment="0" applyProtection="0">
      <alignment vertical="center"/>
    </xf>
    <xf numFmtId="0" fontId="30" fillId="6" borderId="18" applyNumberFormat="0" applyAlignment="0" applyProtection="0">
      <alignment vertical="center"/>
    </xf>
    <xf numFmtId="0" fontId="31" fillId="6" borderId="17" applyNumberFormat="0" applyAlignment="0" applyProtection="0">
      <alignment vertical="center"/>
    </xf>
    <xf numFmtId="0" fontId="32" fillId="7"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176" fontId="40" fillId="0" borderId="1">
      <alignment horizontal="right" vertical="center"/>
    </xf>
    <xf numFmtId="177" fontId="40" fillId="0" borderId="1">
      <alignment horizontal="right" vertical="center"/>
    </xf>
    <xf numFmtId="10" fontId="40" fillId="0" borderId="1">
      <alignment horizontal="right" vertical="center"/>
    </xf>
    <xf numFmtId="178" fontId="40" fillId="0" borderId="1">
      <alignment horizontal="right" vertical="center"/>
    </xf>
    <xf numFmtId="49" fontId="40" fillId="0" borderId="1">
      <alignment horizontal="left" vertical="center" wrapText="1"/>
    </xf>
    <xf numFmtId="178" fontId="40" fillId="0" borderId="1">
      <alignment horizontal="right" vertical="center"/>
    </xf>
    <xf numFmtId="179" fontId="40" fillId="0" borderId="1">
      <alignment horizontal="right" vertical="center"/>
    </xf>
    <xf numFmtId="180" fontId="40" fillId="0" borderId="1">
      <alignment horizontal="right" vertical="center"/>
    </xf>
  </cellStyleXfs>
  <cellXfs count="237">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6" fillId="0" borderId="1" xfId="0" applyFont="1" applyBorder="1"/>
    <xf numFmtId="0" fontId="5" fillId="0" borderId="1" xfId="0"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7" fillId="0" borderId="1" xfId="0" applyNumberFormat="1" applyFont="1" applyBorder="1" applyAlignment="1">
      <alignment horizontal="center" vertical="center"/>
    </xf>
    <xf numFmtId="49" fontId="3" fillId="0" borderId="0" xfId="0" applyNumberFormat="1" applyFont="1" applyBorder="1"/>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0" xfId="0" applyFont="1" applyBorder="1" applyAlignment="1" applyProtection="1">
      <alignment horizontal="right" vertical="center"/>
      <protection locked="0"/>
    </xf>
    <xf numFmtId="0" fontId="6" fillId="0" borderId="0" xfId="0" applyFont="1" applyBorder="1"/>
    <xf numFmtId="0" fontId="2" fillId="0" borderId="0" xfId="0" applyFont="1" applyBorder="1" applyAlignment="1" applyProtection="1">
      <alignment horizontal="right"/>
      <protection locked="0"/>
    </xf>
    <xf numFmtId="0" fontId="6" fillId="0" borderId="5" xfId="0" applyFont="1" applyBorder="1" applyAlignment="1">
      <alignment horizontal="center" vertical="center"/>
    </xf>
    <xf numFmtId="0" fontId="6" fillId="0" borderId="7" xfId="0" applyFont="1" applyBorder="1" applyAlignment="1">
      <alignment horizontal="center" vertical="center"/>
    </xf>
    <xf numFmtId="4" fontId="2" fillId="0" borderId="1" xfId="0" applyNumberFormat="1" applyFont="1" applyBorder="1" applyAlignment="1" applyProtection="1">
      <alignment horizontal="right" vertical="center" wrapText="1"/>
      <protection locked="0"/>
    </xf>
    <xf numFmtId="0" fontId="0" fillId="0" borderId="0" xfId="0" applyFont="1" applyFill="1" applyBorder="1"/>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9" fillId="0" borderId="0" xfId="0" applyFont="1" applyFill="1" applyBorder="1"/>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10" fillId="0" borderId="1" xfId="54"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0" borderId="5" xfId="0" applyFont="1" applyFill="1" applyBorder="1" applyAlignment="1">
      <alignment horizontal="left" vertical="center"/>
    </xf>
    <xf numFmtId="0" fontId="2" fillId="0" borderId="5" xfId="0" applyFont="1" applyFill="1" applyBorder="1" applyAlignment="1" applyProtection="1">
      <alignment horizontal="left"/>
      <protection locked="0"/>
    </xf>
    <xf numFmtId="0" fontId="2" fillId="0" borderId="5" xfId="0" applyFont="1" applyFill="1" applyBorder="1" applyAlignment="1">
      <alignment horizontal="left"/>
    </xf>
    <xf numFmtId="0" fontId="9" fillId="0" borderId="0" xfId="0" applyFont="1" applyFill="1" applyAlignment="1">
      <alignment horizontal="left" vertical="center"/>
    </xf>
    <xf numFmtId="0" fontId="2" fillId="2" borderId="1" xfId="0" applyFont="1" applyFill="1" applyBorder="1" applyAlignment="1" applyProtection="1">
      <alignment horizontal="center" vertical="center" wrapText="1"/>
      <protection locked="0"/>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2" borderId="1" xfId="0" applyFont="1" applyFill="1" applyBorder="1" applyAlignment="1">
      <alignment horizontal="right" vertical="center"/>
    </xf>
    <xf numFmtId="3" fontId="2" fillId="0" borderId="5" xfId="0" applyNumberFormat="1" applyFont="1" applyFill="1" applyBorder="1" applyAlignment="1" applyProtection="1">
      <alignment horizontal="left" vertical="center"/>
      <protection locked="0"/>
    </xf>
    <xf numFmtId="4" fontId="2" fillId="0" borderId="5" xfId="0" applyNumberFormat="1" applyFont="1" applyFill="1" applyBorder="1" applyAlignment="1" applyProtection="1">
      <alignment horizontal="left" vertical="center"/>
      <protection locked="0"/>
    </xf>
    <xf numFmtId="0" fontId="11"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3" fillId="0" borderId="0" xfId="0" applyFont="1" applyBorder="1" applyAlignment="1">
      <alignment horizontal="center" vertical="center"/>
    </xf>
    <xf numFmtId="0" fontId="2" fillId="0" borderId="1" xfId="0" applyFont="1" applyBorder="1" applyAlignment="1">
      <alignment vertical="center" wrapText="1"/>
    </xf>
    <xf numFmtId="0" fontId="14" fillId="0" borderId="0" xfId="0" applyFont="1" applyAlignment="1">
      <alignment horizontal="left" vertical="center"/>
    </xf>
    <xf numFmtId="0" fontId="8"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3"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Alignment="1">
      <alignment wrapText="1"/>
    </xf>
    <xf numFmtId="0" fontId="3" fillId="0" borderId="0" xfId="0" applyFont="1" applyBorder="1" applyAlignment="1">
      <alignment horizontal="right" wrapText="1"/>
    </xf>
    <xf numFmtId="0" fontId="6" fillId="0" borderId="8" xfId="0" applyFont="1" applyBorder="1" applyAlignment="1">
      <alignment horizontal="center" vertical="center" wrapText="1"/>
    </xf>
    <xf numFmtId="0" fontId="3" fillId="0" borderId="2" xfId="0" applyFont="1" applyBorder="1" applyAlignment="1">
      <alignment horizontal="center" vertical="center"/>
    </xf>
    <xf numFmtId="178" fontId="10" fillId="0" borderId="1" xfId="0" applyNumberFormat="1" applyFont="1" applyBorder="1" applyAlignment="1">
      <alignment horizontal="right" vertical="center"/>
    </xf>
    <xf numFmtId="0" fontId="14" fillId="0" borderId="0" xfId="0" applyFont="1" applyFill="1" applyAlignment="1">
      <alignment horizontal="left" vertical="center"/>
    </xf>
    <xf numFmtId="0" fontId="3" fillId="0" borderId="0" xfId="0" applyFont="1" applyBorder="1" applyAlignment="1">
      <alignment wrapText="1"/>
    </xf>
    <xf numFmtId="0" fontId="3" fillId="0" borderId="0" xfId="0" applyFont="1" applyBorder="1" applyProtection="1">
      <protection locked="0"/>
    </xf>
    <xf numFmtId="0" fontId="6" fillId="0" borderId="0" xfId="0" applyFont="1" applyBorder="1" applyProtection="1">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8" fillId="0" borderId="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2" fillId="0" borderId="11" xfId="0" applyFont="1" applyBorder="1" applyAlignment="1">
      <alignment horizontal="left" vertical="center" wrapText="1"/>
    </xf>
    <xf numFmtId="0" fontId="2" fillId="0" borderId="13" xfId="0" applyFont="1" applyBorder="1" applyAlignment="1">
      <alignment horizontal="left" vertical="center"/>
    </xf>
    <xf numFmtId="0" fontId="6" fillId="0" borderId="3" xfId="0" applyFont="1" applyBorder="1" applyAlignment="1">
      <alignment horizontal="center" vertical="center" wrapText="1"/>
    </xf>
    <xf numFmtId="0" fontId="2" fillId="2" borderId="11" xfId="0" applyFont="1" applyFill="1" applyBorder="1" applyAlignment="1">
      <alignment horizontal="left" vertical="center"/>
    </xf>
    <xf numFmtId="0" fontId="2"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10" fillId="0" borderId="1" xfId="56" applyNumberFormat="1" applyFont="1" applyBorder="1" applyAlignment="1">
      <alignment horizontal="center" vertical="center"/>
    </xf>
    <xf numFmtId="180" fontId="10" fillId="0" borderId="1" xfId="0" applyNumberFormat="1" applyFont="1" applyBorder="1" applyAlignment="1">
      <alignment horizontal="center" vertical="center"/>
    </xf>
    <xf numFmtId="181" fontId="9" fillId="0" borderId="0" xfId="0" applyNumberFormat="1" applyFont="1" applyBorder="1" applyAlignment="1">
      <alignment horizontal="left" vertical="center" wrapText="1"/>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8" fontId="10" fillId="0" borderId="0" xfId="0" applyNumberFormat="1" applyFont="1" applyBorder="1" applyAlignment="1">
      <alignment horizontal="left" vertical="center"/>
    </xf>
    <xf numFmtId="0" fontId="2" fillId="0" borderId="0" xfId="0" applyFont="1" applyBorder="1" applyAlignment="1">
      <alignment horizontal="right"/>
    </xf>
    <xf numFmtId="0" fontId="15" fillId="0" borderId="0" xfId="0" applyFont="1" applyBorder="1" applyAlignment="1" applyProtection="1">
      <alignment horizontal="right"/>
      <protection locked="0"/>
    </xf>
    <xf numFmtId="49" fontId="15" fillId="0" borderId="0" xfId="0" applyNumberFormat="1" applyFont="1" applyBorder="1" applyProtection="1">
      <protection locked="0"/>
    </xf>
    <xf numFmtId="0" fontId="3" fillId="0" borderId="0" xfId="0" applyFont="1" applyBorder="1" applyAlignment="1">
      <alignment horizontal="right"/>
    </xf>
    <xf numFmtId="0" fontId="16" fillId="0" borderId="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9" fillId="0" borderId="0" xfId="0" applyFont="1" applyFill="1" applyBorder="1" applyAlignment="1">
      <alignment horizontal="left" vertical="center"/>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0" fontId="6" fillId="0" borderId="0" xfId="0" applyFont="1" applyBorder="1" applyAlignment="1" applyProtection="1">
      <alignment horizontal="left" vertical="center"/>
      <protection locked="0"/>
    </xf>
    <xf numFmtId="0" fontId="6"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49" fontId="3" fillId="0" borderId="0" xfId="0" applyNumberFormat="1" applyFont="1" applyBorder="1" applyProtection="1">
      <protection locked="0"/>
    </xf>
    <xf numFmtId="0" fontId="2" fillId="0" borderId="4"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49" fontId="10" fillId="0" borderId="1" xfId="53" applyNumberFormat="1" applyFont="1" applyBorder="1">
      <alignment horizontal="left" vertical="center" wrapText="1"/>
    </xf>
    <xf numFmtId="0" fontId="6" fillId="0" borderId="4" xfId="0" applyFont="1" applyBorder="1" applyAlignment="1" applyProtection="1">
      <alignment horizontal="center" vertical="center" wrapText="1"/>
      <protection locked="0"/>
    </xf>
    <xf numFmtId="0" fontId="17"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0" fontId="2" fillId="0" borderId="0" xfId="0" applyFont="1" applyBorder="1" applyAlignment="1">
      <alignment horizontal="right" vertical="center" wrapText="1"/>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3" fillId="0" borderId="4" xfId="0" applyFont="1" applyBorder="1" applyAlignment="1">
      <alignment horizontal="center" vertical="center"/>
    </xf>
    <xf numFmtId="0" fontId="11" fillId="2" borderId="0" xfId="0" applyFont="1" applyFill="1" applyBorder="1" applyAlignment="1">
      <alignment horizontal="lef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78" fontId="20" fillId="0" borderId="1" xfId="0" applyNumberFormat="1" applyFont="1" applyBorder="1" applyAlignment="1">
      <alignment horizontal="right" vertical="center"/>
    </xf>
    <xf numFmtId="0" fontId="18" fillId="2" borderId="5"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2" borderId="7" xfId="0" applyFont="1" applyFill="1" applyBorder="1" applyAlignment="1" applyProtection="1">
      <alignment horizontal="center" vertical="center" wrapText="1"/>
      <protection locked="0"/>
    </xf>
    <xf numFmtId="0" fontId="18" fillId="0" borderId="7"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7" xfId="0" applyFont="1" applyBorder="1" applyAlignment="1" applyProtection="1">
      <alignment horizontal="center" vertical="center" wrapText="1"/>
      <protection locked="0"/>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1" fillId="0" borderId="1" xfId="0" applyFont="1" applyBorder="1" applyAlignment="1" applyProtection="1">
      <alignment vertical="top"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15" sqref="B15"/>
    </sheetView>
  </sheetViews>
  <sheetFormatPr defaultColWidth="8.575" defaultRowHeight="12.75" customHeight="1" outlineLevelCol="3"/>
  <cols>
    <col min="1" max="4" width="41" customWidth="1"/>
  </cols>
  <sheetData>
    <row r="1" ht="15" customHeight="1" spans="1:4">
      <c r="A1" s="83"/>
      <c r="B1" s="83"/>
      <c r="C1" s="83"/>
      <c r="D1" s="104" t="s">
        <v>0</v>
      </c>
    </row>
    <row r="2" ht="41.25" customHeight="1" spans="1:1">
      <c r="A2" s="78" t="str">
        <f>"2026"&amp;"年部门财务收支预算总表"</f>
        <v>2026年部门财务收支预算总表</v>
      </c>
    </row>
    <row r="3" ht="17.25" customHeight="1" spans="1:4">
      <c r="A3" s="81" t="str">
        <f>"单位名称："&amp;"中国共产党昆明市晋宁区委员会党校"</f>
        <v>单位名称：中国共产党昆明市晋宁区委员会党校</v>
      </c>
      <c r="B3" s="201"/>
      <c r="D3" s="181" t="s">
        <v>1</v>
      </c>
    </row>
    <row r="4" ht="23.25" customHeight="1" spans="1:4">
      <c r="A4" s="202" t="s">
        <v>2</v>
      </c>
      <c r="B4" s="203"/>
      <c r="C4" s="202" t="s">
        <v>3</v>
      </c>
      <c r="D4" s="203"/>
    </row>
    <row r="5" ht="24" customHeight="1" spans="1:4">
      <c r="A5" s="202" t="s">
        <v>4</v>
      </c>
      <c r="B5" s="202" t="s">
        <v>5</v>
      </c>
      <c r="C5" s="202" t="s">
        <v>6</v>
      </c>
      <c r="D5" s="202" t="s">
        <v>5</v>
      </c>
    </row>
    <row r="6" ht="17.25" customHeight="1" spans="1:4">
      <c r="A6" s="204" t="s">
        <v>7</v>
      </c>
      <c r="B6" s="118">
        <v>4325654.59</v>
      </c>
      <c r="C6" s="204" t="s">
        <v>8</v>
      </c>
      <c r="D6" s="118"/>
    </row>
    <row r="7" ht="17.25" customHeight="1" spans="1:4">
      <c r="A7" s="204" t="s">
        <v>9</v>
      </c>
      <c r="B7" s="118"/>
      <c r="C7" s="204" t="s">
        <v>10</v>
      </c>
      <c r="D7" s="118"/>
    </row>
    <row r="8" ht="17.25" customHeight="1" spans="1:4">
      <c r="A8" s="204" t="s">
        <v>11</v>
      </c>
      <c r="B8" s="118"/>
      <c r="C8" s="236" t="s">
        <v>12</v>
      </c>
      <c r="D8" s="118"/>
    </row>
    <row r="9" ht="17.25" customHeight="1" spans="1:4">
      <c r="A9" s="204" t="s">
        <v>13</v>
      </c>
      <c r="B9" s="118"/>
      <c r="C9" s="236" t="s">
        <v>14</v>
      </c>
      <c r="D9" s="118"/>
    </row>
    <row r="10" ht="17.25" customHeight="1" spans="1:4">
      <c r="A10" s="204" t="s">
        <v>15</v>
      </c>
      <c r="B10" s="118">
        <v>102794.19</v>
      </c>
      <c r="C10" s="236" t="s">
        <v>16</v>
      </c>
      <c r="D10" s="118">
        <v>2934133.27</v>
      </c>
    </row>
    <row r="11" ht="17.25" customHeight="1" spans="1:4">
      <c r="A11" s="204" t="s">
        <v>17</v>
      </c>
      <c r="B11" s="118"/>
      <c r="C11" s="236" t="s">
        <v>18</v>
      </c>
      <c r="D11" s="118"/>
    </row>
    <row r="12" ht="17.25" customHeight="1" spans="1:4">
      <c r="A12" s="204" t="s">
        <v>19</v>
      </c>
      <c r="B12" s="118"/>
      <c r="C12" s="65" t="s">
        <v>20</v>
      </c>
      <c r="D12" s="118"/>
    </row>
    <row r="13" ht="17.25" customHeight="1" spans="1:4">
      <c r="A13" s="204" t="s">
        <v>21</v>
      </c>
      <c r="B13" s="118"/>
      <c r="C13" s="65" t="s">
        <v>22</v>
      </c>
      <c r="D13" s="118">
        <v>740811.36</v>
      </c>
    </row>
    <row r="14" ht="17.25" customHeight="1" spans="1:4">
      <c r="A14" s="204" t="s">
        <v>23</v>
      </c>
      <c r="B14" s="118"/>
      <c r="C14" s="65" t="s">
        <v>24</v>
      </c>
      <c r="D14" s="118">
        <v>390349.56</v>
      </c>
    </row>
    <row r="15" ht="17.25" customHeight="1" spans="1:4">
      <c r="A15" s="204" t="s">
        <v>25</v>
      </c>
      <c r="B15" s="118">
        <v>102794.19</v>
      </c>
      <c r="C15" s="65" t="s">
        <v>26</v>
      </c>
      <c r="D15" s="118"/>
    </row>
    <row r="16" ht="17.25" customHeight="1" spans="1:4">
      <c r="A16" s="20"/>
      <c r="B16" s="118"/>
      <c r="C16" s="65" t="s">
        <v>27</v>
      </c>
      <c r="D16" s="118"/>
    </row>
    <row r="17" ht="17.25" customHeight="1" spans="1:4">
      <c r="A17" s="205"/>
      <c r="B17" s="118"/>
      <c r="C17" s="65" t="s">
        <v>28</v>
      </c>
      <c r="D17" s="118"/>
    </row>
    <row r="18" ht="17.25" customHeight="1" spans="1:4">
      <c r="A18" s="205"/>
      <c r="B18" s="118"/>
      <c r="C18" s="65" t="s">
        <v>29</v>
      </c>
      <c r="D18" s="118"/>
    </row>
    <row r="19" ht="17.25" customHeight="1" spans="1:4">
      <c r="A19" s="205"/>
      <c r="B19" s="118"/>
      <c r="C19" s="65" t="s">
        <v>30</v>
      </c>
      <c r="D19" s="118"/>
    </row>
    <row r="20" ht="17.25" customHeight="1" spans="1:4">
      <c r="A20" s="205"/>
      <c r="B20" s="118"/>
      <c r="C20" s="65" t="s">
        <v>31</v>
      </c>
      <c r="D20" s="118"/>
    </row>
    <row r="21" ht="17.25" customHeight="1" spans="1:4">
      <c r="A21" s="205"/>
      <c r="B21" s="118"/>
      <c r="C21" s="65" t="s">
        <v>32</v>
      </c>
      <c r="D21" s="118"/>
    </row>
    <row r="22" ht="17.25" customHeight="1" spans="1:4">
      <c r="A22" s="205"/>
      <c r="B22" s="118"/>
      <c r="C22" s="65" t="s">
        <v>33</v>
      </c>
      <c r="D22" s="118"/>
    </row>
    <row r="23" ht="17.25" customHeight="1" spans="1:4">
      <c r="A23" s="205"/>
      <c r="B23" s="118"/>
      <c r="C23" s="65" t="s">
        <v>34</v>
      </c>
      <c r="D23" s="118"/>
    </row>
    <row r="24" ht="17.25" customHeight="1" spans="1:4">
      <c r="A24" s="205"/>
      <c r="B24" s="118"/>
      <c r="C24" s="65" t="s">
        <v>35</v>
      </c>
      <c r="D24" s="118">
        <v>347322.72</v>
      </c>
    </row>
    <row r="25" ht="17.25" customHeight="1" spans="1:4">
      <c r="A25" s="205"/>
      <c r="B25" s="118"/>
      <c r="C25" s="65" t="s">
        <v>36</v>
      </c>
      <c r="D25" s="118"/>
    </row>
    <row r="26" ht="17.25" customHeight="1" spans="1:4">
      <c r="A26" s="205"/>
      <c r="B26" s="118"/>
      <c r="C26" s="20" t="s">
        <v>37</v>
      </c>
      <c r="D26" s="118"/>
    </row>
    <row r="27" ht="17.25" customHeight="1" spans="1:4">
      <c r="A27" s="205"/>
      <c r="B27" s="118"/>
      <c r="C27" s="65" t="s">
        <v>38</v>
      </c>
      <c r="D27" s="118"/>
    </row>
    <row r="28" ht="16.5" customHeight="1" spans="1:4">
      <c r="A28" s="205"/>
      <c r="B28" s="118"/>
      <c r="C28" s="65" t="s">
        <v>39</v>
      </c>
      <c r="D28" s="118"/>
    </row>
    <row r="29" ht="16.5" customHeight="1" spans="1:4">
      <c r="A29" s="205"/>
      <c r="B29" s="118"/>
      <c r="C29" s="20" t="s">
        <v>40</v>
      </c>
      <c r="D29" s="118">
        <v>15831.87</v>
      </c>
    </row>
    <row r="30" ht="17.25" customHeight="1" spans="1:4">
      <c r="A30" s="205"/>
      <c r="B30" s="118"/>
      <c r="C30" s="20" t="s">
        <v>41</v>
      </c>
      <c r="D30" s="118"/>
    </row>
    <row r="31" ht="17.25" customHeight="1" spans="1:4">
      <c r="A31" s="205"/>
      <c r="B31" s="118"/>
      <c r="C31" s="65" t="s">
        <v>42</v>
      </c>
      <c r="D31" s="118"/>
    </row>
    <row r="32" ht="16.5" customHeight="1" spans="1:4">
      <c r="A32" s="205" t="s">
        <v>43</v>
      </c>
      <c r="B32" s="118">
        <v>4428448.78</v>
      </c>
      <c r="C32" s="205" t="s">
        <v>44</v>
      </c>
      <c r="D32" s="118">
        <v>4428448.78</v>
      </c>
    </row>
    <row r="33" ht="16.5" customHeight="1" spans="1:4">
      <c r="A33" s="20" t="s">
        <v>45</v>
      </c>
      <c r="B33" s="118"/>
      <c r="C33" s="20" t="s">
        <v>46</v>
      </c>
      <c r="D33" s="118"/>
    </row>
    <row r="34" ht="16.5" customHeight="1" spans="1:4">
      <c r="A34" s="65" t="s">
        <v>47</v>
      </c>
      <c r="B34" s="118"/>
      <c r="C34" s="65" t="s">
        <v>47</v>
      </c>
      <c r="D34" s="118"/>
    </row>
    <row r="35" ht="16.5" customHeight="1" spans="1:4">
      <c r="A35" s="65" t="s">
        <v>48</v>
      </c>
      <c r="B35" s="118"/>
      <c r="C35" s="65" t="s">
        <v>49</v>
      </c>
      <c r="D35" s="118"/>
    </row>
    <row r="36" ht="16.5" customHeight="1" spans="1:4">
      <c r="A36" s="206" t="s">
        <v>50</v>
      </c>
      <c r="B36" s="118">
        <v>4428448.78</v>
      </c>
      <c r="C36" s="206" t="s">
        <v>51</v>
      </c>
      <c r="D36" s="118">
        <v>4428448.78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XFD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9">
        <v>1</v>
      </c>
      <c r="B1" s="160">
        <v>0</v>
      </c>
      <c r="C1" s="159">
        <v>1</v>
      </c>
      <c r="D1" s="161"/>
      <c r="E1" s="161"/>
      <c r="F1" s="158" t="s">
        <v>358</v>
      </c>
    </row>
    <row r="2" ht="42" customHeight="1" spans="1:6">
      <c r="A2" s="162" t="str">
        <f>"2026"&amp;"年部门政府性基金预算支出预算表"</f>
        <v>2026年部门政府性基金预算支出预算表</v>
      </c>
      <c r="B2" s="162" t="s">
        <v>359</v>
      </c>
      <c r="C2" s="163"/>
      <c r="D2" s="164"/>
      <c r="E2" s="164"/>
      <c r="F2" s="164"/>
    </row>
    <row r="3" ht="13.5" customHeight="1" spans="1:6">
      <c r="A3" s="45" t="str">
        <f>"单位名称："&amp;"中国共产党昆明市晋宁区委员会党校"</f>
        <v>单位名称：中国共产党昆明市晋宁区委员会党校</v>
      </c>
      <c r="B3" s="45" t="s">
        <v>360</v>
      </c>
      <c r="C3" s="159"/>
      <c r="D3" s="161"/>
      <c r="E3" s="161"/>
      <c r="F3" s="158" t="s">
        <v>1</v>
      </c>
    </row>
    <row r="4" ht="19.5" customHeight="1" spans="1:6">
      <c r="A4" s="165" t="s">
        <v>187</v>
      </c>
      <c r="B4" s="166" t="s">
        <v>73</v>
      </c>
      <c r="C4" s="165" t="s">
        <v>74</v>
      </c>
      <c r="D4" s="11" t="s">
        <v>361</v>
      </c>
      <c r="E4" s="12"/>
      <c r="F4" s="38"/>
    </row>
    <row r="5" ht="18.75" customHeight="1" spans="1:6">
      <c r="A5" s="167"/>
      <c r="B5" s="168"/>
      <c r="C5" s="167"/>
      <c r="D5" s="61" t="s">
        <v>55</v>
      </c>
      <c r="E5" s="11" t="s">
        <v>76</v>
      </c>
      <c r="F5" s="61" t="s">
        <v>77</v>
      </c>
    </row>
    <row r="6" ht="18.75" customHeight="1" spans="1:6">
      <c r="A6" s="109">
        <v>1</v>
      </c>
      <c r="B6" s="169" t="s">
        <v>84</v>
      </c>
      <c r="C6" s="109">
        <v>3</v>
      </c>
      <c r="D6" s="13">
        <v>4</v>
      </c>
      <c r="E6" s="13">
        <v>5</v>
      </c>
      <c r="F6" s="13">
        <v>6</v>
      </c>
    </row>
    <row r="7" ht="21" customHeight="1" spans="1:6">
      <c r="A7" s="26"/>
      <c r="B7" s="26"/>
      <c r="C7" s="26"/>
      <c r="D7" s="118"/>
      <c r="E7" s="118"/>
      <c r="F7" s="118"/>
    </row>
    <row r="8" ht="21" customHeight="1" spans="1:6">
      <c r="A8" s="26"/>
      <c r="B8" s="26"/>
      <c r="C8" s="26"/>
      <c r="D8" s="118"/>
      <c r="E8" s="118"/>
      <c r="F8" s="118"/>
    </row>
    <row r="9" ht="18.75" customHeight="1" spans="1:6">
      <c r="A9" s="170" t="s">
        <v>177</v>
      </c>
      <c r="B9" s="170" t="s">
        <v>177</v>
      </c>
      <c r="C9" s="171" t="s">
        <v>177</v>
      </c>
      <c r="D9" s="118"/>
      <c r="E9" s="118"/>
      <c r="F9" s="118"/>
    </row>
    <row r="10" s="64" customFormat="1" ht="32" customHeight="1" spans="1:6">
      <c r="A10" s="172" t="s">
        <v>362</v>
      </c>
      <c r="B10" s="172"/>
      <c r="C10" s="172"/>
      <c r="D10" s="172"/>
      <c r="E10" s="172"/>
      <c r="F10" s="172"/>
    </row>
  </sheetData>
  <mergeCells count="8">
    <mergeCell ref="A2:F2"/>
    <mergeCell ref="A3:C3"/>
    <mergeCell ref="D4:F4"/>
    <mergeCell ref="A9:C9"/>
    <mergeCell ref="A10:F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L1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21"/>
      <c r="C1" s="121"/>
      <c r="R1" s="58"/>
      <c r="S1" s="58" t="s">
        <v>363</v>
      </c>
    </row>
    <row r="2" ht="41.25" customHeight="1" spans="1:19">
      <c r="A2" s="112" t="str">
        <f>"2026"&amp;"年部门政府采购预算表"</f>
        <v>2026年部门政府采购预算表</v>
      </c>
      <c r="B2" s="108"/>
      <c r="C2" s="108"/>
      <c r="D2" s="44"/>
      <c r="E2" s="44"/>
      <c r="F2" s="44"/>
      <c r="G2" s="44"/>
      <c r="H2" s="44"/>
      <c r="I2" s="44"/>
      <c r="J2" s="44"/>
      <c r="K2" s="44"/>
      <c r="L2" s="44"/>
      <c r="M2" s="108"/>
      <c r="N2" s="44"/>
      <c r="O2" s="44"/>
      <c r="P2" s="108"/>
      <c r="Q2" s="44"/>
      <c r="R2" s="108"/>
      <c r="S2" s="108"/>
    </row>
    <row r="3" ht="18.75" customHeight="1" spans="1:19">
      <c r="A3" s="150" t="str">
        <f>"单位名称："&amp;"中国共产党昆明市晋宁区委员会党校"</f>
        <v>单位名称：中国共产党昆明市晋宁区委员会党校</v>
      </c>
      <c r="B3" s="122"/>
      <c r="C3" s="122"/>
      <c r="D3" s="59"/>
      <c r="E3" s="59"/>
      <c r="F3" s="59"/>
      <c r="G3" s="59"/>
      <c r="H3" s="59"/>
      <c r="I3" s="59"/>
      <c r="J3" s="59"/>
      <c r="K3" s="59"/>
      <c r="L3" s="59"/>
      <c r="R3" s="60"/>
      <c r="S3" s="158" t="s">
        <v>1</v>
      </c>
    </row>
    <row r="4" ht="15.75" customHeight="1" spans="1:19">
      <c r="A4" s="48" t="s">
        <v>186</v>
      </c>
      <c r="B4" s="123" t="s">
        <v>187</v>
      </c>
      <c r="C4" s="123" t="s">
        <v>364</v>
      </c>
      <c r="D4" s="131" t="s">
        <v>365</v>
      </c>
      <c r="E4" s="131" t="s">
        <v>366</v>
      </c>
      <c r="F4" s="131" t="s">
        <v>367</v>
      </c>
      <c r="G4" s="131" t="s">
        <v>368</v>
      </c>
      <c r="H4" s="131" t="s">
        <v>369</v>
      </c>
      <c r="I4" s="136" t="s">
        <v>194</v>
      </c>
      <c r="J4" s="136"/>
      <c r="K4" s="136"/>
      <c r="L4" s="136"/>
      <c r="M4" s="140"/>
      <c r="N4" s="136"/>
      <c r="O4" s="136"/>
      <c r="P4" s="146"/>
      <c r="Q4" s="136"/>
      <c r="R4" s="140"/>
      <c r="S4" s="147"/>
    </row>
    <row r="5" ht="17.25" customHeight="1" spans="1:19">
      <c r="A5" s="50"/>
      <c r="B5" s="124"/>
      <c r="C5" s="124"/>
      <c r="D5" s="132"/>
      <c r="E5" s="132"/>
      <c r="F5" s="132"/>
      <c r="G5" s="132"/>
      <c r="H5" s="132"/>
      <c r="I5" s="132" t="s">
        <v>55</v>
      </c>
      <c r="J5" s="132" t="s">
        <v>58</v>
      </c>
      <c r="K5" s="132" t="s">
        <v>196</v>
      </c>
      <c r="L5" s="132" t="s">
        <v>370</v>
      </c>
      <c r="M5" s="141" t="s">
        <v>371</v>
      </c>
      <c r="N5" s="142" t="s">
        <v>372</v>
      </c>
      <c r="O5" s="142"/>
      <c r="P5" s="148"/>
      <c r="Q5" s="142"/>
      <c r="R5" s="149"/>
      <c r="S5" s="125"/>
    </row>
    <row r="6" ht="54" customHeight="1" spans="1:19">
      <c r="A6" s="52"/>
      <c r="B6" s="125"/>
      <c r="C6" s="125"/>
      <c r="D6" s="133"/>
      <c r="E6" s="133"/>
      <c r="F6" s="133"/>
      <c r="G6" s="133"/>
      <c r="H6" s="133"/>
      <c r="I6" s="133"/>
      <c r="J6" s="133" t="s">
        <v>57</v>
      </c>
      <c r="K6" s="133"/>
      <c r="L6" s="133"/>
      <c r="M6" s="143"/>
      <c r="N6" s="133" t="s">
        <v>57</v>
      </c>
      <c r="O6" s="133" t="s">
        <v>64</v>
      </c>
      <c r="P6" s="125" t="s">
        <v>65</v>
      </c>
      <c r="Q6" s="133" t="s">
        <v>66</v>
      </c>
      <c r="R6" s="143" t="s">
        <v>67</v>
      </c>
      <c r="S6" s="125" t="s">
        <v>68</v>
      </c>
    </row>
    <row r="7" ht="18" customHeight="1" spans="1:19">
      <c r="A7" s="151">
        <v>1</v>
      </c>
      <c r="B7" s="151" t="s">
        <v>84</v>
      </c>
      <c r="C7" s="152">
        <v>3</v>
      </c>
      <c r="D7" s="152">
        <v>4</v>
      </c>
      <c r="E7" s="151">
        <v>5</v>
      </c>
      <c r="F7" s="151">
        <v>6</v>
      </c>
      <c r="G7" s="151">
        <v>7</v>
      </c>
      <c r="H7" s="151">
        <v>8</v>
      </c>
      <c r="I7" s="151">
        <v>9</v>
      </c>
      <c r="J7" s="151">
        <v>10</v>
      </c>
      <c r="K7" s="151">
        <v>11</v>
      </c>
      <c r="L7" s="151">
        <v>12</v>
      </c>
      <c r="M7" s="151">
        <v>13</v>
      </c>
      <c r="N7" s="151">
        <v>14</v>
      </c>
      <c r="O7" s="151">
        <v>15</v>
      </c>
      <c r="P7" s="151">
        <v>16</v>
      </c>
      <c r="Q7" s="151">
        <v>17</v>
      </c>
      <c r="R7" s="151">
        <v>18</v>
      </c>
      <c r="S7" s="151">
        <v>19</v>
      </c>
    </row>
    <row r="8" ht="21" customHeight="1" spans="1:19">
      <c r="A8" s="126"/>
      <c r="B8" s="127"/>
      <c r="C8" s="127"/>
      <c r="D8" s="134"/>
      <c r="E8" s="134"/>
      <c r="F8" s="134"/>
      <c r="G8" s="154"/>
      <c r="H8" s="118"/>
      <c r="I8" s="118"/>
      <c r="J8" s="118"/>
      <c r="K8" s="118"/>
      <c r="L8" s="118"/>
      <c r="M8" s="118"/>
      <c r="N8" s="118"/>
      <c r="O8" s="118"/>
      <c r="P8" s="118"/>
      <c r="Q8" s="118"/>
      <c r="R8" s="118"/>
      <c r="S8" s="118"/>
    </row>
    <row r="9" ht="21" customHeight="1" spans="1:19">
      <c r="A9" s="128" t="s">
        <v>177</v>
      </c>
      <c r="B9" s="129"/>
      <c r="C9" s="129"/>
      <c r="D9" s="135"/>
      <c r="E9" s="135"/>
      <c r="F9" s="135"/>
      <c r="G9" s="155"/>
      <c r="H9" s="118"/>
      <c r="I9" s="118"/>
      <c r="J9" s="118"/>
      <c r="K9" s="118"/>
      <c r="L9" s="118"/>
      <c r="M9" s="118"/>
      <c r="N9" s="118"/>
      <c r="O9" s="118"/>
      <c r="P9" s="118"/>
      <c r="Q9" s="118"/>
      <c r="R9" s="118"/>
      <c r="S9" s="118"/>
    </row>
    <row r="10" ht="21" customHeight="1" spans="1:19">
      <c r="A10" s="150" t="s">
        <v>373</v>
      </c>
      <c r="B10" s="45"/>
      <c r="C10" s="45"/>
      <c r="D10" s="150"/>
      <c r="E10" s="150"/>
      <c r="F10" s="150"/>
      <c r="G10" s="156"/>
      <c r="H10" s="157"/>
      <c r="I10" s="157"/>
      <c r="J10" s="157"/>
      <c r="K10" s="157"/>
      <c r="L10" s="157"/>
      <c r="M10" s="157"/>
      <c r="N10" s="157"/>
      <c r="O10" s="157"/>
      <c r="P10" s="157"/>
      <c r="Q10" s="157"/>
      <c r="R10" s="157"/>
      <c r="S10" s="157"/>
    </row>
    <row r="11" customFormat="1" ht="33" customHeight="1" spans="1:12">
      <c r="A11" s="153" t="s">
        <v>374</v>
      </c>
      <c r="B11" s="153"/>
      <c r="C11" s="153"/>
      <c r="D11" s="153"/>
      <c r="E11" s="153"/>
      <c r="F11" s="153"/>
      <c r="G11" s="153"/>
      <c r="H11" s="153"/>
      <c r="I11" s="153"/>
      <c r="J11" s="153"/>
      <c r="K11" s="153"/>
      <c r="L11" s="153"/>
    </row>
  </sheetData>
  <mergeCells count="20">
    <mergeCell ref="A2:S2"/>
    <mergeCell ref="A3:H3"/>
    <mergeCell ref="I4:S4"/>
    <mergeCell ref="N5:S5"/>
    <mergeCell ref="A9:G9"/>
    <mergeCell ref="A10:S10"/>
    <mergeCell ref="A11:L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FD10"/>
  <sheetViews>
    <sheetView showZeros="0" workbookViewId="0">
      <selection activeCell="B13" sqref="B13"/>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20"/>
      <c r="B1" s="121"/>
      <c r="C1" s="121"/>
      <c r="D1" s="121"/>
      <c r="E1" s="121"/>
      <c r="F1" s="121"/>
      <c r="G1" s="121"/>
      <c r="H1" s="120"/>
      <c r="I1" s="120"/>
      <c r="J1" s="120"/>
      <c r="K1" s="120"/>
      <c r="L1" s="120"/>
      <c r="M1" s="120"/>
      <c r="N1" s="138"/>
      <c r="O1" s="120"/>
      <c r="P1" s="120"/>
      <c r="Q1" s="121"/>
      <c r="R1" s="120"/>
      <c r="S1" s="144"/>
      <c r="T1" s="144" t="s">
        <v>375</v>
      </c>
    </row>
    <row r="2" ht="41.25" customHeight="1" spans="1:20">
      <c r="A2" s="112" t="str">
        <f>"2026"&amp;"年部门政府购买服务预算表"</f>
        <v>2026年部门政府购买服务预算表</v>
      </c>
      <c r="B2" s="108"/>
      <c r="C2" s="108"/>
      <c r="D2" s="108"/>
      <c r="E2" s="108"/>
      <c r="F2" s="108"/>
      <c r="G2" s="108"/>
      <c r="H2" s="130"/>
      <c r="I2" s="130"/>
      <c r="J2" s="130"/>
      <c r="K2" s="130"/>
      <c r="L2" s="130"/>
      <c r="M2" s="130"/>
      <c r="N2" s="139"/>
      <c r="O2" s="130"/>
      <c r="P2" s="130"/>
      <c r="Q2" s="108"/>
      <c r="R2" s="130"/>
      <c r="S2" s="139"/>
      <c r="T2" s="108"/>
    </row>
    <row r="3" ht="22.5" customHeight="1" spans="1:20">
      <c r="A3" s="113" t="str">
        <f>"单位名称："&amp;"中国共产党昆明市晋宁区委员会党校"</f>
        <v>单位名称：中国共产党昆明市晋宁区委员会党校</v>
      </c>
      <c r="B3" s="122"/>
      <c r="C3" s="122"/>
      <c r="D3" s="122"/>
      <c r="E3" s="122"/>
      <c r="F3" s="122"/>
      <c r="G3" s="122"/>
      <c r="H3" s="114"/>
      <c r="I3" s="114"/>
      <c r="J3" s="114"/>
      <c r="K3" s="114"/>
      <c r="L3" s="114"/>
      <c r="M3" s="114"/>
      <c r="N3" s="138"/>
      <c r="O3" s="120"/>
      <c r="P3" s="120"/>
      <c r="Q3" s="121"/>
      <c r="R3" s="120"/>
      <c r="S3" s="145"/>
      <c r="T3" s="144" t="s">
        <v>1</v>
      </c>
    </row>
    <row r="4" ht="24" customHeight="1" spans="1:20">
      <c r="A4" s="48" t="s">
        <v>186</v>
      </c>
      <c r="B4" s="123" t="s">
        <v>187</v>
      </c>
      <c r="C4" s="123" t="s">
        <v>364</v>
      </c>
      <c r="D4" s="123" t="s">
        <v>376</v>
      </c>
      <c r="E4" s="123" t="s">
        <v>377</v>
      </c>
      <c r="F4" s="123" t="s">
        <v>378</v>
      </c>
      <c r="G4" s="123" t="s">
        <v>379</v>
      </c>
      <c r="H4" s="131" t="s">
        <v>380</v>
      </c>
      <c r="I4" s="131" t="s">
        <v>381</v>
      </c>
      <c r="J4" s="136" t="s">
        <v>194</v>
      </c>
      <c r="K4" s="136"/>
      <c r="L4" s="136"/>
      <c r="M4" s="136"/>
      <c r="N4" s="140"/>
      <c r="O4" s="136"/>
      <c r="P4" s="136"/>
      <c r="Q4" s="146"/>
      <c r="R4" s="136"/>
      <c r="S4" s="140"/>
      <c r="T4" s="147"/>
    </row>
    <row r="5" ht="24" customHeight="1" spans="1:20">
      <c r="A5" s="50"/>
      <c r="B5" s="124"/>
      <c r="C5" s="124"/>
      <c r="D5" s="124"/>
      <c r="E5" s="124"/>
      <c r="F5" s="124"/>
      <c r="G5" s="124"/>
      <c r="H5" s="132"/>
      <c r="I5" s="132"/>
      <c r="J5" s="132" t="s">
        <v>55</v>
      </c>
      <c r="K5" s="132" t="s">
        <v>58</v>
      </c>
      <c r="L5" s="132" t="s">
        <v>196</v>
      </c>
      <c r="M5" s="132" t="s">
        <v>370</v>
      </c>
      <c r="N5" s="141" t="s">
        <v>371</v>
      </c>
      <c r="O5" s="142" t="s">
        <v>372</v>
      </c>
      <c r="P5" s="142"/>
      <c r="Q5" s="148"/>
      <c r="R5" s="142"/>
      <c r="S5" s="149"/>
      <c r="T5" s="125"/>
    </row>
    <row r="6" ht="54" customHeight="1" spans="1:20">
      <c r="A6" s="52"/>
      <c r="B6" s="125"/>
      <c r="C6" s="125"/>
      <c r="D6" s="125"/>
      <c r="E6" s="125"/>
      <c r="F6" s="125"/>
      <c r="G6" s="125"/>
      <c r="H6" s="133"/>
      <c r="I6" s="133"/>
      <c r="J6" s="133"/>
      <c r="K6" s="133" t="s">
        <v>57</v>
      </c>
      <c r="L6" s="133"/>
      <c r="M6" s="133"/>
      <c r="N6" s="143"/>
      <c r="O6" s="133" t="s">
        <v>57</v>
      </c>
      <c r="P6" s="133" t="s">
        <v>64</v>
      </c>
      <c r="Q6" s="125" t="s">
        <v>65</v>
      </c>
      <c r="R6" s="133" t="s">
        <v>66</v>
      </c>
      <c r="S6" s="143" t="s">
        <v>67</v>
      </c>
      <c r="T6" s="125" t="s">
        <v>68</v>
      </c>
    </row>
    <row r="7" ht="17.25" customHeight="1" spans="1:20">
      <c r="A7" s="62">
        <v>1</v>
      </c>
      <c r="B7" s="125">
        <v>2</v>
      </c>
      <c r="C7" s="62">
        <v>3</v>
      </c>
      <c r="D7" s="62">
        <v>4</v>
      </c>
      <c r="E7" s="125">
        <v>5</v>
      </c>
      <c r="F7" s="62">
        <v>6</v>
      </c>
      <c r="G7" s="62">
        <v>7</v>
      </c>
      <c r="H7" s="125">
        <v>8</v>
      </c>
      <c r="I7" s="62">
        <v>9</v>
      </c>
      <c r="J7" s="62">
        <v>10</v>
      </c>
      <c r="K7" s="125">
        <v>11</v>
      </c>
      <c r="L7" s="62">
        <v>12</v>
      </c>
      <c r="M7" s="62">
        <v>13</v>
      </c>
      <c r="N7" s="125">
        <v>14</v>
      </c>
      <c r="O7" s="62">
        <v>15</v>
      </c>
      <c r="P7" s="62">
        <v>16</v>
      </c>
      <c r="Q7" s="125">
        <v>17</v>
      </c>
      <c r="R7" s="62">
        <v>18</v>
      </c>
      <c r="S7" s="62">
        <v>19</v>
      </c>
      <c r="T7" s="62">
        <v>20</v>
      </c>
    </row>
    <row r="8" ht="21" customHeight="1" spans="1:20">
      <c r="A8" s="126"/>
      <c r="B8" s="127"/>
      <c r="C8" s="127"/>
      <c r="D8" s="127"/>
      <c r="E8" s="127"/>
      <c r="F8" s="127"/>
      <c r="G8" s="127"/>
      <c r="H8" s="134"/>
      <c r="I8" s="134"/>
      <c r="J8" s="118"/>
      <c r="K8" s="118"/>
      <c r="L8" s="118"/>
      <c r="M8" s="118"/>
      <c r="N8" s="118"/>
      <c r="O8" s="118"/>
      <c r="P8" s="118"/>
      <c r="Q8" s="118"/>
      <c r="R8" s="118"/>
      <c r="S8" s="118"/>
      <c r="T8" s="118"/>
    </row>
    <row r="9" ht="21" customHeight="1" spans="1:20">
      <c r="A9" s="128" t="s">
        <v>177</v>
      </c>
      <c r="B9" s="129"/>
      <c r="C9" s="129"/>
      <c r="D9" s="129"/>
      <c r="E9" s="129"/>
      <c r="F9" s="129"/>
      <c r="G9" s="129"/>
      <c r="H9" s="135"/>
      <c r="I9" s="137"/>
      <c r="J9" s="118"/>
      <c r="K9" s="118"/>
      <c r="L9" s="118"/>
      <c r="M9" s="118"/>
      <c r="N9" s="118"/>
      <c r="O9" s="118"/>
      <c r="P9" s="118"/>
      <c r="Q9" s="118"/>
      <c r="R9" s="118"/>
      <c r="S9" s="118"/>
      <c r="T9" s="118"/>
    </row>
    <row r="10" s="119" customFormat="1" customHeight="1" spans="1:1">
      <c r="A10" s="119" t="s">
        <v>382</v>
      </c>
    </row>
  </sheetData>
  <mergeCells count="20">
    <mergeCell ref="A2:T2"/>
    <mergeCell ref="A3:I3"/>
    <mergeCell ref="J4:T4"/>
    <mergeCell ref="O5:T5"/>
    <mergeCell ref="A9:I9"/>
    <mergeCell ref="A10:XFD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A9" sqref="A9:E9"/>
    </sheetView>
  </sheetViews>
  <sheetFormatPr defaultColWidth="9.14166666666667" defaultRowHeight="14.25" customHeight="1" outlineLevelCol="4"/>
  <cols>
    <col min="1" max="1" width="37.7083333333333" customWidth="1"/>
    <col min="2" max="5" width="20" customWidth="1"/>
  </cols>
  <sheetData>
    <row r="1" ht="17.25" customHeight="1" spans="4:5">
      <c r="D1" s="111"/>
      <c r="E1" s="58" t="s">
        <v>383</v>
      </c>
    </row>
    <row r="2" ht="41.25" customHeight="1" spans="1:5">
      <c r="A2" s="112" t="str">
        <f>"2026"&amp;"年对下转移支付预算表"</f>
        <v>2026年对下转移支付预算表</v>
      </c>
      <c r="B2" s="44"/>
      <c r="C2" s="44"/>
      <c r="D2" s="44"/>
      <c r="E2" s="108"/>
    </row>
    <row r="3" ht="18" customHeight="1" spans="1:5">
      <c r="A3" s="113" t="str">
        <f>"单位名称："&amp;"中国共产党昆明市晋宁区委员会党校"</f>
        <v>单位名称：中国共产党昆明市晋宁区委员会党校</v>
      </c>
      <c r="B3" s="114"/>
      <c r="C3" s="114"/>
      <c r="D3" s="115"/>
      <c r="E3" s="60" t="s">
        <v>1</v>
      </c>
    </row>
    <row r="4" ht="19.5" customHeight="1" spans="1:5">
      <c r="A4" s="69" t="s">
        <v>384</v>
      </c>
      <c r="B4" s="11" t="s">
        <v>194</v>
      </c>
      <c r="C4" s="12"/>
      <c r="D4" s="12"/>
      <c r="E4" s="109" t="s">
        <v>385</v>
      </c>
    </row>
    <row r="5" ht="40.5" customHeight="1" spans="1:5">
      <c r="A5" s="62"/>
      <c r="B5" s="70" t="s">
        <v>55</v>
      </c>
      <c r="C5" s="48" t="s">
        <v>58</v>
      </c>
      <c r="D5" s="116" t="s">
        <v>196</v>
      </c>
      <c r="E5" s="73" t="s">
        <v>386</v>
      </c>
    </row>
    <row r="6" ht="19.5" customHeight="1" spans="1:5">
      <c r="A6" s="53">
        <v>1</v>
      </c>
      <c r="B6" s="53">
        <v>2</v>
      </c>
      <c r="C6" s="53">
        <v>3</v>
      </c>
      <c r="D6" s="117">
        <v>4</v>
      </c>
      <c r="E6" s="73">
        <v>5</v>
      </c>
    </row>
    <row r="7" ht="19.5" customHeight="1" spans="1:5">
      <c r="A7" s="17"/>
      <c r="B7" s="118"/>
      <c r="C7" s="118"/>
      <c r="D7" s="118"/>
      <c r="E7" s="118"/>
    </row>
    <row r="8" ht="19.5" customHeight="1" spans="1:5">
      <c r="A8" s="106"/>
      <c r="B8" s="118"/>
      <c r="C8" s="118"/>
      <c r="D8" s="118"/>
      <c r="E8" s="118"/>
    </row>
    <row r="9" s="64" customFormat="1" ht="20" customHeight="1" spans="1:5">
      <c r="A9" s="107" t="s">
        <v>387</v>
      </c>
      <c r="B9" s="107"/>
      <c r="C9" s="107"/>
      <c r="D9" s="107"/>
      <c r="E9" s="107"/>
    </row>
  </sheetData>
  <mergeCells count="6">
    <mergeCell ref="A2:E2"/>
    <mergeCell ref="A3:D3"/>
    <mergeCell ref="B4:D4"/>
    <mergeCell ref="A9:E9"/>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XFD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58" t="s">
        <v>388</v>
      </c>
    </row>
    <row r="2" ht="41.25" customHeight="1" spans="1:10">
      <c r="A2" s="105" t="str">
        <f>"2026"&amp;"年对下转移支付绩效目标表"</f>
        <v>2026年对下转移支付绩效目标表</v>
      </c>
      <c r="B2" s="44"/>
      <c r="C2" s="44"/>
      <c r="D2" s="44"/>
      <c r="E2" s="44"/>
      <c r="F2" s="108"/>
      <c r="G2" s="44"/>
      <c r="H2" s="108"/>
      <c r="I2" s="108"/>
      <c r="J2" s="44"/>
    </row>
    <row r="3" ht="17.25" customHeight="1" spans="1:1">
      <c r="A3" s="45" t="str">
        <f>"单位名称："&amp;"中国共产党昆明市晋宁区委员会党校"</f>
        <v>单位名称：中国共产党昆明市晋宁区委员会党校</v>
      </c>
    </row>
    <row r="4" ht="44.25" customHeight="1" spans="1:10">
      <c r="A4" s="16" t="s">
        <v>384</v>
      </c>
      <c r="B4" s="16" t="s">
        <v>277</v>
      </c>
      <c r="C4" s="16" t="s">
        <v>278</v>
      </c>
      <c r="D4" s="16" t="s">
        <v>279</v>
      </c>
      <c r="E4" s="16" t="s">
        <v>280</v>
      </c>
      <c r="F4" s="109" t="s">
        <v>281</v>
      </c>
      <c r="G4" s="16" t="s">
        <v>282</v>
      </c>
      <c r="H4" s="109" t="s">
        <v>283</v>
      </c>
      <c r="I4" s="109" t="s">
        <v>284</v>
      </c>
      <c r="J4" s="16" t="s">
        <v>285</v>
      </c>
    </row>
    <row r="5" ht="14.25" customHeight="1" spans="1:10">
      <c r="A5" s="16">
        <v>1</v>
      </c>
      <c r="B5" s="16">
        <v>2</v>
      </c>
      <c r="C5" s="16">
        <v>3</v>
      </c>
      <c r="D5" s="16">
        <v>4</v>
      </c>
      <c r="E5" s="16">
        <v>5</v>
      </c>
      <c r="F5" s="109">
        <v>6</v>
      </c>
      <c r="G5" s="16">
        <v>7</v>
      </c>
      <c r="H5" s="109">
        <v>8</v>
      </c>
      <c r="I5" s="109">
        <v>9</v>
      </c>
      <c r="J5" s="16">
        <v>10</v>
      </c>
    </row>
    <row r="6" ht="42" customHeight="1" spans="1:10">
      <c r="A6" s="17"/>
      <c r="B6" s="106"/>
      <c r="C6" s="106"/>
      <c r="D6" s="106"/>
      <c r="E6" s="34"/>
      <c r="F6" s="110"/>
      <c r="G6" s="34"/>
      <c r="H6" s="110"/>
      <c r="I6" s="110"/>
      <c r="J6" s="34"/>
    </row>
    <row r="7" ht="42" customHeight="1" spans="1:10">
      <c r="A7" s="17"/>
      <c r="B7" s="26"/>
      <c r="C7" s="26"/>
      <c r="D7" s="26"/>
      <c r="E7" s="17"/>
      <c r="F7" s="26"/>
      <c r="G7" s="17"/>
      <c r="H7" s="26"/>
      <c r="I7" s="26"/>
      <c r="J7" s="17"/>
    </row>
    <row r="8" customHeight="1" spans="1:5">
      <c r="A8" s="107" t="s">
        <v>387</v>
      </c>
      <c r="B8" s="107"/>
      <c r="C8" s="107"/>
      <c r="D8" s="107"/>
      <c r="E8" s="107"/>
    </row>
  </sheetData>
  <mergeCells count="3">
    <mergeCell ref="A2:J2"/>
    <mergeCell ref="A3:H3"/>
    <mergeCell ref="A8:E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zoomScale="70" zoomScaleNormal="70" workbookViewId="0">
      <selection activeCell="A10" sqref="A10:H10"/>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5"/>
      <c r="B1" s="76"/>
      <c r="C1" s="76"/>
      <c r="D1" s="77"/>
      <c r="E1" s="77"/>
      <c r="F1" s="77"/>
      <c r="G1" s="76"/>
      <c r="H1" s="76"/>
      <c r="I1" s="103" t="s">
        <v>389</v>
      </c>
    </row>
    <row r="2" ht="41.25" customHeight="1" spans="1:9">
      <c r="A2" s="78" t="str">
        <f>"2026"&amp;"年新增资产配置预算表"</f>
        <v>2026年新增资产配置预算表</v>
      </c>
      <c r="B2" s="79"/>
      <c r="C2" s="79"/>
      <c r="D2" s="80"/>
      <c r="E2" s="80"/>
      <c r="F2" s="80"/>
      <c r="G2" s="79"/>
      <c r="H2" s="79"/>
      <c r="I2" s="80"/>
    </row>
    <row r="3" customHeight="1" spans="1:9">
      <c r="A3" s="81" t="str">
        <f>"单位名称："&amp;"中国共产党昆明市晋宁区委员会党校"</f>
        <v>单位名称：中国共产党昆明市晋宁区委员会党校</v>
      </c>
      <c r="B3" s="82"/>
      <c r="C3" s="82"/>
      <c r="D3" s="83"/>
      <c r="F3" s="80"/>
      <c r="G3" s="79"/>
      <c r="H3" s="79"/>
      <c r="I3" s="104" t="s">
        <v>1</v>
      </c>
    </row>
    <row r="4" ht="28.5" customHeight="1" spans="1:9">
      <c r="A4" s="84" t="s">
        <v>186</v>
      </c>
      <c r="B4" s="85" t="s">
        <v>187</v>
      </c>
      <c r="C4" s="86" t="s">
        <v>390</v>
      </c>
      <c r="D4" s="84" t="s">
        <v>391</v>
      </c>
      <c r="E4" s="84" t="s">
        <v>392</v>
      </c>
      <c r="F4" s="84" t="s">
        <v>393</v>
      </c>
      <c r="G4" s="85" t="s">
        <v>394</v>
      </c>
      <c r="H4" s="73"/>
      <c r="I4" s="84"/>
    </row>
    <row r="5" ht="21" customHeight="1" spans="1:9">
      <c r="A5" s="86"/>
      <c r="B5" s="87"/>
      <c r="C5" s="87"/>
      <c r="D5" s="88"/>
      <c r="E5" s="87"/>
      <c r="F5" s="87"/>
      <c r="G5" s="85" t="s">
        <v>368</v>
      </c>
      <c r="H5" s="85" t="s">
        <v>395</v>
      </c>
      <c r="I5" s="85" t="s">
        <v>396</v>
      </c>
    </row>
    <row r="6" ht="17.25" customHeight="1" spans="1:9">
      <c r="A6" s="89" t="s">
        <v>83</v>
      </c>
      <c r="B6" s="25" t="s">
        <v>84</v>
      </c>
      <c r="C6" s="89" t="s">
        <v>85</v>
      </c>
      <c r="D6" s="34" t="s">
        <v>86</v>
      </c>
      <c r="E6" s="89" t="s">
        <v>87</v>
      </c>
      <c r="F6" s="25" t="s">
        <v>88</v>
      </c>
      <c r="G6" s="97" t="s">
        <v>89</v>
      </c>
      <c r="H6" s="34" t="s">
        <v>90</v>
      </c>
      <c r="I6" s="34">
        <v>9</v>
      </c>
    </row>
    <row r="7" ht="19.5" customHeight="1" spans="1:9">
      <c r="A7" s="90"/>
      <c r="B7" s="65"/>
      <c r="C7" s="65"/>
      <c r="D7" s="17"/>
      <c r="E7" s="26"/>
      <c r="F7" s="97"/>
      <c r="G7" s="98"/>
      <c r="H7" s="99"/>
      <c r="I7" s="99"/>
    </row>
    <row r="8" ht="19.5" customHeight="1" spans="1:9">
      <c r="A8" s="19" t="s">
        <v>55</v>
      </c>
      <c r="B8" s="91"/>
      <c r="C8" s="91"/>
      <c r="D8" s="92"/>
      <c r="E8" s="100"/>
      <c r="F8" s="100"/>
      <c r="G8" s="98"/>
      <c r="H8" s="99"/>
      <c r="I8" s="99"/>
    </row>
    <row r="9" customHeight="1" spans="1:8">
      <c r="A9" s="93" t="s">
        <v>397</v>
      </c>
      <c r="B9" s="94"/>
      <c r="C9" s="95"/>
      <c r="D9" s="93"/>
      <c r="E9" s="93"/>
      <c r="F9" s="101"/>
      <c r="G9" s="102"/>
      <c r="H9" s="102"/>
    </row>
    <row r="10" customHeight="1" spans="1:8">
      <c r="A10" s="96" t="s">
        <v>398</v>
      </c>
      <c r="B10" s="96"/>
      <c r="C10" s="96"/>
      <c r="D10" s="96"/>
      <c r="E10" s="96"/>
      <c r="F10" s="96"/>
      <c r="G10" s="96"/>
      <c r="H10" s="96"/>
    </row>
  </sheetData>
  <mergeCells count="12">
    <mergeCell ref="A2:I2"/>
    <mergeCell ref="A3:C3"/>
    <mergeCell ref="G4:I4"/>
    <mergeCell ref="A8:F8"/>
    <mergeCell ref="A9:H9"/>
    <mergeCell ref="A10:H10"/>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zoomScale="70" zoomScaleNormal="70" workbookViewId="0">
      <selection activeCell="E29" sqref="E29"/>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3"/>
      <c r="E1" s="43"/>
      <c r="F1" s="43"/>
      <c r="G1" s="43"/>
      <c r="K1" s="58" t="s">
        <v>399</v>
      </c>
    </row>
    <row r="2" ht="41.25" customHeight="1" spans="1:11">
      <c r="A2" s="44" t="str">
        <f>"2026"&amp;"年上级转移支付补助项目支出预算表"</f>
        <v>2026年上级转移支付补助项目支出预算表</v>
      </c>
      <c r="B2" s="44"/>
      <c r="C2" s="44"/>
      <c r="D2" s="44"/>
      <c r="E2" s="44"/>
      <c r="F2" s="44"/>
      <c r="G2" s="44"/>
      <c r="H2" s="44"/>
      <c r="I2" s="44"/>
      <c r="J2" s="44"/>
      <c r="K2" s="44"/>
    </row>
    <row r="3" ht="13.5" customHeight="1" spans="1:11">
      <c r="A3" s="45" t="str">
        <f>"单位名称："&amp;"中国共产党昆明市晋宁区委员会党校"</f>
        <v>单位名称：中国共产党昆明市晋宁区委员会党校</v>
      </c>
      <c r="B3" s="46"/>
      <c r="C3" s="46"/>
      <c r="D3" s="46"/>
      <c r="E3" s="46"/>
      <c r="F3" s="46"/>
      <c r="G3" s="46"/>
      <c r="H3" s="59"/>
      <c r="I3" s="59"/>
      <c r="J3" s="59"/>
      <c r="K3" s="60" t="s">
        <v>1</v>
      </c>
    </row>
    <row r="4" ht="21.75" customHeight="1" spans="1:11">
      <c r="A4" s="47" t="s">
        <v>257</v>
      </c>
      <c r="B4" s="47" t="s">
        <v>189</v>
      </c>
      <c r="C4" s="47" t="s">
        <v>258</v>
      </c>
      <c r="D4" s="48" t="s">
        <v>190</v>
      </c>
      <c r="E4" s="48" t="s">
        <v>191</v>
      </c>
      <c r="F4" s="48" t="s">
        <v>259</v>
      </c>
      <c r="G4" s="48" t="s">
        <v>260</v>
      </c>
      <c r="H4" s="69" t="s">
        <v>55</v>
      </c>
      <c r="I4" s="11" t="s">
        <v>400</v>
      </c>
      <c r="J4" s="12"/>
      <c r="K4" s="38"/>
    </row>
    <row r="5" ht="21.75" customHeight="1" spans="1:11">
      <c r="A5" s="49"/>
      <c r="B5" s="49"/>
      <c r="C5" s="49"/>
      <c r="D5" s="50"/>
      <c r="E5" s="50"/>
      <c r="F5" s="50"/>
      <c r="G5" s="50"/>
      <c r="H5" s="70"/>
      <c r="I5" s="48" t="s">
        <v>58</v>
      </c>
      <c r="J5" s="48" t="s">
        <v>59</v>
      </c>
      <c r="K5" s="48" t="s">
        <v>60</v>
      </c>
    </row>
    <row r="6" ht="40.5" customHeight="1" spans="1:11">
      <c r="A6" s="51"/>
      <c r="B6" s="51"/>
      <c r="C6" s="51"/>
      <c r="D6" s="52"/>
      <c r="E6" s="52"/>
      <c r="F6" s="52"/>
      <c r="G6" s="52"/>
      <c r="H6" s="62"/>
      <c r="I6" s="52" t="s">
        <v>57</v>
      </c>
      <c r="J6" s="52"/>
      <c r="K6" s="52"/>
    </row>
    <row r="7" ht="15" customHeight="1" spans="1:11">
      <c r="A7" s="53">
        <v>1</v>
      </c>
      <c r="B7" s="53">
        <v>2</v>
      </c>
      <c r="C7" s="53">
        <v>3</v>
      </c>
      <c r="D7" s="53">
        <v>4</v>
      </c>
      <c r="E7" s="53">
        <v>5</v>
      </c>
      <c r="F7" s="53">
        <v>6</v>
      </c>
      <c r="G7" s="53">
        <v>7</v>
      </c>
      <c r="H7" s="53">
        <v>8</v>
      </c>
      <c r="I7" s="53">
        <v>9</v>
      </c>
      <c r="J7" s="73">
        <v>10</v>
      </c>
      <c r="K7" s="73">
        <v>11</v>
      </c>
    </row>
    <row r="8" ht="18.75" customHeight="1" spans="1:11">
      <c r="A8" s="17"/>
      <c r="B8" s="26"/>
      <c r="C8" s="17"/>
      <c r="D8" s="17"/>
      <c r="E8" s="17"/>
      <c r="F8" s="17"/>
      <c r="G8" s="17"/>
      <c r="H8" s="71"/>
      <c r="I8" s="74"/>
      <c r="J8" s="74"/>
      <c r="K8" s="71"/>
    </row>
    <row r="9" ht="18.75" customHeight="1" spans="1:11">
      <c r="A9" s="65"/>
      <c r="B9" s="26"/>
      <c r="C9" s="26"/>
      <c r="D9" s="26"/>
      <c r="E9" s="26"/>
      <c r="F9" s="26"/>
      <c r="G9" s="26"/>
      <c r="H9" s="63"/>
      <c r="I9" s="63"/>
      <c r="J9" s="63"/>
      <c r="K9" s="71"/>
    </row>
    <row r="10" ht="18.75" customHeight="1" spans="1:11">
      <c r="A10" s="66" t="s">
        <v>177</v>
      </c>
      <c r="B10" s="67"/>
      <c r="C10" s="67"/>
      <c r="D10" s="67"/>
      <c r="E10" s="67"/>
      <c r="F10" s="67"/>
      <c r="G10" s="72"/>
      <c r="H10" s="63"/>
      <c r="I10" s="63"/>
      <c r="J10" s="63"/>
      <c r="K10" s="71"/>
    </row>
    <row r="11" s="64" customFormat="1" ht="17" customHeight="1" spans="1:5">
      <c r="A11" s="68" t="s">
        <v>401</v>
      </c>
      <c r="B11" s="68"/>
      <c r="C11" s="68"/>
      <c r="D11" s="68"/>
      <c r="E11" s="68"/>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topLeftCell="D1"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3"/>
      <c r="G1" s="58" t="s">
        <v>402</v>
      </c>
    </row>
    <row r="2" ht="41.25" customHeight="1" spans="1:7">
      <c r="A2" s="44" t="str">
        <f>"2026"&amp;"年部门项目中期规划预算表"</f>
        <v>2026年部门项目中期规划预算表</v>
      </c>
      <c r="B2" s="44"/>
      <c r="C2" s="44"/>
      <c r="D2" s="44"/>
      <c r="E2" s="44"/>
      <c r="F2" s="44"/>
      <c r="G2" s="44"/>
    </row>
    <row r="3" ht="13.5" customHeight="1" spans="1:7">
      <c r="A3" s="45" t="str">
        <f>"单位名称："&amp;"中国共产党昆明市晋宁区委员会党校"</f>
        <v>单位名称：中国共产党昆明市晋宁区委员会党校</v>
      </c>
      <c r="B3" s="46"/>
      <c r="C3" s="46"/>
      <c r="D3" s="46"/>
      <c r="E3" s="59"/>
      <c r="F3" s="59"/>
      <c r="G3" s="60" t="s">
        <v>1</v>
      </c>
    </row>
    <row r="4" ht="21.75" customHeight="1" spans="1:7">
      <c r="A4" s="47" t="s">
        <v>258</v>
      </c>
      <c r="B4" s="47" t="s">
        <v>257</v>
      </c>
      <c r="C4" s="47" t="s">
        <v>189</v>
      </c>
      <c r="D4" s="48" t="s">
        <v>403</v>
      </c>
      <c r="E4" s="11" t="s">
        <v>58</v>
      </c>
      <c r="F4" s="12"/>
      <c r="G4" s="38"/>
    </row>
    <row r="5" ht="21.75" customHeight="1" spans="1:7">
      <c r="A5" s="49"/>
      <c r="B5" s="49"/>
      <c r="C5" s="49"/>
      <c r="D5" s="50"/>
      <c r="E5" s="61" t="str">
        <f>"2026"&amp;"年"</f>
        <v>2026年</v>
      </c>
      <c r="F5" s="48" t="str">
        <f>("2026"+1)&amp;"年"</f>
        <v>2027年</v>
      </c>
      <c r="G5" s="48" t="str">
        <f>("2026"+2)&amp;"年"</f>
        <v>2028年</v>
      </c>
    </row>
    <row r="6" ht="40.5" customHeight="1" spans="1:7">
      <c r="A6" s="51"/>
      <c r="B6" s="51"/>
      <c r="C6" s="51"/>
      <c r="D6" s="52"/>
      <c r="E6" s="62"/>
      <c r="F6" s="52" t="s">
        <v>57</v>
      </c>
      <c r="G6" s="52"/>
    </row>
    <row r="7" ht="15" customHeight="1" spans="1:7">
      <c r="A7" s="53">
        <v>1</v>
      </c>
      <c r="B7" s="53">
        <v>2</v>
      </c>
      <c r="C7" s="53">
        <v>3</v>
      </c>
      <c r="D7" s="53">
        <v>4</v>
      </c>
      <c r="E7" s="53">
        <v>5</v>
      </c>
      <c r="F7" s="53">
        <v>6</v>
      </c>
      <c r="G7" s="53">
        <v>7</v>
      </c>
    </row>
    <row r="8" ht="17.25" customHeight="1" spans="1:7">
      <c r="A8" s="26" t="s">
        <v>70</v>
      </c>
      <c r="B8" s="54"/>
      <c r="C8" s="54"/>
      <c r="D8" s="26"/>
      <c r="E8" s="63">
        <v>11606.4</v>
      </c>
      <c r="F8" s="63"/>
      <c r="G8" s="63"/>
    </row>
    <row r="9" ht="18.75" customHeight="1" spans="1:7">
      <c r="A9" s="26"/>
      <c r="B9" s="26" t="s">
        <v>404</v>
      </c>
      <c r="C9" s="26" t="s">
        <v>265</v>
      </c>
      <c r="D9" s="26" t="s">
        <v>405</v>
      </c>
      <c r="E9" s="63">
        <v>11606.4</v>
      </c>
      <c r="F9" s="63"/>
      <c r="G9" s="63"/>
    </row>
    <row r="10" ht="18.75" customHeight="1" spans="1:7">
      <c r="A10" s="55" t="s">
        <v>55</v>
      </c>
      <c r="B10" s="56" t="s">
        <v>406</v>
      </c>
      <c r="C10" s="56"/>
      <c r="D10" s="57"/>
      <c r="E10" s="63">
        <v>11606.4</v>
      </c>
      <c r="F10" s="63"/>
      <c r="G10" s="63"/>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9"/>
  <sheetViews>
    <sheetView showZeros="0" zoomScale="70" zoomScaleNormal="70" topLeftCell="A8" workbookViewId="0">
      <selection activeCell="A1" sqref="A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5" t="s">
        <v>407</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"单位名称："&amp;"中国共产党昆明市晋宁区委员会党校"</f>
        <v>单位名称：中国共产党昆明市晋宁区委员会党校</v>
      </c>
      <c r="B3" s="3"/>
      <c r="C3" s="4"/>
      <c r="D3" s="5"/>
      <c r="E3" s="5"/>
      <c r="F3" s="5"/>
      <c r="G3" s="5"/>
      <c r="H3" s="5"/>
      <c r="I3" s="5"/>
      <c r="J3" s="237" t="s">
        <v>1</v>
      </c>
    </row>
    <row r="4" ht="30" customHeight="1" spans="1:10">
      <c r="A4" s="6" t="s">
        <v>408</v>
      </c>
      <c r="B4" s="7" t="s">
        <v>70</v>
      </c>
      <c r="C4" s="8"/>
      <c r="D4" s="8"/>
      <c r="E4" s="27"/>
      <c r="F4" s="28" t="s">
        <v>408</v>
      </c>
      <c r="G4" s="27"/>
      <c r="H4" s="29" t="s">
        <v>70</v>
      </c>
      <c r="I4" s="8"/>
      <c r="J4" s="27"/>
    </row>
    <row r="5" ht="32.25" customHeight="1" spans="1:10">
      <c r="A5" s="9" t="s">
        <v>409</v>
      </c>
      <c r="B5" s="10"/>
      <c r="C5" s="10"/>
      <c r="D5" s="10"/>
      <c r="E5" s="10"/>
      <c r="F5" s="10"/>
      <c r="G5" s="10"/>
      <c r="H5" s="10"/>
      <c r="I5" s="36"/>
      <c r="J5" s="37"/>
    </row>
    <row r="6" ht="32.25" customHeight="1" spans="1:10">
      <c r="A6" s="11" t="s">
        <v>410</v>
      </c>
      <c r="B6" s="12"/>
      <c r="C6" s="12"/>
      <c r="D6" s="12"/>
      <c r="E6" s="12"/>
      <c r="F6" s="12"/>
      <c r="G6" s="12"/>
      <c r="H6" s="12"/>
      <c r="I6" s="38"/>
      <c r="J6" s="39" t="s">
        <v>411</v>
      </c>
    </row>
    <row r="7" ht="99.75" customHeight="1" spans="1:10">
      <c r="A7" s="13" t="s">
        <v>412</v>
      </c>
      <c r="B7" s="14" t="s">
        <v>413</v>
      </c>
      <c r="C7" s="15" t="s">
        <v>414</v>
      </c>
      <c r="D7" s="15"/>
      <c r="E7" s="15"/>
      <c r="F7" s="15"/>
      <c r="G7" s="15"/>
      <c r="H7" s="15"/>
      <c r="I7" s="15"/>
      <c r="J7" s="40" t="s">
        <v>415</v>
      </c>
    </row>
    <row r="8" ht="99.75" customHeight="1" spans="1:10">
      <c r="A8" s="13"/>
      <c r="B8" s="14" t="str">
        <f>"总体绩效目标（"&amp;"2026"&amp;"-"&amp;("2026"+2)&amp;"年期间）"</f>
        <v>总体绩效目标（2026-2028年期间）</v>
      </c>
      <c r="C8" s="15" t="s">
        <v>416</v>
      </c>
      <c r="D8" s="15"/>
      <c r="E8" s="15"/>
      <c r="F8" s="15"/>
      <c r="G8" s="15"/>
      <c r="H8" s="15"/>
      <c r="I8" s="15"/>
      <c r="J8" s="40" t="s">
        <v>417</v>
      </c>
    </row>
    <row r="9" ht="75" customHeight="1" spans="1:10">
      <c r="A9" s="14" t="s">
        <v>418</v>
      </c>
      <c r="B9" s="16" t="str">
        <f>"预算年度（"&amp;"2026"&amp;"年）绩效目标"</f>
        <v>预算年度（2026年）绩效目标</v>
      </c>
      <c r="C9" s="17" t="s">
        <v>419</v>
      </c>
      <c r="D9" s="17"/>
      <c r="E9" s="17"/>
      <c r="F9" s="17"/>
      <c r="G9" s="17"/>
      <c r="H9" s="17"/>
      <c r="I9" s="17"/>
      <c r="J9" s="41" t="s">
        <v>420</v>
      </c>
    </row>
    <row r="10" ht="32.25" customHeight="1" spans="1:10">
      <c r="A10" s="18" t="s">
        <v>421</v>
      </c>
      <c r="B10" s="18"/>
      <c r="C10" s="18"/>
      <c r="D10" s="18"/>
      <c r="E10" s="18"/>
      <c r="F10" s="18"/>
      <c r="G10" s="18"/>
      <c r="H10" s="18"/>
      <c r="I10" s="18"/>
      <c r="J10" s="18"/>
    </row>
    <row r="11" ht="32.25" customHeight="1" spans="1:10">
      <c r="A11" s="14" t="s">
        <v>422</v>
      </c>
      <c r="B11" s="14"/>
      <c r="C11" s="13" t="s">
        <v>423</v>
      </c>
      <c r="D11" s="13"/>
      <c r="E11" s="13" t="s">
        <v>424</v>
      </c>
      <c r="F11" s="13"/>
      <c r="G11" s="13"/>
      <c r="H11" s="13" t="s">
        <v>425</v>
      </c>
      <c r="I11" s="13"/>
      <c r="J11" s="13"/>
    </row>
    <row r="12" ht="32.25" customHeight="1" spans="1:10">
      <c r="A12" s="14"/>
      <c r="B12" s="14"/>
      <c r="C12" s="13"/>
      <c r="D12" s="13"/>
      <c r="E12" s="14" t="s">
        <v>426</v>
      </c>
      <c r="F12" s="14" t="s">
        <v>427</v>
      </c>
      <c r="G12" s="14" t="s">
        <v>428</v>
      </c>
      <c r="H12" s="14" t="s">
        <v>426</v>
      </c>
      <c r="I12" s="14" t="s">
        <v>427</v>
      </c>
      <c r="J12" s="14" t="s">
        <v>428</v>
      </c>
    </row>
    <row r="13" ht="24" customHeight="1" spans="1:10">
      <c r="A13" s="19" t="s">
        <v>55</v>
      </c>
      <c r="B13" s="20"/>
      <c r="C13" s="20"/>
      <c r="D13" s="20"/>
      <c r="E13" s="30">
        <v>5295514.78</v>
      </c>
      <c r="F13" s="30">
        <v>5166720.59</v>
      </c>
      <c r="G13" s="30">
        <v>128794.19</v>
      </c>
      <c r="H13" s="31">
        <v>4428448.78</v>
      </c>
      <c r="I13" s="31">
        <v>4325654.59</v>
      </c>
      <c r="J13" s="31">
        <v>102794.19</v>
      </c>
    </row>
    <row r="14" ht="34.5" customHeight="1" spans="1:10">
      <c r="A14" s="15" t="s">
        <v>429</v>
      </c>
      <c r="B14" s="21"/>
      <c r="C14" s="15" t="s">
        <v>430</v>
      </c>
      <c r="D14" s="21"/>
      <c r="E14" s="31">
        <v>5295514.78</v>
      </c>
      <c r="F14" s="31">
        <v>5166720.59</v>
      </c>
      <c r="G14" s="31">
        <v>128794.19</v>
      </c>
      <c r="H14" s="31">
        <v>4428448.78</v>
      </c>
      <c r="I14" s="31">
        <v>4325654.59</v>
      </c>
      <c r="J14" s="31">
        <v>102794.19</v>
      </c>
    </row>
    <row r="15" ht="32.25" customHeight="1" spans="1:10">
      <c r="A15" s="18" t="s">
        <v>431</v>
      </c>
      <c r="B15" s="18"/>
      <c r="C15" s="18"/>
      <c r="D15" s="18"/>
      <c r="E15" s="18"/>
      <c r="F15" s="18"/>
      <c r="G15" s="18"/>
      <c r="H15" s="18"/>
      <c r="I15" s="18"/>
      <c r="J15" s="18"/>
    </row>
    <row r="16" ht="32.25" customHeight="1" spans="1:10">
      <c r="A16" s="22" t="s">
        <v>432</v>
      </c>
      <c r="B16" s="22"/>
      <c r="C16" s="22"/>
      <c r="D16" s="22"/>
      <c r="E16" s="22"/>
      <c r="F16" s="22"/>
      <c r="G16" s="22"/>
      <c r="H16" s="32" t="s">
        <v>433</v>
      </c>
      <c r="I16" s="42" t="s">
        <v>285</v>
      </c>
      <c r="J16" s="32" t="s">
        <v>434</v>
      </c>
    </row>
    <row r="17" ht="36" customHeight="1" spans="1:10">
      <c r="A17" s="23" t="s">
        <v>278</v>
      </c>
      <c r="B17" s="23" t="s">
        <v>435</v>
      </c>
      <c r="C17" s="24" t="s">
        <v>280</v>
      </c>
      <c r="D17" s="24" t="s">
        <v>281</v>
      </c>
      <c r="E17" s="24" t="s">
        <v>282</v>
      </c>
      <c r="F17" s="24" t="s">
        <v>283</v>
      </c>
      <c r="G17" s="24" t="s">
        <v>284</v>
      </c>
      <c r="H17" s="33"/>
      <c r="I17" s="33"/>
      <c r="J17" s="33"/>
    </row>
    <row r="18" ht="32.25" customHeight="1" spans="1:10">
      <c r="A18" s="25" t="s">
        <v>287</v>
      </c>
      <c r="B18" s="25"/>
      <c r="C18" s="26"/>
      <c r="D18" s="25"/>
      <c r="E18" s="25"/>
      <c r="F18" s="25"/>
      <c r="G18" s="25"/>
      <c r="H18" s="34"/>
      <c r="I18" s="17"/>
      <c r="J18" s="34"/>
    </row>
    <row r="19" ht="32.25" customHeight="1" spans="1:10">
      <c r="A19" s="25"/>
      <c r="B19" s="25" t="s">
        <v>288</v>
      </c>
      <c r="C19" s="26"/>
      <c r="D19" s="25"/>
      <c r="E19" s="25"/>
      <c r="F19" s="25"/>
      <c r="G19" s="25"/>
      <c r="H19" s="34"/>
      <c r="I19" s="17"/>
      <c r="J19" s="34"/>
    </row>
    <row r="20" ht="32.25" customHeight="1" spans="1:10">
      <c r="A20" s="25"/>
      <c r="B20" s="25"/>
      <c r="C20" s="26" t="s">
        <v>436</v>
      </c>
      <c r="D20" s="25" t="s">
        <v>298</v>
      </c>
      <c r="E20" s="25" t="s">
        <v>437</v>
      </c>
      <c r="F20" s="25"/>
      <c r="G20" s="25" t="s">
        <v>301</v>
      </c>
      <c r="H20" s="34" t="s">
        <v>438</v>
      </c>
      <c r="I20" s="17" t="s">
        <v>439</v>
      </c>
      <c r="J20" s="34" t="s">
        <v>440</v>
      </c>
    </row>
    <row r="21" ht="32.25" customHeight="1" spans="1:10">
      <c r="A21" s="25" t="s">
        <v>295</v>
      </c>
      <c r="B21" s="25"/>
      <c r="C21" s="26"/>
      <c r="D21" s="25"/>
      <c r="E21" s="25"/>
      <c r="F21" s="25"/>
      <c r="G21" s="25"/>
      <c r="H21" s="34"/>
      <c r="I21" s="17"/>
      <c r="J21" s="34"/>
    </row>
    <row r="22" ht="32.25" customHeight="1" spans="1:10">
      <c r="A22" s="25"/>
      <c r="B22" s="25" t="s">
        <v>296</v>
      </c>
      <c r="C22" s="26"/>
      <c r="D22" s="25"/>
      <c r="E22" s="25"/>
      <c r="F22" s="25"/>
      <c r="G22" s="25"/>
      <c r="H22" s="34"/>
      <c r="I22" s="17"/>
      <c r="J22" s="34"/>
    </row>
    <row r="23" ht="32.25" customHeight="1" spans="1:10">
      <c r="A23" s="25"/>
      <c r="B23" s="25"/>
      <c r="C23" s="26" t="s">
        <v>441</v>
      </c>
      <c r="D23" s="25" t="s">
        <v>305</v>
      </c>
      <c r="E23" s="25" t="s">
        <v>299</v>
      </c>
      <c r="F23" s="25" t="s">
        <v>300</v>
      </c>
      <c r="G23" s="25" t="s">
        <v>293</v>
      </c>
      <c r="H23" s="34" t="s">
        <v>442</v>
      </c>
      <c r="I23" s="17" t="s">
        <v>443</v>
      </c>
      <c r="J23" s="34" t="s">
        <v>444</v>
      </c>
    </row>
    <row r="24" ht="32.25" customHeight="1" spans="1:10">
      <c r="A24" s="25" t="s">
        <v>308</v>
      </c>
      <c r="B24" s="25"/>
      <c r="C24" s="26"/>
      <c r="D24" s="25"/>
      <c r="E24" s="25"/>
      <c r="F24" s="25"/>
      <c r="G24" s="25"/>
      <c r="H24" s="34"/>
      <c r="I24" s="17"/>
      <c r="J24" s="34"/>
    </row>
    <row r="25" ht="32.25" customHeight="1" spans="1:10">
      <c r="A25" s="25"/>
      <c r="B25" s="25" t="s">
        <v>309</v>
      </c>
      <c r="C25" s="26"/>
      <c r="D25" s="25"/>
      <c r="E25" s="25"/>
      <c r="F25" s="25"/>
      <c r="G25" s="25"/>
      <c r="H25" s="34"/>
      <c r="I25" s="17"/>
      <c r="J25" s="34"/>
    </row>
    <row r="26" ht="32.25" customHeight="1" spans="1:10">
      <c r="A26" s="25"/>
      <c r="B26" s="25"/>
      <c r="C26" s="26" t="s">
        <v>445</v>
      </c>
      <c r="D26" s="25" t="s">
        <v>305</v>
      </c>
      <c r="E26" s="25" t="s">
        <v>446</v>
      </c>
      <c r="F26" s="25" t="s">
        <v>300</v>
      </c>
      <c r="G26" s="25" t="s">
        <v>293</v>
      </c>
      <c r="H26" s="34" t="s">
        <v>447</v>
      </c>
      <c r="I26" s="17" t="s">
        <v>447</v>
      </c>
      <c r="J26" s="34" t="s">
        <v>448</v>
      </c>
    </row>
    <row r="27" ht="32.25" customHeight="1" spans="1:10">
      <c r="A27" s="25" t="s">
        <v>312</v>
      </c>
      <c r="B27" s="25"/>
      <c r="C27" s="26"/>
      <c r="D27" s="25"/>
      <c r="E27" s="25"/>
      <c r="F27" s="25"/>
      <c r="G27" s="25"/>
      <c r="H27" s="34"/>
      <c r="I27" s="17"/>
      <c r="J27" s="34"/>
    </row>
    <row r="28" ht="32.25" customHeight="1" spans="1:10">
      <c r="A28" s="25"/>
      <c r="B28" s="25" t="s">
        <v>313</v>
      </c>
      <c r="C28" s="26"/>
      <c r="D28" s="25"/>
      <c r="E28" s="25"/>
      <c r="F28" s="25"/>
      <c r="G28" s="25"/>
      <c r="H28" s="34"/>
      <c r="I28" s="17"/>
      <c r="J28" s="34"/>
    </row>
    <row r="29" ht="32.25" customHeight="1" spans="1:10">
      <c r="A29" s="25"/>
      <c r="B29" s="25"/>
      <c r="C29" s="26" t="s">
        <v>313</v>
      </c>
      <c r="D29" s="25" t="s">
        <v>290</v>
      </c>
      <c r="E29" s="25" t="s">
        <v>449</v>
      </c>
      <c r="F29" s="25" t="s">
        <v>338</v>
      </c>
      <c r="G29" s="25" t="s">
        <v>293</v>
      </c>
      <c r="H29" s="34" t="s">
        <v>450</v>
      </c>
      <c r="I29" s="17" t="s">
        <v>451</v>
      </c>
      <c r="J29" s="34" t="s">
        <v>452</v>
      </c>
    </row>
  </sheetData>
  <mergeCells count="28">
    <mergeCell ref="A2:J2"/>
    <mergeCell ref="A3:C3"/>
    <mergeCell ref="B4:J4"/>
    <mergeCell ref="B4:J4"/>
    <mergeCell ref="A5:J5"/>
    <mergeCell ref="A6:I6"/>
    <mergeCell ref="C7:I7"/>
    <mergeCell ref="C7:I7"/>
    <mergeCell ref="C8:I8"/>
    <mergeCell ref="C8:I8"/>
    <mergeCell ref="C9:I9"/>
    <mergeCell ref="C9:I9"/>
    <mergeCell ref="A10:J10"/>
    <mergeCell ref="E11:G11"/>
    <mergeCell ref="H11:J11"/>
    <mergeCell ref="A13:D13"/>
    <mergeCell ref="A14:B14"/>
    <mergeCell ref="A14:B14"/>
    <mergeCell ref="C14:D14"/>
    <mergeCell ref="C14:D14"/>
    <mergeCell ref="A15:J15"/>
    <mergeCell ref="A16:G16"/>
    <mergeCell ref="A7:A8"/>
    <mergeCell ref="H16:H17"/>
    <mergeCell ref="I16:I17"/>
    <mergeCell ref="J16:J17"/>
    <mergeCell ref="A11:B12"/>
    <mergeCell ref="C11:D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topLeftCell="J1" workbookViewId="0">
      <selection activeCell="C38" sqref="C38"/>
    </sheetView>
  </sheetViews>
  <sheetFormatPr defaultColWidth="8.575" defaultRowHeight="12.75" customHeight="1"/>
  <cols>
    <col min="1" max="1" width="15.8916666666667" customWidth="1"/>
    <col min="2" max="2" width="35" customWidth="1"/>
    <col min="3" max="19" width="22" customWidth="1"/>
  </cols>
  <sheetData>
    <row r="1" ht="17.25" customHeight="1" spans="1:1">
      <c r="A1" s="104" t="s">
        <v>52</v>
      </c>
    </row>
    <row r="2" ht="41.25" customHeight="1" spans="1:1">
      <c r="A2" s="78" t="str">
        <f>"2026"&amp;"年部门收入预算表"</f>
        <v>2026年部门收入预算表</v>
      </c>
    </row>
    <row r="3" ht="17.25" customHeight="1" spans="1:19">
      <c r="A3" s="81" t="str">
        <f>"单位名称："&amp;"中国共产党昆明市晋宁区委员会党校"</f>
        <v>单位名称：中国共产党昆明市晋宁区委员会党校</v>
      </c>
      <c r="S3" s="83" t="s">
        <v>1</v>
      </c>
    </row>
    <row r="4" ht="21.75" customHeight="1" spans="1:19">
      <c r="A4" s="222" t="s">
        <v>53</v>
      </c>
      <c r="B4" s="223" t="s">
        <v>54</v>
      </c>
      <c r="C4" s="223" t="s">
        <v>55</v>
      </c>
      <c r="D4" s="224" t="s">
        <v>56</v>
      </c>
      <c r="E4" s="224"/>
      <c r="F4" s="224"/>
      <c r="G4" s="224"/>
      <c r="H4" s="224"/>
      <c r="I4" s="170"/>
      <c r="J4" s="224"/>
      <c r="K4" s="224"/>
      <c r="L4" s="224"/>
      <c r="M4" s="224"/>
      <c r="N4" s="234"/>
      <c r="O4" s="224" t="s">
        <v>45</v>
      </c>
      <c r="P4" s="224"/>
      <c r="Q4" s="224"/>
      <c r="R4" s="224"/>
      <c r="S4" s="234"/>
    </row>
    <row r="5" ht="27" customHeight="1" spans="1:19">
      <c r="A5" s="225"/>
      <c r="B5" s="226"/>
      <c r="C5" s="226"/>
      <c r="D5" s="226" t="s">
        <v>57</v>
      </c>
      <c r="E5" s="226" t="s">
        <v>58</v>
      </c>
      <c r="F5" s="226" t="s">
        <v>59</v>
      </c>
      <c r="G5" s="226" t="s">
        <v>60</v>
      </c>
      <c r="H5" s="226" t="s">
        <v>61</v>
      </c>
      <c r="I5" s="231" t="s">
        <v>62</v>
      </c>
      <c r="J5" s="232"/>
      <c r="K5" s="232"/>
      <c r="L5" s="232"/>
      <c r="M5" s="232"/>
      <c r="N5" s="233"/>
      <c r="O5" s="226" t="s">
        <v>57</v>
      </c>
      <c r="P5" s="226" t="s">
        <v>58</v>
      </c>
      <c r="Q5" s="226" t="s">
        <v>59</v>
      </c>
      <c r="R5" s="226" t="s">
        <v>60</v>
      </c>
      <c r="S5" s="226" t="s">
        <v>63</v>
      </c>
    </row>
    <row r="6" ht="30" customHeight="1" spans="1:19">
      <c r="A6" s="227"/>
      <c r="B6" s="137"/>
      <c r="C6" s="155"/>
      <c r="D6" s="155"/>
      <c r="E6" s="155"/>
      <c r="F6" s="155"/>
      <c r="G6" s="155"/>
      <c r="H6" s="155"/>
      <c r="I6" s="110" t="s">
        <v>57</v>
      </c>
      <c r="J6" s="233" t="s">
        <v>64</v>
      </c>
      <c r="K6" s="233" t="s">
        <v>65</v>
      </c>
      <c r="L6" s="233" t="s">
        <v>66</v>
      </c>
      <c r="M6" s="233" t="s">
        <v>67</v>
      </c>
      <c r="N6" s="233" t="s">
        <v>68</v>
      </c>
      <c r="O6" s="235"/>
      <c r="P6" s="235"/>
      <c r="Q6" s="235"/>
      <c r="R6" s="235"/>
      <c r="S6" s="155"/>
    </row>
    <row r="7" ht="15" customHeight="1" spans="1:19">
      <c r="A7" s="228">
        <v>1</v>
      </c>
      <c r="B7" s="228">
        <v>2</v>
      </c>
      <c r="C7" s="228">
        <v>3</v>
      </c>
      <c r="D7" s="228">
        <v>4</v>
      </c>
      <c r="E7" s="228">
        <v>5</v>
      </c>
      <c r="F7" s="228">
        <v>6</v>
      </c>
      <c r="G7" s="228">
        <v>7</v>
      </c>
      <c r="H7" s="228">
        <v>8</v>
      </c>
      <c r="I7" s="110">
        <v>9</v>
      </c>
      <c r="J7" s="228">
        <v>10</v>
      </c>
      <c r="K7" s="228">
        <v>11</v>
      </c>
      <c r="L7" s="228">
        <v>12</v>
      </c>
      <c r="M7" s="228">
        <v>13</v>
      </c>
      <c r="N7" s="228">
        <v>14</v>
      </c>
      <c r="O7" s="228">
        <v>15</v>
      </c>
      <c r="P7" s="228">
        <v>16</v>
      </c>
      <c r="Q7" s="228">
        <v>17</v>
      </c>
      <c r="R7" s="228">
        <v>18</v>
      </c>
      <c r="S7" s="228">
        <v>19</v>
      </c>
    </row>
    <row r="8" ht="18" customHeight="1" spans="1:19">
      <c r="A8" s="26" t="s">
        <v>69</v>
      </c>
      <c r="B8" s="26" t="s">
        <v>70</v>
      </c>
      <c r="C8" s="118">
        <v>4428448.78</v>
      </c>
      <c r="D8" s="118">
        <v>4428448.78</v>
      </c>
      <c r="E8" s="118">
        <v>4325654.59</v>
      </c>
      <c r="F8" s="118"/>
      <c r="G8" s="118"/>
      <c r="H8" s="118"/>
      <c r="I8" s="118">
        <v>102794.19</v>
      </c>
      <c r="J8" s="118"/>
      <c r="K8" s="118"/>
      <c r="L8" s="118"/>
      <c r="M8" s="118"/>
      <c r="N8" s="118">
        <v>102794.19</v>
      </c>
      <c r="O8" s="118"/>
      <c r="P8" s="118"/>
      <c r="Q8" s="118"/>
      <c r="R8" s="118"/>
      <c r="S8" s="118"/>
    </row>
    <row r="9" ht="18" customHeight="1" spans="1:19">
      <c r="A9" s="229" t="s">
        <v>71</v>
      </c>
      <c r="B9" s="229" t="s">
        <v>70</v>
      </c>
      <c r="C9" s="118">
        <v>4428448.78</v>
      </c>
      <c r="D9" s="118">
        <v>4428448.78</v>
      </c>
      <c r="E9" s="118">
        <v>4325654.59</v>
      </c>
      <c r="F9" s="118"/>
      <c r="G9" s="118"/>
      <c r="H9" s="118"/>
      <c r="I9" s="118">
        <v>102794.19</v>
      </c>
      <c r="J9" s="118"/>
      <c r="K9" s="118"/>
      <c r="L9" s="118"/>
      <c r="M9" s="118"/>
      <c r="N9" s="118">
        <v>102794.19</v>
      </c>
      <c r="O9" s="118"/>
      <c r="P9" s="118"/>
      <c r="Q9" s="118"/>
      <c r="R9" s="118"/>
      <c r="S9" s="118"/>
    </row>
    <row r="10" ht="18" customHeight="1" spans="1:19">
      <c r="A10" s="86" t="s">
        <v>55</v>
      </c>
      <c r="B10" s="230"/>
      <c r="C10" s="118">
        <v>4428448.78</v>
      </c>
      <c r="D10" s="118">
        <v>4428448.78</v>
      </c>
      <c r="E10" s="118">
        <v>4325654.59</v>
      </c>
      <c r="F10" s="118"/>
      <c r="G10" s="118"/>
      <c r="H10" s="118"/>
      <c r="I10" s="118">
        <v>102794.19</v>
      </c>
      <c r="J10" s="118"/>
      <c r="K10" s="118"/>
      <c r="L10" s="118"/>
      <c r="M10" s="118"/>
      <c r="N10" s="118">
        <v>102794.19</v>
      </c>
      <c r="O10" s="118"/>
      <c r="P10" s="118"/>
      <c r="Q10" s="118"/>
      <c r="R10" s="118"/>
      <c r="S10" s="118"/>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GridLines="0" showZeros="0" tabSelected="1" topLeftCell="A7" workbookViewId="0">
      <selection activeCell="C17" sqref="C17"/>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3" t="s">
        <v>72</v>
      </c>
    </row>
    <row r="2" ht="41.25" customHeight="1" spans="1:1">
      <c r="A2" s="78" t="str">
        <f>"2026"&amp;"年部门支出预算表"</f>
        <v>2026年部门支出预算表</v>
      </c>
    </row>
    <row r="3" ht="17.25" customHeight="1" spans="1:15">
      <c r="A3" s="81" t="str">
        <f>"单位名称："&amp;"中国共产党昆明市晋宁区委员会党校"</f>
        <v>单位名称：中国共产党昆明市晋宁区委员会党校</v>
      </c>
      <c r="O3" s="83" t="s">
        <v>1</v>
      </c>
    </row>
    <row r="4" ht="27" customHeight="1" spans="1:15">
      <c r="A4" s="208" t="s">
        <v>73</v>
      </c>
      <c r="B4" s="208" t="s">
        <v>74</v>
      </c>
      <c r="C4" s="208" t="s">
        <v>55</v>
      </c>
      <c r="D4" s="209" t="s">
        <v>58</v>
      </c>
      <c r="E4" s="216"/>
      <c r="F4" s="217"/>
      <c r="G4" s="218" t="s">
        <v>59</v>
      </c>
      <c r="H4" s="218" t="s">
        <v>60</v>
      </c>
      <c r="I4" s="218" t="s">
        <v>75</v>
      </c>
      <c r="J4" s="209" t="s">
        <v>62</v>
      </c>
      <c r="K4" s="216"/>
      <c r="L4" s="216"/>
      <c r="M4" s="216"/>
      <c r="N4" s="220"/>
      <c r="O4" s="221"/>
    </row>
    <row r="5" ht="42" customHeight="1" spans="1:15">
      <c r="A5" s="210"/>
      <c r="B5" s="210"/>
      <c r="C5" s="211"/>
      <c r="D5" s="212" t="s">
        <v>57</v>
      </c>
      <c r="E5" s="212" t="s">
        <v>76</v>
      </c>
      <c r="F5" s="212" t="s">
        <v>77</v>
      </c>
      <c r="G5" s="211"/>
      <c r="H5" s="211"/>
      <c r="I5" s="219"/>
      <c r="J5" s="212" t="s">
        <v>57</v>
      </c>
      <c r="K5" s="202" t="s">
        <v>78</v>
      </c>
      <c r="L5" s="202" t="s">
        <v>79</v>
      </c>
      <c r="M5" s="202" t="s">
        <v>80</v>
      </c>
      <c r="N5" s="202" t="s">
        <v>81</v>
      </c>
      <c r="O5" s="202" t="s">
        <v>82</v>
      </c>
    </row>
    <row r="6" ht="18" customHeight="1" spans="1:15">
      <c r="A6" s="89" t="s">
        <v>83</v>
      </c>
      <c r="B6" s="89" t="s">
        <v>84</v>
      </c>
      <c r="C6" s="89" t="s">
        <v>85</v>
      </c>
      <c r="D6" s="97" t="s">
        <v>86</v>
      </c>
      <c r="E6" s="97" t="s">
        <v>87</v>
      </c>
      <c r="F6" s="97" t="s">
        <v>88</v>
      </c>
      <c r="G6" s="97" t="s">
        <v>89</v>
      </c>
      <c r="H6" s="97" t="s">
        <v>90</v>
      </c>
      <c r="I6" s="97" t="s">
        <v>91</v>
      </c>
      <c r="J6" s="97" t="s">
        <v>92</v>
      </c>
      <c r="K6" s="97" t="s">
        <v>93</v>
      </c>
      <c r="L6" s="97" t="s">
        <v>94</v>
      </c>
      <c r="M6" s="97" t="s">
        <v>95</v>
      </c>
      <c r="N6" s="89" t="s">
        <v>96</v>
      </c>
      <c r="O6" s="97" t="s">
        <v>97</v>
      </c>
    </row>
    <row r="7" ht="21" customHeight="1" spans="1:15">
      <c r="A7" s="90" t="s">
        <v>98</v>
      </c>
      <c r="B7" s="90" t="s">
        <v>99</v>
      </c>
      <c r="C7" s="118">
        <v>2934133.27</v>
      </c>
      <c r="D7" s="118">
        <v>2847170.95</v>
      </c>
      <c r="E7" s="118">
        <v>2847170.95</v>
      </c>
      <c r="F7" s="118"/>
      <c r="G7" s="118"/>
      <c r="H7" s="118"/>
      <c r="I7" s="118"/>
      <c r="J7" s="118">
        <v>86962.32</v>
      </c>
      <c r="K7" s="118"/>
      <c r="L7" s="118"/>
      <c r="M7" s="118"/>
      <c r="N7" s="118"/>
      <c r="O7" s="118">
        <v>86962.32</v>
      </c>
    </row>
    <row r="8" ht="21" customHeight="1" spans="1:15">
      <c r="A8" s="213" t="s">
        <v>100</v>
      </c>
      <c r="B8" s="213" t="s">
        <v>101</v>
      </c>
      <c r="C8" s="118">
        <v>2934133.27</v>
      </c>
      <c r="D8" s="118">
        <v>2847170.95</v>
      </c>
      <c r="E8" s="118">
        <v>2847170.95</v>
      </c>
      <c r="F8" s="118"/>
      <c r="G8" s="118"/>
      <c r="H8" s="118"/>
      <c r="I8" s="118"/>
      <c r="J8" s="118">
        <v>86962.32</v>
      </c>
      <c r="K8" s="118"/>
      <c r="L8" s="118"/>
      <c r="M8" s="118"/>
      <c r="N8" s="118"/>
      <c r="O8" s="118">
        <v>86962.32</v>
      </c>
    </row>
    <row r="9" ht="21" customHeight="1" spans="1:15">
      <c r="A9" s="214" t="s">
        <v>102</v>
      </c>
      <c r="B9" s="214" t="s">
        <v>103</v>
      </c>
      <c r="C9" s="118">
        <v>2934133.27</v>
      </c>
      <c r="D9" s="118">
        <v>2847170.95</v>
      </c>
      <c r="E9" s="118">
        <v>2847170.95</v>
      </c>
      <c r="F9" s="118"/>
      <c r="G9" s="118"/>
      <c r="H9" s="118"/>
      <c r="I9" s="118"/>
      <c r="J9" s="118">
        <v>86962.32</v>
      </c>
      <c r="K9" s="118"/>
      <c r="L9" s="118"/>
      <c r="M9" s="118"/>
      <c r="N9" s="118"/>
      <c r="O9" s="118">
        <v>86962.32</v>
      </c>
    </row>
    <row r="10" ht="21" customHeight="1" spans="1:15">
      <c r="A10" s="90" t="s">
        <v>104</v>
      </c>
      <c r="B10" s="90" t="s">
        <v>105</v>
      </c>
      <c r="C10" s="118">
        <v>740811.36</v>
      </c>
      <c r="D10" s="118">
        <v>740811.36</v>
      </c>
      <c r="E10" s="118">
        <v>729204.96</v>
      </c>
      <c r="F10" s="118">
        <v>11606.4</v>
      </c>
      <c r="G10" s="118"/>
      <c r="H10" s="118"/>
      <c r="I10" s="118"/>
      <c r="J10" s="118"/>
      <c r="K10" s="118"/>
      <c r="L10" s="118"/>
      <c r="M10" s="118"/>
      <c r="N10" s="118"/>
      <c r="O10" s="118"/>
    </row>
    <row r="11" ht="21" customHeight="1" spans="1:15">
      <c r="A11" s="213" t="s">
        <v>106</v>
      </c>
      <c r="B11" s="213" t="s">
        <v>107</v>
      </c>
      <c r="C11" s="118">
        <v>729204.96</v>
      </c>
      <c r="D11" s="118">
        <v>729204.96</v>
      </c>
      <c r="E11" s="118">
        <v>729204.96</v>
      </c>
      <c r="F11" s="118"/>
      <c r="G11" s="118"/>
      <c r="H11" s="118"/>
      <c r="I11" s="118"/>
      <c r="J11" s="118"/>
      <c r="K11" s="118"/>
      <c r="L11" s="118"/>
      <c r="M11" s="118"/>
      <c r="N11" s="118"/>
      <c r="O11" s="118"/>
    </row>
    <row r="12" ht="21" customHeight="1" spans="1:15">
      <c r="A12" s="214" t="s">
        <v>108</v>
      </c>
      <c r="B12" s="214" t="s">
        <v>109</v>
      </c>
      <c r="C12" s="118">
        <v>61200</v>
      </c>
      <c r="D12" s="118">
        <v>61200</v>
      </c>
      <c r="E12" s="118">
        <v>61200</v>
      </c>
      <c r="F12" s="118"/>
      <c r="G12" s="118"/>
      <c r="H12" s="118"/>
      <c r="I12" s="118"/>
      <c r="J12" s="118"/>
      <c r="K12" s="118"/>
      <c r="L12" s="118"/>
      <c r="M12" s="118"/>
      <c r="N12" s="118"/>
      <c r="O12" s="118"/>
    </row>
    <row r="13" ht="21" customHeight="1" spans="1:15">
      <c r="A13" s="214" t="s">
        <v>110</v>
      </c>
      <c r="B13" s="214" t="s">
        <v>111</v>
      </c>
      <c r="C13" s="118">
        <v>290700</v>
      </c>
      <c r="D13" s="118">
        <v>290700</v>
      </c>
      <c r="E13" s="118">
        <v>290700</v>
      </c>
      <c r="F13" s="118"/>
      <c r="G13" s="118"/>
      <c r="H13" s="118"/>
      <c r="I13" s="118"/>
      <c r="J13" s="118"/>
      <c r="K13" s="118"/>
      <c r="L13" s="118"/>
      <c r="M13" s="118"/>
      <c r="N13" s="118"/>
      <c r="O13" s="118"/>
    </row>
    <row r="14" ht="21" customHeight="1" spans="1:15">
      <c r="A14" s="214" t="s">
        <v>112</v>
      </c>
      <c r="B14" s="214" t="s">
        <v>113</v>
      </c>
      <c r="C14" s="118">
        <v>377304.96</v>
      </c>
      <c r="D14" s="118">
        <v>377304.96</v>
      </c>
      <c r="E14" s="118">
        <v>377304.96</v>
      </c>
      <c r="F14" s="118"/>
      <c r="G14" s="118"/>
      <c r="H14" s="118"/>
      <c r="I14" s="118"/>
      <c r="J14" s="118"/>
      <c r="K14" s="118"/>
      <c r="L14" s="118"/>
      <c r="M14" s="118"/>
      <c r="N14" s="118"/>
      <c r="O14" s="118"/>
    </row>
    <row r="15" ht="21" customHeight="1" spans="1:15">
      <c r="A15" s="213" t="s">
        <v>114</v>
      </c>
      <c r="B15" s="213" t="s">
        <v>115</v>
      </c>
      <c r="C15" s="118">
        <v>11606.4</v>
      </c>
      <c r="D15" s="118">
        <v>11606.4</v>
      </c>
      <c r="E15" s="118"/>
      <c r="F15" s="118">
        <v>11606.4</v>
      </c>
      <c r="G15" s="118"/>
      <c r="H15" s="118"/>
      <c r="I15" s="118"/>
      <c r="J15" s="118"/>
      <c r="K15" s="118"/>
      <c r="L15" s="118"/>
      <c r="M15" s="118"/>
      <c r="N15" s="118"/>
      <c r="O15" s="118"/>
    </row>
    <row r="16" ht="21" customHeight="1" spans="1:15">
      <c r="A16" s="214" t="s">
        <v>116</v>
      </c>
      <c r="B16" s="214" t="s">
        <v>117</v>
      </c>
      <c r="C16" s="118">
        <v>11606.4</v>
      </c>
      <c r="D16" s="118">
        <v>11606.4</v>
      </c>
      <c r="E16" s="118"/>
      <c r="F16" s="118">
        <v>11606.4</v>
      </c>
      <c r="G16" s="118"/>
      <c r="H16" s="118"/>
      <c r="I16" s="118"/>
      <c r="J16" s="118"/>
      <c r="K16" s="118"/>
      <c r="L16" s="118"/>
      <c r="M16" s="118"/>
      <c r="N16" s="118"/>
      <c r="O16" s="118"/>
    </row>
    <row r="17" ht="21" customHeight="1" spans="1:15">
      <c r="A17" s="90" t="s">
        <v>118</v>
      </c>
      <c r="B17" s="90" t="s">
        <v>119</v>
      </c>
      <c r="C17" s="118">
        <v>390349.56</v>
      </c>
      <c r="D17" s="118">
        <v>390349.56</v>
      </c>
      <c r="E17" s="118">
        <v>390349.56</v>
      </c>
      <c r="F17" s="118"/>
      <c r="G17" s="118"/>
      <c r="H17" s="118"/>
      <c r="I17" s="118"/>
      <c r="J17" s="118"/>
      <c r="K17" s="118"/>
      <c r="L17" s="118"/>
      <c r="M17" s="118"/>
      <c r="N17" s="118"/>
      <c r="O17" s="118"/>
    </row>
    <row r="18" ht="21" customHeight="1" spans="1:15">
      <c r="A18" s="213" t="s">
        <v>120</v>
      </c>
      <c r="B18" s="213" t="s">
        <v>121</v>
      </c>
      <c r="C18" s="118">
        <v>390349.56</v>
      </c>
      <c r="D18" s="118">
        <v>390349.56</v>
      </c>
      <c r="E18" s="118">
        <v>390349.56</v>
      </c>
      <c r="F18" s="118"/>
      <c r="G18" s="118"/>
      <c r="H18" s="118"/>
      <c r="I18" s="118"/>
      <c r="J18" s="118"/>
      <c r="K18" s="118"/>
      <c r="L18" s="118"/>
      <c r="M18" s="118"/>
      <c r="N18" s="118"/>
      <c r="O18" s="118"/>
    </row>
    <row r="19" ht="21" customHeight="1" spans="1:15">
      <c r="A19" s="214" t="s">
        <v>122</v>
      </c>
      <c r="B19" s="214" t="s">
        <v>123</v>
      </c>
      <c r="C19" s="118">
        <v>29716.01</v>
      </c>
      <c r="D19" s="118">
        <v>29716.01</v>
      </c>
      <c r="E19" s="118">
        <v>29716.01</v>
      </c>
      <c r="F19" s="118"/>
      <c r="G19" s="118"/>
      <c r="H19" s="118"/>
      <c r="I19" s="118"/>
      <c r="J19" s="118"/>
      <c r="K19" s="118"/>
      <c r="L19" s="118"/>
      <c r="M19" s="118"/>
      <c r="N19" s="118"/>
      <c r="O19" s="118"/>
    </row>
    <row r="20" ht="21" customHeight="1" spans="1:15">
      <c r="A20" s="214" t="s">
        <v>124</v>
      </c>
      <c r="B20" s="214" t="s">
        <v>125</v>
      </c>
      <c r="C20" s="118">
        <v>136859.92</v>
      </c>
      <c r="D20" s="118">
        <v>136859.92</v>
      </c>
      <c r="E20" s="118">
        <v>136859.92</v>
      </c>
      <c r="F20" s="118"/>
      <c r="G20" s="118"/>
      <c r="H20" s="118"/>
      <c r="I20" s="118"/>
      <c r="J20" s="118"/>
      <c r="K20" s="118"/>
      <c r="L20" s="118"/>
      <c r="M20" s="118"/>
      <c r="N20" s="118"/>
      <c r="O20" s="118"/>
    </row>
    <row r="21" ht="21" customHeight="1" spans="1:15">
      <c r="A21" s="214" t="s">
        <v>126</v>
      </c>
      <c r="B21" s="214" t="s">
        <v>127</v>
      </c>
      <c r="C21" s="118">
        <v>197427.8</v>
      </c>
      <c r="D21" s="118">
        <v>197427.8</v>
      </c>
      <c r="E21" s="118">
        <v>197427.8</v>
      </c>
      <c r="F21" s="118"/>
      <c r="G21" s="118"/>
      <c r="H21" s="118"/>
      <c r="I21" s="118"/>
      <c r="J21" s="118"/>
      <c r="K21" s="118"/>
      <c r="L21" s="118"/>
      <c r="M21" s="118"/>
      <c r="N21" s="118"/>
      <c r="O21" s="118"/>
    </row>
    <row r="22" ht="21" customHeight="1" spans="1:15">
      <c r="A22" s="214" t="s">
        <v>128</v>
      </c>
      <c r="B22" s="214" t="s">
        <v>129</v>
      </c>
      <c r="C22" s="118">
        <v>26345.83</v>
      </c>
      <c r="D22" s="118">
        <v>26345.83</v>
      </c>
      <c r="E22" s="118">
        <v>26345.83</v>
      </c>
      <c r="F22" s="118"/>
      <c r="G22" s="118"/>
      <c r="H22" s="118"/>
      <c r="I22" s="118"/>
      <c r="J22" s="118"/>
      <c r="K22" s="118"/>
      <c r="L22" s="118"/>
      <c r="M22" s="118"/>
      <c r="N22" s="118"/>
      <c r="O22" s="118"/>
    </row>
    <row r="23" ht="21" customHeight="1" spans="1:15">
      <c r="A23" s="90" t="s">
        <v>130</v>
      </c>
      <c r="B23" s="90" t="s">
        <v>131</v>
      </c>
      <c r="C23" s="118">
        <v>347322.72</v>
      </c>
      <c r="D23" s="118">
        <v>347322.72</v>
      </c>
      <c r="E23" s="118">
        <v>347322.72</v>
      </c>
      <c r="F23" s="118"/>
      <c r="G23" s="118"/>
      <c r="H23" s="118"/>
      <c r="I23" s="118"/>
      <c r="J23" s="118"/>
      <c r="K23" s="118"/>
      <c r="L23" s="118"/>
      <c r="M23" s="118"/>
      <c r="N23" s="118"/>
      <c r="O23" s="118"/>
    </row>
    <row r="24" ht="21" customHeight="1" spans="1:15">
      <c r="A24" s="213" t="s">
        <v>132</v>
      </c>
      <c r="B24" s="213" t="s">
        <v>133</v>
      </c>
      <c r="C24" s="118">
        <v>347322.72</v>
      </c>
      <c r="D24" s="118">
        <v>347322.72</v>
      </c>
      <c r="E24" s="118">
        <v>347322.72</v>
      </c>
      <c r="F24" s="118"/>
      <c r="G24" s="118"/>
      <c r="H24" s="118"/>
      <c r="I24" s="118"/>
      <c r="J24" s="118"/>
      <c r="K24" s="118"/>
      <c r="L24" s="118"/>
      <c r="M24" s="118"/>
      <c r="N24" s="118"/>
      <c r="O24" s="118"/>
    </row>
    <row r="25" ht="21" customHeight="1" spans="1:15">
      <c r="A25" s="214" t="s">
        <v>134</v>
      </c>
      <c r="B25" s="214" t="s">
        <v>135</v>
      </c>
      <c r="C25" s="118">
        <v>347322.72</v>
      </c>
      <c r="D25" s="118">
        <v>347322.72</v>
      </c>
      <c r="E25" s="118">
        <v>347322.72</v>
      </c>
      <c r="F25" s="118"/>
      <c r="G25" s="118"/>
      <c r="H25" s="118"/>
      <c r="I25" s="118"/>
      <c r="J25" s="118"/>
      <c r="K25" s="118"/>
      <c r="L25" s="118"/>
      <c r="M25" s="118"/>
      <c r="N25" s="118"/>
      <c r="O25" s="118"/>
    </row>
    <row r="26" ht="21" customHeight="1" spans="1:15">
      <c r="A26" s="90" t="s">
        <v>136</v>
      </c>
      <c r="B26" s="90" t="s">
        <v>82</v>
      </c>
      <c r="C26" s="118">
        <v>15831.87</v>
      </c>
      <c r="D26" s="118"/>
      <c r="E26" s="118"/>
      <c r="F26" s="118"/>
      <c r="G26" s="118"/>
      <c r="H26" s="118"/>
      <c r="I26" s="118"/>
      <c r="J26" s="118">
        <v>15831.87</v>
      </c>
      <c r="K26" s="118"/>
      <c r="L26" s="118"/>
      <c r="M26" s="118"/>
      <c r="N26" s="118"/>
      <c r="O26" s="118">
        <v>15831.87</v>
      </c>
    </row>
    <row r="27" ht="21" customHeight="1" spans="1:15">
      <c r="A27" s="213" t="s">
        <v>137</v>
      </c>
      <c r="B27" s="213" t="s">
        <v>82</v>
      </c>
      <c r="C27" s="118">
        <v>15831.87</v>
      </c>
      <c r="D27" s="118"/>
      <c r="E27" s="118"/>
      <c r="F27" s="118"/>
      <c r="G27" s="118"/>
      <c r="H27" s="118"/>
      <c r="I27" s="118"/>
      <c r="J27" s="118">
        <v>15831.87</v>
      </c>
      <c r="K27" s="118"/>
      <c r="L27" s="118"/>
      <c r="M27" s="118"/>
      <c r="N27" s="118"/>
      <c r="O27" s="118">
        <v>15831.87</v>
      </c>
    </row>
    <row r="28" ht="21" customHeight="1" spans="1:15">
      <c r="A28" s="214" t="s">
        <v>138</v>
      </c>
      <c r="B28" s="214" t="s">
        <v>82</v>
      </c>
      <c r="C28" s="118">
        <v>15831.87</v>
      </c>
      <c r="D28" s="118"/>
      <c r="E28" s="118"/>
      <c r="F28" s="118"/>
      <c r="G28" s="118"/>
      <c r="H28" s="118"/>
      <c r="I28" s="118"/>
      <c r="J28" s="118">
        <v>15831.87</v>
      </c>
      <c r="K28" s="118"/>
      <c r="L28" s="118"/>
      <c r="M28" s="118"/>
      <c r="N28" s="118"/>
      <c r="O28" s="118">
        <v>15831.87</v>
      </c>
    </row>
    <row r="29" ht="21" customHeight="1" spans="1:15">
      <c r="A29" s="215" t="s">
        <v>55</v>
      </c>
      <c r="B29" s="72"/>
      <c r="C29" s="118">
        <v>4428448.78</v>
      </c>
      <c r="D29" s="118">
        <v>4325654.59</v>
      </c>
      <c r="E29" s="118">
        <v>4314048.19</v>
      </c>
      <c r="F29" s="118">
        <v>11606.4</v>
      </c>
      <c r="G29" s="118"/>
      <c r="H29" s="118"/>
      <c r="I29" s="118"/>
      <c r="J29" s="118">
        <v>102794.19</v>
      </c>
      <c r="K29" s="118"/>
      <c r="L29" s="118"/>
      <c r="M29" s="118"/>
      <c r="N29" s="118"/>
      <c r="O29" s="118">
        <v>102794.19</v>
      </c>
    </row>
  </sheetData>
  <mergeCells count="12">
    <mergeCell ref="A1:O1"/>
    <mergeCell ref="A2:O2"/>
    <mergeCell ref="A3:B3"/>
    <mergeCell ref="D4:F4"/>
    <mergeCell ref="J4:O4"/>
    <mergeCell ref="A29:B2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5" workbookViewId="0">
      <selection activeCell="F37" sqref="F37"/>
    </sheetView>
  </sheetViews>
  <sheetFormatPr defaultColWidth="8.575" defaultRowHeight="12.75" customHeight="1" outlineLevelCol="3"/>
  <cols>
    <col min="1" max="4" width="35.575" customWidth="1"/>
  </cols>
  <sheetData>
    <row r="1" ht="15" customHeight="1" spans="1:4">
      <c r="A1" s="79"/>
      <c r="B1" s="83"/>
      <c r="C1" s="83"/>
      <c r="D1" s="83" t="s">
        <v>139</v>
      </c>
    </row>
    <row r="2" ht="41.25" customHeight="1" spans="1:1">
      <c r="A2" s="78" t="str">
        <f>"2026"&amp;"年部门财政拨款收支预算总表"</f>
        <v>2026年部门财政拨款收支预算总表</v>
      </c>
    </row>
    <row r="3" ht="17.25" customHeight="1" spans="1:4">
      <c r="A3" s="81" t="str">
        <f>"单位名称："&amp;"中国共产党昆明市晋宁区委员会党校"</f>
        <v>单位名称：中国共产党昆明市晋宁区委员会党校</v>
      </c>
      <c r="B3" s="201"/>
      <c r="D3" s="83" t="s">
        <v>1</v>
      </c>
    </row>
    <row r="4" ht="17.25" customHeight="1" spans="1:4">
      <c r="A4" s="202" t="s">
        <v>2</v>
      </c>
      <c r="B4" s="203"/>
      <c r="C4" s="202" t="s">
        <v>3</v>
      </c>
      <c r="D4" s="203"/>
    </row>
    <row r="5" ht="18.75" customHeight="1" spans="1:4">
      <c r="A5" s="202" t="s">
        <v>4</v>
      </c>
      <c r="B5" s="202" t="s">
        <v>5</v>
      </c>
      <c r="C5" s="202" t="s">
        <v>6</v>
      </c>
      <c r="D5" s="202" t="s">
        <v>5</v>
      </c>
    </row>
    <row r="6" ht="16.5" customHeight="1" spans="1:4">
      <c r="A6" s="204" t="s">
        <v>140</v>
      </c>
      <c r="B6" s="118">
        <v>4325654.59</v>
      </c>
      <c r="C6" s="204" t="s">
        <v>141</v>
      </c>
      <c r="D6" s="118">
        <v>4325654.59</v>
      </c>
    </row>
    <row r="7" ht="16.5" customHeight="1" spans="1:4">
      <c r="A7" s="204" t="s">
        <v>142</v>
      </c>
      <c r="B7" s="118">
        <v>4325654.59</v>
      </c>
      <c r="C7" s="204" t="s">
        <v>143</v>
      </c>
      <c r="D7" s="118"/>
    </row>
    <row r="8" ht="16.5" customHeight="1" spans="1:4">
      <c r="A8" s="204" t="s">
        <v>144</v>
      </c>
      <c r="B8" s="118"/>
      <c r="C8" s="204" t="s">
        <v>145</v>
      </c>
      <c r="D8" s="118"/>
    </row>
    <row r="9" ht="16.5" customHeight="1" spans="1:4">
      <c r="A9" s="204" t="s">
        <v>146</v>
      </c>
      <c r="B9" s="118"/>
      <c r="C9" s="204" t="s">
        <v>147</v>
      </c>
      <c r="D9" s="118"/>
    </row>
    <row r="10" ht="16.5" customHeight="1" spans="1:4">
      <c r="A10" s="204" t="s">
        <v>148</v>
      </c>
      <c r="B10" s="118"/>
      <c r="C10" s="204" t="s">
        <v>149</v>
      </c>
      <c r="D10" s="118"/>
    </row>
    <row r="11" ht="16.5" customHeight="1" spans="1:4">
      <c r="A11" s="204" t="s">
        <v>142</v>
      </c>
      <c r="B11" s="118"/>
      <c r="C11" s="204" t="s">
        <v>150</v>
      </c>
      <c r="D11" s="118">
        <v>2847170.95</v>
      </c>
    </row>
    <row r="12" ht="16.5" customHeight="1" spans="1:4">
      <c r="A12" s="20" t="s">
        <v>144</v>
      </c>
      <c r="B12" s="118"/>
      <c r="C12" s="106" t="s">
        <v>151</v>
      </c>
      <c r="D12" s="118"/>
    </row>
    <row r="13" ht="16.5" customHeight="1" spans="1:4">
      <c r="A13" s="20" t="s">
        <v>146</v>
      </c>
      <c r="B13" s="118"/>
      <c r="C13" s="106" t="s">
        <v>152</v>
      </c>
      <c r="D13" s="118"/>
    </row>
    <row r="14" ht="16.5" customHeight="1" spans="1:4">
      <c r="A14" s="205"/>
      <c r="B14" s="118"/>
      <c r="C14" s="106" t="s">
        <v>153</v>
      </c>
      <c r="D14" s="118">
        <v>740811.36</v>
      </c>
    </row>
    <row r="15" ht="16.5" customHeight="1" spans="1:4">
      <c r="A15" s="205"/>
      <c r="B15" s="118"/>
      <c r="C15" s="106" t="s">
        <v>154</v>
      </c>
      <c r="D15" s="118">
        <v>390349.56</v>
      </c>
    </row>
    <row r="16" ht="16.5" customHeight="1" spans="1:4">
      <c r="A16" s="205"/>
      <c r="B16" s="118"/>
      <c r="C16" s="106" t="s">
        <v>155</v>
      </c>
      <c r="D16" s="118"/>
    </row>
    <row r="17" ht="16.5" customHeight="1" spans="1:4">
      <c r="A17" s="205"/>
      <c r="B17" s="118"/>
      <c r="C17" s="106" t="s">
        <v>156</v>
      </c>
      <c r="D17" s="118"/>
    </row>
    <row r="18" ht="16.5" customHeight="1" spans="1:4">
      <c r="A18" s="205"/>
      <c r="B18" s="118"/>
      <c r="C18" s="106" t="s">
        <v>157</v>
      </c>
      <c r="D18" s="118"/>
    </row>
    <row r="19" ht="16.5" customHeight="1" spans="1:4">
      <c r="A19" s="205"/>
      <c r="B19" s="118"/>
      <c r="C19" s="106" t="s">
        <v>158</v>
      </c>
      <c r="D19" s="118"/>
    </row>
    <row r="20" ht="16.5" customHeight="1" spans="1:4">
      <c r="A20" s="205"/>
      <c r="B20" s="118"/>
      <c r="C20" s="106" t="s">
        <v>159</v>
      </c>
      <c r="D20" s="118"/>
    </row>
    <row r="21" ht="16.5" customHeight="1" spans="1:4">
      <c r="A21" s="205"/>
      <c r="B21" s="118"/>
      <c r="C21" s="106" t="s">
        <v>160</v>
      </c>
      <c r="D21" s="118"/>
    </row>
    <row r="22" ht="16.5" customHeight="1" spans="1:4">
      <c r="A22" s="205"/>
      <c r="B22" s="118"/>
      <c r="C22" s="106" t="s">
        <v>161</v>
      </c>
      <c r="D22" s="118"/>
    </row>
    <row r="23" ht="16.5" customHeight="1" spans="1:4">
      <c r="A23" s="205"/>
      <c r="B23" s="118"/>
      <c r="C23" s="106" t="s">
        <v>162</v>
      </c>
      <c r="D23" s="118"/>
    </row>
    <row r="24" ht="16.5" customHeight="1" spans="1:4">
      <c r="A24" s="205"/>
      <c r="B24" s="118"/>
      <c r="C24" s="106" t="s">
        <v>163</v>
      </c>
      <c r="D24" s="118"/>
    </row>
    <row r="25" ht="16.5" customHeight="1" spans="1:4">
      <c r="A25" s="205"/>
      <c r="B25" s="118"/>
      <c r="C25" s="106" t="s">
        <v>164</v>
      </c>
      <c r="D25" s="118">
        <v>347322.72</v>
      </c>
    </row>
    <row r="26" ht="16.5" customHeight="1" spans="1:4">
      <c r="A26" s="205"/>
      <c r="B26" s="118"/>
      <c r="C26" s="106" t="s">
        <v>165</v>
      </c>
      <c r="D26" s="118"/>
    </row>
    <row r="27" ht="16.5" customHeight="1" spans="1:4">
      <c r="A27" s="205"/>
      <c r="B27" s="118"/>
      <c r="C27" s="106" t="s">
        <v>166</v>
      </c>
      <c r="D27" s="118"/>
    </row>
    <row r="28" ht="16.5" customHeight="1" spans="1:4">
      <c r="A28" s="205"/>
      <c r="B28" s="118"/>
      <c r="C28" s="106" t="s">
        <v>167</v>
      </c>
      <c r="D28" s="118"/>
    </row>
    <row r="29" ht="16.5" customHeight="1" spans="1:4">
      <c r="A29" s="205"/>
      <c r="B29" s="118"/>
      <c r="C29" s="106" t="s">
        <v>168</v>
      </c>
      <c r="D29" s="118"/>
    </row>
    <row r="30" ht="16.5" customHeight="1" spans="1:4">
      <c r="A30" s="205"/>
      <c r="B30" s="118"/>
      <c r="C30" s="106" t="s">
        <v>169</v>
      </c>
      <c r="D30" s="118"/>
    </row>
    <row r="31" ht="16.5" customHeight="1" spans="1:4">
      <c r="A31" s="205"/>
      <c r="B31" s="118"/>
      <c r="C31" s="20" t="s">
        <v>170</v>
      </c>
      <c r="D31" s="118"/>
    </row>
    <row r="32" ht="16.5" customHeight="1" spans="1:4">
      <c r="A32" s="205"/>
      <c r="B32" s="118"/>
      <c r="C32" s="20" t="s">
        <v>171</v>
      </c>
      <c r="D32" s="118"/>
    </row>
    <row r="33" ht="16.5" customHeight="1" spans="1:4">
      <c r="A33" s="205"/>
      <c r="B33" s="118"/>
      <c r="C33" s="17" t="s">
        <v>172</v>
      </c>
      <c r="D33" s="118"/>
    </row>
    <row r="34" ht="15" customHeight="1" spans="1:4">
      <c r="A34" s="206" t="s">
        <v>50</v>
      </c>
      <c r="B34" s="207">
        <v>4325654.59</v>
      </c>
      <c r="C34" s="206" t="s">
        <v>51</v>
      </c>
      <c r="D34" s="207">
        <v>4325654.59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76"/>
      <c r="F1" s="111"/>
      <c r="G1" s="181" t="s">
        <v>173</v>
      </c>
    </row>
    <row r="2" ht="41.25" customHeight="1" spans="1:7">
      <c r="A2" s="164" t="str">
        <f>"2026"&amp;"年一般公共预算支出预算表（按功能科目分类）"</f>
        <v>2026年一般公共预算支出预算表（按功能科目分类）</v>
      </c>
      <c r="B2" s="164"/>
      <c r="C2" s="164"/>
      <c r="D2" s="164"/>
      <c r="E2" s="164"/>
      <c r="F2" s="164"/>
      <c r="G2" s="164"/>
    </row>
    <row r="3" ht="18" customHeight="1" spans="1:7">
      <c r="A3" s="45" t="str">
        <f>"单位名称："&amp;"中国共产党昆明市晋宁区委员会党校"</f>
        <v>单位名称：中国共产党昆明市晋宁区委员会党校</v>
      </c>
      <c r="F3" s="161"/>
      <c r="G3" s="181" t="s">
        <v>1</v>
      </c>
    </row>
    <row r="4" ht="20.25" customHeight="1" spans="1:7">
      <c r="A4" s="197" t="s">
        <v>174</v>
      </c>
      <c r="B4" s="198"/>
      <c r="C4" s="165" t="s">
        <v>55</v>
      </c>
      <c r="D4" s="188" t="s">
        <v>76</v>
      </c>
      <c r="E4" s="12"/>
      <c r="F4" s="38"/>
      <c r="G4" s="178" t="s">
        <v>77</v>
      </c>
    </row>
    <row r="5" ht="20.25" customHeight="1" spans="1:7">
      <c r="A5" s="199" t="s">
        <v>73</v>
      </c>
      <c r="B5" s="199" t="s">
        <v>74</v>
      </c>
      <c r="C5" s="62"/>
      <c r="D5" s="13" t="s">
        <v>57</v>
      </c>
      <c r="E5" s="13" t="s">
        <v>175</v>
      </c>
      <c r="F5" s="13" t="s">
        <v>176</v>
      </c>
      <c r="G5" s="180"/>
    </row>
    <row r="6" ht="15" customHeight="1" spans="1:7">
      <c r="A6" s="19" t="s">
        <v>83</v>
      </c>
      <c r="B6" s="19" t="s">
        <v>84</v>
      </c>
      <c r="C6" s="19" t="s">
        <v>85</v>
      </c>
      <c r="D6" s="19" t="s">
        <v>86</v>
      </c>
      <c r="E6" s="19" t="s">
        <v>87</v>
      </c>
      <c r="F6" s="19" t="s">
        <v>88</v>
      </c>
      <c r="G6" s="19" t="s">
        <v>89</v>
      </c>
    </row>
    <row r="7" ht="18" customHeight="1" spans="1:7">
      <c r="A7" s="17" t="s">
        <v>98</v>
      </c>
      <c r="B7" s="17" t="s">
        <v>99</v>
      </c>
      <c r="C7" s="118">
        <v>2847170.95</v>
      </c>
      <c r="D7" s="118">
        <v>2847170.95</v>
      </c>
      <c r="E7" s="118">
        <v>2615659.83</v>
      </c>
      <c r="F7" s="118">
        <v>231511.12</v>
      </c>
      <c r="G7" s="118"/>
    </row>
    <row r="8" ht="18" customHeight="1" spans="1:7">
      <c r="A8" s="174" t="s">
        <v>100</v>
      </c>
      <c r="B8" s="174" t="s">
        <v>101</v>
      </c>
      <c r="C8" s="118">
        <v>2847170.95</v>
      </c>
      <c r="D8" s="118">
        <v>2847170.95</v>
      </c>
      <c r="E8" s="118">
        <v>2615659.83</v>
      </c>
      <c r="F8" s="118">
        <v>231511.12</v>
      </c>
      <c r="G8" s="118"/>
    </row>
    <row r="9" ht="18" customHeight="1" spans="1:7">
      <c r="A9" s="175" t="s">
        <v>102</v>
      </c>
      <c r="B9" s="175" t="s">
        <v>103</v>
      </c>
      <c r="C9" s="118">
        <v>2847170.95</v>
      </c>
      <c r="D9" s="118">
        <v>2847170.95</v>
      </c>
      <c r="E9" s="118">
        <v>2615659.83</v>
      </c>
      <c r="F9" s="118">
        <v>231511.12</v>
      </c>
      <c r="G9" s="118"/>
    </row>
    <row r="10" ht="18" customHeight="1" spans="1:7">
      <c r="A10" s="17" t="s">
        <v>104</v>
      </c>
      <c r="B10" s="17" t="s">
        <v>105</v>
      </c>
      <c r="C10" s="118">
        <v>740811.36</v>
      </c>
      <c r="D10" s="118">
        <v>729204.96</v>
      </c>
      <c r="E10" s="118">
        <v>708504.96</v>
      </c>
      <c r="F10" s="118">
        <v>20700</v>
      </c>
      <c r="G10" s="118">
        <v>11606.4</v>
      </c>
    </row>
    <row r="11" ht="18" customHeight="1" spans="1:7">
      <c r="A11" s="174" t="s">
        <v>106</v>
      </c>
      <c r="B11" s="174" t="s">
        <v>107</v>
      </c>
      <c r="C11" s="118">
        <v>729204.96</v>
      </c>
      <c r="D11" s="118">
        <v>729204.96</v>
      </c>
      <c r="E11" s="118">
        <v>708504.96</v>
      </c>
      <c r="F11" s="118">
        <v>20700</v>
      </c>
      <c r="G11" s="118"/>
    </row>
    <row r="12" ht="18" customHeight="1" spans="1:7">
      <c r="A12" s="175" t="s">
        <v>108</v>
      </c>
      <c r="B12" s="175" t="s">
        <v>109</v>
      </c>
      <c r="C12" s="118">
        <v>61200</v>
      </c>
      <c r="D12" s="118">
        <v>61200</v>
      </c>
      <c r="E12" s="118">
        <v>57600</v>
      </c>
      <c r="F12" s="118">
        <v>3600</v>
      </c>
      <c r="G12" s="118"/>
    </row>
    <row r="13" ht="18" customHeight="1" spans="1:7">
      <c r="A13" s="175" t="s">
        <v>110</v>
      </c>
      <c r="B13" s="175" t="s">
        <v>111</v>
      </c>
      <c r="C13" s="118">
        <v>290700</v>
      </c>
      <c r="D13" s="118">
        <v>290700</v>
      </c>
      <c r="E13" s="118">
        <v>273600</v>
      </c>
      <c r="F13" s="118">
        <v>17100</v>
      </c>
      <c r="G13" s="118"/>
    </row>
    <row r="14" ht="18" customHeight="1" spans="1:7">
      <c r="A14" s="175" t="s">
        <v>112</v>
      </c>
      <c r="B14" s="175" t="s">
        <v>113</v>
      </c>
      <c r="C14" s="118">
        <v>377304.96</v>
      </c>
      <c r="D14" s="118">
        <v>377304.96</v>
      </c>
      <c r="E14" s="118">
        <v>377304.96</v>
      </c>
      <c r="F14" s="118"/>
      <c r="G14" s="118"/>
    </row>
    <row r="15" ht="18" customHeight="1" spans="1:7">
      <c r="A15" s="174" t="s">
        <v>114</v>
      </c>
      <c r="B15" s="174" t="s">
        <v>115</v>
      </c>
      <c r="C15" s="118">
        <v>11606.4</v>
      </c>
      <c r="D15" s="118"/>
      <c r="E15" s="118"/>
      <c r="F15" s="118"/>
      <c r="G15" s="118">
        <v>11606.4</v>
      </c>
    </row>
    <row r="16" ht="18" customHeight="1" spans="1:7">
      <c r="A16" s="175" t="s">
        <v>116</v>
      </c>
      <c r="B16" s="175" t="s">
        <v>117</v>
      </c>
      <c r="C16" s="118">
        <v>11606.4</v>
      </c>
      <c r="D16" s="118"/>
      <c r="E16" s="118"/>
      <c r="F16" s="118"/>
      <c r="G16" s="118">
        <v>11606.4</v>
      </c>
    </row>
    <row r="17" ht="18" customHeight="1" spans="1:7">
      <c r="A17" s="17" t="s">
        <v>118</v>
      </c>
      <c r="B17" s="17" t="s">
        <v>119</v>
      </c>
      <c r="C17" s="118">
        <v>390349.56</v>
      </c>
      <c r="D17" s="118">
        <v>390349.56</v>
      </c>
      <c r="E17" s="118">
        <v>390349.56</v>
      </c>
      <c r="F17" s="118"/>
      <c r="G17" s="118"/>
    </row>
    <row r="18" ht="18" customHeight="1" spans="1:7">
      <c r="A18" s="174" t="s">
        <v>120</v>
      </c>
      <c r="B18" s="174" t="s">
        <v>121</v>
      </c>
      <c r="C18" s="118">
        <v>390349.56</v>
      </c>
      <c r="D18" s="118">
        <v>390349.56</v>
      </c>
      <c r="E18" s="118">
        <v>390349.56</v>
      </c>
      <c r="F18" s="118"/>
      <c r="G18" s="118"/>
    </row>
    <row r="19" ht="18" customHeight="1" spans="1:7">
      <c r="A19" s="175" t="s">
        <v>122</v>
      </c>
      <c r="B19" s="175" t="s">
        <v>123</v>
      </c>
      <c r="C19" s="118">
        <v>29716.01</v>
      </c>
      <c r="D19" s="118">
        <v>29716.01</v>
      </c>
      <c r="E19" s="118">
        <v>29716.01</v>
      </c>
      <c r="F19" s="118"/>
      <c r="G19" s="118"/>
    </row>
    <row r="20" ht="18" customHeight="1" spans="1:7">
      <c r="A20" s="175" t="s">
        <v>124</v>
      </c>
      <c r="B20" s="175" t="s">
        <v>125</v>
      </c>
      <c r="C20" s="118">
        <v>136859.92</v>
      </c>
      <c r="D20" s="118">
        <v>136859.92</v>
      </c>
      <c r="E20" s="118">
        <v>136859.92</v>
      </c>
      <c r="F20" s="118"/>
      <c r="G20" s="118"/>
    </row>
    <row r="21" ht="18" customHeight="1" spans="1:7">
      <c r="A21" s="175" t="s">
        <v>126</v>
      </c>
      <c r="B21" s="175" t="s">
        <v>127</v>
      </c>
      <c r="C21" s="118">
        <v>197427.8</v>
      </c>
      <c r="D21" s="118">
        <v>197427.8</v>
      </c>
      <c r="E21" s="118">
        <v>197427.8</v>
      </c>
      <c r="F21" s="118"/>
      <c r="G21" s="118"/>
    </row>
    <row r="22" ht="18" customHeight="1" spans="1:7">
      <c r="A22" s="175" t="s">
        <v>128</v>
      </c>
      <c r="B22" s="175" t="s">
        <v>129</v>
      </c>
      <c r="C22" s="118">
        <v>26345.83</v>
      </c>
      <c r="D22" s="118">
        <v>26345.83</v>
      </c>
      <c r="E22" s="118">
        <v>26345.83</v>
      </c>
      <c r="F22" s="118"/>
      <c r="G22" s="118"/>
    </row>
    <row r="23" ht="18" customHeight="1" spans="1:7">
      <c r="A23" s="17" t="s">
        <v>130</v>
      </c>
      <c r="B23" s="17" t="s">
        <v>131</v>
      </c>
      <c r="C23" s="118">
        <v>347322.72</v>
      </c>
      <c r="D23" s="118">
        <v>347322.72</v>
      </c>
      <c r="E23" s="118">
        <v>347322.72</v>
      </c>
      <c r="F23" s="118"/>
      <c r="G23" s="118"/>
    </row>
    <row r="24" ht="18" customHeight="1" spans="1:7">
      <c r="A24" s="174" t="s">
        <v>132</v>
      </c>
      <c r="B24" s="174" t="s">
        <v>133</v>
      </c>
      <c r="C24" s="118">
        <v>347322.72</v>
      </c>
      <c r="D24" s="118">
        <v>347322.72</v>
      </c>
      <c r="E24" s="118">
        <v>347322.72</v>
      </c>
      <c r="F24" s="118"/>
      <c r="G24" s="118"/>
    </row>
    <row r="25" ht="18" customHeight="1" spans="1:7">
      <c r="A25" s="175" t="s">
        <v>134</v>
      </c>
      <c r="B25" s="175" t="s">
        <v>135</v>
      </c>
      <c r="C25" s="118">
        <v>347322.72</v>
      </c>
      <c r="D25" s="118">
        <v>347322.72</v>
      </c>
      <c r="E25" s="118">
        <v>347322.72</v>
      </c>
      <c r="F25" s="118"/>
      <c r="G25" s="118"/>
    </row>
    <row r="26" ht="18" customHeight="1" spans="1:7">
      <c r="A26" s="117" t="s">
        <v>177</v>
      </c>
      <c r="B26" s="200" t="s">
        <v>177</v>
      </c>
      <c r="C26" s="118">
        <v>4325654.59</v>
      </c>
      <c r="D26" s="118">
        <v>4314048.19</v>
      </c>
      <c r="E26" s="118">
        <v>4061837.07</v>
      </c>
      <c r="F26" s="118">
        <v>252211.12</v>
      </c>
      <c r="G26" s="118">
        <v>11606.4</v>
      </c>
    </row>
  </sheetData>
  <mergeCells count="6">
    <mergeCell ref="A2:G2"/>
    <mergeCell ref="A4:B4"/>
    <mergeCell ref="D4:F4"/>
    <mergeCell ref="A26:B26"/>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80"/>
      <c r="B1" s="80"/>
      <c r="C1" s="80"/>
      <c r="D1" s="80"/>
      <c r="E1" s="79"/>
      <c r="F1" s="196" t="s">
        <v>178</v>
      </c>
    </row>
    <row r="2" ht="41.25" customHeight="1" spans="1:6">
      <c r="A2" s="193" t="str">
        <f>"2026"&amp;"年一般公共预算“三公”经费支出预算表"</f>
        <v>2026年一般公共预算“三公”经费支出预算表</v>
      </c>
      <c r="B2" s="80"/>
      <c r="C2" s="80"/>
      <c r="D2" s="80"/>
      <c r="E2" s="79"/>
      <c r="F2" s="80"/>
    </row>
    <row r="3" customHeight="1" spans="1:6">
      <c r="A3" s="150" t="str">
        <f>"单位名称："&amp;"中国共产党昆明市晋宁区委员会党校"</f>
        <v>单位名称：中国共产党昆明市晋宁区委员会党校</v>
      </c>
      <c r="B3" s="194"/>
      <c r="D3" s="80"/>
      <c r="E3" s="79"/>
      <c r="F3" s="104" t="s">
        <v>1</v>
      </c>
    </row>
    <row r="4" ht="27" customHeight="1" spans="1:6">
      <c r="A4" s="84" t="s">
        <v>179</v>
      </c>
      <c r="B4" s="84" t="s">
        <v>180</v>
      </c>
      <c r="C4" s="86" t="s">
        <v>181</v>
      </c>
      <c r="D4" s="84"/>
      <c r="E4" s="85"/>
      <c r="F4" s="84" t="s">
        <v>182</v>
      </c>
    </row>
    <row r="5" ht="28.5" customHeight="1" spans="1:6">
      <c r="A5" s="195"/>
      <c r="B5" s="88"/>
      <c r="C5" s="85" t="s">
        <v>57</v>
      </c>
      <c r="D5" s="85" t="s">
        <v>183</v>
      </c>
      <c r="E5" s="85" t="s">
        <v>184</v>
      </c>
      <c r="F5" s="87"/>
    </row>
    <row r="6" ht="17.25" customHeight="1" spans="1:6">
      <c r="A6" s="97" t="s">
        <v>83</v>
      </c>
      <c r="B6" s="97" t="s">
        <v>84</v>
      </c>
      <c r="C6" s="97" t="s">
        <v>85</v>
      </c>
      <c r="D6" s="97" t="s">
        <v>86</v>
      </c>
      <c r="E6" s="97" t="s">
        <v>87</v>
      </c>
      <c r="F6" s="97" t="s">
        <v>88</v>
      </c>
    </row>
    <row r="7" ht="17.25" customHeight="1" spans="1:6">
      <c r="A7" s="118">
        <v>20000</v>
      </c>
      <c r="B7" s="118"/>
      <c r="C7" s="118"/>
      <c r="D7" s="118"/>
      <c r="E7" s="118"/>
      <c r="F7" s="118">
        <v>20000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54"/>
  <sheetViews>
    <sheetView showZeros="0" topLeftCell="E2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6" width="18.7083333333333" customWidth="1"/>
  </cols>
  <sheetData>
    <row r="1" ht="13.5" customHeight="1" spans="2:26">
      <c r="B1" s="176"/>
      <c r="C1" s="182"/>
      <c r="E1" s="186"/>
      <c r="F1" s="186"/>
      <c r="G1" s="186"/>
      <c r="H1" s="186"/>
      <c r="I1" s="121"/>
      <c r="J1" s="121"/>
      <c r="K1" s="121"/>
      <c r="L1" s="121"/>
      <c r="M1" s="121"/>
      <c r="N1" s="121"/>
      <c r="T1" s="121"/>
      <c r="X1" s="182"/>
      <c r="Z1" s="58" t="s">
        <v>185</v>
      </c>
    </row>
    <row r="2" ht="45.75" customHeight="1" spans="1:26">
      <c r="A2" s="108" t="str">
        <f>"2026"&amp;"年部门基本支出预算表"</f>
        <v>2026年部门基本支出预算表</v>
      </c>
      <c r="B2" s="44"/>
      <c r="C2" s="108"/>
      <c r="D2" s="108"/>
      <c r="E2" s="108"/>
      <c r="F2" s="108"/>
      <c r="G2" s="108"/>
      <c r="H2" s="108"/>
      <c r="I2" s="108"/>
      <c r="J2" s="108"/>
      <c r="K2" s="108"/>
      <c r="L2" s="108"/>
      <c r="M2" s="108"/>
      <c r="N2" s="108"/>
      <c r="O2" s="44"/>
      <c r="P2" s="44"/>
      <c r="Q2" s="44"/>
      <c r="R2" s="44"/>
      <c r="S2" s="44"/>
      <c r="T2" s="108"/>
      <c r="U2" s="108"/>
      <c r="V2" s="108"/>
      <c r="W2" s="108"/>
      <c r="X2" s="108"/>
      <c r="Y2" s="108"/>
      <c r="Z2" s="108"/>
    </row>
    <row r="3" ht="18.75" customHeight="1" spans="1:26">
      <c r="A3" s="45" t="str">
        <f>"单位名称："&amp;"中国共产党昆明市晋宁区委员会党校"</f>
        <v>单位名称：中国共产党昆明市晋宁区委员会党校</v>
      </c>
      <c r="B3" s="46"/>
      <c r="C3" s="183"/>
      <c r="D3" s="183"/>
      <c r="E3" s="183"/>
      <c r="F3" s="183"/>
      <c r="G3" s="183"/>
      <c r="H3" s="183"/>
      <c r="I3" s="122"/>
      <c r="J3" s="122"/>
      <c r="K3" s="122"/>
      <c r="L3" s="122"/>
      <c r="M3" s="122"/>
      <c r="N3" s="122"/>
      <c r="O3" s="59"/>
      <c r="P3" s="59"/>
      <c r="Q3" s="59"/>
      <c r="R3" s="59"/>
      <c r="S3" s="59"/>
      <c r="T3" s="122"/>
      <c r="X3" s="182"/>
      <c r="Z3" s="58" t="s">
        <v>1</v>
      </c>
    </row>
    <row r="4" ht="18" customHeight="1" spans="1:26">
      <c r="A4" s="47" t="s">
        <v>186</v>
      </c>
      <c r="B4" s="47" t="s">
        <v>187</v>
      </c>
      <c r="C4" s="47" t="s">
        <v>188</v>
      </c>
      <c r="D4" s="47" t="s">
        <v>189</v>
      </c>
      <c r="E4" s="47" t="s">
        <v>190</v>
      </c>
      <c r="F4" s="47" t="s">
        <v>191</v>
      </c>
      <c r="G4" s="47" t="s">
        <v>192</v>
      </c>
      <c r="H4" s="47" t="s">
        <v>193</v>
      </c>
      <c r="I4" s="188" t="s">
        <v>194</v>
      </c>
      <c r="J4" s="146" t="s">
        <v>194</v>
      </c>
      <c r="K4" s="146"/>
      <c r="L4" s="146"/>
      <c r="M4" s="146"/>
      <c r="N4" s="146"/>
      <c r="O4" s="12"/>
      <c r="P4" s="12"/>
      <c r="Q4" s="12"/>
      <c r="R4" s="12"/>
      <c r="S4" s="12"/>
      <c r="T4" s="140" t="s">
        <v>61</v>
      </c>
      <c r="U4" s="146" t="s">
        <v>62</v>
      </c>
      <c r="V4" s="146"/>
      <c r="W4" s="146"/>
      <c r="X4" s="146"/>
      <c r="Y4" s="146"/>
      <c r="Z4" s="147"/>
    </row>
    <row r="5" ht="18" customHeight="1" spans="1:26">
      <c r="A5" s="49"/>
      <c r="B5" s="70"/>
      <c r="C5" s="167"/>
      <c r="D5" s="49"/>
      <c r="E5" s="49"/>
      <c r="F5" s="49"/>
      <c r="G5" s="49"/>
      <c r="H5" s="49"/>
      <c r="I5" s="165" t="s">
        <v>195</v>
      </c>
      <c r="J5" s="188" t="s">
        <v>58</v>
      </c>
      <c r="K5" s="146"/>
      <c r="L5" s="146"/>
      <c r="M5" s="146"/>
      <c r="N5" s="147"/>
      <c r="O5" s="11" t="s">
        <v>196</v>
      </c>
      <c r="P5" s="11" t="s">
        <v>60</v>
      </c>
      <c r="Q5" s="11" t="s">
        <v>197</v>
      </c>
      <c r="R5" s="12"/>
      <c r="S5" s="38"/>
      <c r="T5" s="47" t="s">
        <v>61</v>
      </c>
      <c r="U5" s="188" t="s">
        <v>62</v>
      </c>
      <c r="V5" s="140" t="s">
        <v>64</v>
      </c>
      <c r="W5" s="146" t="s">
        <v>62</v>
      </c>
      <c r="X5" s="140" t="s">
        <v>66</v>
      </c>
      <c r="Y5" s="140" t="s">
        <v>67</v>
      </c>
      <c r="Z5" s="192" t="s">
        <v>68</v>
      </c>
    </row>
    <row r="6" ht="19.5" customHeight="1" spans="1:26">
      <c r="A6" s="70"/>
      <c r="B6" s="70"/>
      <c r="C6" s="70"/>
      <c r="D6" s="70"/>
      <c r="E6" s="70"/>
      <c r="F6" s="70"/>
      <c r="G6" s="70"/>
      <c r="H6" s="70"/>
      <c r="I6" s="70"/>
      <c r="J6" s="189" t="s">
        <v>198</v>
      </c>
      <c r="K6" s="47" t="s">
        <v>199</v>
      </c>
      <c r="L6" s="47" t="s">
        <v>200</v>
      </c>
      <c r="M6" s="47" t="s">
        <v>201</v>
      </c>
      <c r="N6" s="47" t="s">
        <v>202</v>
      </c>
      <c r="O6" s="47"/>
      <c r="P6" s="47"/>
      <c r="Q6" s="47" t="s">
        <v>58</v>
      </c>
      <c r="R6" s="47" t="s">
        <v>59</v>
      </c>
      <c r="S6" s="47" t="s">
        <v>60</v>
      </c>
      <c r="T6" s="70"/>
      <c r="U6" s="47" t="s">
        <v>57</v>
      </c>
      <c r="V6" s="47" t="s">
        <v>64</v>
      </c>
      <c r="W6" s="47" t="s">
        <v>203</v>
      </c>
      <c r="X6" s="47" t="s">
        <v>66</v>
      </c>
      <c r="Y6" s="47" t="s">
        <v>67</v>
      </c>
      <c r="Z6" s="47" t="s">
        <v>68</v>
      </c>
    </row>
    <row r="7" ht="37.5" customHeight="1" spans="1:26">
      <c r="A7" s="184"/>
      <c r="B7" s="62"/>
      <c r="C7" s="184"/>
      <c r="D7" s="184"/>
      <c r="E7" s="184"/>
      <c r="F7" s="184"/>
      <c r="G7" s="184"/>
      <c r="H7" s="184"/>
      <c r="I7" s="184"/>
      <c r="J7" s="190" t="s">
        <v>57</v>
      </c>
      <c r="K7" s="51" t="s">
        <v>204</v>
      </c>
      <c r="L7" s="51" t="s">
        <v>200</v>
      </c>
      <c r="M7" s="51" t="s">
        <v>201</v>
      </c>
      <c r="N7" s="51" t="s">
        <v>202</v>
      </c>
      <c r="O7" s="51"/>
      <c r="P7" s="51"/>
      <c r="Q7" s="51" t="s">
        <v>200</v>
      </c>
      <c r="R7" s="51" t="s">
        <v>201</v>
      </c>
      <c r="S7" s="51" t="s">
        <v>202</v>
      </c>
      <c r="T7" s="51" t="s">
        <v>61</v>
      </c>
      <c r="U7" s="51" t="s">
        <v>57</v>
      </c>
      <c r="V7" s="51" t="s">
        <v>64</v>
      </c>
      <c r="W7" s="51" t="s">
        <v>203</v>
      </c>
      <c r="X7" s="51" t="s">
        <v>66</v>
      </c>
      <c r="Y7" s="51" t="s">
        <v>67</v>
      </c>
      <c r="Z7" s="51" t="s">
        <v>68</v>
      </c>
    </row>
    <row r="8" customHeight="1" spans="1:26">
      <c r="A8" s="73">
        <v>1</v>
      </c>
      <c r="B8" s="73">
        <v>2</v>
      </c>
      <c r="C8" s="73">
        <v>3</v>
      </c>
      <c r="D8" s="73">
        <v>4</v>
      </c>
      <c r="E8" s="73">
        <v>5</v>
      </c>
      <c r="F8" s="73">
        <v>6</v>
      </c>
      <c r="G8" s="73">
        <v>7</v>
      </c>
      <c r="H8" s="73">
        <v>8</v>
      </c>
      <c r="I8" s="73">
        <v>9</v>
      </c>
      <c r="J8" s="73">
        <v>10</v>
      </c>
      <c r="K8" s="73">
        <v>11</v>
      </c>
      <c r="L8" s="73">
        <v>12</v>
      </c>
      <c r="M8" s="73">
        <v>13</v>
      </c>
      <c r="N8" s="73">
        <v>14</v>
      </c>
      <c r="O8" s="73">
        <v>15</v>
      </c>
      <c r="P8" s="73">
        <v>16</v>
      </c>
      <c r="Q8" s="73">
        <v>17</v>
      </c>
      <c r="R8" s="73">
        <v>18</v>
      </c>
      <c r="S8" s="73">
        <v>19</v>
      </c>
      <c r="T8" s="73">
        <v>20</v>
      </c>
      <c r="U8" s="73">
        <v>21</v>
      </c>
      <c r="V8" s="73">
        <v>22</v>
      </c>
      <c r="W8" s="73">
        <v>23</v>
      </c>
      <c r="X8" s="73">
        <v>24</v>
      </c>
      <c r="Y8" s="73">
        <v>25</v>
      </c>
      <c r="Z8" s="73">
        <v>26</v>
      </c>
    </row>
    <row r="9" ht="20.25" customHeight="1" spans="1:26">
      <c r="A9" s="20"/>
      <c r="B9" s="20"/>
      <c r="C9" s="20"/>
      <c r="D9" s="20"/>
      <c r="E9" s="20"/>
      <c r="F9" s="20"/>
      <c r="G9" s="20"/>
      <c r="H9" s="20"/>
      <c r="I9" s="118"/>
      <c r="J9" s="118"/>
      <c r="K9" s="118"/>
      <c r="L9" s="118"/>
      <c r="M9" s="118"/>
      <c r="N9" s="118"/>
      <c r="O9" s="118"/>
      <c r="P9" s="118"/>
      <c r="Q9" s="118"/>
      <c r="R9" s="118"/>
      <c r="S9" s="118"/>
      <c r="T9" s="118"/>
      <c r="U9" s="118"/>
      <c r="V9" s="118"/>
      <c r="W9" s="118"/>
      <c r="X9" s="118"/>
      <c r="Y9" s="118"/>
      <c r="Z9" s="118"/>
    </row>
    <row r="10" ht="20.25" customHeight="1" spans="1:26">
      <c r="A10" s="20" t="s">
        <v>70</v>
      </c>
      <c r="B10" s="20" t="s">
        <v>70</v>
      </c>
      <c r="C10" s="20" t="s">
        <v>205</v>
      </c>
      <c r="D10" s="20" t="s">
        <v>206</v>
      </c>
      <c r="E10" s="20" t="s">
        <v>102</v>
      </c>
      <c r="F10" s="20" t="s">
        <v>103</v>
      </c>
      <c r="G10" s="20" t="s">
        <v>207</v>
      </c>
      <c r="H10" s="20" t="s">
        <v>208</v>
      </c>
      <c r="I10" s="118">
        <v>159468</v>
      </c>
      <c r="J10" s="118">
        <v>159468</v>
      </c>
      <c r="K10" s="191"/>
      <c r="L10" s="191"/>
      <c r="M10" s="118">
        <v>159468</v>
      </c>
      <c r="N10" s="191"/>
      <c r="O10" s="191"/>
      <c r="P10" s="191"/>
      <c r="Q10" s="118"/>
      <c r="R10" s="118"/>
      <c r="S10" s="118"/>
      <c r="T10" s="118"/>
      <c r="U10" s="118"/>
      <c r="V10" s="118"/>
      <c r="W10" s="118"/>
      <c r="X10" s="118"/>
      <c r="Y10" s="118"/>
      <c r="Z10" s="118"/>
    </row>
    <row r="11" ht="20.25" customHeight="1" spans="1:26">
      <c r="A11" s="20" t="s">
        <v>70</v>
      </c>
      <c r="B11" s="20" t="s">
        <v>70</v>
      </c>
      <c r="C11" s="20" t="s">
        <v>205</v>
      </c>
      <c r="D11" s="20" t="s">
        <v>206</v>
      </c>
      <c r="E11" s="20" t="s">
        <v>102</v>
      </c>
      <c r="F11" s="20" t="s">
        <v>103</v>
      </c>
      <c r="G11" s="20" t="s">
        <v>209</v>
      </c>
      <c r="H11" s="20" t="s">
        <v>210</v>
      </c>
      <c r="I11" s="118">
        <v>202164</v>
      </c>
      <c r="J11" s="118">
        <v>202164</v>
      </c>
      <c r="K11" s="191"/>
      <c r="L11" s="191"/>
      <c r="M11" s="118">
        <v>202164</v>
      </c>
      <c r="N11" s="191"/>
      <c r="O11" s="191"/>
      <c r="P11" s="191"/>
      <c r="Q11" s="118"/>
      <c r="R11" s="118"/>
      <c r="S11" s="118"/>
      <c r="T11" s="118"/>
      <c r="U11" s="118"/>
      <c r="V11" s="118"/>
      <c r="W11" s="118"/>
      <c r="X11" s="118"/>
      <c r="Y11" s="118"/>
      <c r="Z11" s="118"/>
    </row>
    <row r="12" ht="20.25" customHeight="1" spans="1:26">
      <c r="A12" s="20" t="s">
        <v>70</v>
      </c>
      <c r="B12" s="20" t="s">
        <v>70</v>
      </c>
      <c r="C12" s="20" t="s">
        <v>205</v>
      </c>
      <c r="D12" s="20" t="s">
        <v>206</v>
      </c>
      <c r="E12" s="20" t="s">
        <v>102</v>
      </c>
      <c r="F12" s="20" t="s">
        <v>103</v>
      </c>
      <c r="G12" s="20" t="s">
        <v>211</v>
      </c>
      <c r="H12" s="20" t="s">
        <v>212</v>
      </c>
      <c r="I12" s="118">
        <v>13289</v>
      </c>
      <c r="J12" s="118">
        <v>13289</v>
      </c>
      <c r="K12" s="191"/>
      <c r="L12" s="191"/>
      <c r="M12" s="118">
        <v>13289</v>
      </c>
      <c r="N12" s="191"/>
      <c r="O12" s="191"/>
      <c r="P12" s="191"/>
      <c r="Q12" s="118"/>
      <c r="R12" s="118"/>
      <c r="S12" s="118"/>
      <c r="T12" s="118"/>
      <c r="U12" s="118"/>
      <c r="V12" s="118"/>
      <c r="W12" s="118"/>
      <c r="X12" s="118"/>
      <c r="Y12" s="118"/>
      <c r="Z12" s="118"/>
    </row>
    <row r="13" ht="20.25" customHeight="1" spans="1:26">
      <c r="A13" s="20" t="s">
        <v>70</v>
      </c>
      <c r="B13" s="20" t="s">
        <v>70</v>
      </c>
      <c r="C13" s="20" t="s">
        <v>213</v>
      </c>
      <c r="D13" s="20" t="s">
        <v>214</v>
      </c>
      <c r="E13" s="20" t="s">
        <v>102</v>
      </c>
      <c r="F13" s="20" t="s">
        <v>103</v>
      </c>
      <c r="G13" s="20" t="s">
        <v>207</v>
      </c>
      <c r="H13" s="20" t="s">
        <v>208</v>
      </c>
      <c r="I13" s="118">
        <v>769056</v>
      </c>
      <c r="J13" s="118">
        <v>769056</v>
      </c>
      <c r="K13" s="191"/>
      <c r="L13" s="191"/>
      <c r="M13" s="118">
        <v>769056</v>
      </c>
      <c r="N13" s="191"/>
      <c r="O13" s="191"/>
      <c r="P13" s="191"/>
      <c r="Q13" s="118"/>
      <c r="R13" s="118"/>
      <c r="S13" s="118"/>
      <c r="T13" s="118"/>
      <c r="U13" s="118"/>
      <c r="V13" s="118"/>
      <c r="W13" s="118"/>
      <c r="X13" s="118"/>
      <c r="Y13" s="118"/>
      <c r="Z13" s="118"/>
    </row>
    <row r="14" ht="20.25" customHeight="1" spans="1:26">
      <c r="A14" s="20" t="s">
        <v>70</v>
      </c>
      <c r="B14" s="20" t="s">
        <v>70</v>
      </c>
      <c r="C14" s="20" t="s">
        <v>213</v>
      </c>
      <c r="D14" s="20" t="s">
        <v>214</v>
      </c>
      <c r="E14" s="20" t="s">
        <v>102</v>
      </c>
      <c r="F14" s="20" t="s">
        <v>103</v>
      </c>
      <c r="G14" s="20" t="s">
        <v>209</v>
      </c>
      <c r="H14" s="20" t="s">
        <v>210</v>
      </c>
      <c r="I14" s="118">
        <v>43236</v>
      </c>
      <c r="J14" s="118">
        <v>43236</v>
      </c>
      <c r="K14" s="191"/>
      <c r="L14" s="191"/>
      <c r="M14" s="118">
        <v>43236</v>
      </c>
      <c r="N14" s="191"/>
      <c r="O14" s="191"/>
      <c r="P14" s="191"/>
      <c r="Q14" s="118"/>
      <c r="R14" s="118"/>
      <c r="S14" s="118"/>
      <c r="T14" s="118"/>
      <c r="U14" s="118"/>
      <c r="V14" s="118"/>
      <c r="W14" s="118"/>
      <c r="X14" s="118"/>
      <c r="Y14" s="118"/>
      <c r="Z14" s="118"/>
    </row>
    <row r="15" ht="20.25" customHeight="1" spans="1:26">
      <c r="A15" s="20" t="s">
        <v>70</v>
      </c>
      <c r="B15" s="20" t="s">
        <v>70</v>
      </c>
      <c r="C15" s="20" t="s">
        <v>213</v>
      </c>
      <c r="D15" s="20" t="s">
        <v>214</v>
      </c>
      <c r="E15" s="20" t="s">
        <v>102</v>
      </c>
      <c r="F15" s="20" t="s">
        <v>103</v>
      </c>
      <c r="G15" s="20" t="s">
        <v>211</v>
      </c>
      <c r="H15" s="20" t="s">
        <v>212</v>
      </c>
      <c r="I15" s="118">
        <v>64088</v>
      </c>
      <c r="J15" s="118">
        <v>64088</v>
      </c>
      <c r="K15" s="191"/>
      <c r="L15" s="191"/>
      <c r="M15" s="118">
        <v>64088</v>
      </c>
      <c r="N15" s="191"/>
      <c r="O15" s="191"/>
      <c r="P15" s="191"/>
      <c r="Q15" s="118"/>
      <c r="R15" s="118"/>
      <c r="S15" s="118"/>
      <c r="T15" s="118"/>
      <c r="U15" s="118"/>
      <c r="V15" s="118"/>
      <c r="W15" s="118"/>
      <c r="X15" s="118"/>
      <c r="Y15" s="118"/>
      <c r="Z15" s="118"/>
    </row>
    <row r="16" ht="20.25" customHeight="1" spans="1:26">
      <c r="A16" s="20" t="s">
        <v>70</v>
      </c>
      <c r="B16" s="20" t="s">
        <v>70</v>
      </c>
      <c r="C16" s="20" t="s">
        <v>213</v>
      </c>
      <c r="D16" s="20" t="s">
        <v>214</v>
      </c>
      <c r="E16" s="20" t="s">
        <v>102</v>
      </c>
      <c r="F16" s="20" t="s">
        <v>103</v>
      </c>
      <c r="G16" s="20" t="s">
        <v>215</v>
      </c>
      <c r="H16" s="20" t="s">
        <v>216</v>
      </c>
      <c r="I16" s="118">
        <v>516636</v>
      </c>
      <c r="J16" s="118">
        <v>516636</v>
      </c>
      <c r="K16" s="191"/>
      <c r="L16" s="191"/>
      <c r="M16" s="118">
        <v>516636</v>
      </c>
      <c r="N16" s="191"/>
      <c r="O16" s="191"/>
      <c r="P16" s="191"/>
      <c r="Q16" s="118"/>
      <c r="R16" s="118"/>
      <c r="S16" s="118"/>
      <c r="T16" s="118"/>
      <c r="U16" s="118"/>
      <c r="V16" s="118"/>
      <c r="W16" s="118"/>
      <c r="X16" s="118"/>
      <c r="Y16" s="118"/>
      <c r="Z16" s="118"/>
    </row>
    <row r="17" ht="20.25" customHeight="1" spans="1:26">
      <c r="A17" s="20" t="s">
        <v>70</v>
      </c>
      <c r="B17" s="20" t="s">
        <v>70</v>
      </c>
      <c r="C17" s="20" t="s">
        <v>213</v>
      </c>
      <c r="D17" s="20" t="s">
        <v>214</v>
      </c>
      <c r="E17" s="20" t="s">
        <v>102</v>
      </c>
      <c r="F17" s="20" t="s">
        <v>103</v>
      </c>
      <c r="G17" s="20" t="s">
        <v>215</v>
      </c>
      <c r="H17" s="20" t="s">
        <v>216</v>
      </c>
      <c r="I17" s="118">
        <v>270096</v>
      </c>
      <c r="J17" s="118">
        <v>270096</v>
      </c>
      <c r="K17" s="191"/>
      <c r="L17" s="191"/>
      <c r="M17" s="118">
        <v>270096</v>
      </c>
      <c r="N17" s="191"/>
      <c r="O17" s="191"/>
      <c r="P17" s="191"/>
      <c r="Q17" s="118"/>
      <c r="R17" s="118"/>
      <c r="S17" s="118"/>
      <c r="T17" s="118"/>
      <c r="U17" s="118"/>
      <c r="V17" s="118"/>
      <c r="W17" s="118"/>
      <c r="X17" s="118"/>
      <c r="Y17" s="118"/>
      <c r="Z17" s="118"/>
    </row>
    <row r="18" ht="20.25" customHeight="1" spans="1:26">
      <c r="A18" s="20" t="s">
        <v>70</v>
      </c>
      <c r="B18" s="20" t="s">
        <v>70</v>
      </c>
      <c r="C18" s="20" t="s">
        <v>213</v>
      </c>
      <c r="D18" s="20" t="s">
        <v>214</v>
      </c>
      <c r="E18" s="20" t="s">
        <v>102</v>
      </c>
      <c r="F18" s="20" t="s">
        <v>103</v>
      </c>
      <c r="G18" s="20" t="s">
        <v>215</v>
      </c>
      <c r="H18" s="20" t="s">
        <v>216</v>
      </c>
      <c r="I18" s="118">
        <v>133380</v>
      </c>
      <c r="J18" s="118">
        <v>133380</v>
      </c>
      <c r="K18" s="191"/>
      <c r="L18" s="191"/>
      <c r="M18" s="118">
        <v>133380</v>
      </c>
      <c r="N18" s="191"/>
      <c r="O18" s="191"/>
      <c r="P18" s="191"/>
      <c r="Q18" s="118"/>
      <c r="R18" s="118"/>
      <c r="S18" s="118"/>
      <c r="T18" s="118"/>
      <c r="U18" s="118"/>
      <c r="V18" s="118"/>
      <c r="W18" s="118"/>
      <c r="X18" s="118"/>
      <c r="Y18" s="118"/>
      <c r="Z18" s="118"/>
    </row>
    <row r="19" ht="20.25" customHeight="1" spans="1:26">
      <c r="A19" s="20" t="s">
        <v>70</v>
      </c>
      <c r="B19" s="20" t="s">
        <v>70</v>
      </c>
      <c r="C19" s="20" t="s">
        <v>217</v>
      </c>
      <c r="D19" s="20" t="s">
        <v>218</v>
      </c>
      <c r="E19" s="20" t="s">
        <v>112</v>
      </c>
      <c r="F19" s="20" t="s">
        <v>113</v>
      </c>
      <c r="G19" s="20" t="s">
        <v>219</v>
      </c>
      <c r="H19" s="20" t="s">
        <v>220</v>
      </c>
      <c r="I19" s="118">
        <v>317120.64</v>
      </c>
      <c r="J19" s="118">
        <v>317120.64</v>
      </c>
      <c r="K19" s="191"/>
      <c r="L19" s="191"/>
      <c r="M19" s="118">
        <v>317120.64</v>
      </c>
      <c r="N19" s="191"/>
      <c r="O19" s="191"/>
      <c r="P19" s="191"/>
      <c r="Q19" s="118"/>
      <c r="R19" s="118"/>
      <c r="S19" s="118"/>
      <c r="T19" s="118"/>
      <c r="U19" s="118"/>
      <c r="V19" s="118"/>
      <c r="W19" s="118"/>
      <c r="X19" s="118"/>
      <c r="Y19" s="118"/>
      <c r="Z19" s="118"/>
    </row>
    <row r="20" ht="20.25" customHeight="1" spans="1:26">
      <c r="A20" s="20" t="s">
        <v>70</v>
      </c>
      <c r="B20" s="20" t="s">
        <v>70</v>
      </c>
      <c r="C20" s="20" t="s">
        <v>217</v>
      </c>
      <c r="D20" s="20" t="s">
        <v>218</v>
      </c>
      <c r="E20" s="20" t="s">
        <v>112</v>
      </c>
      <c r="F20" s="20" t="s">
        <v>113</v>
      </c>
      <c r="G20" s="20" t="s">
        <v>219</v>
      </c>
      <c r="H20" s="20" t="s">
        <v>220</v>
      </c>
      <c r="I20" s="118">
        <v>60184.32</v>
      </c>
      <c r="J20" s="118">
        <v>60184.32</v>
      </c>
      <c r="K20" s="191"/>
      <c r="L20" s="191"/>
      <c r="M20" s="118">
        <v>60184.32</v>
      </c>
      <c r="N20" s="191"/>
      <c r="O20" s="191"/>
      <c r="P20" s="191"/>
      <c r="Q20" s="118"/>
      <c r="R20" s="118"/>
      <c r="S20" s="118"/>
      <c r="T20" s="118"/>
      <c r="U20" s="118"/>
      <c r="V20" s="118"/>
      <c r="W20" s="118"/>
      <c r="X20" s="118"/>
      <c r="Y20" s="118"/>
      <c r="Z20" s="118"/>
    </row>
    <row r="21" ht="20.25" customHeight="1" spans="1:26">
      <c r="A21" s="20" t="s">
        <v>70</v>
      </c>
      <c r="B21" s="20" t="s">
        <v>70</v>
      </c>
      <c r="C21" s="20" t="s">
        <v>217</v>
      </c>
      <c r="D21" s="20" t="s">
        <v>218</v>
      </c>
      <c r="E21" s="20" t="s">
        <v>122</v>
      </c>
      <c r="F21" s="20" t="s">
        <v>123</v>
      </c>
      <c r="G21" s="20" t="s">
        <v>221</v>
      </c>
      <c r="H21" s="20" t="s">
        <v>222</v>
      </c>
      <c r="I21" s="118">
        <v>29716.01</v>
      </c>
      <c r="J21" s="118">
        <v>29716.01</v>
      </c>
      <c r="K21" s="191"/>
      <c r="L21" s="191"/>
      <c r="M21" s="118">
        <v>29716.01</v>
      </c>
      <c r="N21" s="191"/>
      <c r="O21" s="191"/>
      <c r="P21" s="191"/>
      <c r="Q21" s="118"/>
      <c r="R21" s="118"/>
      <c r="S21" s="118"/>
      <c r="T21" s="118"/>
      <c r="U21" s="118"/>
      <c r="V21" s="118"/>
      <c r="W21" s="118"/>
      <c r="X21" s="118"/>
      <c r="Y21" s="118"/>
      <c r="Z21" s="118"/>
    </row>
    <row r="22" ht="20.25" customHeight="1" spans="1:26">
      <c r="A22" s="20" t="s">
        <v>70</v>
      </c>
      <c r="B22" s="20" t="s">
        <v>70</v>
      </c>
      <c r="C22" s="20" t="s">
        <v>217</v>
      </c>
      <c r="D22" s="20" t="s">
        <v>218</v>
      </c>
      <c r="E22" s="20" t="s">
        <v>124</v>
      </c>
      <c r="F22" s="20" t="s">
        <v>125</v>
      </c>
      <c r="G22" s="20" t="s">
        <v>221</v>
      </c>
      <c r="H22" s="20" t="s">
        <v>222</v>
      </c>
      <c r="I22" s="118">
        <v>136859.92</v>
      </c>
      <c r="J22" s="118">
        <v>136859.92</v>
      </c>
      <c r="K22" s="191"/>
      <c r="L22" s="191"/>
      <c r="M22" s="118">
        <v>136859.92</v>
      </c>
      <c r="N22" s="191"/>
      <c r="O22" s="191"/>
      <c r="P22" s="191"/>
      <c r="Q22" s="118"/>
      <c r="R22" s="118"/>
      <c r="S22" s="118"/>
      <c r="T22" s="118"/>
      <c r="U22" s="118"/>
      <c r="V22" s="118"/>
      <c r="W22" s="118"/>
      <c r="X22" s="118"/>
      <c r="Y22" s="118"/>
      <c r="Z22" s="118"/>
    </row>
    <row r="23" ht="20.25" customHeight="1" spans="1:26">
      <c r="A23" s="20" t="s">
        <v>70</v>
      </c>
      <c r="B23" s="20" t="s">
        <v>70</v>
      </c>
      <c r="C23" s="20" t="s">
        <v>217</v>
      </c>
      <c r="D23" s="20" t="s">
        <v>218</v>
      </c>
      <c r="E23" s="20" t="s">
        <v>126</v>
      </c>
      <c r="F23" s="20" t="s">
        <v>127</v>
      </c>
      <c r="G23" s="20" t="s">
        <v>223</v>
      </c>
      <c r="H23" s="20" t="s">
        <v>224</v>
      </c>
      <c r="I23" s="118">
        <v>86620.2</v>
      </c>
      <c r="J23" s="118">
        <v>86620.2</v>
      </c>
      <c r="K23" s="191"/>
      <c r="L23" s="191"/>
      <c r="M23" s="118">
        <v>86620.2</v>
      </c>
      <c r="N23" s="191"/>
      <c r="O23" s="191"/>
      <c r="P23" s="191"/>
      <c r="Q23" s="118"/>
      <c r="R23" s="118"/>
      <c r="S23" s="118"/>
      <c r="T23" s="118"/>
      <c r="U23" s="118"/>
      <c r="V23" s="118"/>
      <c r="W23" s="118"/>
      <c r="X23" s="118"/>
      <c r="Y23" s="118"/>
      <c r="Z23" s="118"/>
    </row>
    <row r="24" ht="20.25" customHeight="1" spans="1:26">
      <c r="A24" s="20" t="s">
        <v>70</v>
      </c>
      <c r="B24" s="20" t="s">
        <v>70</v>
      </c>
      <c r="C24" s="20" t="s">
        <v>217</v>
      </c>
      <c r="D24" s="20" t="s">
        <v>218</v>
      </c>
      <c r="E24" s="20" t="s">
        <v>126</v>
      </c>
      <c r="F24" s="20" t="s">
        <v>127</v>
      </c>
      <c r="G24" s="20" t="s">
        <v>223</v>
      </c>
      <c r="H24" s="20" t="s">
        <v>224</v>
      </c>
      <c r="I24" s="118">
        <v>92000</v>
      </c>
      <c r="J24" s="118">
        <v>92000</v>
      </c>
      <c r="K24" s="191"/>
      <c r="L24" s="191"/>
      <c r="M24" s="118">
        <v>92000</v>
      </c>
      <c r="N24" s="191"/>
      <c r="O24" s="191"/>
      <c r="P24" s="191"/>
      <c r="Q24" s="118"/>
      <c r="R24" s="118"/>
      <c r="S24" s="118"/>
      <c r="T24" s="118"/>
      <c r="U24" s="118"/>
      <c r="V24" s="118"/>
      <c r="W24" s="118"/>
      <c r="X24" s="118"/>
      <c r="Y24" s="118"/>
      <c r="Z24" s="118"/>
    </row>
    <row r="25" ht="20.25" customHeight="1" spans="1:26">
      <c r="A25" s="20" t="s">
        <v>70</v>
      </c>
      <c r="B25" s="20" t="s">
        <v>70</v>
      </c>
      <c r="C25" s="20" t="s">
        <v>217</v>
      </c>
      <c r="D25" s="20" t="s">
        <v>218</v>
      </c>
      <c r="E25" s="20" t="s">
        <v>126</v>
      </c>
      <c r="F25" s="20" t="s">
        <v>127</v>
      </c>
      <c r="G25" s="20" t="s">
        <v>223</v>
      </c>
      <c r="H25" s="20" t="s">
        <v>224</v>
      </c>
      <c r="I25" s="118">
        <v>18807.6</v>
      </c>
      <c r="J25" s="118">
        <v>18807.6</v>
      </c>
      <c r="K25" s="191"/>
      <c r="L25" s="191"/>
      <c r="M25" s="118">
        <v>18807.6</v>
      </c>
      <c r="N25" s="191"/>
      <c r="O25" s="191"/>
      <c r="P25" s="191"/>
      <c r="Q25" s="118"/>
      <c r="R25" s="118"/>
      <c r="S25" s="118"/>
      <c r="T25" s="118"/>
      <c r="U25" s="118"/>
      <c r="V25" s="118"/>
      <c r="W25" s="118"/>
      <c r="X25" s="118"/>
      <c r="Y25" s="118"/>
      <c r="Z25" s="118"/>
    </row>
    <row r="26" ht="20.25" customHeight="1" spans="1:26">
      <c r="A26" s="20" t="s">
        <v>70</v>
      </c>
      <c r="B26" s="20" t="s">
        <v>70</v>
      </c>
      <c r="C26" s="20" t="s">
        <v>217</v>
      </c>
      <c r="D26" s="20" t="s">
        <v>218</v>
      </c>
      <c r="E26" s="20" t="s">
        <v>102</v>
      </c>
      <c r="F26" s="20" t="s">
        <v>103</v>
      </c>
      <c r="G26" s="20" t="s">
        <v>225</v>
      </c>
      <c r="H26" s="20" t="s">
        <v>226</v>
      </c>
      <c r="I26" s="118">
        <v>12126.83</v>
      </c>
      <c r="J26" s="118">
        <v>12126.83</v>
      </c>
      <c r="K26" s="191"/>
      <c r="L26" s="191"/>
      <c r="M26" s="118">
        <v>12126.83</v>
      </c>
      <c r="N26" s="191"/>
      <c r="O26" s="191"/>
      <c r="P26" s="191"/>
      <c r="Q26" s="118"/>
      <c r="R26" s="118"/>
      <c r="S26" s="118"/>
      <c r="T26" s="118"/>
      <c r="U26" s="118"/>
      <c r="V26" s="118"/>
      <c r="W26" s="118"/>
      <c r="X26" s="118"/>
      <c r="Y26" s="118"/>
      <c r="Z26" s="118"/>
    </row>
    <row r="27" ht="20.25" customHeight="1" spans="1:26">
      <c r="A27" s="20" t="s">
        <v>70</v>
      </c>
      <c r="B27" s="20" t="s">
        <v>70</v>
      </c>
      <c r="C27" s="20" t="s">
        <v>217</v>
      </c>
      <c r="D27" s="20" t="s">
        <v>218</v>
      </c>
      <c r="E27" s="20" t="s">
        <v>128</v>
      </c>
      <c r="F27" s="20" t="s">
        <v>129</v>
      </c>
      <c r="G27" s="20" t="s">
        <v>225</v>
      </c>
      <c r="H27" s="20" t="s">
        <v>226</v>
      </c>
      <c r="I27" s="118">
        <v>11884.56</v>
      </c>
      <c r="J27" s="118">
        <v>11884.56</v>
      </c>
      <c r="K27" s="191"/>
      <c r="L27" s="191"/>
      <c r="M27" s="118">
        <v>11884.56</v>
      </c>
      <c r="N27" s="191"/>
      <c r="O27" s="191"/>
      <c r="P27" s="191"/>
      <c r="Q27" s="118"/>
      <c r="R27" s="118"/>
      <c r="S27" s="118"/>
      <c r="T27" s="118"/>
      <c r="U27" s="118"/>
      <c r="V27" s="118"/>
      <c r="W27" s="118"/>
      <c r="X27" s="118"/>
      <c r="Y27" s="118"/>
      <c r="Z27" s="118"/>
    </row>
    <row r="28" ht="20.25" customHeight="1" spans="1:26">
      <c r="A28" s="20" t="s">
        <v>70</v>
      </c>
      <c r="B28" s="20" t="s">
        <v>70</v>
      </c>
      <c r="C28" s="20" t="s">
        <v>217</v>
      </c>
      <c r="D28" s="20" t="s">
        <v>218</v>
      </c>
      <c r="E28" s="20" t="s">
        <v>128</v>
      </c>
      <c r="F28" s="20" t="s">
        <v>129</v>
      </c>
      <c r="G28" s="20" t="s">
        <v>225</v>
      </c>
      <c r="H28" s="20" t="s">
        <v>226</v>
      </c>
      <c r="I28" s="118">
        <v>1550.16</v>
      </c>
      <c r="J28" s="118">
        <v>1550.16</v>
      </c>
      <c r="K28" s="191"/>
      <c r="L28" s="191"/>
      <c r="M28" s="118">
        <v>1550.16</v>
      </c>
      <c r="N28" s="191"/>
      <c r="O28" s="191"/>
      <c r="P28" s="191"/>
      <c r="Q28" s="118"/>
      <c r="R28" s="118"/>
      <c r="S28" s="118"/>
      <c r="T28" s="118"/>
      <c r="U28" s="118"/>
      <c r="V28" s="118"/>
      <c r="W28" s="118"/>
      <c r="X28" s="118"/>
      <c r="Y28" s="118"/>
      <c r="Z28" s="118"/>
    </row>
    <row r="29" ht="20.25" customHeight="1" spans="1:26">
      <c r="A29" s="20" t="s">
        <v>70</v>
      </c>
      <c r="B29" s="20" t="s">
        <v>70</v>
      </c>
      <c r="C29" s="20" t="s">
        <v>217</v>
      </c>
      <c r="D29" s="20" t="s">
        <v>218</v>
      </c>
      <c r="E29" s="20" t="s">
        <v>128</v>
      </c>
      <c r="F29" s="20" t="s">
        <v>129</v>
      </c>
      <c r="G29" s="20" t="s">
        <v>225</v>
      </c>
      <c r="H29" s="20" t="s">
        <v>226</v>
      </c>
      <c r="I29" s="118">
        <v>5543.69</v>
      </c>
      <c r="J29" s="118">
        <v>5543.69</v>
      </c>
      <c r="K29" s="191"/>
      <c r="L29" s="191"/>
      <c r="M29" s="118">
        <v>5543.69</v>
      </c>
      <c r="N29" s="191"/>
      <c r="O29" s="191"/>
      <c r="P29" s="191"/>
      <c r="Q29" s="118"/>
      <c r="R29" s="118"/>
      <c r="S29" s="118"/>
      <c r="T29" s="118"/>
      <c r="U29" s="118"/>
      <c r="V29" s="118"/>
      <c r="W29" s="118"/>
      <c r="X29" s="118"/>
      <c r="Y29" s="118"/>
      <c r="Z29" s="118"/>
    </row>
    <row r="30" ht="20.25" customHeight="1" spans="1:26">
      <c r="A30" s="20" t="s">
        <v>70</v>
      </c>
      <c r="B30" s="20" t="s">
        <v>70</v>
      </c>
      <c r="C30" s="20" t="s">
        <v>217</v>
      </c>
      <c r="D30" s="20" t="s">
        <v>218</v>
      </c>
      <c r="E30" s="20" t="s">
        <v>128</v>
      </c>
      <c r="F30" s="20" t="s">
        <v>129</v>
      </c>
      <c r="G30" s="20" t="s">
        <v>225</v>
      </c>
      <c r="H30" s="20" t="s">
        <v>226</v>
      </c>
      <c r="I30" s="118">
        <v>650.06</v>
      </c>
      <c r="J30" s="118">
        <v>650.06</v>
      </c>
      <c r="K30" s="191"/>
      <c r="L30" s="191"/>
      <c r="M30" s="118">
        <v>650.06</v>
      </c>
      <c r="N30" s="191"/>
      <c r="O30" s="191"/>
      <c r="P30" s="191"/>
      <c r="Q30" s="118"/>
      <c r="R30" s="118"/>
      <c r="S30" s="118"/>
      <c r="T30" s="118"/>
      <c r="U30" s="118"/>
      <c r="V30" s="118"/>
      <c r="W30" s="118"/>
      <c r="X30" s="118"/>
      <c r="Y30" s="118"/>
      <c r="Z30" s="118"/>
    </row>
    <row r="31" ht="20.25" customHeight="1" spans="1:26">
      <c r="A31" s="20" t="s">
        <v>70</v>
      </c>
      <c r="B31" s="20" t="s">
        <v>70</v>
      </c>
      <c r="C31" s="20" t="s">
        <v>217</v>
      </c>
      <c r="D31" s="20" t="s">
        <v>218</v>
      </c>
      <c r="E31" s="20" t="s">
        <v>128</v>
      </c>
      <c r="F31" s="20" t="s">
        <v>129</v>
      </c>
      <c r="G31" s="20" t="s">
        <v>225</v>
      </c>
      <c r="H31" s="20" t="s">
        <v>226</v>
      </c>
      <c r="I31" s="118">
        <v>6717.36</v>
      </c>
      <c r="J31" s="118">
        <v>6717.36</v>
      </c>
      <c r="K31" s="191"/>
      <c r="L31" s="191"/>
      <c r="M31" s="118">
        <v>6717.36</v>
      </c>
      <c r="N31" s="191"/>
      <c r="O31" s="191"/>
      <c r="P31" s="191"/>
      <c r="Q31" s="118"/>
      <c r="R31" s="118"/>
      <c r="S31" s="118"/>
      <c r="T31" s="118"/>
      <c r="U31" s="118"/>
      <c r="V31" s="118"/>
      <c r="W31" s="118"/>
      <c r="X31" s="118"/>
      <c r="Y31" s="118"/>
      <c r="Z31" s="118"/>
    </row>
    <row r="32" ht="20.25" customHeight="1" spans="1:26">
      <c r="A32" s="20" t="s">
        <v>70</v>
      </c>
      <c r="B32" s="20" t="s">
        <v>70</v>
      </c>
      <c r="C32" s="20" t="s">
        <v>227</v>
      </c>
      <c r="D32" s="20" t="s">
        <v>182</v>
      </c>
      <c r="E32" s="20" t="s">
        <v>102</v>
      </c>
      <c r="F32" s="20" t="s">
        <v>103</v>
      </c>
      <c r="G32" s="20" t="s">
        <v>228</v>
      </c>
      <c r="H32" s="20" t="s">
        <v>182</v>
      </c>
      <c r="I32" s="118">
        <v>20000</v>
      </c>
      <c r="J32" s="118">
        <v>20000</v>
      </c>
      <c r="K32" s="191"/>
      <c r="L32" s="191"/>
      <c r="M32" s="118">
        <v>20000</v>
      </c>
      <c r="N32" s="191"/>
      <c r="O32" s="191"/>
      <c r="P32" s="191"/>
      <c r="Q32" s="118"/>
      <c r="R32" s="118"/>
      <c r="S32" s="118"/>
      <c r="T32" s="118"/>
      <c r="U32" s="118"/>
      <c r="V32" s="118"/>
      <c r="W32" s="118"/>
      <c r="X32" s="118"/>
      <c r="Y32" s="118"/>
      <c r="Z32" s="118"/>
    </row>
    <row r="33" ht="20.25" customHeight="1" spans="1:26">
      <c r="A33" s="20" t="s">
        <v>70</v>
      </c>
      <c r="B33" s="20" t="s">
        <v>70</v>
      </c>
      <c r="C33" s="20" t="s">
        <v>229</v>
      </c>
      <c r="D33" s="20" t="s">
        <v>230</v>
      </c>
      <c r="E33" s="20" t="s">
        <v>102</v>
      </c>
      <c r="F33" s="20" t="s">
        <v>103</v>
      </c>
      <c r="G33" s="20" t="s">
        <v>231</v>
      </c>
      <c r="H33" s="20" t="s">
        <v>232</v>
      </c>
      <c r="I33" s="118">
        <v>32400</v>
      </c>
      <c r="J33" s="118">
        <v>32400</v>
      </c>
      <c r="K33" s="191"/>
      <c r="L33" s="191"/>
      <c r="M33" s="118">
        <v>32400</v>
      </c>
      <c r="N33" s="191"/>
      <c r="O33" s="191"/>
      <c r="P33" s="191"/>
      <c r="Q33" s="118"/>
      <c r="R33" s="118"/>
      <c r="S33" s="118"/>
      <c r="T33" s="118"/>
      <c r="U33" s="118"/>
      <c r="V33" s="118"/>
      <c r="W33" s="118"/>
      <c r="X33" s="118"/>
      <c r="Y33" s="118"/>
      <c r="Z33" s="118"/>
    </row>
    <row r="34" ht="20.25" customHeight="1" spans="1:26">
      <c r="A34" s="20" t="s">
        <v>70</v>
      </c>
      <c r="B34" s="20" t="s">
        <v>70</v>
      </c>
      <c r="C34" s="20" t="s">
        <v>233</v>
      </c>
      <c r="D34" s="20" t="s">
        <v>234</v>
      </c>
      <c r="E34" s="20" t="s">
        <v>102</v>
      </c>
      <c r="F34" s="20" t="s">
        <v>103</v>
      </c>
      <c r="G34" s="20" t="s">
        <v>235</v>
      </c>
      <c r="H34" s="20" t="s">
        <v>234</v>
      </c>
      <c r="I34" s="118">
        <v>39328.08</v>
      </c>
      <c r="J34" s="118">
        <v>39328.08</v>
      </c>
      <c r="K34" s="191"/>
      <c r="L34" s="191"/>
      <c r="M34" s="118">
        <v>39328.08</v>
      </c>
      <c r="N34" s="191"/>
      <c r="O34" s="191"/>
      <c r="P34" s="191"/>
      <c r="Q34" s="118"/>
      <c r="R34" s="118"/>
      <c r="S34" s="118"/>
      <c r="T34" s="118"/>
      <c r="U34" s="118"/>
      <c r="V34" s="118"/>
      <c r="W34" s="118"/>
      <c r="X34" s="118"/>
      <c r="Y34" s="118"/>
      <c r="Z34" s="118"/>
    </row>
    <row r="35" ht="20.25" customHeight="1" spans="1:26">
      <c r="A35" s="20" t="s">
        <v>70</v>
      </c>
      <c r="B35" s="20" t="s">
        <v>70</v>
      </c>
      <c r="C35" s="20" t="s">
        <v>233</v>
      </c>
      <c r="D35" s="20" t="s">
        <v>234</v>
      </c>
      <c r="E35" s="20" t="s">
        <v>102</v>
      </c>
      <c r="F35" s="20" t="s">
        <v>103</v>
      </c>
      <c r="G35" s="20" t="s">
        <v>235</v>
      </c>
      <c r="H35" s="20" t="s">
        <v>234</v>
      </c>
      <c r="I35" s="118">
        <v>8255.04</v>
      </c>
      <c r="J35" s="118">
        <v>8255.04</v>
      </c>
      <c r="K35" s="191"/>
      <c r="L35" s="191"/>
      <c r="M35" s="118">
        <v>8255.04</v>
      </c>
      <c r="N35" s="191"/>
      <c r="O35" s="191"/>
      <c r="P35" s="191"/>
      <c r="Q35" s="118"/>
      <c r="R35" s="118"/>
      <c r="S35" s="118"/>
      <c r="T35" s="118"/>
      <c r="U35" s="118"/>
      <c r="V35" s="118"/>
      <c r="W35" s="118"/>
      <c r="X35" s="118"/>
      <c r="Y35" s="118"/>
      <c r="Z35" s="118"/>
    </row>
    <row r="36" ht="20.25" customHeight="1" spans="1:26">
      <c r="A36" s="20" t="s">
        <v>70</v>
      </c>
      <c r="B36" s="20" t="s">
        <v>70</v>
      </c>
      <c r="C36" s="20" t="s">
        <v>236</v>
      </c>
      <c r="D36" s="20" t="s">
        <v>237</v>
      </c>
      <c r="E36" s="20" t="s">
        <v>102</v>
      </c>
      <c r="F36" s="20" t="s">
        <v>103</v>
      </c>
      <c r="G36" s="20" t="s">
        <v>238</v>
      </c>
      <c r="H36" s="20" t="s">
        <v>239</v>
      </c>
      <c r="I36" s="118">
        <v>9324</v>
      </c>
      <c r="J36" s="118">
        <v>9324</v>
      </c>
      <c r="K36" s="191"/>
      <c r="L36" s="191"/>
      <c r="M36" s="118">
        <v>9324</v>
      </c>
      <c r="N36" s="191"/>
      <c r="O36" s="191"/>
      <c r="P36" s="191"/>
      <c r="Q36" s="118"/>
      <c r="R36" s="118"/>
      <c r="S36" s="118"/>
      <c r="T36" s="118"/>
      <c r="U36" s="118"/>
      <c r="V36" s="118"/>
      <c r="W36" s="118"/>
      <c r="X36" s="118"/>
      <c r="Y36" s="118"/>
      <c r="Z36" s="118"/>
    </row>
    <row r="37" ht="20.25" customHeight="1" spans="1:26">
      <c r="A37" s="20" t="s">
        <v>70</v>
      </c>
      <c r="B37" s="20" t="s">
        <v>70</v>
      </c>
      <c r="C37" s="20" t="s">
        <v>236</v>
      </c>
      <c r="D37" s="20" t="s">
        <v>237</v>
      </c>
      <c r="E37" s="20" t="s">
        <v>102</v>
      </c>
      <c r="F37" s="20" t="s">
        <v>103</v>
      </c>
      <c r="G37" s="20" t="s">
        <v>238</v>
      </c>
      <c r="H37" s="20" t="s">
        <v>239</v>
      </c>
      <c r="I37" s="118">
        <v>40404</v>
      </c>
      <c r="J37" s="118">
        <v>40404</v>
      </c>
      <c r="K37" s="191"/>
      <c r="L37" s="191"/>
      <c r="M37" s="118">
        <v>40404</v>
      </c>
      <c r="N37" s="191"/>
      <c r="O37" s="191"/>
      <c r="P37" s="191"/>
      <c r="Q37" s="118"/>
      <c r="R37" s="118"/>
      <c r="S37" s="118"/>
      <c r="T37" s="118"/>
      <c r="U37" s="118"/>
      <c r="V37" s="118"/>
      <c r="W37" s="118"/>
      <c r="X37" s="118"/>
      <c r="Y37" s="118"/>
      <c r="Z37" s="118"/>
    </row>
    <row r="38" ht="20.25" customHeight="1" spans="1:26">
      <c r="A38" s="20" t="s">
        <v>70</v>
      </c>
      <c r="B38" s="20" t="s">
        <v>70</v>
      </c>
      <c r="C38" s="20" t="s">
        <v>236</v>
      </c>
      <c r="D38" s="20" t="s">
        <v>237</v>
      </c>
      <c r="E38" s="20" t="s">
        <v>102</v>
      </c>
      <c r="F38" s="20" t="s">
        <v>103</v>
      </c>
      <c r="G38" s="20" t="s">
        <v>240</v>
      </c>
      <c r="H38" s="20" t="s">
        <v>241</v>
      </c>
      <c r="I38" s="118">
        <v>6000</v>
      </c>
      <c r="J38" s="118">
        <v>6000</v>
      </c>
      <c r="K38" s="191"/>
      <c r="L38" s="191"/>
      <c r="M38" s="118">
        <v>6000</v>
      </c>
      <c r="N38" s="191"/>
      <c r="O38" s="191"/>
      <c r="P38" s="191"/>
      <c r="Q38" s="118"/>
      <c r="R38" s="118"/>
      <c r="S38" s="118"/>
      <c r="T38" s="118"/>
      <c r="U38" s="118"/>
      <c r="V38" s="118"/>
      <c r="W38" s="118"/>
      <c r="X38" s="118"/>
      <c r="Y38" s="118"/>
      <c r="Z38" s="118"/>
    </row>
    <row r="39" ht="20.25" customHeight="1" spans="1:26">
      <c r="A39" s="20" t="s">
        <v>70</v>
      </c>
      <c r="B39" s="20" t="s">
        <v>70</v>
      </c>
      <c r="C39" s="20" t="s">
        <v>236</v>
      </c>
      <c r="D39" s="20" t="s">
        <v>237</v>
      </c>
      <c r="E39" s="20" t="s">
        <v>102</v>
      </c>
      <c r="F39" s="20" t="s">
        <v>103</v>
      </c>
      <c r="G39" s="20" t="s">
        <v>240</v>
      </c>
      <c r="H39" s="20" t="s">
        <v>241</v>
      </c>
      <c r="I39" s="118">
        <v>26000</v>
      </c>
      <c r="J39" s="118">
        <v>26000</v>
      </c>
      <c r="K39" s="191"/>
      <c r="L39" s="191"/>
      <c r="M39" s="118">
        <v>26000</v>
      </c>
      <c r="N39" s="191"/>
      <c r="O39" s="191"/>
      <c r="P39" s="191"/>
      <c r="Q39" s="118"/>
      <c r="R39" s="118"/>
      <c r="S39" s="118"/>
      <c r="T39" s="118"/>
      <c r="U39" s="118"/>
      <c r="V39" s="118"/>
      <c r="W39" s="118"/>
      <c r="X39" s="118"/>
      <c r="Y39" s="118"/>
      <c r="Z39" s="118"/>
    </row>
    <row r="40" ht="20.25" customHeight="1" spans="1:26">
      <c r="A40" s="20" t="s">
        <v>70</v>
      </c>
      <c r="B40" s="20" t="s">
        <v>70</v>
      </c>
      <c r="C40" s="20" t="s">
        <v>236</v>
      </c>
      <c r="D40" s="20" t="s">
        <v>237</v>
      </c>
      <c r="E40" s="20" t="s">
        <v>102</v>
      </c>
      <c r="F40" s="20" t="s">
        <v>103</v>
      </c>
      <c r="G40" s="20" t="s">
        <v>242</v>
      </c>
      <c r="H40" s="20" t="s">
        <v>243</v>
      </c>
      <c r="I40" s="118">
        <v>5000</v>
      </c>
      <c r="J40" s="118">
        <v>5000</v>
      </c>
      <c r="K40" s="191"/>
      <c r="L40" s="191"/>
      <c r="M40" s="118">
        <v>5000</v>
      </c>
      <c r="N40" s="191"/>
      <c r="O40" s="191"/>
      <c r="P40" s="191"/>
      <c r="Q40" s="118"/>
      <c r="R40" s="118"/>
      <c r="S40" s="118"/>
      <c r="T40" s="118"/>
      <c r="U40" s="118"/>
      <c r="V40" s="118"/>
      <c r="W40" s="118"/>
      <c r="X40" s="118"/>
      <c r="Y40" s="118"/>
      <c r="Z40" s="118"/>
    </row>
    <row r="41" ht="20.25" customHeight="1" spans="1:26">
      <c r="A41" s="20" t="s">
        <v>70</v>
      </c>
      <c r="B41" s="20" t="s">
        <v>70</v>
      </c>
      <c r="C41" s="20" t="s">
        <v>236</v>
      </c>
      <c r="D41" s="20" t="s">
        <v>237</v>
      </c>
      <c r="E41" s="20" t="s">
        <v>102</v>
      </c>
      <c r="F41" s="20" t="s">
        <v>103</v>
      </c>
      <c r="G41" s="20" t="s">
        <v>244</v>
      </c>
      <c r="H41" s="20" t="s">
        <v>245</v>
      </c>
      <c r="I41" s="118">
        <v>8400</v>
      </c>
      <c r="J41" s="118">
        <v>8400</v>
      </c>
      <c r="K41" s="191"/>
      <c r="L41" s="191"/>
      <c r="M41" s="118">
        <v>8400</v>
      </c>
      <c r="N41" s="191"/>
      <c r="O41" s="191"/>
      <c r="P41" s="191"/>
      <c r="Q41" s="118"/>
      <c r="R41" s="118"/>
      <c r="S41" s="118"/>
      <c r="T41" s="118"/>
      <c r="U41" s="118"/>
      <c r="V41" s="118"/>
      <c r="W41" s="118"/>
      <c r="X41" s="118"/>
      <c r="Y41" s="118"/>
      <c r="Z41" s="118"/>
    </row>
    <row r="42" ht="20.25" customHeight="1" spans="1:26">
      <c r="A42" s="20" t="s">
        <v>70</v>
      </c>
      <c r="B42" s="20" t="s">
        <v>70</v>
      </c>
      <c r="C42" s="20" t="s">
        <v>236</v>
      </c>
      <c r="D42" s="20" t="s">
        <v>237</v>
      </c>
      <c r="E42" s="20" t="s">
        <v>102</v>
      </c>
      <c r="F42" s="20" t="s">
        <v>103</v>
      </c>
      <c r="G42" s="20" t="s">
        <v>244</v>
      </c>
      <c r="H42" s="20" t="s">
        <v>245</v>
      </c>
      <c r="I42" s="118">
        <v>36400</v>
      </c>
      <c r="J42" s="118">
        <v>36400</v>
      </c>
      <c r="K42" s="191"/>
      <c r="L42" s="191"/>
      <c r="M42" s="118">
        <v>36400</v>
      </c>
      <c r="N42" s="191"/>
      <c r="O42" s="191"/>
      <c r="P42" s="191"/>
      <c r="Q42" s="118"/>
      <c r="R42" s="118"/>
      <c r="S42" s="118"/>
      <c r="T42" s="118"/>
      <c r="U42" s="118"/>
      <c r="V42" s="118"/>
      <c r="W42" s="118"/>
      <c r="X42" s="118"/>
      <c r="Y42" s="118"/>
      <c r="Z42" s="118"/>
    </row>
    <row r="43" ht="20.25" customHeight="1" spans="1:26">
      <c r="A43" s="20" t="s">
        <v>70</v>
      </c>
      <c r="B43" s="20" t="s">
        <v>70</v>
      </c>
      <c r="C43" s="20" t="s">
        <v>236</v>
      </c>
      <c r="D43" s="20" t="s">
        <v>237</v>
      </c>
      <c r="E43" s="20" t="s">
        <v>108</v>
      </c>
      <c r="F43" s="20" t="s">
        <v>109</v>
      </c>
      <c r="G43" s="20" t="s">
        <v>244</v>
      </c>
      <c r="H43" s="20" t="s">
        <v>245</v>
      </c>
      <c r="I43" s="118">
        <v>3600</v>
      </c>
      <c r="J43" s="118">
        <v>3600</v>
      </c>
      <c r="K43" s="191"/>
      <c r="L43" s="191"/>
      <c r="M43" s="118">
        <v>3600</v>
      </c>
      <c r="N43" s="191"/>
      <c r="O43" s="191"/>
      <c r="P43" s="191"/>
      <c r="Q43" s="118"/>
      <c r="R43" s="118"/>
      <c r="S43" s="118"/>
      <c r="T43" s="118"/>
      <c r="U43" s="118"/>
      <c r="V43" s="118"/>
      <c r="W43" s="118"/>
      <c r="X43" s="118"/>
      <c r="Y43" s="118"/>
      <c r="Z43" s="118"/>
    </row>
    <row r="44" ht="20.25" customHeight="1" spans="1:26">
      <c r="A44" s="20" t="s">
        <v>70</v>
      </c>
      <c r="B44" s="20" t="s">
        <v>70</v>
      </c>
      <c r="C44" s="20" t="s">
        <v>236</v>
      </c>
      <c r="D44" s="20" t="s">
        <v>237</v>
      </c>
      <c r="E44" s="20" t="s">
        <v>110</v>
      </c>
      <c r="F44" s="20" t="s">
        <v>111</v>
      </c>
      <c r="G44" s="20" t="s">
        <v>244</v>
      </c>
      <c r="H44" s="20" t="s">
        <v>245</v>
      </c>
      <c r="I44" s="118">
        <v>17100</v>
      </c>
      <c r="J44" s="118">
        <v>17100</v>
      </c>
      <c r="K44" s="191"/>
      <c r="L44" s="191"/>
      <c r="M44" s="118">
        <v>17100</v>
      </c>
      <c r="N44" s="191"/>
      <c r="O44" s="191"/>
      <c r="P44" s="191"/>
      <c r="Q44" s="118"/>
      <c r="R44" s="118"/>
      <c r="S44" s="118"/>
      <c r="T44" s="118"/>
      <c r="U44" s="118"/>
      <c r="V44" s="118"/>
      <c r="W44" s="118"/>
      <c r="X44" s="118"/>
      <c r="Y44" s="118"/>
      <c r="Z44" s="118"/>
    </row>
    <row r="45" ht="20.25" customHeight="1" spans="1:26">
      <c r="A45" s="20" t="s">
        <v>70</v>
      </c>
      <c r="B45" s="20" t="s">
        <v>70</v>
      </c>
      <c r="C45" s="20" t="s">
        <v>246</v>
      </c>
      <c r="D45" s="20" t="s">
        <v>135</v>
      </c>
      <c r="E45" s="20" t="s">
        <v>134</v>
      </c>
      <c r="F45" s="20" t="s">
        <v>135</v>
      </c>
      <c r="G45" s="20" t="s">
        <v>247</v>
      </c>
      <c r="H45" s="20" t="s">
        <v>135</v>
      </c>
      <c r="I45" s="118">
        <v>283392.48</v>
      </c>
      <c r="J45" s="118">
        <v>283392.48</v>
      </c>
      <c r="K45" s="191"/>
      <c r="L45" s="191"/>
      <c r="M45" s="118">
        <v>283392.48</v>
      </c>
      <c r="N45" s="191"/>
      <c r="O45" s="191"/>
      <c r="P45" s="191"/>
      <c r="Q45" s="118"/>
      <c r="R45" s="118"/>
      <c r="S45" s="118"/>
      <c r="T45" s="118"/>
      <c r="U45" s="118"/>
      <c r="V45" s="118"/>
      <c r="W45" s="118"/>
      <c r="X45" s="118"/>
      <c r="Y45" s="118"/>
      <c r="Z45" s="118"/>
    </row>
    <row r="46" ht="20.25" customHeight="1" spans="1:26">
      <c r="A46" s="20" t="s">
        <v>70</v>
      </c>
      <c r="B46" s="20" t="s">
        <v>70</v>
      </c>
      <c r="C46" s="20" t="s">
        <v>246</v>
      </c>
      <c r="D46" s="20" t="s">
        <v>135</v>
      </c>
      <c r="E46" s="20" t="s">
        <v>134</v>
      </c>
      <c r="F46" s="20" t="s">
        <v>135</v>
      </c>
      <c r="G46" s="20" t="s">
        <v>247</v>
      </c>
      <c r="H46" s="20" t="s">
        <v>135</v>
      </c>
      <c r="I46" s="118">
        <v>63930.24</v>
      </c>
      <c r="J46" s="118">
        <v>63930.24</v>
      </c>
      <c r="K46" s="191"/>
      <c r="L46" s="191"/>
      <c r="M46" s="118">
        <v>63930.24</v>
      </c>
      <c r="N46" s="191"/>
      <c r="O46" s="191"/>
      <c r="P46" s="191"/>
      <c r="Q46" s="118"/>
      <c r="R46" s="118"/>
      <c r="S46" s="118"/>
      <c r="T46" s="118"/>
      <c r="U46" s="118"/>
      <c r="V46" s="118"/>
      <c r="W46" s="118"/>
      <c r="X46" s="118"/>
      <c r="Y46" s="118"/>
      <c r="Z46" s="118"/>
    </row>
    <row r="47" ht="20.25" customHeight="1" spans="1:26">
      <c r="A47" s="20" t="s">
        <v>70</v>
      </c>
      <c r="B47" s="20" t="s">
        <v>70</v>
      </c>
      <c r="C47" s="20" t="s">
        <v>248</v>
      </c>
      <c r="D47" s="20" t="s">
        <v>249</v>
      </c>
      <c r="E47" s="20" t="s">
        <v>108</v>
      </c>
      <c r="F47" s="20" t="s">
        <v>109</v>
      </c>
      <c r="G47" s="20" t="s">
        <v>250</v>
      </c>
      <c r="H47" s="20" t="s">
        <v>251</v>
      </c>
      <c r="I47" s="118">
        <v>57600</v>
      </c>
      <c r="J47" s="118">
        <v>57600</v>
      </c>
      <c r="K47" s="191"/>
      <c r="L47" s="191"/>
      <c r="M47" s="118">
        <v>57600</v>
      </c>
      <c r="N47" s="191"/>
      <c r="O47" s="191"/>
      <c r="P47" s="191"/>
      <c r="Q47" s="118"/>
      <c r="R47" s="118"/>
      <c r="S47" s="118"/>
      <c r="T47" s="118"/>
      <c r="U47" s="118"/>
      <c r="V47" s="118"/>
      <c r="W47" s="118"/>
      <c r="X47" s="118"/>
      <c r="Y47" s="118"/>
      <c r="Z47" s="118"/>
    </row>
    <row r="48" ht="20.25" customHeight="1" spans="1:26">
      <c r="A48" s="20" t="s">
        <v>70</v>
      </c>
      <c r="B48" s="20" t="s">
        <v>70</v>
      </c>
      <c r="C48" s="20" t="s">
        <v>248</v>
      </c>
      <c r="D48" s="20" t="s">
        <v>249</v>
      </c>
      <c r="E48" s="20" t="s">
        <v>110</v>
      </c>
      <c r="F48" s="20" t="s">
        <v>111</v>
      </c>
      <c r="G48" s="20" t="s">
        <v>250</v>
      </c>
      <c r="H48" s="20" t="s">
        <v>251</v>
      </c>
      <c r="I48" s="118">
        <v>273600</v>
      </c>
      <c r="J48" s="118">
        <v>273600</v>
      </c>
      <c r="K48" s="191"/>
      <c r="L48" s="191"/>
      <c r="M48" s="118">
        <v>273600</v>
      </c>
      <c r="N48" s="191"/>
      <c r="O48" s="191"/>
      <c r="P48" s="191"/>
      <c r="Q48" s="118"/>
      <c r="R48" s="118"/>
      <c r="S48" s="118"/>
      <c r="T48" s="118"/>
      <c r="U48" s="118"/>
      <c r="V48" s="118"/>
      <c r="W48" s="118"/>
      <c r="X48" s="118"/>
      <c r="Y48" s="118"/>
      <c r="Z48" s="118"/>
    </row>
    <row r="49" ht="20.25" customHeight="1" spans="1:26">
      <c r="A49" s="20" t="s">
        <v>70</v>
      </c>
      <c r="B49" s="20" t="s">
        <v>70</v>
      </c>
      <c r="C49" s="20" t="s">
        <v>252</v>
      </c>
      <c r="D49" s="20" t="s">
        <v>253</v>
      </c>
      <c r="E49" s="20" t="s">
        <v>102</v>
      </c>
      <c r="F49" s="20" t="s">
        <v>103</v>
      </c>
      <c r="G49" s="20" t="s">
        <v>211</v>
      </c>
      <c r="H49" s="20" t="s">
        <v>212</v>
      </c>
      <c r="I49" s="118">
        <v>51120</v>
      </c>
      <c r="J49" s="118">
        <v>51120</v>
      </c>
      <c r="K49" s="191"/>
      <c r="L49" s="191"/>
      <c r="M49" s="118">
        <v>51120</v>
      </c>
      <c r="N49" s="191"/>
      <c r="O49" s="191"/>
      <c r="P49" s="191"/>
      <c r="Q49" s="118"/>
      <c r="R49" s="118"/>
      <c r="S49" s="118"/>
      <c r="T49" s="118"/>
      <c r="U49" s="118"/>
      <c r="V49" s="118"/>
      <c r="W49" s="118"/>
      <c r="X49" s="118"/>
      <c r="Y49" s="118"/>
      <c r="Z49" s="118"/>
    </row>
    <row r="50" ht="20.25" customHeight="1" spans="1:26">
      <c r="A50" s="20" t="s">
        <v>70</v>
      </c>
      <c r="B50" s="20" t="s">
        <v>70</v>
      </c>
      <c r="C50" s="20" t="s">
        <v>252</v>
      </c>
      <c r="D50" s="20" t="s">
        <v>253</v>
      </c>
      <c r="E50" s="20" t="s">
        <v>102</v>
      </c>
      <c r="F50" s="20" t="s">
        <v>103</v>
      </c>
      <c r="G50" s="20" t="s">
        <v>211</v>
      </c>
      <c r="H50" s="20" t="s">
        <v>212</v>
      </c>
      <c r="I50" s="118">
        <v>30000</v>
      </c>
      <c r="J50" s="118">
        <v>30000</v>
      </c>
      <c r="K50" s="191"/>
      <c r="L50" s="191"/>
      <c r="M50" s="118">
        <v>30000</v>
      </c>
      <c r="N50" s="191"/>
      <c r="O50" s="191"/>
      <c r="P50" s="191"/>
      <c r="Q50" s="118"/>
      <c r="R50" s="118"/>
      <c r="S50" s="118"/>
      <c r="T50" s="118"/>
      <c r="U50" s="118"/>
      <c r="V50" s="118"/>
      <c r="W50" s="118"/>
      <c r="X50" s="118"/>
      <c r="Y50" s="118"/>
      <c r="Z50" s="118"/>
    </row>
    <row r="51" ht="20.25" customHeight="1" spans="1:26">
      <c r="A51" s="20" t="s">
        <v>70</v>
      </c>
      <c r="B51" s="20" t="s">
        <v>70</v>
      </c>
      <c r="C51" s="20" t="s">
        <v>254</v>
      </c>
      <c r="D51" s="20" t="s">
        <v>255</v>
      </c>
      <c r="E51" s="20" t="s">
        <v>102</v>
      </c>
      <c r="F51" s="20" t="s">
        <v>103</v>
      </c>
      <c r="G51" s="20" t="s">
        <v>211</v>
      </c>
      <c r="H51" s="20" t="s">
        <v>212</v>
      </c>
      <c r="I51" s="118">
        <v>117000</v>
      </c>
      <c r="J51" s="118">
        <v>117000</v>
      </c>
      <c r="K51" s="191"/>
      <c r="L51" s="191"/>
      <c r="M51" s="118">
        <v>117000</v>
      </c>
      <c r="N51" s="191"/>
      <c r="O51" s="191"/>
      <c r="P51" s="191"/>
      <c r="Q51" s="118"/>
      <c r="R51" s="118"/>
      <c r="S51" s="118"/>
      <c r="T51" s="118"/>
      <c r="U51" s="118"/>
      <c r="V51" s="118"/>
      <c r="W51" s="118"/>
      <c r="X51" s="118"/>
      <c r="Y51" s="118"/>
      <c r="Z51" s="118"/>
    </row>
    <row r="52" ht="20.25" customHeight="1" spans="1:26">
      <c r="A52" s="20" t="s">
        <v>70</v>
      </c>
      <c r="B52" s="20" t="s">
        <v>70</v>
      </c>
      <c r="C52" s="20" t="s">
        <v>254</v>
      </c>
      <c r="D52" s="20" t="s">
        <v>255</v>
      </c>
      <c r="E52" s="20" t="s">
        <v>102</v>
      </c>
      <c r="F52" s="20" t="s">
        <v>103</v>
      </c>
      <c r="G52" s="20" t="s">
        <v>215</v>
      </c>
      <c r="H52" s="20" t="s">
        <v>216</v>
      </c>
      <c r="I52" s="118">
        <v>109200</v>
      </c>
      <c r="J52" s="118">
        <v>109200</v>
      </c>
      <c r="K52" s="191"/>
      <c r="L52" s="191"/>
      <c r="M52" s="118">
        <v>109200</v>
      </c>
      <c r="N52" s="191"/>
      <c r="O52" s="191"/>
      <c r="P52" s="191"/>
      <c r="Q52" s="118"/>
      <c r="R52" s="118"/>
      <c r="S52" s="118"/>
      <c r="T52" s="118"/>
      <c r="U52" s="118"/>
      <c r="V52" s="118"/>
      <c r="W52" s="118"/>
      <c r="X52" s="118"/>
      <c r="Y52" s="118"/>
      <c r="Z52" s="118"/>
    </row>
    <row r="53" ht="20.25" customHeight="1" spans="1:26">
      <c r="A53" s="20" t="s">
        <v>70</v>
      </c>
      <c r="B53" s="20" t="s">
        <v>70</v>
      </c>
      <c r="C53" s="20" t="s">
        <v>254</v>
      </c>
      <c r="D53" s="20" t="s">
        <v>255</v>
      </c>
      <c r="E53" s="20" t="s">
        <v>102</v>
      </c>
      <c r="F53" s="20" t="s">
        <v>103</v>
      </c>
      <c r="G53" s="20" t="s">
        <v>215</v>
      </c>
      <c r="H53" s="20" t="s">
        <v>216</v>
      </c>
      <c r="I53" s="118">
        <v>124800</v>
      </c>
      <c r="J53" s="118">
        <v>124800</v>
      </c>
      <c r="K53" s="191"/>
      <c r="L53" s="191"/>
      <c r="M53" s="118">
        <v>124800</v>
      </c>
      <c r="N53" s="191"/>
      <c r="O53" s="191"/>
      <c r="P53" s="191"/>
      <c r="Q53" s="118"/>
      <c r="R53" s="118"/>
      <c r="S53" s="118"/>
      <c r="T53" s="118"/>
      <c r="U53" s="118"/>
      <c r="V53" s="118"/>
      <c r="W53" s="118"/>
      <c r="X53" s="118"/>
      <c r="Y53" s="118"/>
      <c r="Z53" s="118"/>
    </row>
    <row r="54" ht="17.25" customHeight="1" spans="1:26">
      <c r="A54" s="66">
        <v>4314048.19</v>
      </c>
      <c r="B54" s="67"/>
      <c r="C54" s="185"/>
      <c r="D54" s="185"/>
      <c r="E54" s="185"/>
      <c r="F54" s="185"/>
      <c r="G54" s="185"/>
      <c r="H54" s="187"/>
      <c r="I54" s="118">
        <v>4314048.19</v>
      </c>
      <c r="J54" s="118">
        <v>4314048.19</v>
      </c>
      <c r="K54" s="118"/>
      <c r="L54" s="118"/>
      <c r="M54" s="118">
        <v>4314048.19</v>
      </c>
      <c r="N54" s="118"/>
      <c r="O54" s="118"/>
      <c r="P54" s="118"/>
      <c r="Q54" s="118"/>
      <c r="R54" s="118"/>
      <c r="S54" s="118"/>
      <c r="T54" s="118"/>
      <c r="U54" s="118"/>
      <c r="V54" s="118"/>
      <c r="W54" s="118"/>
      <c r="X54" s="118"/>
      <c r="Y54" s="118"/>
      <c r="Z54" s="118"/>
    </row>
  </sheetData>
  <mergeCells count="34">
    <mergeCell ref="A2:Z2"/>
    <mergeCell ref="A3:H3"/>
    <mergeCell ref="I4:Z4"/>
    <mergeCell ref="J5:N5"/>
    <mergeCell ref="Q5:S5"/>
    <mergeCell ref="U5:Z5"/>
    <mergeCell ref="A54:H54"/>
    <mergeCell ref="A54:H54"/>
    <mergeCell ref="A4:A7"/>
    <mergeCell ref="B4:B7"/>
    <mergeCell ref="C4:C7"/>
    <mergeCell ref="D4:D7"/>
    <mergeCell ref="E4:E7"/>
    <mergeCell ref="F4:F7"/>
    <mergeCell ref="G4:G7"/>
    <mergeCell ref="H4:H7"/>
    <mergeCell ref="I5:I7"/>
    <mergeCell ref="J6:J7"/>
    <mergeCell ref="K6:K7"/>
    <mergeCell ref="L6:L7"/>
    <mergeCell ref="M6:M7"/>
    <mergeCell ref="N6:N7"/>
    <mergeCell ref="O5:O7"/>
    <mergeCell ref="P5:P7"/>
    <mergeCell ref="Q6:Q7"/>
    <mergeCell ref="R6:R7"/>
    <mergeCell ref="S6:S7"/>
    <mergeCell ref="T5:T7"/>
    <mergeCell ref="U6:U7"/>
    <mergeCell ref="V6:V7"/>
    <mergeCell ref="W6:W7"/>
    <mergeCell ref="X6:X7"/>
    <mergeCell ref="Y6:Y7"/>
    <mergeCell ref="Z6:Z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3"/>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76"/>
      <c r="E1" s="43"/>
      <c r="F1" s="43"/>
      <c r="G1" s="43"/>
      <c r="H1" s="43"/>
      <c r="U1" s="176"/>
      <c r="W1" s="181" t="s">
        <v>256</v>
      </c>
    </row>
    <row r="2" ht="46.5" customHeight="1" spans="1:23">
      <c r="A2" s="44" t="str">
        <f>"2026"&amp;"年部门项目支出预算表"</f>
        <v>2026年部门项目支出预算表</v>
      </c>
      <c r="B2" s="44"/>
      <c r="C2" s="44"/>
      <c r="D2" s="44"/>
      <c r="E2" s="44"/>
      <c r="F2" s="44"/>
      <c r="G2" s="44"/>
      <c r="H2" s="44"/>
      <c r="I2" s="44"/>
      <c r="J2" s="44"/>
      <c r="K2" s="44"/>
      <c r="L2" s="44"/>
      <c r="M2" s="44"/>
      <c r="N2" s="44"/>
      <c r="O2" s="44"/>
      <c r="P2" s="44"/>
      <c r="Q2" s="44"/>
      <c r="R2" s="44"/>
      <c r="S2" s="44"/>
      <c r="T2" s="44"/>
      <c r="U2" s="44"/>
      <c r="V2" s="44"/>
      <c r="W2" s="44"/>
    </row>
    <row r="3" ht="13.5" customHeight="1" spans="1:23">
      <c r="A3" s="45" t="str">
        <f>"单位名称："&amp;"中国共产党昆明市晋宁区委员会党校"</f>
        <v>单位名称：中国共产党昆明市晋宁区委员会党校</v>
      </c>
      <c r="B3" s="46"/>
      <c r="C3" s="46"/>
      <c r="D3" s="46"/>
      <c r="E3" s="46"/>
      <c r="F3" s="46"/>
      <c r="G3" s="46"/>
      <c r="H3" s="46"/>
      <c r="I3" s="59"/>
      <c r="J3" s="59"/>
      <c r="K3" s="59"/>
      <c r="L3" s="59"/>
      <c r="M3" s="59"/>
      <c r="N3" s="59"/>
      <c r="O3" s="59"/>
      <c r="P3" s="59"/>
      <c r="Q3" s="59"/>
      <c r="U3" s="176"/>
      <c r="W3" s="158" t="s">
        <v>1</v>
      </c>
    </row>
    <row r="4" ht="21.75" customHeight="1" spans="1:23">
      <c r="A4" s="47" t="s">
        <v>257</v>
      </c>
      <c r="B4" s="48" t="s">
        <v>188</v>
      </c>
      <c r="C4" s="47" t="s">
        <v>189</v>
      </c>
      <c r="D4" s="47" t="s">
        <v>258</v>
      </c>
      <c r="E4" s="48" t="s">
        <v>190</v>
      </c>
      <c r="F4" s="48" t="s">
        <v>191</v>
      </c>
      <c r="G4" s="48" t="s">
        <v>259</v>
      </c>
      <c r="H4" s="48" t="s">
        <v>260</v>
      </c>
      <c r="I4" s="69" t="s">
        <v>55</v>
      </c>
      <c r="J4" s="11" t="s">
        <v>261</v>
      </c>
      <c r="K4" s="12"/>
      <c r="L4" s="12"/>
      <c r="M4" s="38"/>
      <c r="N4" s="11" t="s">
        <v>197</v>
      </c>
      <c r="O4" s="12"/>
      <c r="P4" s="38"/>
      <c r="Q4" s="48" t="s">
        <v>61</v>
      </c>
      <c r="R4" s="11" t="s">
        <v>62</v>
      </c>
      <c r="S4" s="12"/>
      <c r="T4" s="12"/>
      <c r="U4" s="12"/>
      <c r="V4" s="12"/>
      <c r="W4" s="38"/>
    </row>
    <row r="5" ht="21.75" customHeight="1" spans="1:23">
      <c r="A5" s="49"/>
      <c r="B5" s="70"/>
      <c r="C5" s="49"/>
      <c r="D5" s="49"/>
      <c r="E5" s="50"/>
      <c r="F5" s="50"/>
      <c r="G5" s="50"/>
      <c r="H5" s="50"/>
      <c r="I5" s="70"/>
      <c r="J5" s="177" t="s">
        <v>58</v>
      </c>
      <c r="K5" s="178"/>
      <c r="L5" s="48" t="s">
        <v>59</v>
      </c>
      <c r="M5" s="48" t="s">
        <v>60</v>
      </c>
      <c r="N5" s="48" t="s">
        <v>58</v>
      </c>
      <c r="O5" s="48" t="s">
        <v>59</v>
      </c>
      <c r="P5" s="48" t="s">
        <v>60</v>
      </c>
      <c r="Q5" s="50"/>
      <c r="R5" s="48" t="s">
        <v>57</v>
      </c>
      <c r="S5" s="48" t="s">
        <v>64</v>
      </c>
      <c r="T5" s="48" t="s">
        <v>203</v>
      </c>
      <c r="U5" s="48" t="s">
        <v>66</v>
      </c>
      <c r="V5" s="48" t="s">
        <v>67</v>
      </c>
      <c r="W5" s="48" t="s">
        <v>68</v>
      </c>
    </row>
    <row r="6" ht="21" customHeight="1" spans="1:23">
      <c r="A6" s="70"/>
      <c r="B6" s="70"/>
      <c r="C6" s="70"/>
      <c r="D6" s="70"/>
      <c r="E6" s="70"/>
      <c r="F6" s="70"/>
      <c r="G6" s="70"/>
      <c r="H6" s="70"/>
      <c r="I6" s="70"/>
      <c r="J6" s="179" t="s">
        <v>57</v>
      </c>
      <c r="K6" s="180"/>
      <c r="L6" s="70"/>
      <c r="M6" s="70"/>
      <c r="N6" s="70"/>
      <c r="O6" s="70"/>
      <c r="P6" s="70"/>
      <c r="Q6" s="70"/>
      <c r="R6" s="70"/>
      <c r="S6" s="70"/>
      <c r="T6" s="70"/>
      <c r="U6" s="70"/>
      <c r="V6" s="70"/>
      <c r="W6" s="70"/>
    </row>
    <row r="7" ht="39.75" customHeight="1" spans="1:23">
      <c r="A7" s="51"/>
      <c r="B7" s="62"/>
      <c r="C7" s="51"/>
      <c r="D7" s="51"/>
      <c r="E7" s="52"/>
      <c r="F7" s="52"/>
      <c r="G7" s="52"/>
      <c r="H7" s="52"/>
      <c r="I7" s="62"/>
      <c r="J7" s="16" t="s">
        <v>57</v>
      </c>
      <c r="K7" s="16" t="s">
        <v>262</v>
      </c>
      <c r="L7" s="52"/>
      <c r="M7" s="52"/>
      <c r="N7" s="52"/>
      <c r="O7" s="52"/>
      <c r="P7" s="52"/>
      <c r="Q7" s="52"/>
      <c r="R7" s="52"/>
      <c r="S7" s="52"/>
      <c r="T7" s="52"/>
      <c r="U7" s="62"/>
      <c r="V7" s="52"/>
      <c r="W7" s="52"/>
    </row>
    <row r="8" ht="15" customHeight="1" spans="1:23">
      <c r="A8" s="53">
        <v>1</v>
      </c>
      <c r="B8" s="53">
        <v>2</v>
      </c>
      <c r="C8" s="53">
        <v>3</v>
      </c>
      <c r="D8" s="53">
        <v>4</v>
      </c>
      <c r="E8" s="53">
        <v>5</v>
      </c>
      <c r="F8" s="53">
        <v>6</v>
      </c>
      <c r="G8" s="53">
        <v>7</v>
      </c>
      <c r="H8" s="53">
        <v>8</v>
      </c>
      <c r="I8" s="53">
        <v>9</v>
      </c>
      <c r="J8" s="53">
        <v>10</v>
      </c>
      <c r="K8" s="53">
        <v>11</v>
      </c>
      <c r="L8" s="73">
        <v>12</v>
      </c>
      <c r="M8" s="73">
        <v>13</v>
      </c>
      <c r="N8" s="73">
        <v>14</v>
      </c>
      <c r="O8" s="73">
        <v>15</v>
      </c>
      <c r="P8" s="73">
        <v>16</v>
      </c>
      <c r="Q8" s="73">
        <v>17</v>
      </c>
      <c r="R8" s="73">
        <v>18</v>
      </c>
      <c r="S8" s="73">
        <v>19</v>
      </c>
      <c r="T8" s="73">
        <v>20</v>
      </c>
      <c r="U8" s="53">
        <v>21</v>
      </c>
      <c r="V8" s="73">
        <v>22</v>
      </c>
      <c r="W8" s="53">
        <v>23</v>
      </c>
    </row>
    <row r="9" ht="21.75" customHeight="1" spans="1:23">
      <c r="A9" s="106" t="s">
        <v>263</v>
      </c>
      <c r="B9" s="106" t="s">
        <v>264</v>
      </c>
      <c r="C9" s="106" t="s">
        <v>265</v>
      </c>
      <c r="D9" s="106" t="s">
        <v>70</v>
      </c>
      <c r="E9" s="106" t="s">
        <v>116</v>
      </c>
      <c r="F9" s="106" t="s">
        <v>117</v>
      </c>
      <c r="G9" s="106" t="s">
        <v>250</v>
      </c>
      <c r="H9" s="106" t="s">
        <v>251</v>
      </c>
      <c r="I9" s="118">
        <v>11606.4</v>
      </c>
      <c r="J9" s="118">
        <v>11606.4</v>
      </c>
      <c r="K9" s="118">
        <v>11606.4</v>
      </c>
      <c r="L9" s="118"/>
      <c r="M9" s="118"/>
      <c r="N9" s="118"/>
      <c r="O9" s="118"/>
      <c r="P9" s="118"/>
      <c r="Q9" s="118"/>
      <c r="R9" s="118"/>
      <c r="S9" s="118"/>
      <c r="T9" s="118"/>
      <c r="U9" s="118"/>
      <c r="V9" s="118"/>
      <c r="W9" s="118"/>
    </row>
    <row r="10" ht="21.75" customHeight="1" spans="1:23">
      <c r="A10" s="106" t="s">
        <v>266</v>
      </c>
      <c r="B10" s="106" t="s">
        <v>267</v>
      </c>
      <c r="C10" s="106" t="s">
        <v>268</v>
      </c>
      <c r="D10" s="106" t="s">
        <v>70</v>
      </c>
      <c r="E10" s="106" t="s">
        <v>102</v>
      </c>
      <c r="F10" s="106" t="s">
        <v>103</v>
      </c>
      <c r="G10" s="106" t="s">
        <v>238</v>
      </c>
      <c r="H10" s="106" t="s">
        <v>239</v>
      </c>
      <c r="I10" s="118">
        <v>37824.07</v>
      </c>
      <c r="J10" s="118"/>
      <c r="K10" s="118"/>
      <c r="L10" s="118"/>
      <c r="M10" s="118"/>
      <c r="N10" s="118"/>
      <c r="O10" s="118"/>
      <c r="P10" s="118"/>
      <c r="Q10" s="118"/>
      <c r="R10" s="118">
        <v>37824.07</v>
      </c>
      <c r="S10" s="118"/>
      <c r="T10" s="118"/>
      <c r="U10" s="118"/>
      <c r="V10" s="118"/>
      <c r="W10" s="118">
        <v>37824.07</v>
      </c>
    </row>
    <row r="11" ht="21.75" customHeight="1" spans="1:23">
      <c r="A11" s="106" t="s">
        <v>266</v>
      </c>
      <c r="B11" s="106" t="s">
        <v>269</v>
      </c>
      <c r="C11" s="106" t="s">
        <v>270</v>
      </c>
      <c r="D11" s="106" t="s">
        <v>70</v>
      </c>
      <c r="E11" s="106" t="s">
        <v>102</v>
      </c>
      <c r="F11" s="106" t="s">
        <v>103</v>
      </c>
      <c r="G11" s="106" t="s">
        <v>238</v>
      </c>
      <c r="H11" s="106" t="s">
        <v>239</v>
      </c>
      <c r="I11" s="118">
        <v>49138.25</v>
      </c>
      <c r="J11" s="118"/>
      <c r="K11" s="118"/>
      <c r="L11" s="118"/>
      <c r="M11" s="118"/>
      <c r="N11" s="118"/>
      <c r="O11" s="118"/>
      <c r="P11" s="118"/>
      <c r="Q11" s="118"/>
      <c r="R11" s="118">
        <v>49138.25</v>
      </c>
      <c r="S11" s="118"/>
      <c r="T11" s="118"/>
      <c r="U11" s="118"/>
      <c r="V11" s="118"/>
      <c r="W11" s="118">
        <v>49138.25</v>
      </c>
    </row>
    <row r="12" ht="21.75" customHeight="1" spans="1:23">
      <c r="A12" s="106" t="s">
        <v>271</v>
      </c>
      <c r="B12" s="106" t="s">
        <v>272</v>
      </c>
      <c r="C12" s="106" t="s">
        <v>273</v>
      </c>
      <c r="D12" s="106" t="s">
        <v>70</v>
      </c>
      <c r="E12" s="106" t="s">
        <v>138</v>
      </c>
      <c r="F12" s="106" t="s">
        <v>82</v>
      </c>
      <c r="G12" s="106" t="s">
        <v>274</v>
      </c>
      <c r="H12" s="106" t="s">
        <v>275</v>
      </c>
      <c r="I12" s="118">
        <v>15831.87</v>
      </c>
      <c r="J12" s="118"/>
      <c r="K12" s="118"/>
      <c r="L12" s="118"/>
      <c r="M12" s="118"/>
      <c r="N12" s="118"/>
      <c r="O12" s="118"/>
      <c r="P12" s="118"/>
      <c r="Q12" s="118"/>
      <c r="R12" s="118">
        <v>15831.87</v>
      </c>
      <c r="S12" s="118"/>
      <c r="T12" s="118"/>
      <c r="U12" s="118"/>
      <c r="V12" s="118"/>
      <c r="W12" s="118">
        <v>15831.87</v>
      </c>
    </row>
    <row r="13" ht="18.75" customHeight="1" spans="1:23">
      <c r="A13" s="66" t="s">
        <v>177</v>
      </c>
      <c r="B13" s="67"/>
      <c r="C13" s="67"/>
      <c r="D13" s="67"/>
      <c r="E13" s="67"/>
      <c r="F13" s="67"/>
      <c r="G13" s="67"/>
      <c r="H13" s="72"/>
      <c r="I13" s="118">
        <v>114400.59</v>
      </c>
      <c r="J13" s="118">
        <v>11606.4</v>
      </c>
      <c r="K13" s="118">
        <v>11606.4</v>
      </c>
      <c r="L13" s="118"/>
      <c r="M13" s="118"/>
      <c r="N13" s="118"/>
      <c r="O13" s="118"/>
      <c r="P13" s="118"/>
      <c r="Q13" s="118"/>
      <c r="R13" s="118">
        <v>102794.19</v>
      </c>
      <c r="S13" s="118"/>
      <c r="T13" s="118"/>
      <c r="U13" s="118"/>
      <c r="V13" s="118"/>
      <c r="W13" s="118">
        <v>102794.19</v>
      </c>
    </row>
  </sheetData>
  <mergeCells count="28">
    <mergeCell ref="A2:W2"/>
    <mergeCell ref="A3:H3"/>
    <mergeCell ref="J4:M4"/>
    <mergeCell ref="N4:P4"/>
    <mergeCell ref="R4:W4"/>
    <mergeCell ref="A13:H1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2"/>
  <sheetViews>
    <sheetView showZeros="0" topLeftCell="A24"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58" t="s">
        <v>276</v>
      </c>
    </row>
    <row r="2" ht="39.75" customHeight="1" spans="1:10">
      <c r="A2" s="105" t="str">
        <f>"2026"&amp;"年部门项目支出绩效目标表"</f>
        <v>2026年部门项目支出绩效目标表</v>
      </c>
      <c r="B2" s="44"/>
      <c r="C2" s="44"/>
      <c r="D2" s="44"/>
      <c r="E2" s="44"/>
      <c r="F2" s="108"/>
      <c r="G2" s="44"/>
      <c r="H2" s="108"/>
      <c r="I2" s="108"/>
      <c r="J2" s="44"/>
    </row>
    <row r="3" ht="17.25" customHeight="1" spans="1:1">
      <c r="A3" s="45" t="str">
        <f>"单位名称："&amp;"中国共产党昆明市晋宁区委员会党校"</f>
        <v>单位名称：中国共产党昆明市晋宁区委员会党校</v>
      </c>
    </row>
    <row r="4" ht="44.25" customHeight="1" spans="1:10">
      <c r="A4" s="16" t="s">
        <v>189</v>
      </c>
      <c r="B4" s="16" t="s">
        <v>277</v>
      </c>
      <c r="C4" s="16" t="s">
        <v>278</v>
      </c>
      <c r="D4" s="16" t="s">
        <v>279</v>
      </c>
      <c r="E4" s="16" t="s">
        <v>280</v>
      </c>
      <c r="F4" s="109" t="s">
        <v>281</v>
      </c>
      <c r="G4" s="16" t="s">
        <v>282</v>
      </c>
      <c r="H4" s="109" t="s">
        <v>283</v>
      </c>
      <c r="I4" s="109" t="s">
        <v>284</v>
      </c>
      <c r="J4" s="16" t="s">
        <v>285</v>
      </c>
    </row>
    <row r="5" ht="18.75" customHeight="1" spans="1:10">
      <c r="A5" s="173">
        <v>1</v>
      </c>
      <c r="B5" s="173">
        <v>2</v>
      </c>
      <c r="C5" s="173">
        <v>3</v>
      </c>
      <c r="D5" s="173">
        <v>4</v>
      </c>
      <c r="E5" s="173">
        <v>5</v>
      </c>
      <c r="F5" s="73">
        <v>6</v>
      </c>
      <c r="G5" s="173">
        <v>7</v>
      </c>
      <c r="H5" s="73">
        <v>8</v>
      </c>
      <c r="I5" s="73">
        <v>9</v>
      </c>
      <c r="J5" s="173">
        <v>10</v>
      </c>
    </row>
    <row r="6" ht="42" customHeight="1" spans="1:10">
      <c r="A6" s="17" t="s">
        <v>70</v>
      </c>
      <c r="B6" s="106"/>
      <c r="C6" s="106"/>
      <c r="D6" s="106"/>
      <c r="E6" s="34"/>
      <c r="F6" s="110"/>
      <c r="G6" s="34"/>
      <c r="H6" s="110"/>
      <c r="I6" s="110"/>
      <c r="J6" s="34"/>
    </row>
    <row r="7" ht="42" customHeight="1" spans="1:10">
      <c r="A7" s="174" t="s">
        <v>70</v>
      </c>
      <c r="B7" s="26"/>
      <c r="C7" s="26"/>
      <c r="D7" s="26"/>
      <c r="E7" s="17"/>
      <c r="F7" s="26"/>
      <c r="G7" s="17"/>
      <c r="H7" s="26"/>
      <c r="I7" s="26"/>
      <c r="J7" s="17"/>
    </row>
    <row r="8" ht="42" customHeight="1" spans="1:10">
      <c r="A8" s="175" t="s">
        <v>273</v>
      </c>
      <c r="B8" s="26" t="s">
        <v>286</v>
      </c>
      <c r="C8" s="26" t="s">
        <v>287</v>
      </c>
      <c r="D8" s="26" t="s">
        <v>288</v>
      </c>
      <c r="E8" s="17" t="s">
        <v>289</v>
      </c>
      <c r="F8" s="26" t="s">
        <v>290</v>
      </c>
      <c r="G8" s="17" t="s">
        <v>291</v>
      </c>
      <c r="H8" s="26" t="s">
        <v>292</v>
      </c>
      <c r="I8" s="26" t="s">
        <v>293</v>
      </c>
      <c r="J8" s="17" t="s">
        <v>294</v>
      </c>
    </row>
    <row r="9" ht="42" customHeight="1" spans="1:10">
      <c r="A9" s="175" t="s">
        <v>273</v>
      </c>
      <c r="B9" s="26" t="s">
        <v>286</v>
      </c>
      <c r="C9" s="26" t="s">
        <v>295</v>
      </c>
      <c r="D9" s="26" t="s">
        <v>296</v>
      </c>
      <c r="E9" s="17" t="s">
        <v>297</v>
      </c>
      <c r="F9" s="26" t="s">
        <v>298</v>
      </c>
      <c r="G9" s="17" t="s">
        <v>299</v>
      </c>
      <c r="H9" s="26" t="s">
        <v>300</v>
      </c>
      <c r="I9" s="26" t="s">
        <v>301</v>
      </c>
      <c r="J9" s="17" t="s">
        <v>302</v>
      </c>
    </row>
    <row r="10" ht="42" customHeight="1" spans="1:10">
      <c r="A10" s="175" t="s">
        <v>273</v>
      </c>
      <c r="B10" s="26" t="s">
        <v>286</v>
      </c>
      <c r="C10" s="26" t="s">
        <v>295</v>
      </c>
      <c r="D10" s="26" t="s">
        <v>303</v>
      </c>
      <c r="E10" s="17" t="s">
        <v>304</v>
      </c>
      <c r="F10" s="26" t="s">
        <v>305</v>
      </c>
      <c r="G10" s="17" t="s">
        <v>306</v>
      </c>
      <c r="H10" s="26" t="s">
        <v>300</v>
      </c>
      <c r="I10" s="26" t="s">
        <v>301</v>
      </c>
      <c r="J10" s="17" t="s">
        <v>307</v>
      </c>
    </row>
    <row r="11" ht="42" customHeight="1" spans="1:10">
      <c r="A11" s="175" t="s">
        <v>273</v>
      </c>
      <c r="B11" s="26" t="s">
        <v>286</v>
      </c>
      <c r="C11" s="26" t="s">
        <v>308</v>
      </c>
      <c r="D11" s="26" t="s">
        <v>309</v>
      </c>
      <c r="E11" s="17" t="s">
        <v>310</v>
      </c>
      <c r="F11" s="26" t="s">
        <v>305</v>
      </c>
      <c r="G11" s="17" t="s">
        <v>306</v>
      </c>
      <c r="H11" s="26" t="s">
        <v>300</v>
      </c>
      <c r="I11" s="26" t="s">
        <v>301</v>
      </c>
      <c r="J11" s="17" t="s">
        <v>311</v>
      </c>
    </row>
    <row r="12" ht="42" customHeight="1" spans="1:10">
      <c r="A12" s="175" t="s">
        <v>273</v>
      </c>
      <c r="B12" s="26" t="s">
        <v>286</v>
      </c>
      <c r="C12" s="26" t="s">
        <v>312</v>
      </c>
      <c r="D12" s="26" t="s">
        <v>313</v>
      </c>
      <c r="E12" s="17" t="s">
        <v>314</v>
      </c>
      <c r="F12" s="26" t="s">
        <v>290</v>
      </c>
      <c r="G12" s="17" t="s">
        <v>315</v>
      </c>
      <c r="H12" s="26" t="s">
        <v>316</v>
      </c>
      <c r="I12" s="26" t="s">
        <v>293</v>
      </c>
      <c r="J12" s="17" t="s">
        <v>317</v>
      </c>
    </row>
    <row r="13" ht="42" customHeight="1" spans="1:10">
      <c r="A13" s="175" t="s">
        <v>268</v>
      </c>
      <c r="B13" s="26" t="s">
        <v>318</v>
      </c>
      <c r="C13" s="26" t="s">
        <v>287</v>
      </c>
      <c r="D13" s="26" t="s">
        <v>319</v>
      </c>
      <c r="E13" s="17" t="s">
        <v>320</v>
      </c>
      <c r="F13" s="26" t="s">
        <v>298</v>
      </c>
      <c r="G13" s="17" t="s">
        <v>87</v>
      </c>
      <c r="H13" s="26" t="s">
        <v>321</v>
      </c>
      <c r="I13" s="26" t="s">
        <v>293</v>
      </c>
      <c r="J13" s="17" t="s">
        <v>322</v>
      </c>
    </row>
    <row r="14" ht="42" customHeight="1" spans="1:10">
      <c r="A14" s="175" t="s">
        <v>268</v>
      </c>
      <c r="B14" s="26" t="s">
        <v>318</v>
      </c>
      <c r="C14" s="26" t="s">
        <v>287</v>
      </c>
      <c r="D14" s="26" t="s">
        <v>323</v>
      </c>
      <c r="E14" s="17" t="s">
        <v>324</v>
      </c>
      <c r="F14" s="26" t="s">
        <v>298</v>
      </c>
      <c r="G14" s="17" t="s">
        <v>325</v>
      </c>
      <c r="H14" s="26" t="s">
        <v>326</v>
      </c>
      <c r="I14" s="26" t="s">
        <v>293</v>
      </c>
      <c r="J14" s="17" t="s">
        <v>327</v>
      </c>
    </row>
    <row r="15" ht="42" customHeight="1" spans="1:10">
      <c r="A15" s="175" t="s">
        <v>268</v>
      </c>
      <c r="B15" s="26" t="s">
        <v>318</v>
      </c>
      <c r="C15" s="26" t="s">
        <v>287</v>
      </c>
      <c r="D15" s="26" t="s">
        <v>288</v>
      </c>
      <c r="E15" s="17" t="s">
        <v>328</v>
      </c>
      <c r="F15" s="26" t="s">
        <v>290</v>
      </c>
      <c r="G15" s="17" t="s">
        <v>329</v>
      </c>
      <c r="H15" s="26" t="s">
        <v>330</v>
      </c>
      <c r="I15" s="26" t="s">
        <v>293</v>
      </c>
      <c r="J15" s="17" t="s">
        <v>327</v>
      </c>
    </row>
    <row r="16" ht="42" customHeight="1" spans="1:10">
      <c r="A16" s="175" t="s">
        <v>268</v>
      </c>
      <c r="B16" s="26" t="s">
        <v>318</v>
      </c>
      <c r="C16" s="26" t="s">
        <v>295</v>
      </c>
      <c r="D16" s="26" t="s">
        <v>296</v>
      </c>
      <c r="E16" s="17" t="s">
        <v>331</v>
      </c>
      <c r="F16" s="26" t="s">
        <v>305</v>
      </c>
      <c r="G16" s="17" t="s">
        <v>299</v>
      </c>
      <c r="H16" s="26" t="s">
        <v>300</v>
      </c>
      <c r="I16" s="26" t="s">
        <v>301</v>
      </c>
      <c r="J16" s="17" t="s">
        <v>332</v>
      </c>
    </row>
    <row r="17" ht="42" customHeight="1" spans="1:10">
      <c r="A17" s="175" t="s">
        <v>268</v>
      </c>
      <c r="B17" s="26" t="s">
        <v>318</v>
      </c>
      <c r="C17" s="26" t="s">
        <v>295</v>
      </c>
      <c r="D17" s="26" t="s">
        <v>303</v>
      </c>
      <c r="E17" s="17" t="s">
        <v>333</v>
      </c>
      <c r="F17" s="26" t="s">
        <v>305</v>
      </c>
      <c r="G17" s="17" t="s">
        <v>299</v>
      </c>
      <c r="H17" s="26" t="s">
        <v>300</v>
      </c>
      <c r="I17" s="26" t="s">
        <v>301</v>
      </c>
      <c r="J17" s="17" t="s">
        <v>334</v>
      </c>
    </row>
    <row r="18" ht="42" customHeight="1" spans="1:10">
      <c r="A18" s="175" t="s">
        <v>268</v>
      </c>
      <c r="B18" s="26" t="s">
        <v>318</v>
      </c>
      <c r="C18" s="26" t="s">
        <v>308</v>
      </c>
      <c r="D18" s="26" t="s">
        <v>309</v>
      </c>
      <c r="E18" s="17" t="s">
        <v>335</v>
      </c>
      <c r="F18" s="26" t="s">
        <v>305</v>
      </c>
      <c r="G18" s="17" t="s">
        <v>306</v>
      </c>
      <c r="H18" s="26" t="s">
        <v>300</v>
      </c>
      <c r="I18" s="26" t="s">
        <v>301</v>
      </c>
      <c r="J18" s="17" t="s">
        <v>332</v>
      </c>
    </row>
    <row r="19" ht="42" customHeight="1" spans="1:10">
      <c r="A19" s="175" t="s">
        <v>268</v>
      </c>
      <c r="B19" s="26" t="s">
        <v>318</v>
      </c>
      <c r="C19" s="26" t="s">
        <v>312</v>
      </c>
      <c r="D19" s="26" t="s">
        <v>313</v>
      </c>
      <c r="E19" s="17" t="s">
        <v>336</v>
      </c>
      <c r="F19" s="26" t="s">
        <v>290</v>
      </c>
      <c r="G19" s="17" t="s">
        <v>337</v>
      </c>
      <c r="H19" s="26" t="s">
        <v>338</v>
      </c>
      <c r="I19" s="26" t="s">
        <v>293</v>
      </c>
      <c r="J19" s="17" t="s">
        <v>332</v>
      </c>
    </row>
    <row r="20" ht="42" customHeight="1" spans="1:10">
      <c r="A20" s="175" t="s">
        <v>265</v>
      </c>
      <c r="B20" s="26" t="s">
        <v>339</v>
      </c>
      <c r="C20" s="26" t="s">
        <v>287</v>
      </c>
      <c r="D20" s="26" t="s">
        <v>319</v>
      </c>
      <c r="E20" s="17" t="s">
        <v>340</v>
      </c>
      <c r="F20" s="26" t="s">
        <v>298</v>
      </c>
      <c r="G20" s="17" t="s">
        <v>85</v>
      </c>
      <c r="H20" s="26" t="s">
        <v>326</v>
      </c>
      <c r="I20" s="26" t="s">
        <v>293</v>
      </c>
      <c r="J20" s="17" t="s">
        <v>341</v>
      </c>
    </row>
    <row r="21" ht="42" customHeight="1" spans="1:10">
      <c r="A21" s="175" t="s">
        <v>265</v>
      </c>
      <c r="B21" s="26" t="s">
        <v>339</v>
      </c>
      <c r="C21" s="26" t="s">
        <v>287</v>
      </c>
      <c r="D21" s="26" t="s">
        <v>319</v>
      </c>
      <c r="E21" s="17" t="s">
        <v>342</v>
      </c>
      <c r="F21" s="26" t="s">
        <v>298</v>
      </c>
      <c r="G21" s="17" t="s">
        <v>94</v>
      </c>
      <c r="H21" s="26" t="s">
        <v>326</v>
      </c>
      <c r="I21" s="26" t="s">
        <v>293</v>
      </c>
      <c r="J21" s="17" t="s">
        <v>343</v>
      </c>
    </row>
    <row r="22" ht="42" customHeight="1" spans="1:10">
      <c r="A22" s="175" t="s">
        <v>265</v>
      </c>
      <c r="B22" s="26" t="s">
        <v>339</v>
      </c>
      <c r="C22" s="26" t="s">
        <v>287</v>
      </c>
      <c r="D22" s="26" t="s">
        <v>319</v>
      </c>
      <c r="E22" s="17" t="s">
        <v>344</v>
      </c>
      <c r="F22" s="26" t="s">
        <v>298</v>
      </c>
      <c r="G22" s="17" t="s">
        <v>345</v>
      </c>
      <c r="H22" s="26" t="s">
        <v>326</v>
      </c>
      <c r="I22" s="26" t="s">
        <v>293</v>
      </c>
      <c r="J22" s="17" t="s">
        <v>346</v>
      </c>
    </row>
    <row r="23" ht="42" customHeight="1" spans="1:10">
      <c r="A23" s="175" t="s">
        <v>265</v>
      </c>
      <c r="B23" s="26" t="s">
        <v>339</v>
      </c>
      <c r="C23" s="26" t="s">
        <v>295</v>
      </c>
      <c r="D23" s="26" t="s">
        <v>296</v>
      </c>
      <c r="E23" s="17" t="s">
        <v>347</v>
      </c>
      <c r="F23" s="26" t="s">
        <v>298</v>
      </c>
      <c r="G23" s="17" t="s">
        <v>348</v>
      </c>
      <c r="H23" s="26"/>
      <c r="I23" s="26" t="s">
        <v>301</v>
      </c>
      <c r="J23" s="17" t="s">
        <v>349</v>
      </c>
    </row>
    <row r="24" ht="42" customHeight="1" spans="1:10">
      <c r="A24" s="175" t="s">
        <v>265</v>
      </c>
      <c r="B24" s="26" t="s">
        <v>339</v>
      </c>
      <c r="C24" s="26" t="s">
        <v>308</v>
      </c>
      <c r="D24" s="26" t="s">
        <v>309</v>
      </c>
      <c r="E24" s="17" t="s">
        <v>350</v>
      </c>
      <c r="F24" s="26" t="s">
        <v>305</v>
      </c>
      <c r="G24" s="17" t="s">
        <v>306</v>
      </c>
      <c r="H24" s="26" t="s">
        <v>300</v>
      </c>
      <c r="I24" s="26" t="s">
        <v>293</v>
      </c>
      <c r="J24" s="17" t="s">
        <v>351</v>
      </c>
    </row>
    <row r="25" ht="42" customHeight="1" spans="1:10">
      <c r="A25" s="175" t="s">
        <v>265</v>
      </c>
      <c r="B25" s="26" t="s">
        <v>339</v>
      </c>
      <c r="C25" s="26" t="s">
        <v>308</v>
      </c>
      <c r="D25" s="26" t="s">
        <v>309</v>
      </c>
      <c r="E25" s="17" t="s">
        <v>352</v>
      </c>
      <c r="F25" s="26" t="s">
        <v>305</v>
      </c>
      <c r="G25" s="17" t="s">
        <v>306</v>
      </c>
      <c r="H25" s="26" t="s">
        <v>300</v>
      </c>
      <c r="I25" s="26" t="s">
        <v>293</v>
      </c>
      <c r="J25" s="17" t="s">
        <v>353</v>
      </c>
    </row>
    <row r="26" ht="42" customHeight="1" spans="1:10">
      <c r="A26" s="175" t="s">
        <v>270</v>
      </c>
      <c r="B26" s="26" t="s">
        <v>354</v>
      </c>
      <c r="C26" s="26" t="s">
        <v>287</v>
      </c>
      <c r="D26" s="26" t="s">
        <v>319</v>
      </c>
      <c r="E26" s="17" t="s">
        <v>355</v>
      </c>
      <c r="F26" s="26" t="s">
        <v>298</v>
      </c>
      <c r="G26" s="17" t="s">
        <v>88</v>
      </c>
      <c r="H26" s="26" t="s">
        <v>321</v>
      </c>
      <c r="I26" s="26" t="s">
        <v>293</v>
      </c>
      <c r="J26" s="17" t="s">
        <v>322</v>
      </c>
    </row>
    <row r="27" ht="42" customHeight="1" spans="1:10">
      <c r="A27" s="175" t="s">
        <v>270</v>
      </c>
      <c r="B27" s="26" t="s">
        <v>354</v>
      </c>
      <c r="C27" s="26" t="s">
        <v>287</v>
      </c>
      <c r="D27" s="26" t="s">
        <v>323</v>
      </c>
      <c r="E27" s="17" t="s">
        <v>324</v>
      </c>
      <c r="F27" s="26" t="s">
        <v>298</v>
      </c>
      <c r="G27" s="17" t="s">
        <v>356</v>
      </c>
      <c r="H27" s="26" t="s">
        <v>326</v>
      </c>
      <c r="I27" s="26" t="s">
        <v>293</v>
      </c>
      <c r="J27" s="17" t="s">
        <v>327</v>
      </c>
    </row>
    <row r="28" ht="42" customHeight="1" spans="1:10">
      <c r="A28" s="175" t="s">
        <v>270</v>
      </c>
      <c r="B28" s="26" t="s">
        <v>354</v>
      </c>
      <c r="C28" s="26" t="s">
        <v>287</v>
      </c>
      <c r="D28" s="26" t="s">
        <v>288</v>
      </c>
      <c r="E28" s="17" t="s">
        <v>328</v>
      </c>
      <c r="F28" s="26" t="s">
        <v>290</v>
      </c>
      <c r="G28" s="17" t="s">
        <v>329</v>
      </c>
      <c r="H28" s="26" t="s">
        <v>330</v>
      </c>
      <c r="I28" s="26" t="s">
        <v>293</v>
      </c>
      <c r="J28" s="17" t="s">
        <v>327</v>
      </c>
    </row>
    <row r="29" ht="42" customHeight="1" spans="1:10">
      <c r="A29" s="175" t="s">
        <v>270</v>
      </c>
      <c r="B29" s="26" t="s">
        <v>354</v>
      </c>
      <c r="C29" s="26" t="s">
        <v>295</v>
      </c>
      <c r="D29" s="26" t="s">
        <v>296</v>
      </c>
      <c r="E29" s="17" t="s">
        <v>331</v>
      </c>
      <c r="F29" s="26" t="s">
        <v>305</v>
      </c>
      <c r="G29" s="17" t="s">
        <v>299</v>
      </c>
      <c r="H29" s="26" t="s">
        <v>300</v>
      </c>
      <c r="I29" s="26" t="s">
        <v>301</v>
      </c>
      <c r="J29" s="17" t="s">
        <v>332</v>
      </c>
    </row>
    <row r="30" ht="42" customHeight="1" spans="1:10">
      <c r="A30" s="175" t="s">
        <v>270</v>
      </c>
      <c r="B30" s="26" t="s">
        <v>354</v>
      </c>
      <c r="C30" s="26" t="s">
        <v>295</v>
      </c>
      <c r="D30" s="26" t="s">
        <v>303</v>
      </c>
      <c r="E30" s="17" t="s">
        <v>333</v>
      </c>
      <c r="F30" s="26" t="s">
        <v>305</v>
      </c>
      <c r="G30" s="17" t="s">
        <v>299</v>
      </c>
      <c r="H30" s="26" t="s">
        <v>300</v>
      </c>
      <c r="I30" s="26" t="s">
        <v>301</v>
      </c>
      <c r="J30" s="17" t="s">
        <v>334</v>
      </c>
    </row>
    <row r="31" ht="42" customHeight="1" spans="1:10">
      <c r="A31" s="175" t="s">
        <v>270</v>
      </c>
      <c r="B31" s="26" t="s">
        <v>354</v>
      </c>
      <c r="C31" s="26" t="s">
        <v>308</v>
      </c>
      <c r="D31" s="26" t="s">
        <v>309</v>
      </c>
      <c r="E31" s="17" t="s">
        <v>335</v>
      </c>
      <c r="F31" s="26" t="s">
        <v>305</v>
      </c>
      <c r="G31" s="17" t="s">
        <v>306</v>
      </c>
      <c r="H31" s="26" t="s">
        <v>300</v>
      </c>
      <c r="I31" s="26" t="s">
        <v>301</v>
      </c>
      <c r="J31" s="17" t="s">
        <v>332</v>
      </c>
    </row>
    <row r="32" ht="42" customHeight="1" spans="1:10">
      <c r="A32" s="175" t="s">
        <v>270</v>
      </c>
      <c r="B32" s="26" t="s">
        <v>354</v>
      </c>
      <c r="C32" s="26" t="s">
        <v>312</v>
      </c>
      <c r="D32" s="26" t="s">
        <v>313</v>
      </c>
      <c r="E32" s="17" t="s">
        <v>313</v>
      </c>
      <c r="F32" s="26" t="s">
        <v>290</v>
      </c>
      <c r="G32" s="17" t="s">
        <v>357</v>
      </c>
      <c r="H32" s="26" t="s">
        <v>316</v>
      </c>
      <c r="I32" s="26" t="s">
        <v>293</v>
      </c>
      <c r="J32" s="17" t="s">
        <v>332</v>
      </c>
    </row>
  </sheetData>
  <mergeCells count="10">
    <mergeCell ref="A2:J2"/>
    <mergeCell ref="A3:H3"/>
    <mergeCell ref="A8:A12"/>
    <mergeCell ref="A13:A19"/>
    <mergeCell ref="A20:A25"/>
    <mergeCell ref="A26:A32"/>
    <mergeCell ref="B8:B12"/>
    <mergeCell ref="B13:B19"/>
    <mergeCell ref="B20:B25"/>
    <mergeCell ref="B26:B3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Yw2</cp:lastModifiedBy>
  <dcterms:created xsi:type="dcterms:W3CDTF">2026-03-23T23:22:00Z</dcterms:created>
  <dcterms:modified xsi:type="dcterms:W3CDTF">2026-03-24T11:06:59Z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97322603249D9C2DADFDC069806B7DB8_42</vt:lpwstr>
  </property>
</Properties>
</file>