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<sst xmlns="http://schemas.openxmlformats.org/spreadsheetml/2006/main" count="1312" uniqueCount="471">
  <si>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</si>
  <si>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</si>
  <si>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</si>
  <si>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</si>
  <si>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</si>
  <si>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</si>
  <si>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</si>
  <si>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</si>
  <si>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</si>
  <si>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</si>
  <si>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</si>
  <si>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</si>
  <si>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</si>
  <si>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</si>
  <si>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</si>
  <si>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</si>
  <si>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</si>
  <si>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</si>
  <si>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</si>
  <si>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</si>
  <si>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</si>
  <si>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</si>
  <si>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</si>
  <si>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</si>
  <si>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</si>
  <si>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</si>
  <si>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</si>
  <si>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</si>
  <si>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</si>
  <si>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</si>
  <si>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</si>
  <si>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</si>
  <si>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</si>
  <si>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</si>
  <si>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</si>
  <si>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</si>
  <si>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</si>
  <si>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</si>
  <si>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</si>
  <si>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</si>
  <si>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</si>
  <si>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</si>
  <si>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</si>
  <si>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</si>
  <si>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</si>
  <si>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</si>
  <si>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</si>
  <si>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</si>
  <si>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</si>
  <si>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</si>
  <si>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</si>
  <si>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</si>
  <si>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</si>
  <si>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</si>
  <si>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</si>
  <si>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</si>
  <si>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</si>
  <si>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</si>
  <si>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</si>
  <si>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</si>
  <si>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</si>
  <si>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</si>
  <si>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</si>
  <si>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</si>
  <si>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</si>
  <si>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</si>
  <si>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</si>
  <si>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</si>
  <si>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</si>
  <si>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131007</t>
  </si>
  <si>
    <t>昆明市晋宁区妇幼健康服务中心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</si>
  <si>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</si>
  <si>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</si>
  <si>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</si>
  <si>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</si>
  <si>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</si>
  <si>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</si>
  <si>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</si>
  <si>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</si>
  <si>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</si>
  <si>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</si>
  <si>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</si>
  <si>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</si>
  <si>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</si>
  <si>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</si>
  <si>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</si>
  <si>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</si>
  <si>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</si>
  <si>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</si>
  <si>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</si>
  <si>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</si>
  <si>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</si>
  <si>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</si>
  <si>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</si>
  <si>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</si>
  <si>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</si>
  <si>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</si>
  <si>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</si>
  <si>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</si>
  <si>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</si>
  <si>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</si>
  <si>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</si>
  <si>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</si>
  <si>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</si>
  <si>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</si>
  <si>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</si>
  <si>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</si>
  <si>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</si>
  <si>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</si>
  <si>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21004</t>
  </si>
  <si>
    <t>公共卫生</t>
  </si>
  <si>
    <t>2100403</t>
  </si>
  <si>
    <t>妇幼保健机构</t>
  </si>
  <si>
    <t>2100408</t>
  </si>
  <si>
    <t>基本公共卫生服务</t>
  </si>
  <si>
    <t>2100409</t>
  </si>
  <si>
    <t>重大公共卫生服务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</si>
  <si>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</si>
  <si>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</si>
  <si>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</si>
  <si>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</si>
  <si>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</si>
  <si>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</si>
  <si>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</si>
  <si>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</si>
  <si>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</si>
  <si>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</si>
  <si>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</si>
  <si>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</si>
  <si>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21013</t>
  </si>
  <si>
    <t>医疗救助</t>
  </si>
  <si>
    <t>2101399</t>
  </si>
  <si>
    <t>其他医疗救助支出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</si>
  <si>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</si>
  <si>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</si>
  <si>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</si>
  <si>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</si>
  <si>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</si>
  <si>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</si>
  <si>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</si>
  <si>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</si>
  <si>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</si>
  <si>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</si>
  <si>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</si>
  <si>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</si>
  <si>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</si>
  <si>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</si>
  <si>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</si>
  <si>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</si>
  <si>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</si>
  <si>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</si>
  <si>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</si>
  <si>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</si>
  <si>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</si>
  <si>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</si>
  <si>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</si>
  <si>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</si>
  <si>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</si>
  <si>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</si>
  <si>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</si>
  <si>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</si>
  <si>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</si>
  <si>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</si>
  <si>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</si>
  <si>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</si>
  <si>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</si>
  <si>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</si>
  <si>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</si>
  <si>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</si>
  <si>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</si>
  <si>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</si>
  <si>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</si>
  <si>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</si>
  <si>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</si>
  <si>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</si>
  <si>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</si>
  <si>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</si>
  <si>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</si>
  <si>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</si>
  <si>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</si>
  <si>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</si>
  <si>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</si>
  <si>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</si>
  <si>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</si>
  <si>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</si>
  <si>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</si>
  <si>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</si>
  <si>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</si>
  <si>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</si>
  <si>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</si>
  <si>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</si>
  <si>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</si>
  <si>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</si>
  <si>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</si>
  <si>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</si>
  <si>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</si>
  <si>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</si>
  <si>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</si>
  <si>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</si>
  <si>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</si>
  <si>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</si>
  <si>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</si>
  <si>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</si>
  <si>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</si>
  <si>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昆明市晋宁区卫生健康局</t>
  </si>
  <si>
    <t>530122210000000001276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</si>
  <si>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</si>
  <si>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</si>
  <si>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</si>
  <si>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</si>
  <si>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</si>
  <si>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</si>
  <si>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</si>
  <si>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</si>
  <si>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</si>
  <si>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530122210000000001277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</si>
  <si>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</si>
  <si>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</si>
  <si>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</si>
  <si>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</si>
  <si>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</si>
  <si>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</si>
  <si>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</si>
  <si>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</si>
  <si>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</si>
  <si>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</si>
  <si>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</si>
  <si>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530122210000000001279</t>
  </si>
  <si>
    <t>公车购置及运维费</t>
  </si>
  <si>
    <t>30231</t>
  </si>
  <si>
    <t>公务用车运行维护费</t>
  </si>
  <si>
    <t>530122210000000001280</t>
  </si>
  <si>
    <t>30217</t>
  </si>
  <si>
    <t>530122210000000001282</t>
  </si>
  <si>
    <t>工会经费</t>
  </si>
  <si>
    <t>30228</t>
  </si>
  <si>
    <t>530122210000000001283</t>
  </si>
  <si>
    <t>一般公用经费</t>
  </si>
  <si>
    <t>30201</t>
  </si>
  <si>
    <t>办公费</t>
  </si>
  <si>
    <t>30211</t>
  </si>
  <si>
    <t>差旅费</t>
  </si>
  <si>
    <t>30299</t>
  </si>
  <si>
    <t>其他商品和服务支出</t>
  </si>
  <si>
    <t>530122210000000003634</t>
  </si>
  <si>
    <t>30113</t>
  </si>
  <si>
    <t>530122231100001277406</t>
  </si>
  <si>
    <t>离退休人员支出</t>
  </si>
  <si>
    <t>30305</t>
  </si>
  <si>
    <t>生活补助</t>
  </si>
  <si>
    <t>530122231100001424841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</si>
  <si>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</si>
  <si>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</si>
  <si>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</si>
  <si>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</si>
  <si>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</si>
  <si>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</si>
  <si>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</si>
  <si>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</si>
  <si>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</si>
  <si>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530122210000000002407</t>
  </si>
  <si>
    <t>免费婚前医学检查补助资金</t>
  </si>
  <si>
    <t>30307</t>
  </si>
  <si>
    <t>医疗费补助</t>
  </si>
  <si>
    <t>530122221100000875587</t>
  </si>
  <si>
    <t>艾滋病防治项目经费</t>
  </si>
  <si>
    <t>530122221100000875857</t>
  </si>
  <si>
    <t>贫困危重产妇和婴儿救治经费</t>
  </si>
  <si>
    <t>事业发展类</t>
  </si>
  <si>
    <t>530122211100000185814</t>
  </si>
  <si>
    <t>国家免费孕前优生健康检查补助资金</t>
  </si>
  <si>
    <t>530122211100000185862</t>
  </si>
  <si>
    <t>计划生育免费技术服务补助资金</t>
  </si>
  <si>
    <t>530122231100001609743</t>
  </si>
  <si>
    <t>医疗收入专项资金</t>
  </si>
  <si>
    <t>530122251100003616430</t>
  </si>
  <si>
    <t>非税收入（利息）资金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</si>
  <si>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</si>
  <si>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</si>
  <si>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</si>
  <si>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</si>
  <si>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</si>
  <si>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</si>
  <si>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</si>
  <si>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</si>
  <si>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</si>
  <si>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</si>
  <si>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开展医疗卫生服务，满足辖区内居民看病需求，提供服务至上的医疗服务，提升人民群众的幸福感。</t>
  </si>
  <si>
    <t>产出指标</t>
  </si>
  <si>
    <t>质量指标</t>
  </si>
  <si>
    <t>满足各类人员需求，为就医患者提供更好服务</t>
  </si>
  <si>
    <t>&gt;=</t>
  </si>
  <si>
    <t>85</t>
  </si>
  <si>
    <t>%</t>
  </si>
  <si>
    <t>定性指标</t>
  </si>
  <si>
    <t>时效指标</t>
  </si>
  <si>
    <t>及时根据发生业务付款给对方</t>
  </si>
  <si>
    <t>=</t>
  </si>
  <si>
    <t>元</t>
  </si>
  <si>
    <t>定量指标</t>
  </si>
  <si>
    <t>效益指标</t>
  </si>
  <si>
    <t>经济效益</t>
  </si>
  <si>
    <t>满足各类人员需求，为就医患者提供更好服务，从而提高院内医疗收入</t>
  </si>
  <si>
    <t>1000</t>
  </si>
  <si>
    <t>社会效益</t>
  </si>
  <si>
    <t>满意度指标</t>
  </si>
  <si>
    <t>服务对象满意度</t>
  </si>
  <si>
    <t>完成目标人群的免费孕前优生检查</t>
  </si>
  <si>
    <t>数量指标</t>
  </si>
  <si>
    <t>免费孕前优生健康检查数量</t>
  </si>
  <si>
    <t>目标人群的免费孕前优生检查</t>
  </si>
  <si>
    <t>出生人口素质</t>
  </si>
  <si>
    <t>出生人口素质提高</t>
  </si>
  <si>
    <t>90</t>
  </si>
  <si>
    <t>有效的提高我区婚前医学检查率，有效控制艾滋病病毒由特殊人群向普通人群蔓延趋势，预防传染性疾病，降低出生缺陷，控制婚育疾病。</t>
  </si>
  <si>
    <t>获补对象数</t>
  </si>
  <si>
    <t>4000</t>
  </si>
  <si>
    <t>人(人次、家)</t>
  </si>
  <si>
    <t>反映获补助人员、企业的数量情况，也适用补贴、资助等形式的补助。</t>
  </si>
  <si>
    <t>政策宣传次数</t>
  </si>
  <si>
    <t>20</t>
  </si>
  <si>
    <t>次</t>
  </si>
  <si>
    <t>反映补助政策的宣传力度情况。即通过门户网站、报刊、通信、电视、户外广告等对补助政策进行宣传的次数。</t>
  </si>
  <si>
    <t>获补对象准确率</t>
  </si>
  <si>
    <t>100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</si>
  <si>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</si>
  <si>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</si>
  <si>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</si>
  <si>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获补覆盖率</t>
  </si>
  <si>
    <t>95</t>
  </si>
  <si>
    <t>获补覆盖率=实际获得补助人数（企业数）/申请符合标准人数（企业数）*100%</t>
  </si>
  <si>
    <t>发放及时率</t>
  </si>
  <si>
    <t>反映发放单位及时发放补助资金的情况。
发放及时率=在时限内发放资金/应发放资金*100%</t>
  </si>
  <si>
    <t>政策知晓率</t>
  </si>
  <si>
    <t>反映补助政策的宣传效果情况。
政策知晓率=调查中补助政策知晓人数/调查总人数*100%</t>
  </si>
  <si>
    <t>受益对象满意度</t>
  </si>
  <si>
    <t>反映获补助受益对象的满意程度。</t>
  </si>
  <si>
    <t>为广大贫困孕产妇住院分娩和危急抢救提供经济保障，促进我区住院分娩率的提高和孕产妇死亡率的下降。</t>
  </si>
  <si>
    <t>反映补助准确发放的情况。</t>
  </si>
  <si>
    <t>反映发放单位及时发放补助资金的情况。</t>
  </si>
  <si>
    <t>生活状况改善</t>
  </si>
  <si>
    <t>反映补助促进受助对象生活状况改善的情况。</t>
  </si>
  <si>
    <t>根据问卷调查结果群众满意度良好</t>
  </si>
  <si>
    <t>上缴非税收入，规范财政资金。</t>
  </si>
  <si>
    <t>利息收入</t>
  </si>
  <si>
    <t>上缴及时率</t>
  </si>
  <si>
    <t>上缴及时</t>
  </si>
  <si>
    <t>财政资金有效改善</t>
  </si>
  <si>
    <t>反映补助促进受助企业经营状况改善的情况。</t>
  </si>
  <si>
    <t>规范财政资金</t>
  </si>
  <si>
    <t>向实行计划生育的育龄人口提供免费技术服务</t>
  </si>
  <si>
    <t>育龄人口</t>
  </si>
  <si>
    <t>艾滋病防治项目</t>
  </si>
  <si>
    <t>发放的宣传材料数量</t>
  </si>
  <si>
    <t>'100</t>
  </si>
  <si>
    <t>份</t>
  </si>
  <si>
    <t>反映制作宣传横幅、宣传册等的数量情况。</t>
  </si>
  <si>
    <t>宣传内容知晓率</t>
  </si>
  <si>
    <t>艾滋病防治工作</t>
  </si>
  <si>
    <t>社会公众满意度</t>
  </si>
  <si>
    <t>反映社会公众对宣传的满意程度。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</si>
  <si>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</si>
  <si>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</si>
  <si>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</si>
  <si>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</si>
  <si>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</si>
  <si>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</si>
  <si>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</si>
  <si>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</si>
  <si>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</si>
  <si>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</si>
  <si>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</si>
  <si>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</si>
  <si>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</si>
  <si>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</si>
  <si>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</si>
  <si>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</si>
  <si>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备注：1.当面向中小企业预留资金大于合计时，面向中小企业预留资金为三年预计数。</t>
  </si>
  <si>
    <t xml:space="preserve">      2.因没有符合政府集中采购目录和限额标准范围内的支出项目，我单位无部门政府采购预算相关内容，该表以空表进行公开。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</si>
  <si>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</si>
  <si>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</si>
  <si>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</si>
  <si>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</si>
  <si>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</si>
  <si>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</si>
  <si>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</si>
  <si>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</si>
  <si>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</si>
  <si>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</si>
  <si>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</si>
  <si>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</si>
  <si>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备注：我部门无对下转移支付预算，此表无数据。</t>
  </si>
  <si>
    <t>预算09-2表</t>
  </si>
  <si>
    <t>备注：我部门无对下转移支付绩效目标，此表无数据。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</si>
  <si>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</si>
  <si>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</si>
  <si>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</si>
  <si>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</si>
  <si>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</si>
  <si>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</si>
  <si>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</si>
  <si>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</si>
  <si>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A01 房屋和构筑物</t>
  </si>
  <si>
    <t>A01010212 医疗卫生用房</t>
  </si>
  <si>
    <t>业务用房提升改造工程</t>
  </si>
  <si>
    <t>A02 设备</t>
  </si>
  <si>
    <t>A02010105 台式计算机</t>
  </si>
  <si>
    <t>台式电脑</t>
  </si>
  <si>
    <t>A02039900 其他车辆</t>
  </si>
  <si>
    <t>其他车辆</t>
  </si>
  <si>
    <t>A02052305 空调机组</t>
  </si>
  <si>
    <t>空调</t>
  </si>
  <si>
    <t>A02061801 电冰箱</t>
  </si>
  <si>
    <t>超低温冰箱</t>
  </si>
  <si>
    <t>A02320200 普通诊察器械</t>
  </si>
  <si>
    <t>超声检查仪器</t>
  </si>
  <si>
    <t>ADHD训练器材</t>
  </si>
  <si>
    <t>过敏原分析仪</t>
  </si>
  <si>
    <t>胎心监护仪</t>
  </si>
  <si>
    <t>彩色多普勒超声检查仪</t>
  </si>
  <si>
    <t>儿童心理行为诊断量表主试资格</t>
  </si>
  <si>
    <t>胶体金试纸分析仪</t>
  </si>
  <si>
    <t>荧光免疫分析仪</t>
  </si>
  <si>
    <t>生殖道分泌物综合分析仪</t>
  </si>
  <si>
    <t>A02321900 临床检验设备</t>
  </si>
  <si>
    <t>全自动血细胞分析仪</t>
  </si>
  <si>
    <t>尿液分析仪</t>
  </si>
  <si>
    <t>A02322400 手术室设备及附件</t>
  </si>
  <si>
    <t>宫腔镜</t>
  </si>
  <si>
    <t>A02329900 其他医疗设备</t>
  </si>
  <si>
    <t>心理健康服务平台</t>
  </si>
  <si>
    <t>盆底评估治疗仪</t>
  </si>
  <si>
    <t>智慧校园体检信息系统</t>
  </si>
  <si>
    <t>空气消毒机</t>
  </si>
  <si>
    <t>TDP烤灯（红外线）</t>
  </si>
  <si>
    <t>与主试的相匹配的工具箱</t>
  </si>
  <si>
    <t>电动升降手法床</t>
  </si>
  <si>
    <t>中药等离子导入仪</t>
  </si>
  <si>
    <t>预算11表</t>
  </si>
  <si>
    <t>上级补助</t>
  </si>
  <si>
    <t>预算12表</t>
  </si>
  <si>
    <t>项目级次</t>
  </si>
  <si>
    <t>312 民生类</t>
  </si>
  <si>
    <t>本级</t>
  </si>
  <si>
    <t>313 事业发展类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</si>
  <si>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</si>
  <si>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</si>
  <si>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</si>
  <si>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</si>
  <si>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</si>
  <si>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</si>
  <si>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</si>
  <si>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</si>
  <si>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</si>
  <si>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</si>
  <si>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</si>
  <si>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</si>
  <si>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</si>
  <si>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</si>
  <si>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</si>
  <si>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</si>
  <si>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</si>
  <si>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</si>
  <si>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</si>
  <si>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</si>
  <si>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</si>
  <si>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</si>
  <si>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</si>
  <si>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</si>
  <si>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</si>
  <si>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备注：此表为一级预算单位及主管部门公开，其他单位以空表公开。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</si>
</sst>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\-#,##0.00;;@"/>
    <numFmt numFmtId="177" formatCode="#,##0;\-#,##0;;@"/>
    <numFmt numFmtId="178" formatCode="yyyy/mm/dd\ hh:mm:ss"/>
    <numFmt numFmtId="43" formatCode="_ * #,##0.00_ ;_ * \-#,##0.00_ ;_ * &quot;-&quot;??_ ;_ @_ "/>
    <numFmt numFmtId="179" formatCode="hh:mm:ss"/>
    <numFmt numFmtId="180" formatCode="yyyy/mm/dd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1" fillId="2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20" fillId="0" borderId="1">
      <alignment horizontal="right" vertical="center"/>
    </xf>
    <xf numFmtId="0" fontId="19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20" fillId="0" borderId="1">
      <alignment horizontal="right" vertical="center"/>
    </xf>
    <xf numFmtId="0" fontId="23" fillId="0" borderId="0" applyNumberFormat="0" applyFill="0" applyBorder="0" applyAlignment="0" applyProtection="0">
      <alignment vertical="center"/>
    </xf>
    <xf numFmtId="0" fontId="0" fillId="34" borderId="21" applyNumberFormat="0" applyFon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7" fillId="23" borderId="20" applyNumberFormat="0" applyAlignment="0" applyProtection="0">
      <alignment vertical="center"/>
    </xf>
    <xf numFmtId="0" fontId="32" fillId="23" borderId="16" applyNumberFormat="0" applyAlignment="0" applyProtection="0">
      <alignment vertical="center"/>
    </xf>
    <xf numFmtId="0" fontId="25" fillId="10" borderId="14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10" fontId="20" fillId="0" borderId="1">
      <alignment horizontal="right" vertical="center"/>
    </xf>
    <xf numFmtId="0" fontId="19" fillId="2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176" fontId="20" fillId="0" borderId="1">
      <alignment horizontal="right" vertical="center"/>
    </xf>
    <xf numFmtId="49" fontId="20" fillId="0" borderId="1">
      <alignment horizontal="left" vertical="center" wrapText="1"/>
    </xf>
    <xf numFmtId="176" fontId="20" fillId="0" borderId="1">
      <alignment horizontal="right" vertical="center"/>
    </xf>
    <xf numFmtId="179" fontId="20" fillId="0" borderId="1">
      <alignment horizontal="right" vertical="center"/>
    </xf>
    <xf numFmtId="177" fontId="20" fillId="0" borderId="1">
      <alignment horizontal="right" vertical="center"/>
    </xf>
  </cellStyleXfs>
  <cellXfs count="226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7" fontId="9" fillId="0" borderId="1" xfId="56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2"/>
      <c r="B1" s="82"/>
      <c r="C1" s="82"/>
      <c r="D1" s="97" t="s">
        <v>0</v>
      </c>
    </row>
    <row r="2" ht="41.25" customHeight="1" spans="1:1">
      <c r="A2" s="77" t="str">
        <f>"2026"&amp;"年部门财务收支预算总表"</f>
        <v>2026年部门财务收支预算总表</v>
      </c>
    </row>
    <row r="3" ht="17.25" customHeight="1" spans="1:4">
      <c r="A3" s="80" t="str">
        <f>"单位名称："&amp;"昆明市晋宁区妇幼健康服务中心"</f>
        <v>单位名称：昆明市晋宁区妇幼健康服务中心</v>
      </c>
      <c r="B3" s="191"/>
      <c r="D3" s="171" t="s">
        <v>1</v>
      </c>
    </row>
    <row r="4" ht="23.25" customHeight="1" spans="1:4">
      <c r="A4" s="192" t="s">
        <v>2</v>
      </c>
      <c r="B4" s="193"/>
      <c r="C4" s="192" t="s">
        <v>3</v>
      </c>
      <c r="D4" s="193"/>
    </row>
    <row r="5" ht="24" customHeight="1" spans="1:4">
      <c r="A5" s="192" t="s">
        <v>4</v>
      </c>
      <c r="B5" s="192" t="s">
        <v>5</v>
      </c>
      <c r="C5" s="192" t="s">
        <v>6</v>
      </c>
      <c r="D5" s="192" t="s">
        <v>5</v>
      </c>
    </row>
    <row r="6" ht="17.25" customHeight="1" spans="1:4">
      <c r="A6" s="194" t="s">
        <v>7</v>
      </c>
      <c r="B6" s="110">
        <v>13070755.75</v>
      </c>
      <c r="C6" s="194" t="s">
        <v>8</v>
      </c>
      <c r="D6" s="110"/>
    </row>
    <row r="7" ht="17.25" customHeight="1" spans="1:4">
      <c r="A7" s="194" t="s">
        <v>9</v>
      </c>
      <c r="B7" s="110"/>
      <c r="C7" s="194" t="s">
        <v>10</v>
      </c>
      <c r="D7" s="110"/>
    </row>
    <row r="8" ht="17.25" customHeight="1" spans="1:4">
      <c r="A8" s="194" t="s">
        <v>11</v>
      </c>
      <c r="B8" s="110"/>
      <c r="C8" s="225" t="s">
        <v>12</v>
      </c>
      <c r="D8" s="110"/>
    </row>
    <row r="9" ht="17.25" customHeight="1" spans="1:4">
      <c r="A9" s="194" t="s">
        <v>13</v>
      </c>
      <c r="B9" s="110"/>
      <c r="C9" s="225" t="s">
        <v>14</v>
      </c>
      <c r="D9" s="110"/>
    </row>
    <row r="10" ht="17.25" customHeight="1" spans="1:4">
      <c r="A10" s="194" t="s">
        <v>15</v>
      </c>
      <c r="B10" s="110">
        <v>20502122.78</v>
      </c>
      <c r="C10" s="225" t="s">
        <v>16</v>
      </c>
      <c r="D10" s="110"/>
    </row>
    <row r="11" ht="17.25" customHeight="1" spans="1:4">
      <c r="A11" s="194" t="s">
        <v>17</v>
      </c>
      <c r="B11" s="110"/>
      <c r="C11" s="225" t="s">
        <v>18</v>
      </c>
      <c r="D11" s="110"/>
    </row>
    <row r="12" ht="17.25" customHeight="1" spans="1:4">
      <c r="A12" s="194" t="s">
        <v>19</v>
      </c>
      <c r="B12" s="110">
        <v>20000000</v>
      </c>
      <c r="C12" s="68" t="s">
        <v>20</v>
      </c>
      <c r="D12" s="110"/>
    </row>
    <row r="13" ht="17.25" customHeight="1" spans="1:4">
      <c r="A13" s="194" t="s">
        <v>21</v>
      </c>
      <c r="B13" s="110">
        <v>487122.78</v>
      </c>
      <c r="C13" s="68" t="s">
        <v>22</v>
      </c>
      <c r="D13" s="110">
        <v>2241260.96</v>
      </c>
    </row>
    <row r="14" ht="17.25" customHeight="1" spans="1:4">
      <c r="A14" s="194" t="s">
        <v>23</v>
      </c>
      <c r="B14" s="110"/>
      <c r="C14" s="68" t="s">
        <v>24</v>
      </c>
      <c r="D14" s="110">
        <v>30308586.85</v>
      </c>
    </row>
    <row r="15" ht="17.25" customHeight="1" spans="1:4">
      <c r="A15" s="194" t="s">
        <v>25</v>
      </c>
      <c r="B15" s="110">
        <v>15000</v>
      </c>
      <c r="C15" s="68" t="s">
        <v>26</v>
      </c>
      <c r="D15" s="110"/>
    </row>
    <row r="16" ht="17.25" customHeight="1" spans="1:4">
      <c r="A16" s="23"/>
      <c r="B16" s="110"/>
      <c r="C16" s="68" t="s">
        <v>27</v>
      </c>
      <c r="D16" s="110"/>
    </row>
    <row r="17" ht="17.25" customHeight="1" spans="1:4">
      <c r="A17" s="195"/>
      <c r="B17" s="110"/>
      <c r="C17" s="68" t="s">
        <v>28</v>
      </c>
      <c r="D17" s="110"/>
    </row>
    <row r="18" ht="17.25" customHeight="1" spans="1:4">
      <c r="A18" s="195"/>
      <c r="B18" s="110"/>
      <c r="C18" s="68" t="s">
        <v>29</v>
      </c>
      <c r="D18" s="110"/>
    </row>
    <row r="19" ht="17.25" customHeight="1" spans="1:4">
      <c r="A19" s="195"/>
      <c r="B19" s="110"/>
      <c r="C19" s="68" t="s">
        <v>30</v>
      </c>
      <c r="D19" s="110"/>
    </row>
    <row r="20" ht="17.25" customHeight="1" spans="1:4">
      <c r="A20" s="195"/>
      <c r="B20" s="110"/>
      <c r="C20" s="68" t="s">
        <v>31</v>
      </c>
      <c r="D20" s="110"/>
    </row>
    <row r="21" ht="17.25" customHeight="1" spans="1:4">
      <c r="A21" s="195"/>
      <c r="B21" s="110"/>
      <c r="C21" s="68" t="s">
        <v>32</v>
      </c>
      <c r="D21" s="110"/>
    </row>
    <row r="22" ht="17.25" customHeight="1" spans="1:4">
      <c r="A22" s="195"/>
      <c r="B22" s="110"/>
      <c r="C22" s="68" t="s">
        <v>33</v>
      </c>
      <c r="D22" s="110"/>
    </row>
    <row r="23" ht="17.25" customHeight="1" spans="1:4">
      <c r="A23" s="195"/>
      <c r="B23" s="110"/>
      <c r="C23" s="68" t="s">
        <v>34</v>
      </c>
      <c r="D23" s="110"/>
    </row>
    <row r="24" ht="17.25" customHeight="1" spans="1:4">
      <c r="A24" s="195"/>
      <c r="B24" s="110"/>
      <c r="C24" s="68" t="s">
        <v>35</v>
      </c>
      <c r="D24" s="110">
        <v>1023030.72</v>
      </c>
    </row>
    <row r="25" ht="17.25" customHeight="1" spans="1:4">
      <c r="A25" s="195"/>
      <c r="B25" s="110"/>
      <c r="C25" s="68" t="s">
        <v>36</v>
      </c>
      <c r="D25" s="110"/>
    </row>
    <row r="26" ht="17.25" customHeight="1" spans="1:4">
      <c r="A26" s="195"/>
      <c r="B26" s="110"/>
      <c r="C26" s="23" t="s">
        <v>37</v>
      </c>
      <c r="D26" s="110"/>
    </row>
    <row r="27" ht="17.25" customHeight="1" spans="1:4">
      <c r="A27" s="195"/>
      <c r="B27" s="110"/>
      <c r="C27" s="68" t="s">
        <v>38</v>
      </c>
      <c r="D27" s="110"/>
    </row>
    <row r="28" ht="16.5" customHeight="1" spans="1:4">
      <c r="A28" s="195"/>
      <c r="B28" s="110"/>
      <c r="C28" s="68" t="s">
        <v>39</v>
      </c>
      <c r="D28" s="110"/>
    </row>
    <row r="29" ht="16.5" customHeight="1" spans="1:4">
      <c r="A29" s="195"/>
      <c r="B29" s="110"/>
      <c r="C29" s="23" t="s">
        <v>40</v>
      </c>
      <c r="D29" s="110"/>
    </row>
    <row r="30" ht="17.25" customHeight="1" spans="1:4">
      <c r="A30" s="195"/>
      <c r="B30" s="110"/>
      <c r="C30" s="23" t="s">
        <v>41</v>
      </c>
      <c r="D30" s="110"/>
    </row>
    <row r="31" ht="17.25" customHeight="1" spans="1:4">
      <c r="A31" s="195"/>
      <c r="B31" s="110"/>
      <c r="C31" s="68" t="s">
        <v>42</v>
      </c>
      <c r="D31" s="110"/>
    </row>
    <row r="32" ht="16.5" customHeight="1" spans="1:4">
      <c r="A32" s="195" t="s">
        <v>43</v>
      </c>
      <c r="B32" s="110">
        <v>33572878.53</v>
      </c>
      <c r="C32" s="195" t="s">
        <v>44</v>
      </c>
      <c r="D32" s="110">
        <v>33572878.53</v>
      </c>
    </row>
    <row r="33" ht="16.5" customHeight="1" spans="1:4">
      <c r="A33" s="23" t="s">
        <v>45</v>
      </c>
      <c r="B33" s="110"/>
      <c r="C33" s="23" t="s">
        <v>46</v>
      </c>
      <c r="D33" s="110"/>
    </row>
    <row r="34" ht="16.5" customHeight="1" spans="1:4">
      <c r="A34" s="68" t="s">
        <v>47</v>
      </c>
      <c r="B34" s="110"/>
      <c r="C34" s="68" t="s">
        <v>47</v>
      </c>
      <c r="D34" s="110"/>
    </row>
    <row r="35" ht="16.5" customHeight="1" spans="1:4">
      <c r="A35" s="68" t="s">
        <v>48</v>
      </c>
      <c r="B35" s="110"/>
      <c r="C35" s="68" t="s">
        <v>49</v>
      </c>
      <c r="D35" s="110"/>
    </row>
    <row r="36" ht="16.5" customHeight="1" spans="1:4">
      <c r="A36" s="196" t="s">
        <v>50</v>
      </c>
      <c r="B36" s="110">
        <v>33572878.53</v>
      </c>
      <c r="C36" s="196" t="s">
        <v>51</v>
      </c>
      <c r="D36" s="110">
        <v>33572878.53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5" sqref="B15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1">
        <v>1</v>
      </c>
      <c r="B1" s="152">
        <v>0</v>
      </c>
      <c r="C1" s="151">
        <v>1</v>
      </c>
      <c r="D1" s="153"/>
      <c r="E1" s="153"/>
      <c r="F1" s="150" t="s">
        <v>361</v>
      </c>
    </row>
    <row r="2" ht="42" customHeight="1" spans="1:6">
      <c r="A2" s="154" t="str">
        <f>"2026"&amp;"年部门政府性基金预算支出预算表"</f>
        <v>2026年部门政府性基金预算支出预算表</v>
      </c>
      <c r="B2" s="154" t="s">
        <v>362</v>
      </c>
      <c r="C2" s="155"/>
      <c r="D2" s="156"/>
      <c r="E2" s="156"/>
      <c r="F2" s="156"/>
    </row>
    <row r="3" ht="13.5" customHeight="1" spans="1:6">
      <c r="A3" s="46" t="str">
        <f>"单位名称："&amp;"昆明市晋宁区妇幼健康服务中心"</f>
        <v>单位名称：昆明市晋宁区妇幼健康服务中心</v>
      </c>
      <c r="B3" s="46" t="s">
        <v>363</v>
      </c>
      <c r="C3" s="151"/>
      <c r="D3" s="153"/>
      <c r="E3" s="153"/>
      <c r="F3" s="150" t="s">
        <v>1</v>
      </c>
    </row>
    <row r="4" ht="19.5" customHeight="1" spans="1:6">
      <c r="A4" s="157" t="s">
        <v>187</v>
      </c>
      <c r="B4" s="158" t="s">
        <v>72</v>
      </c>
      <c r="C4" s="157" t="s">
        <v>73</v>
      </c>
      <c r="D4" s="14" t="s">
        <v>364</v>
      </c>
      <c r="E4" s="15"/>
      <c r="F4" s="38"/>
    </row>
    <row r="5" ht="18.75" customHeight="1" spans="1:6">
      <c r="A5" s="159"/>
      <c r="B5" s="160"/>
      <c r="C5" s="159"/>
      <c r="D5" s="54" t="s">
        <v>55</v>
      </c>
      <c r="E5" s="14" t="s">
        <v>75</v>
      </c>
      <c r="F5" s="54" t="s">
        <v>76</v>
      </c>
    </row>
    <row r="6" ht="18.75" customHeight="1" spans="1:6">
      <c r="A6" s="100">
        <v>1</v>
      </c>
      <c r="B6" s="161" t="s">
        <v>83</v>
      </c>
      <c r="C6" s="100">
        <v>3</v>
      </c>
      <c r="D6" s="16">
        <v>4</v>
      </c>
      <c r="E6" s="16">
        <v>5</v>
      </c>
      <c r="F6" s="16">
        <v>6</v>
      </c>
    </row>
    <row r="7" ht="21" customHeight="1" spans="1:6">
      <c r="A7" s="33"/>
      <c r="B7" s="33"/>
      <c r="C7" s="33"/>
      <c r="D7" s="110"/>
      <c r="E7" s="110"/>
      <c r="F7" s="110"/>
    </row>
    <row r="8" ht="21" customHeight="1" spans="1:6">
      <c r="A8" s="33"/>
      <c r="B8" s="33"/>
      <c r="C8" s="33"/>
      <c r="D8" s="110"/>
      <c r="E8" s="110"/>
      <c r="F8" s="110"/>
    </row>
    <row r="9" ht="18.75" customHeight="1" spans="1:6">
      <c r="A9" s="162" t="s">
        <v>177</v>
      </c>
      <c r="B9" s="162" t="s">
        <v>177</v>
      </c>
      <c r="C9" s="163" t="s">
        <v>177</v>
      </c>
      <c r="D9" s="110"/>
      <c r="E9" s="110"/>
      <c r="F9" s="110"/>
    </row>
    <row r="10" customHeight="1" spans="1:1">
      <c r="A10" t="s">
        <v>365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6" sqref="A16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2"/>
      <c r="C1" s="112"/>
      <c r="R1" s="44"/>
      <c r="S1" s="44" t="s">
        <v>366</v>
      </c>
    </row>
    <row r="2" ht="41.25" customHeight="1" spans="1:19">
      <c r="A2" s="104" t="str">
        <f>"2026"&amp;"年部门政府采购预算表"</f>
        <v>2026年部门政府采购预算表</v>
      </c>
      <c r="B2" s="99"/>
      <c r="C2" s="99"/>
      <c r="D2" s="45"/>
      <c r="E2" s="45"/>
      <c r="F2" s="45"/>
      <c r="G2" s="45"/>
      <c r="H2" s="45"/>
      <c r="I2" s="45"/>
      <c r="J2" s="45"/>
      <c r="K2" s="45"/>
      <c r="L2" s="45"/>
      <c r="M2" s="99"/>
      <c r="N2" s="45"/>
      <c r="O2" s="45"/>
      <c r="P2" s="99"/>
      <c r="Q2" s="45"/>
      <c r="R2" s="99"/>
      <c r="S2" s="99"/>
    </row>
    <row r="3" ht="18.75" customHeight="1" spans="1:19">
      <c r="A3" s="141" t="str">
        <f>"单位名称："&amp;"昆明市晋宁区妇幼健康服务中心"</f>
        <v>单位名称：昆明市晋宁区妇幼健康服务中心</v>
      </c>
      <c r="B3" s="114"/>
      <c r="C3" s="114"/>
      <c r="D3" s="48"/>
      <c r="E3" s="48"/>
      <c r="F3" s="48"/>
      <c r="G3" s="48"/>
      <c r="H3" s="48"/>
      <c r="I3" s="48"/>
      <c r="J3" s="48"/>
      <c r="K3" s="48"/>
      <c r="L3" s="48"/>
      <c r="R3" s="49"/>
      <c r="S3" s="150" t="s">
        <v>1</v>
      </c>
    </row>
    <row r="4" ht="15.75" customHeight="1" spans="1:19">
      <c r="A4" s="51" t="s">
        <v>186</v>
      </c>
      <c r="B4" s="115" t="s">
        <v>187</v>
      </c>
      <c r="C4" s="115" t="s">
        <v>367</v>
      </c>
      <c r="D4" s="116" t="s">
        <v>368</v>
      </c>
      <c r="E4" s="116" t="s">
        <v>369</v>
      </c>
      <c r="F4" s="116" t="s">
        <v>370</v>
      </c>
      <c r="G4" s="116" t="s">
        <v>371</v>
      </c>
      <c r="H4" s="116" t="s">
        <v>372</v>
      </c>
      <c r="I4" s="129" t="s">
        <v>194</v>
      </c>
      <c r="J4" s="129"/>
      <c r="K4" s="129"/>
      <c r="L4" s="129"/>
      <c r="M4" s="130"/>
      <c r="N4" s="129"/>
      <c r="O4" s="129"/>
      <c r="P4" s="137"/>
      <c r="Q4" s="129"/>
      <c r="R4" s="130"/>
      <c r="S4" s="138"/>
    </row>
    <row r="5" ht="17.25" customHeight="1" spans="1:19">
      <c r="A5" s="53"/>
      <c r="B5" s="117"/>
      <c r="C5" s="117"/>
      <c r="D5" s="118"/>
      <c r="E5" s="118"/>
      <c r="F5" s="118"/>
      <c r="G5" s="118"/>
      <c r="H5" s="118"/>
      <c r="I5" s="118" t="s">
        <v>55</v>
      </c>
      <c r="J5" s="118" t="s">
        <v>58</v>
      </c>
      <c r="K5" s="118" t="s">
        <v>373</v>
      </c>
      <c r="L5" s="118" t="s">
        <v>374</v>
      </c>
      <c r="M5" s="131" t="s">
        <v>375</v>
      </c>
      <c r="N5" s="132" t="s">
        <v>376</v>
      </c>
      <c r="O5" s="132"/>
      <c r="P5" s="139"/>
      <c r="Q5" s="132"/>
      <c r="R5" s="140"/>
      <c r="S5" s="119"/>
    </row>
    <row r="6" ht="54" customHeight="1" spans="1:19">
      <c r="A6" s="56"/>
      <c r="B6" s="119"/>
      <c r="C6" s="119"/>
      <c r="D6" s="120"/>
      <c r="E6" s="120"/>
      <c r="F6" s="120"/>
      <c r="G6" s="120"/>
      <c r="H6" s="120"/>
      <c r="I6" s="120"/>
      <c r="J6" s="120" t="s">
        <v>57</v>
      </c>
      <c r="K6" s="120"/>
      <c r="L6" s="120"/>
      <c r="M6" s="133"/>
      <c r="N6" s="120" t="s">
        <v>57</v>
      </c>
      <c r="O6" s="120" t="s">
        <v>64</v>
      </c>
      <c r="P6" s="119" t="s">
        <v>65</v>
      </c>
      <c r="Q6" s="120" t="s">
        <v>66</v>
      </c>
      <c r="R6" s="133" t="s">
        <v>67</v>
      </c>
      <c r="S6" s="119" t="s">
        <v>68</v>
      </c>
    </row>
    <row r="7" ht="18" customHeight="1" spans="1:19">
      <c r="A7" s="142">
        <v>1</v>
      </c>
      <c r="B7" s="142" t="s">
        <v>83</v>
      </c>
      <c r="C7" s="143">
        <v>3</v>
      </c>
      <c r="D7" s="143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</row>
    <row r="8" ht="21" customHeight="1" spans="1:19">
      <c r="A8" s="121"/>
      <c r="B8" s="122"/>
      <c r="C8" s="122"/>
      <c r="D8" s="123"/>
      <c r="E8" s="123"/>
      <c r="F8" s="123"/>
      <c r="G8" s="144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</row>
    <row r="9" ht="21" customHeight="1" spans="1:19">
      <c r="A9" s="124" t="s">
        <v>177</v>
      </c>
      <c r="B9" s="125"/>
      <c r="C9" s="125"/>
      <c r="D9" s="126"/>
      <c r="E9" s="126"/>
      <c r="F9" s="126"/>
      <c r="G9" s="145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</row>
    <row r="10" ht="21" customHeight="1" spans="1:19">
      <c r="A10" s="146" t="s">
        <v>377</v>
      </c>
      <c r="B10" s="147"/>
      <c r="C10" s="147"/>
      <c r="D10" s="146"/>
      <c r="E10" s="146"/>
      <c r="F10" s="146"/>
      <c r="G10" s="148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</row>
    <row r="11" customHeight="1" spans="1:19">
      <c r="A11" s="146" t="s">
        <v>378</v>
      </c>
      <c r="B11" s="147"/>
      <c r="C11" s="147"/>
      <c r="D11" s="146"/>
      <c r="E11" s="146"/>
      <c r="F11" s="146"/>
      <c r="G11" s="148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</row>
  </sheetData>
  <mergeCells count="20">
    <mergeCell ref="A2:S2"/>
    <mergeCell ref="A3:H3"/>
    <mergeCell ref="I4:S4"/>
    <mergeCell ref="N5:S5"/>
    <mergeCell ref="A9:G9"/>
    <mergeCell ref="A10:S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20" sqref="B2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1"/>
      <c r="B1" s="112"/>
      <c r="C1" s="112"/>
      <c r="D1" s="112"/>
      <c r="E1" s="112"/>
      <c r="F1" s="112"/>
      <c r="G1" s="112"/>
      <c r="H1" s="111"/>
      <c r="I1" s="111"/>
      <c r="J1" s="111"/>
      <c r="K1" s="111"/>
      <c r="L1" s="111"/>
      <c r="M1" s="111"/>
      <c r="N1" s="127"/>
      <c r="O1" s="111"/>
      <c r="P1" s="111"/>
      <c r="Q1" s="112"/>
      <c r="R1" s="111"/>
      <c r="S1" s="135"/>
      <c r="T1" s="135" t="s">
        <v>379</v>
      </c>
    </row>
    <row r="2" ht="41.25" customHeight="1" spans="1:20">
      <c r="A2" s="104" t="str">
        <f>"2026"&amp;"年部门政府购买服务预算表"</f>
        <v>2026年部门政府购买服务预算表</v>
      </c>
      <c r="B2" s="99"/>
      <c r="C2" s="99"/>
      <c r="D2" s="99"/>
      <c r="E2" s="99"/>
      <c r="F2" s="99"/>
      <c r="G2" s="99"/>
      <c r="H2" s="113"/>
      <c r="I2" s="113"/>
      <c r="J2" s="113"/>
      <c r="K2" s="113"/>
      <c r="L2" s="113"/>
      <c r="M2" s="113"/>
      <c r="N2" s="128"/>
      <c r="O2" s="113"/>
      <c r="P2" s="113"/>
      <c r="Q2" s="99"/>
      <c r="R2" s="113"/>
      <c r="S2" s="128"/>
      <c r="T2" s="99"/>
    </row>
    <row r="3" ht="22.5" customHeight="1" spans="1:20">
      <c r="A3" s="105" t="str">
        <f>"单位名称："&amp;"昆明市晋宁区妇幼健康服务中心"</f>
        <v>单位名称：昆明市晋宁区妇幼健康服务中心</v>
      </c>
      <c r="B3" s="114"/>
      <c r="C3" s="114"/>
      <c r="D3" s="114"/>
      <c r="E3" s="114"/>
      <c r="F3" s="114"/>
      <c r="G3" s="114"/>
      <c r="H3" s="106"/>
      <c r="I3" s="106"/>
      <c r="J3" s="106"/>
      <c r="K3" s="106"/>
      <c r="L3" s="106"/>
      <c r="M3" s="106"/>
      <c r="N3" s="127"/>
      <c r="O3" s="111"/>
      <c r="P3" s="111"/>
      <c r="Q3" s="112"/>
      <c r="R3" s="111"/>
      <c r="S3" s="136"/>
      <c r="T3" s="135" t="s">
        <v>1</v>
      </c>
    </row>
    <row r="4" ht="24" customHeight="1" spans="1:20">
      <c r="A4" s="51" t="s">
        <v>186</v>
      </c>
      <c r="B4" s="115" t="s">
        <v>187</v>
      </c>
      <c r="C4" s="115" t="s">
        <v>367</v>
      </c>
      <c r="D4" s="115" t="s">
        <v>380</v>
      </c>
      <c r="E4" s="115" t="s">
        <v>381</v>
      </c>
      <c r="F4" s="115" t="s">
        <v>382</v>
      </c>
      <c r="G4" s="115" t="s">
        <v>383</v>
      </c>
      <c r="H4" s="116" t="s">
        <v>384</v>
      </c>
      <c r="I4" s="116" t="s">
        <v>385</v>
      </c>
      <c r="J4" s="129" t="s">
        <v>194</v>
      </c>
      <c r="K4" s="129"/>
      <c r="L4" s="129"/>
      <c r="M4" s="129"/>
      <c r="N4" s="130"/>
      <c r="O4" s="129"/>
      <c r="P4" s="129"/>
      <c r="Q4" s="137"/>
      <c r="R4" s="129"/>
      <c r="S4" s="130"/>
      <c r="T4" s="138"/>
    </row>
    <row r="5" ht="24" customHeight="1" spans="1:20">
      <c r="A5" s="53"/>
      <c r="B5" s="117"/>
      <c r="C5" s="117"/>
      <c r="D5" s="117"/>
      <c r="E5" s="117"/>
      <c r="F5" s="117"/>
      <c r="G5" s="117"/>
      <c r="H5" s="118"/>
      <c r="I5" s="118"/>
      <c r="J5" s="118" t="s">
        <v>55</v>
      </c>
      <c r="K5" s="118" t="s">
        <v>58</v>
      </c>
      <c r="L5" s="118" t="s">
        <v>373</v>
      </c>
      <c r="M5" s="118" t="s">
        <v>374</v>
      </c>
      <c r="N5" s="131" t="s">
        <v>375</v>
      </c>
      <c r="O5" s="132" t="s">
        <v>376</v>
      </c>
      <c r="P5" s="132"/>
      <c r="Q5" s="139"/>
      <c r="R5" s="132"/>
      <c r="S5" s="140"/>
      <c r="T5" s="119"/>
    </row>
    <row r="6" ht="54" customHeight="1" spans="1:20">
      <c r="A6" s="56"/>
      <c r="B6" s="119"/>
      <c r="C6" s="119"/>
      <c r="D6" s="119"/>
      <c r="E6" s="119"/>
      <c r="F6" s="119"/>
      <c r="G6" s="119"/>
      <c r="H6" s="120"/>
      <c r="I6" s="120"/>
      <c r="J6" s="120"/>
      <c r="K6" s="120" t="s">
        <v>57</v>
      </c>
      <c r="L6" s="120"/>
      <c r="M6" s="120"/>
      <c r="N6" s="133"/>
      <c r="O6" s="120" t="s">
        <v>57</v>
      </c>
      <c r="P6" s="120" t="s">
        <v>64</v>
      </c>
      <c r="Q6" s="119" t="s">
        <v>65</v>
      </c>
      <c r="R6" s="120" t="s">
        <v>66</v>
      </c>
      <c r="S6" s="133" t="s">
        <v>67</v>
      </c>
      <c r="T6" s="119" t="s">
        <v>68</v>
      </c>
    </row>
    <row r="7" ht="17.25" customHeight="1" spans="1:20">
      <c r="A7" s="57">
        <v>1</v>
      </c>
      <c r="B7" s="119">
        <v>2</v>
      </c>
      <c r="C7" s="57">
        <v>3</v>
      </c>
      <c r="D7" s="57">
        <v>4</v>
      </c>
      <c r="E7" s="119">
        <v>5</v>
      </c>
      <c r="F7" s="57">
        <v>6</v>
      </c>
      <c r="G7" s="57">
        <v>7</v>
      </c>
      <c r="H7" s="119">
        <v>8</v>
      </c>
      <c r="I7" s="57">
        <v>9</v>
      </c>
      <c r="J7" s="57">
        <v>10</v>
      </c>
      <c r="K7" s="119">
        <v>11</v>
      </c>
      <c r="L7" s="57">
        <v>12</v>
      </c>
      <c r="M7" s="57">
        <v>13</v>
      </c>
      <c r="N7" s="119">
        <v>14</v>
      </c>
      <c r="O7" s="57">
        <v>15</v>
      </c>
      <c r="P7" s="57">
        <v>16</v>
      </c>
      <c r="Q7" s="119">
        <v>17</v>
      </c>
      <c r="R7" s="57">
        <v>18</v>
      </c>
      <c r="S7" s="57">
        <v>19</v>
      </c>
      <c r="T7" s="57">
        <v>20</v>
      </c>
    </row>
    <row r="8" ht="21" customHeight="1" spans="1:20">
      <c r="A8" s="121"/>
      <c r="B8" s="122"/>
      <c r="C8" s="122"/>
      <c r="D8" s="122"/>
      <c r="E8" s="122"/>
      <c r="F8" s="122"/>
      <c r="G8" s="122"/>
      <c r="H8" s="123"/>
      <c r="I8" s="123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</row>
    <row r="9" ht="21" customHeight="1" spans="1:20">
      <c r="A9" s="124" t="s">
        <v>177</v>
      </c>
      <c r="B9" s="125"/>
      <c r="C9" s="125"/>
      <c r="D9" s="125"/>
      <c r="E9" s="125"/>
      <c r="F9" s="125"/>
      <c r="G9" s="125"/>
      <c r="H9" s="126"/>
      <c r="I9" s="134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</row>
    <row r="10" customHeight="1" spans="1:1">
      <c r="A10" t="s">
        <v>386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16" sqref="A16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103"/>
      <c r="E1" s="44" t="s">
        <v>387</v>
      </c>
    </row>
    <row r="2" ht="41.25" customHeight="1" spans="1:5">
      <c r="A2" s="104" t="str">
        <f>"2026"&amp;"年对下转移支付预算表"</f>
        <v>2026年对下转移支付预算表</v>
      </c>
      <c r="B2" s="45"/>
      <c r="C2" s="45"/>
      <c r="D2" s="45"/>
      <c r="E2" s="99"/>
    </row>
    <row r="3" ht="18" customHeight="1" spans="1:5">
      <c r="A3" s="105" t="str">
        <f>"单位名称："&amp;"昆明市晋宁区妇幼健康服务中心"</f>
        <v>单位名称：昆明市晋宁区妇幼健康服务中心</v>
      </c>
      <c r="B3" s="106"/>
      <c r="C3" s="106"/>
      <c r="D3" s="107"/>
      <c r="E3" s="49" t="s">
        <v>1</v>
      </c>
    </row>
    <row r="4" ht="19.5" customHeight="1" spans="1:5">
      <c r="A4" s="65" t="s">
        <v>388</v>
      </c>
      <c r="B4" s="14" t="s">
        <v>194</v>
      </c>
      <c r="C4" s="15"/>
      <c r="D4" s="15"/>
      <c r="E4" s="100" t="s">
        <v>389</v>
      </c>
    </row>
    <row r="5" ht="40.5" customHeight="1" spans="1:5">
      <c r="A5" s="57"/>
      <c r="B5" s="66" t="s">
        <v>55</v>
      </c>
      <c r="C5" s="51" t="s">
        <v>58</v>
      </c>
      <c r="D5" s="108" t="s">
        <v>373</v>
      </c>
      <c r="E5" s="72" t="s">
        <v>390</v>
      </c>
    </row>
    <row r="6" ht="19.5" customHeight="1" spans="1:5">
      <c r="A6" s="58">
        <v>1</v>
      </c>
      <c r="B6" s="58">
        <v>2</v>
      </c>
      <c r="C6" s="58">
        <v>3</v>
      </c>
      <c r="D6" s="109">
        <v>4</v>
      </c>
      <c r="E6" s="72">
        <v>5</v>
      </c>
    </row>
    <row r="7" ht="19.5" customHeight="1" spans="1:5">
      <c r="A7" s="20"/>
      <c r="B7" s="110"/>
      <c r="C7" s="110"/>
      <c r="D7" s="110"/>
      <c r="E7" s="110"/>
    </row>
    <row r="8" ht="19.5" customHeight="1" spans="1:5">
      <c r="A8" s="101"/>
      <c r="B8" s="110"/>
      <c r="C8" s="110"/>
      <c r="D8" s="110"/>
      <c r="E8" s="110"/>
    </row>
    <row r="9" customHeight="1" spans="1:1">
      <c r="A9" t="s">
        <v>391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26" sqref="A26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4" t="s">
        <v>392</v>
      </c>
    </row>
    <row r="2" ht="41.25" customHeight="1" spans="1:10">
      <c r="A2" s="98" t="str">
        <f>"2026"&amp;"年对下转移支付绩效目标表"</f>
        <v>2026年对下转移支付绩效目标表</v>
      </c>
      <c r="B2" s="45"/>
      <c r="C2" s="45"/>
      <c r="D2" s="45"/>
      <c r="E2" s="45"/>
      <c r="F2" s="99"/>
      <c r="G2" s="45"/>
      <c r="H2" s="99"/>
      <c r="I2" s="99"/>
      <c r="J2" s="45"/>
    </row>
    <row r="3" ht="17.25" customHeight="1" spans="1:1">
      <c r="A3" s="46" t="str">
        <f>"单位名称："&amp;"昆明市晋宁区妇幼健康服务中心"</f>
        <v>单位名称：昆明市晋宁区妇幼健康服务中心</v>
      </c>
    </row>
    <row r="4" ht="44.25" customHeight="1" spans="1:10">
      <c r="A4" s="19" t="s">
        <v>388</v>
      </c>
      <c r="B4" s="19" t="s">
        <v>278</v>
      </c>
      <c r="C4" s="19" t="s">
        <v>279</v>
      </c>
      <c r="D4" s="19" t="s">
        <v>280</v>
      </c>
      <c r="E4" s="19" t="s">
        <v>281</v>
      </c>
      <c r="F4" s="100" t="s">
        <v>282</v>
      </c>
      <c r="G4" s="19" t="s">
        <v>283</v>
      </c>
      <c r="H4" s="100" t="s">
        <v>284</v>
      </c>
      <c r="I4" s="100" t="s">
        <v>285</v>
      </c>
      <c r="J4" s="19" t="s">
        <v>286</v>
      </c>
    </row>
    <row r="5" ht="14.25" customHeight="1" spans="1:10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00">
        <v>6</v>
      </c>
      <c r="G5" s="19">
        <v>7</v>
      </c>
      <c r="H5" s="100">
        <v>8</v>
      </c>
      <c r="I5" s="100">
        <v>9</v>
      </c>
      <c r="J5" s="19">
        <v>10</v>
      </c>
    </row>
    <row r="6" ht="42" customHeight="1" spans="1:10">
      <c r="A6" s="20"/>
      <c r="B6" s="101"/>
      <c r="C6" s="101"/>
      <c r="D6" s="101"/>
      <c r="E6" s="34"/>
      <c r="F6" s="102"/>
      <c r="G6" s="34"/>
      <c r="H6" s="102"/>
      <c r="I6" s="102"/>
      <c r="J6" s="34"/>
    </row>
    <row r="7" ht="42" customHeight="1" spans="1:10">
      <c r="A7" s="20"/>
      <c r="B7" s="33"/>
      <c r="C7" s="33"/>
      <c r="D7" s="33"/>
      <c r="E7" s="20"/>
      <c r="F7" s="33"/>
      <c r="G7" s="20"/>
      <c r="H7" s="33"/>
      <c r="I7" s="33"/>
      <c r="J7" s="20"/>
    </row>
    <row r="8" customHeight="1" spans="1:1">
      <c r="A8" t="s">
        <v>393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32"/>
  <sheetViews>
    <sheetView showZeros="0" topLeftCell="D1" workbookViewId="0">
      <selection activeCell="A1" sqref="A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4"/>
      <c r="B1" s="75"/>
      <c r="C1" s="75"/>
      <c r="D1" s="76"/>
      <c r="E1" s="76"/>
      <c r="F1" s="76"/>
      <c r="G1" s="75"/>
      <c r="H1" s="75"/>
      <c r="I1" s="96" t="s">
        <v>394</v>
      </c>
    </row>
    <row r="2" ht="41.25" customHeight="1" spans="1:9">
      <c r="A2" s="77" t="str">
        <f>"2026"&amp;"年新增资产配置预算表"</f>
        <v>2026年新增资产配置预算表</v>
      </c>
      <c r="B2" s="78"/>
      <c r="C2" s="78"/>
      <c r="D2" s="79"/>
      <c r="E2" s="79"/>
      <c r="F2" s="79"/>
      <c r="G2" s="78"/>
      <c r="H2" s="78"/>
      <c r="I2" s="79"/>
    </row>
    <row r="3" customHeight="1" spans="1:9">
      <c r="A3" s="80" t="str">
        <f>"单位名称："&amp;"昆明市晋宁区妇幼健康服务中心"</f>
        <v>单位名称：昆明市晋宁区妇幼健康服务中心</v>
      </c>
      <c r="B3" s="81"/>
      <c r="C3" s="81"/>
      <c r="D3" s="82"/>
      <c r="F3" s="79"/>
      <c r="G3" s="78"/>
      <c r="H3" s="78"/>
      <c r="I3" s="97" t="s">
        <v>1</v>
      </c>
    </row>
    <row r="4" ht="28.5" customHeight="1" spans="1:9">
      <c r="A4" s="83" t="s">
        <v>186</v>
      </c>
      <c r="B4" s="84" t="s">
        <v>187</v>
      </c>
      <c r="C4" s="85" t="s">
        <v>395</v>
      </c>
      <c r="D4" s="83" t="s">
        <v>396</v>
      </c>
      <c r="E4" s="83" t="s">
        <v>397</v>
      </c>
      <c r="F4" s="83" t="s">
        <v>398</v>
      </c>
      <c r="G4" s="84" t="s">
        <v>399</v>
      </c>
      <c r="H4" s="72"/>
      <c r="I4" s="83"/>
    </row>
    <row r="5" ht="21" customHeight="1" spans="1:9">
      <c r="A5" s="85"/>
      <c r="B5" s="86"/>
      <c r="C5" s="86"/>
      <c r="D5" s="87"/>
      <c r="E5" s="86"/>
      <c r="F5" s="86"/>
      <c r="G5" s="84" t="s">
        <v>371</v>
      </c>
      <c r="H5" s="84" t="s">
        <v>400</v>
      </c>
      <c r="I5" s="84" t="s">
        <v>401</v>
      </c>
    </row>
    <row r="6" ht="17.25" customHeight="1" spans="1:9">
      <c r="A6" s="88" t="s">
        <v>82</v>
      </c>
      <c r="B6" s="32" t="s">
        <v>83</v>
      </c>
      <c r="C6" s="88" t="s">
        <v>84</v>
      </c>
      <c r="D6" s="34" t="s">
        <v>85</v>
      </c>
      <c r="E6" s="88" t="s">
        <v>86</v>
      </c>
      <c r="F6" s="32" t="s">
        <v>87</v>
      </c>
      <c r="G6" s="89" t="s">
        <v>88</v>
      </c>
      <c r="H6" s="34" t="s">
        <v>89</v>
      </c>
      <c r="I6" s="34">
        <v>9</v>
      </c>
    </row>
    <row r="7" ht="19.5" customHeight="1" spans="1:9">
      <c r="A7" s="90" t="s">
        <v>204</v>
      </c>
      <c r="B7" s="68" t="s">
        <v>70</v>
      </c>
      <c r="C7" s="68" t="s">
        <v>402</v>
      </c>
      <c r="D7" s="20" t="s">
        <v>403</v>
      </c>
      <c r="E7" s="33" t="s">
        <v>404</v>
      </c>
      <c r="F7" s="89" t="s">
        <v>298</v>
      </c>
      <c r="G7" s="91">
        <v>1</v>
      </c>
      <c r="H7" s="92">
        <v>8000000</v>
      </c>
      <c r="I7" s="92">
        <v>8000000</v>
      </c>
    </row>
    <row r="8" ht="19.5" customHeight="1" spans="1:9">
      <c r="A8" s="90" t="s">
        <v>204</v>
      </c>
      <c r="B8" s="68" t="s">
        <v>70</v>
      </c>
      <c r="C8" s="68" t="s">
        <v>405</v>
      </c>
      <c r="D8" s="20" t="s">
        <v>406</v>
      </c>
      <c r="E8" s="33" t="s">
        <v>407</v>
      </c>
      <c r="F8" s="89" t="s">
        <v>298</v>
      </c>
      <c r="G8" s="91">
        <v>5</v>
      </c>
      <c r="H8" s="92">
        <v>5000</v>
      </c>
      <c r="I8" s="92">
        <v>25000</v>
      </c>
    </row>
    <row r="9" ht="19.5" customHeight="1" spans="1:9">
      <c r="A9" s="90" t="s">
        <v>204</v>
      </c>
      <c r="B9" s="68" t="s">
        <v>70</v>
      </c>
      <c r="C9" s="68" t="s">
        <v>405</v>
      </c>
      <c r="D9" s="20" t="s">
        <v>408</v>
      </c>
      <c r="E9" s="33" t="s">
        <v>409</v>
      </c>
      <c r="F9" s="89" t="s">
        <v>298</v>
      </c>
      <c r="G9" s="91">
        <v>1</v>
      </c>
      <c r="H9" s="92">
        <v>180000</v>
      </c>
      <c r="I9" s="92">
        <v>180000</v>
      </c>
    </row>
    <row r="10" ht="19.5" customHeight="1" spans="1:9">
      <c r="A10" s="90" t="s">
        <v>204</v>
      </c>
      <c r="B10" s="68" t="s">
        <v>70</v>
      </c>
      <c r="C10" s="68" t="s">
        <v>405</v>
      </c>
      <c r="D10" s="20" t="s">
        <v>410</v>
      </c>
      <c r="E10" s="33" t="s">
        <v>411</v>
      </c>
      <c r="F10" s="89" t="s">
        <v>298</v>
      </c>
      <c r="G10" s="91">
        <v>3</v>
      </c>
      <c r="H10" s="92">
        <v>5000</v>
      </c>
      <c r="I10" s="92">
        <v>15000</v>
      </c>
    </row>
    <row r="11" ht="19.5" customHeight="1" spans="1:9">
      <c r="A11" s="90" t="s">
        <v>204</v>
      </c>
      <c r="B11" s="68" t="s">
        <v>70</v>
      </c>
      <c r="C11" s="68" t="s">
        <v>405</v>
      </c>
      <c r="D11" s="20" t="s">
        <v>412</v>
      </c>
      <c r="E11" s="33" t="s">
        <v>413</v>
      </c>
      <c r="F11" s="89" t="s">
        <v>298</v>
      </c>
      <c r="G11" s="91">
        <v>1</v>
      </c>
      <c r="H11" s="92">
        <v>20000</v>
      </c>
      <c r="I11" s="92">
        <v>20000</v>
      </c>
    </row>
    <row r="12" ht="19.5" customHeight="1" spans="1:9">
      <c r="A12" s="90" t="s">
        <v>204</v>
      </c>
      <c r="B12" s="68" t="s">
        <v>70</v>
      </c>
      <c r="C12" s="68" t="s">
        <v>405</v>
      </c>
      <c r="D12" s="20" t="s">
        <v>414</v>
      </c>
      <c r="E12" s="33" t="s">
        <v>415</v>
      </c>
      <c r="F12" s="89" t="s">
        <v>298</v>
      </c>
      <c r="G12" s="91">
        <v>1</v>
      </c>
      <c r="H12" s="92">
        <v>500000</v>
      </c>
      <c r="I12" s="92">
        <v>500000</v>
      </c>
    </row>
    <row r="13" ht="19.5" customHeight="1" spans="1:9">
      <c r="A13" s="90" t="s">
        <v>204</v>
      </c>
      <c r="B13" s="68" t="s">
        <v>70</v>
      </c>
      <c r="C13" s="68" t="s">
        <v>405</v>
      </c>
      <c r="D13" s="20" t="s">
        <v>414</v>
      </c>
      <c r="E13" s="33" t="s">
        <v>416</v>
      </c>
      <c r="F13" s="89" t="s">
        <v>298</v>
      </c>
      <c r="G13" s="91">
        <v>3</v>
      </c>
      <c r="H13" s="92">
        <v>1</v>
      </c>
      <c r="I13" s="92">
        <v>3</v>
      </c>
    </row>
    <row r="14" ht="19.5" customHeight="1" spans="1:9">
      <c r="A14" s="90" t="s">
        <v>204</v>
      </c>
      <c r="B14" s="68" t="s">
        <v>70</v>
      </c>
      <c r="C14" s="68" t="s">
        <v>405</v>
      </c>
      <c r="D14" s="20" t="s">
        <v>414</v>
      </c>
      <c r="E14" s="33" t="s">
        <v>417</v>
      </c>
      <c r="F14" s="89" t="s">
        <v>298</v>
      </c>
      <c r="G14" s="91">
        <v>1</v>
      </c>
      <c r="H14" s="92">
        <v>50000</v>
      </c>
      <c r="I14" s="92">
        <v>50000</v>
      </c>
    </row>
    <row r="15" ht="19.5" customHeight="1" spans="1:9">
      <c r="A15" s="90" t="s">
        <v>204</v>
      </c>
      <c r="B15" s="68" t="s">
        <v>70</v>
      </c>
      <c r="C15" s="68" t="s">
        <v>405</v>
      </c>
      <c r="D15" s="20" t="s">
        <v>414</v>
      </c>
      <c r="E15" s="33" t="s">
        <v>418</v>
      </c>
      <c r="F15" s="89" t="s">
        <v>298</v>
      </c>
      <c r="G15" s="91">
        <v>2</v>
      </c>
      <c r="H15" s="92">
        <v>100000</v>
      </c>
      <c r="I15" s="92">
        <v>200000</v>
      </c>
    </row>
    <row r="16" ht="19.5" customHeight="1" spans="1:9">
      <c r="A16" s="90" t="s">
        <v>204</v>
      </c>
      <c r="B16" s="68" t="s">
        <v>70</v>
      </c>
      <c r="C16" s="68" t="s">
        <v>405</v>
      </c>
      <c r="D16" s="20" t="s">
        <v>414</v>
      </c>
      <c r="E16" s="33" t="s">
        <v>419</v>
      </c>
      <c r="F16" s="89" t="s">
        <v>298</v>
      </c>
      <c r="G16" s="91">
        <v>1</v>
      </c>
      <c r="H16" s="92">
        <v>2800000</v>
      </c>
      <c r="I16" s="92">
        <v>2800000</v>
      </c>
    </row>
    <row r="17" ht="19.5" customHeight="1" spans="1:9">
      <c r="A17" s="90" t="s">
        <v>204</v>
      </c>
      <c r="B17" s="68" t="s">
        <v>70</v>
      </c>
      <c r="C17" s="68" t="s">
        <v>405</v>
      </c>
      <c r="D17" s="20" t="s">
        <v>414</v>
      </c>
      <c r="E17" s="33" t="s">
        <v>420</v>
      </c>
      <c r="F17" s="89" t="s">
        <v>298</v>
      </c>
      <c r="G17" s="91">
        <v>1</v>
      </c>
      <c r="H17" s="92">
        <v>10000</v>
      </c>
      <c r="I17" s="92">
        <v>10000</v>
      </c>
    </row>
    <row r="18" ht="19.5" customHeight="1" spans="1:9">
      <c r="A18" s="90" t="s">
        <v>204</v>
      </c>
      <c r="B18" s="68" t="s">
        <v>70</v>
      </c>
      <c r="C18" s="68" t="s">
        <v>405</v>
      </c>
      <c r="D18" s="20" t="s">
        <v>414</v>
      </c>
      <c r="E18" s="33" t="s">
        <v>421</v>
      </c>
      <c r="F18" s="89" t="s">
        <v>298</v>
      </c>
      <c r="G18" s="91">
        <v>1</v>
      </c>
      <c r="H18" s="92">
        <v>15000</v>
      </c>
      <c r="I18" s="92">
        <v>15000</v>
      </c>
    </row>
    <row r="19" ht="19.5" customHeight="1" spans="1:9">
      <c r="A19" s="90" t="s">
        <v>204</v>
      </c>
      <c r="B19" s="68" t="s">
        <v>70</v>
      </c>
      <c r="C19" s="68" t="s">
        <v>405</v>
      </c>
      <c r="D19" s="20" t="s">
        <v>414</v>
      </c>
      <c r="E19" s="33" t="s">
        <v>422</v>
      </c>
      <c r="F19" s="89" t="s">
        <v>298</v>
      </c>
      <c r="G19" s="91">
        <v>1</v>
      </c>
      <c r="H19" s="92">
        <v>15000</v>
      </c>
      <c r="I19" s="92">
        <v>15000</v>
      </c>
    </row>
    <row r="20" ht="19.5" customHeight="1" spans="1:9">
      <c r="A20" s="90" t="s">
        <v>204</v>
      </c>
      <c r="B20" s="68" t="s">
        <v>70</v>
      </c>
      <c r="C20" s="68" t="s">
        <v>405</v>
      </c>
      <c r="D20" s="20" t="s">
        <v>414</v>
      </c>
      <c r="E20" s="33" t="s">
        <v>423</v>
      </c>
      <c r="F20" s="89" t="s">
        <v>298</v>
      </c>
      <c r="G20" s="91">
        <v>1</v>
      </c>
      <c r="H20" s="92">
        <v>100000</v>
      </c>
      <c r="I20" s="92">
        <v>100000</v>
      </c>
    </row>
    <row r="21" ht="19.5" customHeight="1" spans="1:9">
      <c r="A21" s="90" t="s">
        <v>204</v>
      </c>
      <c r="B21" s="68" t="s">
        <v>70</v>
      </c>
      <c r="C21" s="68" t="s">
        <v>405</v>
      </c>
      <c r="D21" s="20" t="s">
        <v>424</v>
      </c>
      <c r="E21" s="33" t="s">
        <v>425</v>
      </c>
      <c r="F21" s="89" t="s">
        <v>298</v>
      </c>
      <c r="G21" s="91">
        <v>1</v>
      </c>
      <c r="H21" s="92">
        <v>200000</v>
      </c>
      <c r="I21" s="92">
        <v>200000</v>
      </c>
    </row>
    <row r="22" ht="19.5" customHeight="1" spans="1:9">
      <c r="A22" s="90" t="s">
        <v>204</v>
      </c>
      <c r="B22" s="68" t="s">
        <v>70</v>
      </c>
      <c r="C22" s="68" t="s">
        <v>405</v>
      </c>
      <c r="D22" s="20" t="s">
        <v>424</v>
      </c>
      <c r="E22" s="33" t="s">
        <v>426</v>
      </c>
      <c r="F22" s="89" t="s">
        <v>298</v>
      </c>
      <c r="G22" s="91">
        <v>1</v>
      </c>
      <c r="H22" s="92">
        <v>20000</v>
      </c>
      <c r="I22" s="92">
        <v>20000</v>
      </c>
    </row>
    <row r="23" ht="19.5" customHeight="1" spans="1:9">
      <c r="A23" s="90" t="s">
        <v>204</v>
      </c>
      <c r="B23" s="68" t="s">
        <v>70</v>
      </c>
      <c r="C23" s="68" t="s">
        <v>405</v>
      </c>
      <c r="D23" s="20" t="s">
        <v>427</v>
      </c>
      <c r="E23" s="33" t="s">
        <v>428</v>
      </c>
      <c r="F23" s="89" t="s">
        <v>298</v>
      </c>
      <c r="G23" s="91">
        <v>1</v>
      </c>
      <c r="H23" s="92">
        <v>1200000</v>
      </c>
      <c r="I23" s="92">
        <v>1200000</v>
      </c>
    </row>
    <row r="24" ht="19.5" customHeight="1" spans="1:9">
      <c r="A24" s="90" t="s">
        <v>204</v>
      </c>
      <c r="B24" s="68" t="s">
        <v>70</v>
      </c>
      <c r="C24" s="68" t="s">
        <v>405</v>
      </c>
      <c r="D24" s="20" t="s">
        <v>429</v>
      </c>
      <c r="E24" s="33" t="s">
        <v>430</v>
      </c>
      <c r="F24" s="89" t="s">
        <v>298</v>
      </c>
      <c r="G24" s="91">
        <v>1</v>
      </c>
      <c r="H24" s="92">
        <v>300000</v>
      </c>
      <c r="I24" s="92">
        <v>300000</v>
      </c>
    </row>
    <row r="25" ht="19.5" customHeight="1" spans="1:9">
      <c r="A25" s="90" t="s">
        <v>204</v>
      </c>
      <c r="B25" s="68" t="s">
        <v>70</v>
      </c>
      <c r="C25" s="68" t="s">
        <v>405</v>
      </c>
      <c r="D25" s="20" t="s">
        <v>429</v>
      </c>
      <c r="E25" s="33" t="s">
        <v>431</v>
      </c>
      <c r="F25" s="89" t="s">
        <v>298</v>
      </c>
      <c r="G25" s="91">
        <v>1</v>
      </c>
      <c r="H25" s="92">
        <v>100000</v>
      </c>
      <c r="I25" s="92">
        <v>100000</v>
      </c>
    </row>
    <row r="26" ht="19.5" customHeight="1" spans="1:9">
      <c r="A26" s="90" t="s">
        <v>204</v>
      </c>
      <c r="B26" s="68" t="s">
        <v>70</v>
      </c>
      <c r="C26" s="68" t="s">
        <v>405</v>
      </c>
      <c r="D26" s="20" t="s">
        <v>429</v>
      </c>
      <c r="E26" s="33" t="s">
        <v>432</v>
      </c>
      <c r="F26" s="89" t="s">
        <v>298</v>
      </c>
      <c r="G26" s="91">
        <v>1</v>
      </c>
      <c r="H26" s="92">
        <v>80000</v>
      </c>
      <c r="I26" s="92">
        <v>80000</v>
      </c>
    </row>
    <row r="27" ht="19.5" customHeight="1" spans="1:9">
      <c r="A27" s="90" t="s">
        <v>204</v>
      </c>
      <c r="B27" s="68" t="s">
        <v>70</v>
      </c>
      <c r="C27" s="68" t="s">
        <v>405</v>
      </c>
      <c r="D27" s="20" t="s">
        <v>429</v>
      </c>
      <c r="E27" s="33" t="s">
        <v>433</v>
      </c>
      <c r="F27" s="89" t="s">
        <v>298</v>
      </c>
      <c r="G27" s="91">
        <v>2</v>
      </c>
      <c r="H27" s="92">
        <v>5000</v>
      </c>
      <c r="I27" s="92">
        <v>10000</v>
      </c>
    </row>
    <row r="28" ht="19.5" customHeight="1" spans="1:9">
      <c r="A28" s="90" t="s">
        <v>204</v>
      </c>
      <c r="B28" s="68" t="s">
        <v>70</v>
      </c>
      <c r="C28" s="68" t="s">
        <v>405</v>
      </c>
      <c r="D28" s="20" t="s">
        <v>429</v>
      </c>
      <c r="E28" s="33" t="s">
        <v>434</v>
      </c>
      <c r="F28" s="89" t="s">
        <v>298</v>
      </c>
      <c r="G28" s="91">
        <v>1</v>
      </c>
      <c r="H28" s="92">
        <v>5000</v>
      </c>
      <c r="I28" s="92">
        <v>5000</v>
      </c>
    </row>
    <row r="29" ht="19.5" customHeight="1" spans="1:9">
      <c r="A29" s="90" t="s">
        <v>204</v>
      </c>
      <c r="B29" s="68" t="s">
        <v>70</v>
      </c>
      <c r="C29" s="68" t="s">
        <v>405</v>
      </c>
      <c r="D29" s="20" t="s">
        <v>429</v>
      </c>
      <c r="E29" s="33" t="s">
        <v>435</v>
      </c>
      <c r="F29" s="89" t="s">
        <v>298</v>
      </c>
      <c r="G29" s="91">
        <v>3</v>
      </c>
      <c r="H29" s="92">
        <v>5000</v>
      </c>
      <c r="I29" s="92">
        <v>15000</v>
      </c>
    </row>
    <row r="30" ht="19.5" customHeight="1" spans="1:9">
      <c r="A30" s="90" t="s">
        <v>204</v>
      </c>
      <c r="B30" s="68" t="s">
        <v>70</v>
      </c>
      <c r="C30" s="68" t="s">
        <v>405</v>
      </c>
      <c r="D30" s="20" t="s">
        <v>429</v>
      </c>
      <c r="E30" s="33" t="s">
        <v>436</v>
      </c>
      <c r="F30" s="89" t="s">
        <v>298</v>
      </c>
      <c r="G30" s="91">
        <v>1</v>
      </c>
      <c r="H30" s="92">
        <v>10000</v>
      </c>
      <c r="I30" s="92">
        <v>10000</v>
      </c>
    </row>
    <row r="31" ht="19.5" customHeight="1" spans="1:9">
      <c r="A31" s="90" t="s">
        <v>204</v>
      </c>
      <c r="B31" s="68" t="s">
        <v>70</v>
      </c>
      <c r="C31" s="68" t="s">
        <v>405</v>
      </c>
      <c r="D31" s="20" t="s">
        <v>429</v>
      </c>
      <c r="E31" s="33" t="s">
        <v>437</v>
      </c>
      <c r="F31" s="89" t="s">
        <v>298</v>
      </c>
      <c r="G31" s="91">
        <v>1</v>
      </c>
      <c r="H31" s="92">
        <v>100000</v>
      </c>
      <c r="I31" s="92">
        <v>100000</v>
      </c>
    </row>
    <row r="32" ht="19.5" customHeight="1" spans="1:9">
      <c r="A32" s="22" t="s">
        <v>55</v>
      </c>
      <c r="B32" s="93"/>
      <c r="C32" s="93"/>
      <c r="D32" s="94"/>
      <c r="E32" s="95"/>
      <c r="F32" s="95"/>
      <c r="G32" s="91">
        <v>37</v>
      </c>
      <c r="H32" s="92">
        <v>13825001</v>
      </c>
      <c r="I32" s="92">
        <v>13970003</v>
      </c>
    </row>
  </sheetData>
  <mergeCells count="10">
    <mergeCell ref="A2:I2"/>
    <mergeCell ref="A3:C3"/>
    <mergeCell ref="G4:I4"/>
    <mergeCell ref="A32:F32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3"/>
      <c r="E1" s="43"/>
      <c r="F1" s="43"/>
      <c r="G1" s="43"/>
      <c r="K1" s="44" t="s">
        <v>438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"单位名称："&amp;"昆明市晋宁区妇幼健康服务中心"</f>
        <v>单位名称：昆明市晋宁区妇幼健康服务中心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253</v>
      </c>
      <c r="B4" s="50" t="s">
        <v>189</v>
      </c>
      <c r="C4" s="50" t="s">
        <v>254</v>
      </c>
      <c r="D4" s="51" t="s">
        <v>190</v>
      </c>
      <c r="E4" s="51" t="s">
        <v>191</v>
      </c>
      <c r="F4" s="51" t="s">
        <v>255</v>
      </c>
      <c r="G4" s="51" t="s">
        <v>256</v>
      </c>
      <c r="H4" s="65" t="s">
        <v>55</v>
      </c>
      <c r="I4" s="14" t="s">
        <v>439</v>
      </c>
      <c r="J4" s="15"/>
      <c r="K4" s="38"/>
    </row>
    <row r="5" ht="21.75" customHeight="1" spans="1:11">
      <c r="A5" s="52"/>
      <c r="B5" s="52"/>
      <c r="C5" s="52"/>
      <c r="D5" s="53"/>
      <c r="E5" s="53"/>
      <c r="F5" s="53"/>
      <c r="G5" s="53"/>
      <c r="H5" s="66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72">
        <v>10</v>
      </c>
      <c r="K7" s="72">
        <v>11</v>
      </c>
    </row>
    <row r="8" ht="18.75" customHeight="1" spans="1:11">
      <c r="A8" s="20"/>
      <c r="B8" s="33"/>
      <c r="C8" s="20"/>
      <c r="D8" s="20"/>
      <c r="E8" s="20"/>
      <c r="F8" s="20"/>
      <c r="G8" s="20"/>
      <c r="H8" s="67"/>
      <c r="I8" s="73"/>
      <c r="J8" s="73"/>
      <c r="K8" s="67"/>
    </row>
    <row r="9" ht="18.75" customHeight="1" spans="1:11">
      <c r="A9" s="68"/>
      <c r="B9" s="33"/>
      <c r="C9" s="33"/>
      <c r="D9" s="33"/>
      <c r="E9" s="33"/>
      <c r="F9" s="33"/>
      <c r="G9" s="33"/>
      <c r="H9" s="60"/>
      <c r="I9" s="60"/>
      <c r="J9" s="60"/>
      <c r="K9" s="67"/>
    </row>
    <row r="10" ht="18.75" customHeight="1" spans="1:11">
      <c r="A10" s="69" t="s">
        <v>177</v>
      </c>
      <c r="B10" s="70"/>
      <c r="C10" s="70"/>
      <c r="D10" s="70"/>
      <c r="E10" s="70"/>
      <c r="F10" s="70"/>
      <c r="G10" s="71"/>
      <c r="H10" s="60"/>
      <c r="I10" s="60"/>
      <c r="J10" s="60"/>
      <c r="K10" s="67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topLeftCell="A1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3"/>
      <c r="G1" s="44" t="s">
        <v>440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"单位名称："&amp;"昆明市晋宁区妇幼健康服务中心"</f>
        <v>单位名称：昆明市晋宁区妇幼健康服务中心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254</v>
      </c>
      <c r="B4" s="50" t="s">
        <v>253</v>
      </c>
      <c r="C4" s="50" t="s">
        <v>189</v>
      </c>
      <c r="D4" s="51" t="s">
        <v>441</v>
      </c>
      <c r="E4" s="14" t="s">
        <v>58</v>
      </c>
      <c r="F4" s="15"/>
      <c r="G4" s="38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33" t="s">
        <v>70</v>
      </c>
      <c r="B8" s="59"/>
      <c r="C8" s="59"/>
      <c r="D8" s="33"/>
      <c r="E8" s="60">
        <v>484400</v>
      </c>
      <c r="F8" s="60">
        <v>484400</v>
      </c>
      <c r="G8" s="60"/>
    </row>
    <row r="9" ht="18.75" customHeight="1" spans="1:7">
      <c r="A9" s="33"/>
      <c r="B9" s="33" t="s">
        <v>442</v>
      </c>
      <c r="C9" s="33" t="s">
        <v>261</v>
      </c>
      <c r="D9" s="33" t="s">
        <v>443</v>
      </c>
      <c r="E9" s="60">
        <v>334400</v>
      </c>
      <c r="F9" s="60">
        <v>334400</v>
      </c>
      <c r="G9" s="60"/>
    </row>
    <row r="10" ht="18.75" customHeight="1" spans="1:7">
      <c r="A10" s="61"/>
      <c r="B10" s="33" t="s">
        <v>444</v>
      </c>
      <c r="C10" s="33" t="s">
        <v>270</v>
      </c>
      <c r="D10" s="33" t="s">
        <v>443</v>
      </c>
      <c r="E10" s="60">
        <v>50000</v>
      </c>
      <c r="F10" s="60">
        <v>50000</v>
      </c>
      <c r="G10" s="60"/>
    </row>
    <row r="11" ht="18.75" customHeight="1" spans="1:7">
      <c r="A11" s="61"/>
      <c r="B11" s="33" t="s">
        <v>444</v>
      </c>
      <c r="C11" s="33" t="s">
        <v>272</v>
      </c>
      <c r="D11" s="33" t="s">
        <v>443</v>
      </c>
      <c r="E11" s="60">
        <v>100000</v>
      </c>
      <c r="F11" s="60">
        <v>100000</v>
      </c>
      <c r="G11" s="60"/>
    </row>
    <row r="12" ht="18.75" customHeight="1" spans="1:7">
      <c r="A12" s="62" t="s">
        <v>55</v>
      </c>
      <c r="B12" s="63" t="s">
        <v>445</v>
      </c>
      <c r="C12" s="63"/>
      <c r="D12" s="64"/>
      <c r="E12" s="60">
        <v>484400</v>
      </c>
      <c r="F12" s="60">
        <v>484400</v>
      </c>
      <c r="G12" s="60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opLeftCell="A10" workbookViewId="0">
      <selection activeCell="C25" sqref="C25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5" t="s">
        <v>446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"单位名称："&amp;"昆明市晋宁区妇幼健康服务中心"</f>
        <v>单位名称：昆明市晋宁区妇幼健康服务中心</v>
      </c>
      <c r="B3" s="3"/>
      <c r="C3" s="4"/>
      <c r="D3" s="5"/>
      <c r="E3" s="5"/>
      <c r="F3" s="5"/>
      <c r="G3" s="5"/>
      <c r="H3" s="5"/>
      <c r="I3" s="5"/>
      <c r="J3" s="226" t="s">
        <v>1</v>
      </c>
    </row>
    <row r="4" ht="30" customHeight="1" spans="1:10">
      <c r="A4" s="6" t="s">
        <v>447</v>
      </c>
      <c r="B4" s="7"/>
      <c r="C4" s="8"/>
      <c r="D4" s="8"/>
      <c r="E4" s="9"/>
      <c r="F4" s="10" t="s">
        <v>447</v>
      </c>
      <c r="G4" s="9"/>
      <c r="H4" s="11"/>
      <c r="I4" s="8"/>
      <c r="J4" s="9"/>
    </row>
    <row r="5" ht="32.25" customHeight="1" spans="1:10">
      <c r="A5" s="12" t="s">
        <v>448</v>
      </c>
      <c r="B5" s="13"/>
      <c r="C5" s="13"/>
      <c r="D5" s="13"/>
      <c r="E5" s="13"/>
      <c r="F5" s="13"/>
      <c r="G5" s="13"/>
      <c r="H5" s="13"/>
      <c r="I5" s="36"/>
      <c r="J5" s="37"/>
    </row>
    <row r="6" ht="32.25" customHeight="1" spans="1:10">
      <c r="A6" s="14" t="s">
        <v>449</v>
      </c>
      <c r="B6" s="15"/>
      <c r="C6" s="15"/>
      <c r="D6" s="15"/>
      <c r="E6" s="15"/>
      <c r="F6" s="15"/>
      <c r="G6" s="15"/>
      <c r="H6" s="15"/>
      <c r="I6" s="38"/>
      <c r="J6" s="39" t="s">
        <v>450</v>
      </c>
    </row>
    <row r="7" ht="99.75" customHeight="1" spans="1:10">
      <c r="A7" s="16" t="s">
        <v>451</v>
      </c>
      <c r="B7" s="17" t="s">
        <v>452</v>
      </c>
      <c r="C7" s="18"/>
      <c r="D7" s="18"/>
      <c r="E7" s="18"/>
      <c r="F7" s="18"/>
      <c r="G7" s="18"/>
      <c r="H7" s="18"/>
      <c r="I7" s="18"/>
      <c r="J7" s="40" t="s">
        <v>453</v>
      </c>
    </row>
    <row r="8" ht="99.75" customHeight="1" spans="1:10">
      <c r="A8" s="16"/>
      <c r="B8" s="17" t="str">
        <f>"总体绩效目标（"&amp;"2026"&amp;"-"&amp;("2026"+2)&amp;"年期间）"</f>
        <v>总体绩效目标（2026-2028年期间）</v>
      </c>
      <c r="C8" s="18"/>
      <c r="D8" s="18"/>
      <c r="E8" s="18"/>
      <c r="F8" s="18"/>
      <c r="G8" s="18"/>
      <c r="H8" s="18"/>
      <c r="I8" s="18"/>
      <c r="J8" s="40" t="s">
        <v>454</v>
      </c>
    </row>
    <row r="9" ht="75" customHeight="1" spans="1:10">
      <c r="A9" s="17" t="s">
        <v>455</v>
      </c>
      <c r="B9" s="19" t="str">
        <f>"预算年度（"&amp;"2026"&amp;"年）绩效目标"</f>
        <v>预算年度（2026年）绩效目标</v>
      </c>
      <c r="C9" s="20"/>
      <c r="D9" s="20"/>
      <c r="E9" s="20"/>
      <c r="F9" s="20"/>
      <c r="G9" s="20"/>
      <c r="H9" s="20"/>
      <c r="I9" s="20"/>
      <c r="J9" s="41" t="s">
        <v>456</v>
      </c>
    </row>
    <row r="10" ht="32.25" customHeight="1" spans="1:10">
      <c r="A10" s="21" t="s">
        <v>457</v>
      </c>
      <c r="B10" s="21"/>
      <c r="C10" s="21"/>
      <c r="D10" s="21"/>
      <c r="E10" s="21"/>
      <c r="F10" s="21"/>
      <c r="G10" s="21"/>
      <c r="H10" s="21"/>
      <c r="I10" s="21"/>
      <c r="J10" s="21"/>
    </row>
    <row r="11" ht="32.25" customHeight="1" spans="1:10">
      <c r="A11" s="17" t="s">
        <v>458</v>
      </c>
      <c r="B11" s="17"/>
      <c r="C11" s="16" t="s">
        <v>459</v>
      </c>
      <c r="D11" s="16"/>
      <c r="E11" s="16" t="s">
        <v>460</v>
      </c>
      <c r="F11" s="16"/>
      <c r="G11" s="16"/>
      <c r="H11" s="16" t="s">
        <v>461</v>
      </c>
      <c r="I11" s="16"/>
      <c r="J11" s="16"/>
    </row>
    <row r="12" ht="32.25" customHeight="1" spans="1:10">
      <c r="A12" s="17"/>
      <c r="B12" s="17"/>
      <c r="C12" s="16"/>
      <c r="D12" s="16"/>
      <c r="E12" s="17" t="s">
        <v>462</v>
      </c>
      <c r="F12" s="17" t="s">
        <v>463</v>
      </c>
      <c r="G12" s="17" t="s">
        <v>464</v>
      </c>
      <c r="H12" s="17" t="s">
        <v>462</v>
      </c>
      <c r="I12" s="17" t="s">
        <v>463</v>
      </c>
      <c r="J12" s="17" t="s">
        <v>464</v>
      </c>
    </row>
    <row r="13" ht="24" customHeight="1" spans="1:10">
      <c r="A13" s="22" t="s">
        <v>55</v>
      </c>
      <c r="B13" s="23"/>
      <c r="C13" s="23"/>
      <c r="D13" s="23"/>
      <c r="E13" s="24"/>
      <c r="F13" s="24"/>
      <c r="G13" s="24"/>
      <c r="H13" s="25"/>
      <c r="I13" s="25"/>
      <c r="J13" s="25"/>
    </row>
    <row r="14" ht="34.5" customHeight="1" spans="1:10">
      <c r="A14" s="18"/>
      <c r="B14" s="26"/>
      <c r="C14" s="18"/>
      <c r="D14" s="26"/>
      <c r="E14" s="25"/>
      <c r="F14" s="25"/>
      <c r="G14" s="25"/>
      <c r="H14" s="25"/>
      <c r="I14" s="25"/>
      <c r="J14" s="25"/>
    </row>
    <row r="15" ht="32.25" customHeight="1" spans="1:10">
      <c r="A15" s="21" t="s">
        <v>465</v>
      </c>
      <c r="B15" s="21"/>
      <c r="C15" s="21"/>
      <c r="D15" s="21"/>
      <c r="E15" s="21"/>
      <c r="F15" s="21"/>
      <c r="G15" s="21"/>
      <c r="H15" s="21"/>
      <c r="I15" s="21"/>
      <c r="J15" s="21"/>
    </row>
    <row r="16" ht="32.25" customHeight="1" spans="1:10">
      <c r="A16" s="27" t="s">
        <v>466</v>
      </c>
      <c r="B16" s="27"/>
      <c r="C16" s="27"/>
      <c r="D16" s="27"/>
      <c r="E16" s="27"/>
      <c r="F16" s="27"/>
      <c r="G16" s="27"/>
      <c r="H16" s="28" t="s">
        <v>467</v>
      </c>
      <c r="I16" s="42" t="s">
        <v>286</v>
      </c>
      <c r="J16" s="28" t="s">
        <v>468</v>
      </c>
    </row>
    <row r="17" ht="36" customHeight="1" spans="1:10">
      <c r="A17" s="29" t="s">
        <v>279</v>
      </c>
      <c r="B17" s="29" t="s">
        <v>469</v>
      </c>
      <c r="C17" s="30" t="s">
        <v>281</v>
      </c>
      <c r="D17" s="30" t="s">
        <v>282</v>
      </c>
      <c r="E17" s="30" t="s">
        <v>283</v>
      </c>
      <c r="F17" s="30" t="s">
        <v>284</v>
      </c>
      <c r="G17" s="30" t="s">
        <v>285</v>
      </c>
      <c r="H17" s="31"/>
      <c r="I17" s="31"/>
      <c r="J17" s="31"/>
    </row>
    <row r="18" ht="32.25" customHeight="1" spans="1:10">
      <c r="A18" s="32"/>
      <c r="B18" s="32"/>
      <c r="C18" s="33"/>
      <c r="D18" s="32"/>
      <c r="E18" s="32"/>
      <c r="F18" s="32"/>
      <c r="G18" s="32"/>
      <c r="H18" s="34"/>
      <c r="I18" s="20"/>
      <c r="J18" s="34"/>
    </row>
    <row r="19" customHeight="1" spans="1:1">
      <c r="A19" t="s">
        <v>470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7" t="s">
        <v>52</v>
      </c>
    </row>
    <row r="2" ht="41.25" customHeight="1" spans="1:1">
      <c r="A2" s="77" t="str">
        <f>"2026"&amp;"年部门收入预算表"</f>
        <v>2026年部门收入预算表</v>
      </c>
    </row>
    <row r="3" ht="17.25" customHeight="1" spans="1:19">
      <c r="A3" s="80" t="str">
        <f>"单位名称："&amp;"昆明市晋宁区妇幼健康服务中心"</f>
        <v>单位名称：昆明市晋宁区妇幼健康服务中心</v>
      </c>
      <c r="S3" s="82" t="s">
        <v>1</v>
      </c>
    </row>
    <row r="4" ht="21.75" customHeight="1" spans="1:19">
      <c r="A4" s="212" t="s">
        <v>53</v>
      </c>
      <c r="B4" s="213" t="s">
        <v>54</v>
      </c>
      <c r="C4" s="213" t="s">
        <v>55</v>
      </c>
      <c r="D4" s="214" t="s">
        <v>56</v>
      </c>
      <c r="E4" s="214"/>
      <c r="F4" s="214"/>
      <c r="G4" s="214"/>
      <c r="H4" s="214"/>
      <c r="I4" s="162"/>
      <c r="J4" s="214"/>
      <c r="K4" s="214"/>
      <c r="L4" s="214"/>
      <c r="M4" s="214"/>
      <c r="N4" s="220"/>
      <c r="O4" s="214" t="s">
        <v>45</v>
      </c>
      <c r="P4" s="214"/>
      <c r="Q4" s="214"/>
      <c r="R4" s="214"/>
      <c r="S4" s="220"/>
    </row>
    <row r="5" ht="27" customHeight="1" spans="1:19">
      <c r="A5" s="215"/>
      <c r="B5" s="216"/>
      <c r="C5" s="216"/>
      <c r="D5" s="216" t="s">
        <v>57</v>
      </c>
      <c r="E5" s="216" t="s">
        <v>58</v>
      </c>
      <c r="F5" s="216" t="s">
        <v>59</v>
      </c>
      <c r="G5" s="216" t="s">
        <v>60</v>
      </c>
      <c r="H5" s="216" t="s">
        <v>61</v>
      </c>
      <c r="I5" s="221" t="s">
        <v>62</v>
      </c>
      <c r="J5" s="222"/>
      <c r="K5" s="222"/>
      <c r="L5" s="222"/>
      <c r="M5" s="222"/>
      <c r="N5" s="223"/>
      <c r="O5" s="216" t="s">
        <v>57</v>
      </c>
      <c r="P5" s="216" t="s">
        <v>58</v>
      </c>
      <c r="Q5" s="216" t="s">
        <v>59</v>
      </c>
      <c r="R5" s="216" t="s">
        <v>60</v>
      </c>
      <c r="S5" s="216" t="s">
        <v>63</v>
      </c>
    </row>
    <row r="6" ht="30" customHeight="1" spans="1:19">
      <c r="A6" s="217"/>
      <c r="B6" s="134"/>
      <c r="C6" s="145"/>
      <c r="D6" s="145"/>
      <c r="E6" s="145"/>
      <c r="F6" s="145"/>
      <c r="G6" s="145"/>
      <c r="H6" s="145"/>
      <c r="I6" s="102" t="s">
        <v>57</v>
      </c>
      <c r="J6" s="223" t="s">
        <v>64</v>
      </c>
      <c r="K6" s="223" t="s">
        <v>65</v>
      </c>
      <c r="L6" s="223" t="s">
        <v>66</v>
      </c>
      <c r="M6" s="223" t="s">
        <v>67</v>
      </c>
      <c r="N6" s="223" t="s">
        <v>68</v>
      </c>
      <c r="O6" s="224"/>
      <c r="P6" s="224"/>
      <c r="Q6" s="224"/>
      <c r="R6" s="224"/>
      <c r="S6" s="145"/>
    </row>
    <row r="7" ht="15" customHeight="1" spans="1:19">
      <c r="A7" s="218">
        <v>1</v>
      </c>
      <c r="B7" s="218">
        <v>2</v>
      </c>
      <c r="C7" s="218">
        <v>3</v>
      </c>
      <c r="D7" s="218">
        <v>4</v>
      </c>
      <c r="E7" s="218">
        <v>5</v>
      </c>
      <c r="F7" s="218">
        <v>6</v>
      </c>
      <c r="G7" s="218">
        <v>7</v>
      </c>
      <c r="H7" s="218">
        <v>8</v>
      </c>
      <c r="I7" s="102">
        <v>9</v>
      </c>
      <c r="J7" s="218">
        <v>10</v>
      </c>
      <c r="K7" s="218">
        <v>11</v>
      </c>
      <c r="L7" s="218">
        <v>12</v>
      </c>
      <c r="M7" s="218">
        <v>13</v>
      </c>
      <c r="N7" s="218">
        <v>14</v>
      </c>
      <c r="O7" s="218">
        <v>15</v>
      </c>
      <c r="P7" s="218">
        <v>16</v>
      </c>
      <c r="Q7" s="218">
        <v>17</v>
      </c>
      <c r="R7" s="218">
        <v>18</v>
      </c>
      <c r="S7" s="218">
        <v>19</v>
      </c>
    </row>
    <row r="8" ht="18" customHeight="1" spans="1:19">
      <c r="A8" s="33" t="s">
        <v>69</v>
      </c>
      <c r="B8" s="33" t="s">
        <v>70</v>
      </c>
      <c r="C8" s="110">
        <v>33572878.53</v>
      </c>
      <c r="D8" s="110">
        <v>33572878.53</v>
      </c>
      <c r="E8" s="110">
        <v>13070755.75</v>
      </c>
      <c r="F8" s="110"/>
      <c r="G8" s="110"/>
      <c r="H8" s="110"/>
      <c r="I8" s="110">
        <v>20502122.78</v>
      </c>
      <c r="J8" s="110"/>
      <c r="K8" s="110">
        <v>20000000</v>
      </c>
      <c r="L8" s="110">
        <v>487122.78</v>
      </c>
      <c r="M8" s="110"/>
      <c r="N8" s="110">
        <v>15000</v>
      </c>
      <c r="O8" s="110"/>
      <c r="P8" s="110"/>
      <c r="Q8" s="110"/>
      <c r="R8" s="110"/>
      <c r="S8" s="110"/>
    </row>
    <row r="9" ht="18" customHeight="1" spans="1:19">
      <c r="A9" s="85" t="s">
        <v>55</v>
      </c>
      <c r="B9" s="219"/>
      <c r="C9" s="110">
        <v>33572878.53</v>
      </c>
      <c r="D9" s="110">
        <v>33572878.53</v>
      </c>
      <c r="E9" s="110">
        <v>13070755.75</v>
      </c>
      <c r="F9" s="110"/>
      <c r="G9" s="110"/>
      <c r="H9" s="110"/>
      <c r="I9" s="110">
        <v>20502122.78</v>
      </c>
      <c r="J9" s="110"/>
      <c r="K9" s="110">
        <v>20000000</v>
      </c>
      <c r="L9" s="110">
        <v>487122.78</v>
      </c>
      <c r="M9" s="110"/>
      <c r="N9" s="110">
        <v>15000</v>
      </c>
      <c r="O9" s="110"/>
      <c r="P9" s="110"/>
      <c r="Q9" s="110"/>
      <c r="R9" s="110"/>
      <c r="S9" s="11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82" t="s">
        <v>71</v>
      </c>
    </row>
    <row r="2" ht="41.25" customHeight="1" spans="1:1">
      <c r="A2" s="77" t="str">
        <f>"2026"&amp;"年部门支出预算表"</f>
        <v>2026年部门支出预算表</v>
      </c>
    </row>
    <row r="3" ht="17.25" customHeight="1" spans="1:15">
      <c r="A3" s="80" t="str">
        <f>"单位名称："&amp;"昆明市晋宁区妇幼健康服务中心"</f>
        <v>单位名称：昆明市晋宁区妇幼健康服务中心</v>
      </c>
      <c r="O3" s="82" t="s">
        <v>1</v>
      </c>
    </row>
    <row r="4" ht="27" customHeight="1" spans="1:15">
      <c r="A4" s="198" t="s">
        <v>72</v>
      </c>
      <c r="B4" s="198" t="s">
        <v>73</v>
      </c>
      <c r="C4" s="198" t="s">
        <v>55</v>
      </c>
      <c r="D4" s="199" t="s">
        <v>58</v>
      </c>
      <c r="E4" s="200"/>
      <c r="F4" s="201"/>
      <c r="G4" s="202" t="s">
        <v>59</v>
      </c>
      <c r="H4" s="202" t="s">
        <v>60</v>
      </c>
      <c r="I4" s="202" t="s">
        <v>74</v>
      </c>
      <c r="J4" s="199" t="s">
        <v>62</v>
      </c>
      <c r="K4" s="200"/>
      <c r="L4" s="200"/>
      <c r="M4" s="200"/>
      <c r="N4" s="209"/>
      <c r="O4" s="210"/>
    </row>
    <row r="5" ht="42" customHeight="1" spans="1:15">
      <c r="A5" s="203"/>
      <c r="B5" s="203"/>
      <c r="C5" s="204"/>
      <c r="D5" s="205" t="s">
        <v>57</v>
      </c>
      <c r="E5" s="205" t="s">
        <v>75</v>
      </c>
      <c r="F5" s="205" t="s">
        <v>76</v>
      </c>
      <c r="G5" s="204"/>
      <c r="H5" s="204"/>
      <c r="I5" s="211"/>
      <c r="J5" s="205" t="s">
        <v>57</v>
      </c>
      <c r="K5" s="192" t="s">
        <v>77</v>
      </c>
      <c r="L5" s="192" t="s">
        <v>78</v>
      </c>
      <c r="M5" s="192" t="s">
        <v>79</v>
      </c>
      <c r="N5" s="192" t="s">
        <v>80</v>
      </c>
      <c r="O5" s="192" t="s">
        <v>81</v>
      </c>
    </row>
    <row r="6" ht="18" customHeight="1" spans="1:15">
      <c r="A6" s="88" t="s">
        <v>82</v>
      </c>
      <c r="B6" s="88" t="s">
        <v>83</v>
      </c>
      <c r="C6" s="88" t="s">
        <v>84</v>
      </c>
      <c r="D6" s="89" t="s">
        <v>85</v>
      </c>
      <c r="E6" s="89" t="s">
        <v>86</v>
      </c>
      <c r="F6" s="89" t="s">
        <v>87</v>
      </c>
      <c r="G6" s="89" t="s">
        <v>88</v>
      </c>
      <c r="H6" s="89" t="s">
        <v>89</v>
      </c>
      <c r="I6" s="89" t="s">
        <v>90</v>
      </c>
      <c r="J6" s="89" t="s">
        <v>91</v>
      </c>
      <c r="K6" s="89" t="s">
        <v>92</v>
      </c>
      <c r="L6" s="89" t="s">
        <v>93</v>
      </c>
      <c r="M6" s="89" t="s">
        <v>94</v>
      </c>
      <c r="N6" s="88" t="s">
        <v>95</v>
      </c>
      <c r="O6" s="89" t="s">
        <v>96</v>
      </c>
    </row>
    <row r="7" ht="21" customHeight="1" spans="1:15">
      <c r="A7" s="90" t="s">
        <v>97</v>
      </c>
      <c r="B7" s="90" t="s">
        <v>98</v>
      </c>
      <c r="C7" s="110">
        <v>2241260.96</v>
      </c>
      <c r="D7" s="110">
        <v>2241260.96</v>
      </c>
      <c r="E7" s="110">
        <v>2241260.96</v>
      </c>
      <c r="F7" s="110"/>
      <c r="G7" s="110"/>
      <c r="H7" s="110"/>
      <c r="I7" s="110"/>
      <c r="J7" s="110"/>
      <c r="K7" s="110"/>
      <c r="L7" s="110"/>
      <c r="M7" s="110"/>
      <c r="N7" s="110"/>
      <c r="O7" s="110"/>
    </row>
    <row r="8" ht="21" customHeight="1" spans="1:15">
      <c r="A8" s="206" t="s">
        <v>99</v>
      </c>
      <c r="B8" s="206" t="s">
        <v>100</v>
      </c>
      <c r="C8" s="110">
        <v>2241260.96</v>
      </c>
      <c r="D8" s="110">
        <v>2241260.96</v>
      </c>
      <c r="E8" s="110">
        <v>2241260.96</v>
      </c>
      <c r="F8" s="110"/>
      <c r="G8" s="110"/>
      <c r="H8" s="110"/>
      <c r="I8" s="110"/>
      <c r="J8" s="110"/>
      <c r="K8" s="110"/>
      <c r="L8" s="110"/>
      <c r="M8" s="110"/>
      <c r="N8" s="110"/>
      <c r="O8" s="110"/>
    </row>
    <row r="9" ht="21" customHeight="1" spans="1:15">
      <c r="A9" s="207" t="s">
        <v>101</v>
      </c>
      <c r="B9" s="207" t="s">
        <v>102</v>
      </c>
      <c r="C9" s="110">
        <v>749700</v>
      </c>
      <c r="D9" s="110">
        <v>749700</v>
      </c>
      <c r="E9" s="110">
        <v>749700</v>
      </c>
      <c r="F9" s="110"/>
      <c r="G9" s="110"/>
      <c r="H9" s="110"/>
      <c r="I9" s="110"/>
      <c r="J9" s="110"/>
      <c r="K9" s="110"/>
      <c r="L9" s="110"/>
      <c r="M9" s="110"/>
      <c r="N9" s="110"/>
      <c r="O9" s="110"/>
    </row>
    <row r="10" ht="21" customHeight="1" spans="1:15">
      <c r="A10" s="207" t="s">
        <v>103</v>
      </c>
      <c r="B10" s="207" t="s">
        <v>104</v>
      </c>
      <c r="C10" s="110">
        <v>1111560.96</v>
      </c>
      <c r="D10" s="110">
        <v>1111560.96</v>
      </c>
      <c r="E10" s="110">
        <v>1111560.96</v>
      </c>
      <c r="F10" s="110"/>
      <c r="G10" s="110"/>
      <c r="H10" s="110"/>
      <c r="I10" s="110"/>
      <c r="J10" s="110"/>
      <c r="K10" s="110"/>
      <c r="L10" s="110"/>
      <c r="M10" s="110"/>
      <c r="N10" s="110"/>
      <c r="O10" s="110"/>
    </row>
    <row r="11" ht="21" customHeight="1" spans="1:15">
      <c r="A11" s="207" t="s">
        <v>105</v>
      </c>
      <c r="B11" s="207" t="s">
        <v>106</v>
      </c>
      <c r="C11" s="110">
        <v>380000</v>
      </c>
      <c r="D11" s="110">
        <v>380000</v>
      </c>
      <c r="E11" s="110">
        <v>380000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</row>
    <row r="12" ht="21" customHeight="1" spans="1:15">
      <c r="A12" s="90" t="s">
        <v>107</v>
      </c>
      <c r="B12" s="90" t="s">
        <v>108</v>
      </c>
      <c r="C12" s="110">
        <v>30308586.85</v>
      </c>
      <c r="D12" s="110">
        <v>9806464.07</v>
      </c>
      <c r="E12" s="110">
        <v>9322064.07</v>
      </c>
      <c r="F12" s="110">
        <v>484400</v>
      </c>
      <c r="G12" s="110"/>
      <c r="H12" s="110"/>
      <c r="I12" s="110"/>
      <c r="J12" s="110">
        <v>20502122.78</v>
      </c>
      <c r="K12" s="110"/>
      <c r="L12" s="110">
        <v>20000000</v>
      </c>
      <c r="M12" s="110">
        <v>487122.78</v>
      </c>
      <c r="N12" s="110"/>
      <c r="O12" s="110">
        <v>15000</v>
      </c>
    </row>
    <row r="13" ht="21" customHeight="1" spans="1:15">
      <c r="A13" s="206" t="s">
        <v>109</v>
      </c>
      <c r="B13" s="206" t="s">
        <v>110</v>
      </c>
      <c r="C13" s="110">
        <v>28792621.49</v>
      </c>
      <c r="D13" s="110">
        <v>8674610.51</v>
      </c>
      <c r="E13" s="110">
        <v>8290210.51</v>
      </c>
      <c r="F13" s="110">
        <v>384400</v>
      </c>
      <c r="G13" s="110"/>
      <c r="H13" s="110"/>
      <c r="I13" s="110"/>
      <c r="J13" s="110">
        <v>20118010.98</v>
      </c>
      <c r="K13" s="110"/>
      <c r="L13" s="110">
        <v>20000000</v>
      </c>
      <c r="M13" s="110">
        <v>103010.98</v>
      </c>
      <c r="N13" s="110"/>
      <c r="O13" s="110">
        <v>15000</v>
      </c>
    </row>
    <row r="14" ht="21" customHeight="1" spans="1:15">
      <c r="A14" s="207" t="s">
        <v>111</v>
      </c>
      <c r="B14" s="207" t="s">
        <v>112</v>
      </c>
      <c r="C14" s="110">
        <v>28305210.51</v>
      </c>
      <c r="D14" s="110">
        <v>8290210.51</v>
      </c>
      <c r="E14" s="110">
        <v>8290210.51</v>
      </c>
      <c r="F14" s="110"/>
      <c r="G14" s="110"/>
      <c r="H14" s="110"/>
      <c r="I14" s="110"/>
      <c r="J14" s="110">
        <v>20015000</v>
      </c>
      <c r="K14" s="110"/>
      <c r="L14" s="110">
        <v>20000000</v>
      </c>
      <c r="M14" s="110"/>
      <c r="N14" s="110"/>
      <c r="O14" s="110">
        <v>15000</v>
      </c>
    </row>
    <row r="15" ht="21" customHeight="1" spans="1:15">
      <c r="A15" s="207" t="s">
        <v>113</v>
      </c>
      <c r="B15" s="207" t="s">
        <v>114</v>
      </c>
      <c r="C15" s="110">
        <v>384400</v>
      </c>
      <c r="D15" s="110">
        <v>384400</v>
      </c>
      <c r="E15" s="110"/>
      <c r="F15" s="110">
        <v>384400</v>
      </c>
      <c r="G15" s="110"/>
      <c r="H15" s="110"/>
      <c r="I15" s="110"/>
      <c r="J15" s="110"/>
      <c r="K15" s="110"/>
      <c r="L15" s="110"/>
      <c r="M15" s="110"/>
      <c r="N15" s="110"/>
      <c r="O15" s="110"/>
    </row>
    <row r="16" ht="21" customHeight="1" spans="1:15">
      <c r="A16" s="207" t="s">
        <v>115</v>
      </c>
      <c r="B16" s="207" t="s">
        <v>116</v>
      </c>
      <c r="C16" s="110">
        <v>103010.98</v>
      </c>
      <c r="D16" s="110"/>
      <c r="E16" s="110"/>
      <c r="F16" s="110"/>
      <c r="G16" s="110"/>
      <c r="H16" s="110"/>
      <c r="I16" s="110"/>
      <c r="J16" s="110">
        <v>103010.98</v>
      </c>
      <c r="K16" s="110"/>
      <c r="L16" s="110"/>
      <c r="M16" s="110">
        <v>103010.98</v>
      </c>
      <c r="N16" s="110"/>
      <c r="O16" s="110"/>
    </row>
    <row r="17" ht="21" customHeight="1" spans="1:15">
      <c r="A17" s="206" t="s">
        <v>117</v>
      </c>
      <c r="B17" s="206" t="s">
        <v>118</v>
      </c>
      <c r="C17" s="110">
        <v>100000</v>
      </c>
      <c r="D17" s="110">
        <v>100000</v>
      </c>
      <c r="E17" s="110"/>
      <c r="F17" s="110">
        <v>100000</v>
      </c>
      <c r="G17" s="110"/>
      <c r="H17" s="110"/>
      <c r="I17" s="110"/>
      <c r="J17" s="110"/>
      <c r="K17" s="110"/>
      <c r="L17" s="110"/>
      <c r="M17" s="110"/>
      <c r="N17" s="110"/>
      <c r="O17" s="110"/>
    </row>
    <row r="18" ht="21" customHeight="1" spans="1:15">
      <c r="A18" s="207" t="s">
        <v>119</v>
      </c>
      <c r="B18" s="207" t="s">
        <v>120</v>
      </c>
      <c r="C18" s="110">
        <v>100000</v>
      </c>
      <c r="D18" s="110">
        <v>100000</v>
      </c>
      <c r="E18" s="110"/>
      <c r="F18" s="110">
        <v>100000</v>
      </c>
      <c r="G18" s="110"/>
      <c r="H18" s="110"/>
      <c r="I18" s="110"/>
      <c r="J18" s="110"/>
      <c r="K18" s="110"/>
      <c r="L18" s="110"/>
      <c r="M18" s="110"/>
      <c r="N18" s="110"/>
      <c r="O18" s="110"/>
    </row>
    <row r="19" ht="21" customHeight="1" spans="1:15">
      <c r="A19" s="206" t="s">
        <v>121</v>
      </c>
      <c r="B19" s="206" t="s">
        <v>122</v>
      </c>
      <c r="C19" s="110">
        <v>1031853.56</v>
      </c>
      <c r="D19" s="110">
        <v>1031853.56</v>
      </c>
      <c r="E19" s="110">
        <v>1031853.56</v>
      </c>
      <c r="F19" s="110"/>
      <c r="G19" s="110"/>
      <c r="H19" s="110"/>
      <c r="I19" s="110"/>
      <c r="J19" s="110"/>
      <c r="K19" s="110"/>
      <c r="L19" s="110"/>
      <c r="M19" s="110"/>
      <c r="N19" s="110"/>
      <c r="O19" s="110"/>
    </row>
    <row r="20" ht="21" customHeight="1" spans="1:15">
      <c r="A20" s="207" t="s">
        <v>123</v>
      </c>
      <c r="B20" s="207" t="s">
        <v>124</v>
      </c>
      <c r="C20" s="110">
        <v>467684.42</v>
      </c>
      <c r="D20" s="110">
        <v>467684.42</v>
      </c>
      <c r="E20" s="110">
        <v>467684.42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</row>
    <row r="21" ht="21" customHeight="1" spans="1:15">
      <c r="A21" s="207" t="s">
        <v>125</v>
      </c>
      <c r="B21" s="207" t="s">
        <v>126</v>
      </c>
      <c r="C21" s="110">
        <v>492002.8</v>
      </c>
      <c r="D21" s="110">
        <v>492002.8</v>
      </c>
      <c r="E21" s="110">
        <v>492002.8</v>
      </c>
      <c r="F21" s="110"/>
      <c r="G21" s="110"/>
      <c r="H21" s="110"/>
      <c r="I21" s="110"/>
      <c r="J21" s="110"/>
      <c r="K21" s="110"/>
      <c r="L21" s="110"/>
      <c r="M21" s="110"/>
      <c r="N21" s="110"/>
      <c r="O21" s="110"/>
    </row>
    <row r="22" ht="21" customHeight="1" spans="1:15">
      <c r="A22" s="207" t="s">
        <v>127</v>
      </c>
      <c r="B22" s="207" t="s">
        <v>128</v>
      </c>
      <c r="C22" s="110">
        <v>72166.34</v>
      </c>
      <c r="D22" s="110">
        <v>72166.34</v>
      </c>
      <c r="E22" s="110">
        <v>72166.34</v>
      </c>
      <c r="F22" s="110"/>
      <c r="G22" s="110"/>
      <c r="H22" s="110"/>
      <c r="I22" s="110"/>
      <c r="J22" s="110"/>
      <c r="K22" s="110"/>
      <c r="L22" s="110"/>
      <c r="M22" s="110"/>
      <c r="N22" s="110"/>
      <c r="O22" s="110"/>
    </row>
    <row r="23" ht="21" customHeight="1" spans="1:15">
      <c r="A23" s="206" t="s">
        <v>129</v>
      </c>
      <c r="B23" s="206" t="s">
        <v>130</v>
      </c>
      <c r="C23" s="110">
        <v>384111.8</v>
      </c>
      <c r="D23" s="110"/>
      <c r="E23" s="110"/>
      <c r="F23" s="110"/>
      <c r="G23" s="110"/>
      <c r="H23" s="110"/>
      <c r="I23" s="110"/>
      <c r="J23" s="110">
        <v>384111.8</v>
      </c>
      <c r="K23" s="110"/>
      <c r="L23" s="110"/>
      <c r="M23" s="110">
        <v>384111.8</v>
      </c>
      <c r="N23" s="110"/>
      <c r="O23" s="110"/>
    </row>
    <row r="24" ht="21" customHeight="1" spans="1:15">
      <c r="A24" s="207" t="s">
        <v>131</v>
      </c>
      <c r="B24" s="207" t="s">
        <v>132</v>
      </c>
      <c r="C24" s="110">
        <v>384111.8</v>
      </c>
      <c r="D24" s="110"/>
      <c r="E24" s="110"/>
      <c r="F24" s="110"/>
      <c r="G24" s="110"/>
      <c r="H24" s="110"/>
      <c r="I24" s="110"/>
      <c r="J24" s="110">
        <v>384111.8</v>
      </c>
      <c r="K24" s="110"/>
      <c r="L24" s="110"/>
      <c r="M24" s="110">
        <v>384111.8</v>
      </c>
      <c r="N24" s="110"/>
      <c r="O24" s="110"/>
    </row>
    <row r="25" ht="21" customHeight="1" spans="1:15">
      <c r="A25" s="90" t="s">
        <v>133</v>
      </c>
      <c r="B25" s="90" t="s">
        <v>134</v>
      </c>
      <c r="C25" s="110">
        <v>1023030.72</v>
      </c>
      <c r="D25" s="110">
        <v>1023030.72</v>
      </c>
      <c r="E25" s="110">
        <v>1023030.72</v>
      </c>
      <c r="F25" s="110"/>
      <c r="G25" s="110"/>
      <c r="H25" s="110"/>
      <c r="I25" s="110"/>
      <c r="J25" s="110"/>
      <c r="K25" s="110"/>
      <c r="L25" s="110"/>
      <c r="M25" s="110"/>
      <c r="N25" s="110"/>
      <c r="O25" s="110"/>
    </row>
    <row r="26" ht="21" customHeight="1" spans="1:15">
      <c r="A26" s="206" t="s">
        <v>135</v>
      </c>
      <c r="B26" s="206" t="s">
        <v>136</v>
      </c>
      <c r="C26" s="110">
        <v>1023030.72</v>
      </c>
      <c r="D26" s="110">
        <v>1023030.72</v>
      </c>
      <c r="E26" s="110">
        <v>1023030.72</v>
      </c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ht="21" customHeight="1" spans="1:15">
      <c r="A27" s="207" t="s">
        <v>137</v>
      </c>
      <c r="B27" s="207" t="s">
        <v>138</v>
      </c>
      <c r="C27" s="110">
        <v>1023030.72</v>
      </c>
      <c r="D27" s="110">
        <v>1023030.72</v>
      </c>
      <c r="E27" s="110">
        <v>1023030.72</v>
      </c>
      <c r="F27" s="110"/>
      <c r="G27" s="110"/>
      <c r="H27" s="110"/>
      <c r="I27" s="110"/>
      <c r="J27" s="110"/>
      <c r="K27" s="110"/>
      <c r="L27" s="110"/>
      <c r="M27" s="110"/>
      <c r="N27" s="110"/>
      <c r="O27" s="110"/>
    </row>
    <row r="28" ht="21" customHeight="1" spans="1:15">
      <c r="A28" s="208" t="s">
        <v>55</v>
      </c>
      <c r="B28" s="71"/>
      <c r="C28" s="110">
        <v>33572878.53</v>
      </c>
      <c r="D28" s="110">
        <v>13070755.75</v>
      </c>
      <c r="E28" s="110">
        <v>12586355.75</v>
      </c>
      <c r="F28" s="110">
        <v>484400</v>
      </c>
      <c r="G28" s="110"/>
      <c r="H28" s="110"/>
      <c r="I28" s="110"/>
      <c r="J28" s="110">
        <v>20502122.78</v>
      </c>
      <c r="K28" s="110"/>
      <c r="L28" s="110">
        <v>20000000</v>
      </c>
      <c r="M28" s="110">
        <v>487122.78</v>
      </c>
      <c r="N28" s="110"/>
      <c r="O28" s="110">
        <v>15000</v>
      </c>
    </row>
  </sheetData>
  <mergeCells count="12">
    <mergeCell ref="A1:O1"/>
    <mergeCell ref="A2:O2"/>
    <mergeCell ref="A3:B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4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8"/>
      <c r="B1" s="82"/>
      <c r="C1" s="82"/>
      <c r="D1" s="82" t="s">
        <v>139</v>
      </c>
    </row>
    <row r="2" ht="41.25" customHeight="1" spans="1:1">
      <c r="A2" s="77" t="str">
        <f>"2026"&amp;"年部门财政拨款收支预算总表"</f>
        <v>2026年部门财政拨款收支预算总表</v>
      </c>
    </row>
    <row r="3" ht="17.25" customHeight="1" spans="1:4">
      <c r="A3" s="80" t="str">
        <f>"单位名称："&amp;"昆明市晋宁区妇幼健康服务中心"</f>
        <v>单位名称：昆明市晋宁区妇幼健康服务中心</v>
      </c>
      <c r="B3" s="191"/>
      <c r="D3" s="82" t="s">
        <v>1</v>
      </c>
    </row>
    <row r="4" ht="17.25" customHeight="1" spans="1:4">
      <c r="A4" s="192" t="s">
        <v>2</v>
      </c>
      <c r="B4" s="193"/>
      <c r="C4" s="192" t="s">
        <v>3</v>
      </c>
      <c r="D4" s="193"/>
    </row>
    <row r="5" ht="18.75" customHeight="1" spans="1:4">
      <c r="A5" s="192" t="s">
        <v>4</v>
      </c>
      <c r="B5" s="192" t="s">
        <v>5</v>
      </c>
      <c r="C5" s="192" t="s">
        <v>6</v>
      </c>
      <c r="D5" s="192" t="s">
        <v>5</v>
      </c>
    </row>
    <row r="6" ht="16.5" customHeight="1" spans="1:4">
      <c r="A6" s="194" t="s">
        <v>140</v>
      </c>
      <c r="B6" s="110">
        <v>13070755.75</v>
      </c>
      <c r="C6" s="194" t="s">
        <v>141</v>
      </c>
      <c r="D6" s="110">
        <v>13070755.75</v>
      </c>
    </row>
    <row r="7" ht="16.5" customHeight="1" spans="1:4">
      <c r="A7" s="194" t="s">
        <v>142</v>
      </c>
      <c r="B7" s="110">
        <v>13070755.75</v>
      </c>
      <c r="C7" s="194" t="s">
        <v>143</v>
      </c>
      <c r="D7" s="110"/>
    </row>
    <row r="8" ht="16.5" customHeight="1" spans="1:4">
      <c r="A8" s="194" t="s">
        <v>144</v>
      </c>
      <c r="B8" s="110"/>
      <c r="C8" s="194" t="s">
        <v>145</v>
      </c>
      <c r="D8" s="110"/>
    </row>
    <row r="9" ht="16.5" customHeight="1" spans="1:4">
      <c r="A9" s="194" t="s">
        <v>146</v>
      </c>
      <c r="B9" s="110"/>
      <c r="C9" s="194" t="s">
        <v>147</v>
      </c>
      <c r="D9" s="110"/>
    </row>
    <row r="10" ht="16.5" customHeight="1" spans="1:4">
      <c r="A10" s="194" t="s">
        <v>148</v>
      </c>
      <c r="B10" s="110"/>
      <c r="C10" s="194" t="s">
        <v>149</v>
      </c>
      <c r="D10" s="110"/>
    </row>
    <row r="11" ht="16.5" customHeight="1" spans="1:4">
      <c r="A11" s="194" t="s">
        <v>142</v>
      </c>
      <c r="B11" s="110"/>
      <c r="C11" s="194" t="s">
        <v>150</v>
      </c>
      <c r="D11" s="110"/>
    </row>
    <row r="12" ht="16.5" customHeight="1" spans="1:4">
      <c r="A12" s="23" t="s">
        <v>144</v>
      </c>
      <c r="B12" s="110"/>
      <c r="C12" s="101" t="s">
        <v>151</v>
      </c>
      <c r="D12" s="110"/>
    </row>
    <row r="13" ht="16.5" customHeight="1" spans="1:4">
      <c r="A13" s="23" t="s">
        <v>146</v>
      </c>
      <c r="B13" s="110"/>
      <c r="C13" s="101" t="s">
        <v>152</v>
      </c>
      <c r="D13" s="110"/>
    </row>
    <row r="14" ht="16.5" customHeight="1" spans="1:4">
      <c r="A14" s="195"/>
      <c r="B14" s="110"/>
      <c r="C14" s="101" t="s">
        <v>153</v>
      </c>
      <c r="D14" s="110">
        <v>2241260.96</v>
      </c>
    </row>
    <row r="15" ht="16.5" customHeight="1" spans="1:4">
      <c r="A15" s="195"/>
      <c r="B15" s="110"/>
      <c r="C15" s="101" t="s">
        <v>154</v>
      </c>
      <c r="D15" s="110">
        <v>9806464.07</v>
      </c>
    </row>
    <row r="16" ht="16.5" customHeight="1" spans="1:4">
      <c r="A16" s="195"/>
      <c r="B16" s="110"/>
      <c r="C16" s="101" t="s">
        <v>155</v>
      </c>
      <c r="D16" s="110"/>
    </row>
    <row r="17" ht="16.5" customHeight="1" spans="1:4">
      <c r="A17" s="195"/>
      <c r="B17" s="110"/>
      <c r="C17" s="101" t="s">
        <v>156</v>
      </c>
      <c r="D17" s="110"/>
    </row>
    <row r="18" ht="16.5" customHeight="1" spans="1:4">
      <c r="A18" s="195"/>
      <c r="B18" s="110"/>
      <c r="C18" s="101" t="s">
        <v>157</v>
      </c>
      <c r="D18" s="110"/>
    </row>
    <row r="19" ht="16.5" customHeight="1" spans="1:4">
      <c r="A19" s="195"/>
      <c r="B19" s="110"/>
      <c r="C19" s="101" t="s">
        <v>158</v>
      </c>
      <c r="D19" s="110"/>
    </row>
    <row r="20" ht="16.5" customHeight="1" spans="1:4">
      <c r="A20" s="195"/>
      <c r="B20" s="110"/>
      <c r="C20" s="101" t="s">
        <v>159</v>
      </c>
      <c r="D20" s="110"/>
    </row>
    <row r="21" ht="16.5" customHeight="1" spans="1:4">
      <c r="A21" s="195"/>
      <c r="B21" s="110"/>
      <c r="C21" s="101" t="s">
        <v>160</v>
      </c>
      <c r="D21" s="110"/>
    </row>
    <row r="22" ht="16.5" customHeight="1" spans="1:4">
      <c r="A22" s="195"/>
      <c r="B22" s="110"/>
      <c r="C22" s="101" t="s">
        <v>161</v>
      </c>
      <c r="D22" s="110"/>
    </row>
    <row r="23" ht="16.5" customHeight="1" spans="1:4">
      <c r="A23" s="195"/>
      <c r="B23" s="110"/>
      <c r="C23" s="101" t="s">
        <v>162</v>
      </c>
      <c r="D23" s="110"/>
    </row>
    <row r="24" ht="16.5" customHeight="1" spans="1:4">
      <c r="A24" s="195"/>
      <c r="B24" s="110"/>
      <c r="C24" s="101" t="s">
        <v>163</v>
      </c>
      <c r="D24" s="110"/>
    </row>
    <row r="25" ht="16.5" customHeight="1" spans="1:4">
      <c r="A25" s="195"/>
      <c r="B25" s="110"/>
      <c r="C25" s="101" t="s">
        <v>164</v>
      </c>
      <c r="D25" s="110">
        <v>1023030.72</v>
      </c>
    </row>
    <row r="26" ht="16.5" customHeight="1" spans="1:4">
      <c r="A26" s="195"/>
      <c r="B26" s="110"/>
      <c r="C26" s="101" t="s">
        <v>165</v>
      </c>
      <c r="D26" s="110"/>
    </row>
    <row r="27" ht="16.5" customHeight="1" spans="1:4">
      <c r="A27" s="195"/>
      <c r="B27" s="110"/>
      <c r="C27" s="101" t="s">
        <v>166</v>
      </c>
      <c r="D27" s="110"/>
    </row>
    <row r="28" ht="16.5" customHeight="1" spans="1:4">
      <c r="A28" s="195"/>
      <c r="B28" s="110"/>
      <c r="C28" s="101" t="s">
        <v>167</v>
      </c>
      <c r="D28" s="110"/>
    </row>
    <row r="29" ht="16.5" customHeight="1" spans="1:4">
      <c r="A29" s="195"/>
      <c r="B29" s="110"/>
      <c r="C29" s="101" t="s">
        <v>168</v>
      </c>
      <c r="D29" s="110"/>
    </row>
    <row r="30" ht="16.5" customHeight="1" spans="1:4">
      <c r="A30" s="195"/>
      <c r="B30" s="110"/>
      <c r="C30" s="101" t="s">
        <v>169</v>
      </c>
      <c r="D30" s="110"/>
    </row>
    <row r="31" ht="16.5" customHeight="1" spans="1:4">
      <c r="A31" s="195"/>
      <c r="B31" s="110"/>
      <c r="C31" s="23" t="s">
        <v>170</v>
      </c>
      <c r="D31" s="110"/>
    </row>
    <row r="32" ht="16.5" customHeight="1" spans="1:4">
      <c r="A32" s="195"/>
      <c r="B32" s="110"/>
      <c r="C32" s="23" t="s">
        <v>171</v>
      </c>
      <c r="D32" s="110"/>
    </row>
    <row r="33" ht="16.5" customHeight="1" spans="1:4">
      <c r="A33" s="195"/>
      <c r="B33" s="110"/>
      <c r="C33" s="20" t="s">
        <v>172</v>
      </c>
      <c r="D33" s="110"/>
    </row>
    <row r="34" ht="15" customHeight="1" spans="1:4">
      <c r="A34" s="196" t="s">
        <v>50</v>
      </c>
      <c r="B34" s="197">
        <v>13070755.75</v>
      </c>
      <c r="C34" s="196" t="s">
        <v>51</v>
      </c>
      <c r="D34" s="197">
        <v>13070755.75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6"/>
      <c r="F1" s="103"/>
      <c r="G1" s="171" t="s">
        <v>173</v>
      </c>
    </row>
    <row r="2" ht="41.25" customHeight="1" spans="1:7">
      <c r="A2" s="156" t="str">
        <f>"2026"&amp;"年一般公共预算支出预算表（按功能科目分类）"</f>
        <v>2026年一般公共预算支出预算表（按功能科目分类）</v>
      </c>
      <c r="B2" s="156"/>
      <c r="C2" s="156"/>
      <c r="D2" s="156"/>
      <c r="E2" s="156"/>
      <c r="F2" s="156"/>
      <c r="G2" s="156"/>
    </row>
    <row r="3" ht="18" customHeight="1" spans="1:7">
      <c r="A3" s="46" t="str">
        <f>"单位名称："&amp;"昆明市晋宁区妇幼健康服务中心"</f>
        <v>单位名称：昆明市晋宁区妇幼健康服务中心</v>
      </c>
      <c r="F3" s="153"/>
      <c r="G3" s="171" t="s">
        <v>1</v>
      </c>
    </row>
    <row r="4" ht="20.25" customHeight="1" spans="1:7">
      <c r="A4" s="186" t="s">
        <v>174</v>
      </c>
      <c r="B4" s="187"/>
      <c r="C4" s="157" t="s">
        <v>55</v>
      </c>
      <c r="D4" s="178" t="s">
        <v>75</v>
      </c>
      <c r="E4" s="15"/>
      <c r="F4" s="38"/>
      <c r="G4" s="168" t="s">
        <v>76</v>
      </c>
    </row>
    <row r="5" ht="20.25" customHeight="1" spans="1:7">
      <c r="A5" s="188" t="s">
        <v>72</v>
      </c>
      <c r="B5" s="188" t="s">
        <v>73</v>
      </c>
      <c r="C5" s="57"/>
      <c r="D5" s="16" t="s">
        <v>57</v>
      </c>
      <c r="E5" s="16" t="s">
        <v>175</v>
      </c>
      <c r="F5" s="16" t="s">
        <v>176</v>
      </c>
      <c r="G5" s="170"/>
    </row>
    <row r="6" ht="15" customHeight="1" spans="1:7">
      <c r="A6" s="22" t="s">
        <v>82</v>
      </c>
      <c r="B6" s="22" t="s">
        <v>83</v>
      </c>
      <c r="C6" s="22" t="s">
        <v>84</v>
      </c>
      <c r="D6" s="22" t="s">
        <v>85</v>
      </c>
      <c r="E6" s="22" t="s">
        <v>86</v>
      </c>
      <c r="F6" s="22" t="s">
        <v>87</v>
      </c>
      <c r="G6" s="22" t="s">
        <v>88</v>
      </c>
    </row>
    <row r="7" ht="18" customHeight="1" spans="1:7">
      <c r="A7" s="20" t="s">
        <v>97</v>
      </c>
      <c r="B7" s="20" t="s">
        <v>98</v>
      </c>
      <c r="C7" s="110">
        <v>2241260.96</v>
      </c>
      <c r="D7" s="110">
        <v>2241260.96</v>
      </c>
      <c r="E7" s="110">
        <v>2197160.96</v>
      </c>
      <c r="F7" s="110">
        <v>44100</v>
      </c>
      <c r="G7" s="110"/>
    </row>
    <row r="8" ht="18" customHeight="1" spans="1:7">
      <c r="A8" s="165" t="s">
        <v>99</v>
      </c>
      <c r="B8" s="165" t="s">
        <v>100</v>
      </c>
      <c r="C8" s="110">
        <v>2241260.96</v>
      </c>
      <c r="D8" s="110">
        <v>2241260.96</v>
      </c>
      <c r="E8" s="110">
        <v>2197160.96</v>
      </c>
      <c r="F8" s="110">
        <v>44100</v>
      </c>
      <c r="G8" s="110"/>
    </row>
    <row r="9" ht="18" customHeight="1" spans="1:7">
      <c r="A9" s="189" t="s">
        <v>101</v>
      </c>
      <c r="B9" s="189" t="s">
        <v>102</v>
      </c>
      <c r="C9" s="110">
        <v>749700</v>
      </c>
      <c r="D9" s="110">
        <v>749700</v>
      </c>
      <c r="E9" s="110">
        <v>705600</v>
      </c>
      <c r="F9" s="110">
        <v>44100</v>
      </c>
      <c r="G9" s="110"/>
    </row>
    <row r="10" ht="18" customHeight="1" spans="1:7">
      <c r="A10" s="189" t="s">
        <v>103</v>
      </c>
      <c r="B10" s="189" t="s">
        <v>104</v>
      </c>
      <c r="C10" s="110">
        <v>1111560.96</v>
      </c>
      <c r="D10" s="110">
        <v>1111560.96</v>
      </c>
      <c r="E10" s="110">
        <v>1111560.96</v>
      </c>
      <c r="F10" s="110"/>
      <c r="G10" s="110"/>
    </row>
    <row r="11" ht="18" customHeight="1" spans="1:7">
      <c r="A11" s="189" t="s">
        <v>105</v>
      </c>
      <c r="B11" s="189" t="s">
        <v>106</v>
      </c>
      <c r="C11" s="110">
        <v>380000</v>
      </c>
      <c r="D11" s="110">
        <v>380000</v>
      </c>
      <c r="E11" s="110">
        <v>380000</v>
      </c>
      <c r="F11" s="110"/>
      <c r="G11" s="110"/>
    </row>
    <row r="12" ht="18" customHeight="1" spans="1:7">
      <c r="A12" s="20" t="s">
        <v>107</v>
      </c>
      <c r="B12" s="20" t="s">
        <v>108</v>
      </c>
      <c r="C12" s="110">
        <v>9806464.07</v>
      </c>
      <c r="D12" s="110">
        <v>9322064.07</v>
      </c>
      <c r="E12" s="110">
        <v>8687550.95</v>
      </c>
      <c r="F12" s="110">
        <v>634513.12</v>
      </c>
      <c r="G12" s="110">
        <v>484400</v>
      </c>
    </row>
    <row r="13" ht="18" customHeight="1" spans="1:7">
      <c r="A13" s="165" t="s">
        <v>109</v>
      </c>
      <c r="B13" s="165" t="s">
        <v>110</v>
      </c>
      <c r="C13" s="110">
        <v>8674610.51</v>
      </c>
      <c r="D13" s="110">
        <v>8290210.51</v>
      </c>
      <c r="E13" s="110">
        <v>7655697.39</v>
      </c>
      <c r="F13" s="110">
        <v>634513.12</v>
      </c>
      <c r="G13" s="110">
        <v>384400</v>
      </c>
    </row>
    <row r="14" ht="18" customHeight="1" spans="1:7">
      <c r="A14" s="189" t="s">
        <v>111</v>
      </c>
      <c r="B14" s="189" t="s">
        <v>112</v>
      </c>
      <c r="C14" s="110">
        <v>8290210.51</v>
      </c>
      <c r="D14" s="110">
        <v>8290210.51</v>
      </c>
      <c r="E14" s="110">
        <v>7655697.39</v>
      </c>
      <c r="F14" s="110">
        <v>634513.12</v>
      </c>
      <c r="G14" s="110"/>
    </row>
    <row r="15" ht="18" customHeight="1" spans="1:7">
      <c r="A15" s="189" t="s">
        <v>113</v>
      </c>
      <c r="B15" s="189" t="s">
        <v>114</v>
      </c>
      <c r="C15" s="110">
        <v>384400</v>
      </c>
      <c r="D15" s="110"/>
      <c r="E15" s="110"/>
      <c r="F15" s="110"/>
      <c r="G15" s="110">
        <v>384400</v>
      </c>
    </row>
    <row r="16" ht="18" customHeight="1" spans="1:7">
      <c r="A16" s="165" t="s">
        <v>117</v>
      </c>
      <c r="B16" s="165" t="s">
        <v>118</v>
      </c>
      <c r="C16" s="110">
        <v>100000</v>
      </c>
      <c r="D16" s="110"/>
      <c r="E16" s="110"/>
      <c r="F16" s="110"/>
      <c r="G16" s="110">
        <v>100000</v>
      </c>
    </row>
    <row r="17" ht="18" customHeight="1" spans="1:7">
      <c r="A17" s="189" t="s">
        <v>119</v>
      </c>
      <c r="B17" s="189" t="s">
        <v>120</v>
      </c>
      <c r="C17" s="110">
        <v>100000</v>
      </c>
      <c r="D17" s="110"/>
      <c r="E17" s="110"/>
      <c r="F17" s="110"/>
      <c r="G17" s="110">
        <v>100000</v>
      </c>
    </row>
    <row r="18" ht="18" customHeight="1" spans="1:7">
      <c r="A18" s="165" t="s">
        <v>121</v>
      </c>
      <c r="B18" s="165" t="s">
        <v>122</v>
      </c>
      <c r="C18" s="110">
        <v>1031853.56</v>
      </c>
      <c r="D18" s="110">
        <v>1031853.56</v>
      </c>
      <c r="E18" s="110">
        <v>1031853.56</v>
      </c>
      <c r="F18" s="110"/>
      <c r="G18" s="110"/>
    </row>
    <row r="19" ht="18" customHeight="1" spans="1:7">
      <c r="A19" s="189" t="s">
        <v>123</v>
      </c>
      <c r="B19" s="189" t="s">
        <v>124</v>
      </c>
      <c r="C19" s="110">
        <v>467684.42</v>
      </c>
      <c r="D19" s="110">
        <v>467684.42</v>
      </c>
      <c r="E19" s="110">
        <v>467684.42</v>
      </c>
      <c r="F19" s="110"/>
      <c r="G19" s="110"/>
    </row>
    <row r="20" ht="18" customHeight="1" spans="1:7">
      <c r="A20" s="189" t="s">
        <v>125</v>
      </c>
      <c r="B20" s="189" t="s">
        <v>126</v>
      </c>
      <c r="C20" s="110">
        <v>492002.8</v>
      </c>
      <c r="D20" s="110">
        <v>492002.8</v>
      </c>
      <c r="E20" s="110">
        <v>492002.8</v>
      </c>
      <c r="F20" s="110"/>
      <c r="G20" s="110"/>
    </row>
    <row r="21" ht="18" customHeight="1" spans="1:7">
      <c r="A21" s="189" t="s">
        <v>127</v>
      </c>
      <c r="B21" s="189" t="s">
        <v>128</v>
      </c>
      <c r="C21" s="110">
        <v>72166.34</v>
      </c>
      <c r="D21" s="110">
        <v>72166.34</v>
      </c>
      <c r="E21" s="110">
        <v>72166.34</v>
      </c>
      <c r="F21" s="110"/>
      <c r="G21" s="110"/>
    </row>
    <row r="22" ht="18" customHeight="1" spans="1:7">
      <c r="A22" s="20" t="s">
        <v>133</v>
      </c>
      <c r="B22" s="20" t="s">
        <v>134</v>
      </c>
      <c r="C22" s="110">
        <v>1023030.72</v>
      </c>
      <c r="D22" s="110">
        <v>1023030.72</v>
      </c>
      <c r="E22" s="110">
        <v>1023030.72</v>
      </c>
      <c r="F22" s="110"/>
      <c r="G22" s="110"/>
    </row>
    <row r="23" ht="18" customHeight="1" spans="1:7">
      <c r="A23" s="165" t="s">
        <v>135</v>
      </c>
      <c r="B23" s="165" t="s">
        <v>136</v>
      </c>
      <c r="C23" s="110">
        <v>1023030.72</v>
      </c>
      <c r="D23" s="110">
        <v>1023030.72</v>
      </c>
      <c r="E23" s="110">
        <v>1023030.72</v>
      </c>
      <c r="F23" s="110"/>
      <c r="G23" s="110"/>
    </row>
    <row r="24" ht="18" customHeight="1" spans="1:7">
      <c r="A24" s="189" t="s">
        <v>137</v>
      </c>
      <c r="B24" s="189" t="s">
        <v>138</v>
      </c>
      <c r="C24" s="110">
        <v>1023030.72</v>
      </c>
      <c r="D24" s="110">
        <v>1023030.72</v>
      </c>
      <c r="E24" s="110">
        <v>1023030.72</v>
      </c>
      <c r="F24" s="110"/>
      <c r="G24" s="110"/>
    </row>
    <row r="25" ht="18" customHeight="1" spans="1:7">
      <c r="A25" s="109" t="s">
        <v>177</v>
      </c>
      <c r="B25" s="190" t="s">
        <v>177</v>
      </c>
      <c r="C25" s="110">
        <v>13070755.75</v>
      </c>
      <c r="D25" s="110">
        <v>12586355.75</v>
      </c>
      <c r="E25" s="110">
        <v>11907742.63</v>
      </c>
      <c r="F25" s="110">
        <v>678613.12</v>
      </c>
      <c r="G25" s="110">
        <v>484400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9"/>
      <c r="B1" s="79"/>
      <c r="C1" s="79"/>
      <c r="D1" s="79"/>
      <c r="E1" s="78"/>
      <c r="F1" s="182" t="s">
        <v>178</v>
      </c>
    </row>
    <row r="2" ht="41.25" customHeight="1" spans="1:6">
      <c r="A2" s="183" t="str">
        <f>"2026"&amp;"年一般公共预算“三公”经费支出预算表"</f>
        <v>2026年一般公共预算“三公”经费支出预算表</v>
      </c>
      <c r="B2" s="79"/>
      <c r="C2" s="79"/>
      <c r="D2" s="79"/>
      <c r="E2" s="78"/>
      <c r="F2" s="79"/>
    </row>
    <row r="3" customHeight="1" spans="1:6">
      <c r="A3" s="141" t="str">
        <f>"单位名称："&amp;"昆明市晋宁区妇幼健康服务中心"</f>
        <v>单位名称：昆明市晋宁区妇幼健康服务中心</v>
      </c>
      <c r="B3" s="184"/>
      <c r="D3" s="79"/>
      <c r="E3" s="78"/>
      <c r="F3" s="97" t="s">
        <v>1</v>
      </c>
    </row>
    <row r="4" ht="27" customHeight="1" spans="1:6">
      <c r="A4" s="83" t="s">
        <v>179</v>
      </c>
      <c r="B4" s="83" t="s">
        <v>180</v>
      </c>
      <c r="C4" s="85" t="s">
        <v>181</v>
      </c>
      <c r="D4" s="83"/>
      <c r="E4" s="84"/>
      <c r="F4" s="83" t="s">
        <v>182</v>
      </c>
    </row>
    <row r="5" ht="28.5" customHeight="1" spans="1:6">
      <c r="A5" s="185"/>
      <c r="B5" s="87"/>
      <c r="C5" s="84" t="s">
        <v>57</v>
      </c>
      <c r="D5" s="84" t="s">
        <v>183</v>
      </c>
      <c r="E5" s="84" t="s">
        <v>184</v>
      </c>
      <c r="F5" s="86"/>
    </row>
    <row r="6" ht="17.25" customHeight="1" spans="1:6">
      <c r="A6" s="89" t="s">
        <v>82</v>
      </c>
      <c r="B6" s="89" t="s">
        <v>83</v>
      </c>
      <c r="C6" s="89" t="s">
        <v>84</v>
      </c>
      <c r="D6" s="89" t="s">
        <v>85</v>
      </c>
      <c r="E6" s="89" t="s">
        <v>86</v>
      </c>
      <c r="F6" s="89" t="s">
        <v>87</v>
      </c>
    </row>
    <row r="7" ht="17.25" customHeight="1" spans="1:6">
      <c r="A7" s="110">
        <v>70000</v>
      </c>
      <c r="B7" s="110"/>
      <c r="C7" s="110">
        <v>60000</v>
      </c>
      <c r="D7" s="110"/>
      <c r="E7" s="110">
        <v>60000</v>
      </c>
      <c r="F7" s="110">
        <v>10000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6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66"/>
      <c r="C1" s="172"/>
      <c r="E1" s="173"/>
      <c r="F1" s="173"/>
      <c r="G1" s="173"/>
      <c r="H1" s="173"/>
      <c r="I1" s="112"/>
      <c r="J1" s="112"/>
      <c r="K1" s="112"/>
      <c r="L1" s="112"/>
      <c r="M1" s="112"/>
      <c r="N1" s="112"/>
      <c r="R1" s="112"/>
      <c r="V1" s="172"/>
      <c r="X1" s="44" t="s">
        <v>185</v>
      </c>
    </row>
    <row r="2" ht="45.75" customHeight="1" spans="1:24">
      <c r="A2" s="99" t="str">
        <f>"2026"&amp;"年部门基本支出预算表"</f>
        <v>2026年部门基本支出预算表</v>
      </c>
      <c r="B2" s="45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45"/>
      <c r="P2" s="45"/>
      <c r="Q2" s="45"/>
      <c r="R2" s="99"/>
      <c r="S2" s="99"/>
      <c r="T2" s="99"/>
      <c r="U2" s="99"/>
      <c r="V2" s="99"/>
      <c r="W2" s="99"/>
      <c r="X2" s="99"/>
    </row>
    <row r="3" ht="18.75" customHeight="1" spans="1:24">
      <c r="A3" s="46" t="str">
        <f>"单位名称："&amp;"昆明市晋宁区妇幼健康服务中心"</f>
        <v>单位名称：昆明市晋宁区妇幼健康服务中心</v>
      </c>
      <c r="B3" s="47"/>
      <c r="C3" s="174"/>
      <c r="D3" s="174"/>
      <c r="E3" s="174"/>
      <c r="F3" s="174"/>
      <c r="G3" s="174"/>
      <c r="H3" s="174"/>
      <c r="I3" s="114"/>
      <c r="J3" s="114"/>
      <c r="K3" s="114"/>
      <c r="L3" s="114"/>
      <c r="M3" s="114"/>
      <c r="N3" s="114"/>
      <c r="O3" s="48"/>
      <c r="P3" s="48"/>
      <c r="Q3" s="48"/>
      <c r="R3" s="114"/>
      <c r="V3" s="172"/>
      <c r="X3" s="44" t="s">
        <v>1</v>
      </c>
    </row>
    <row r="4" ht="18" customHeight="1" spans="1:24">
      <c r="A4" s="50" t="s">
        <v>186</v>
      </c>
      <c r="B4" s="50" t="s">
        <v>187</v>
      </c>
      <c r="C4" s="50" t="s">
        <v>188</v>
      </c>
      <c r="D4" s="50" t="s">
        <v>189</v>
      </c>
      <c r="E4" s="50" t="s">
        <v>190</v>
      </c>
      <c r="F4" s="50" t="s">
        <v>191</v>
      </c>
      <c r="G4" s="50" t="s">
        <v>192</v>
      </c>
      <c r="H4" s="50" t="s">
        <v>193</v>
      </c>
      <c r="I4" s="178" t="s">
        <v>194</v>
      </c>
      <c r="J4" s="137" t="s">
        <v>194</v>
      </c>
      <c r="K4" s="137"/>
      <c r="L4" s="137"/>
      <c r="M4" s="137"/>
      <c r="N4" s="137"/>
      <c r="O4" s="15"/>
      <c r="P4" s="15"/>
      <c r="Q4" s="15"/>
      <c r="R4" s="130" t="s">
        <v>61</v>
      </c>
      <c r="S4" s="137" t="s">
        <v>62</v>
      </c>
      <c r="T4" s="137"/>
      <c r="U4" s="137"/>
      <c r="V4" s="137"/>
      <c r="W4" s="137"/>
      <c r="X4" s="138"/>
    </row>
    <row r="5" ht="18" customHeight="1" spans="1:24">
      <c r="A5" s="52"/>
      <c r="B5" s="66"/>
      <c r="C5" s="159"/>
      <c r="D5" s="52"/>
      <c r="E5" s="52"/>
      <c r="F5" s="52"/>
      <c r="G5" s="52"/>
      <c r="H5" s="52"/>
      <c r="I5" s="157" t="s">
        <v>195</v>
      </c>
      <c r="J5" s="178" t="s">
        <v>58</v>
      </c>
      <c r="K5" s="137"/>
      <c r="L5" s="137"/>
      <c r="M5" s="137"/>
      <c r="N5" s="138"/>
      <c r="O5" s="14" t="s">
        <v>196</v>
      </c>
      <c r="P5" s="15"/>
      <c r="Q5" s="38"/>
      <c r="R5" s="50" t="s">
        <v>61</v>
      </c>
      <c r="S5" s="178" t="s">
        <v>62</v>
      </c>
      <c r="T5" s="130" t="s">
        <v>64</v>
      </c>
      <c r="U5" s="137" t="s">
        <v>62</v>
      </c>
      <c r="V5" s="130" t="s">
        <v>66</v>
      </c>
      <c r="W5" s="130" t="s">
        <v>67</v>
      </c>
      <c r="X5" s="181" t="s">
        <v>68</v>
      </c>
    </row>
    <row r="6" ht="19.5" customHeight="1" spans="1:24">
      <c r="A6" s="66"/>
      <c r="B6" s="66"/>
      <c r="C6" s="66"/>
      <c r="D6" s="66"/>
      <c r="E6" s="66"/>
      <c r="F6" s="66"/>
      <c r="G6" s="66"/>
      <c r="H6" s="66"/>
      <c r="I6" s="66"/>
      <c r="J6" s="179" t="s">
        <v>197</v>
      </c>
      <c r="K6" s="50" t="s">
        <v>198</v>
      </c>
      <c r="L6" s="50" t="s">
        <v>199</v>
      </c>
      <c r="M6" s="50" t="s">
        <v>200</v>
      </c>
      <c r="N6" s="50" t="s">
        <v>201</v>
      </c>
      <c r="O6" s="50" t="s">
        <v>58</v>
      </c>
      <c r="P6" s="50" t="s">
        <v>59</v>
      </c>
      <c r="Q6" s="50" t="s">
        <v>60</v>
      </c>
      <c r="R6" s="66"/>
      <c r="S6" s="50" t="s">
        <v>57</v>
      </c>
      <c r="T6" s="50" t="s">
        <v>64</v>
      </c>
      <c r="U6" s="50" t="s">
        <v>202</v>
      </c>
      <c r="V6" s="50" t="s">
        <v>66</v>
      </c>
      <c r="W6" s="50" t="s">
        <v>67</v>
      </c>
      <c r="X6" s="50" t="s">
        <v>68</v>
      </c>
    </row>
    <row r="7" ht="37.5" customHeight="1" spans="1:24">
      <c r="A7" s="175"/>
      <c r="B7" s="57"/>
      <c r="C7" s="175"/>
      <c r="D7" s="175"/>
      <c r="E7" s="175"/>
      <c r="F7" s="175"/>
      <c r="G7" s="175"/>
      <c r="H7" s="175"/>
      <c r="I7" s="175"/>
      <c r="J7" s="180" t="s">
        <v>57</v>
      </c>
      <c r="K7" s="55" t="s">
        <v>203</v>
      </c>
      <c r="L7" s="55" t="s">
        <v>199</v>
      </c>
      <c r="M7" s="55" t="s">
        <v>200</v>
      </c>
      <c r="N7" s="55" t="s">
        <v>201</v>
      </c>
      <c r="O7" s="55" t="s">
        <v>199</v>
      </c>
      <c r="P7" s="55" t="s">
        <v>200</v>
      </c>
      <c r="Q7" s="55" t="s">
        <v>201</v>
      </c>
      <c r="R7" s="55" t="s">
        <v>61</v>
      </c>
      <c r="S7" s="55" t="s">
        <v>57</v>
      </c>
      <c r="T7" s="55" t="s">
        <v>64</v>
      </c>
      <c r="U7" s="55" t="s">
        <v>202</v>
      </c>
      <c r="V7" s="55" t="s">
        <v>66</v>
      </c>
      <c r="W7" s="55" t="s">
        <v>67</v>
      </c>
      <c r="X7" s="55" t="s">
        <v>68</v>
      </c>
    </row>
    <row r="8" customHeight="1" spans="1:24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72">
        <v>21</v>
      </c>
      <c r="V8" s="72">
        <v>22</v>
      </c>
      <c r="W8" s="72">
        <v>23</v>
      </c>
      <c r="X8" s="72">
        <v>24</v>
      </c>
    </row>
    <row r="9" ht="20.25" customHeight="1" spans="1:24">
      <c r="A9" s="23" t="s">
        <v>204</v>
      </c>
      <c r="B9" s="23" t="s">
        <v>70</v>
      </c>
      <c r="C9" s="23" t="s">
        <v>205</v>
      </c>
      <c r="D9" s="23" t="s">
        <v>206</v>
      </c>
      <c r="E9" s="23" t="s">
        <v>111</v>
      </c>
      <c r="F9" s="23" t="s">
        <v>112</v>
      </c>
      <c r="G9" s="23" t="s">
        <v>207</v>
      </c>
      <c r="H9" s="23" t="s">
        <v>208</v>
      </c>
      <c r="I9" s="110">
        <v>3050412</v>
      </c>
      <c r="J9" s="110">
        <v>3050412</v>
      </c>
      <c r="K9" s="110"/>
      <c r="L9" s="110"/>
      <c r="M9" s="110">
        <v>3050412</v>
      </c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</row>
    <row r="10" ht="20.25" customHeight="1" spans="1:24">
      <c r="A10" s="23" t="s">
        <v>204</v>
      </c>
      <c r="B10" s="23" t="s">
        <v>70</v>
      </c>
      <c r="C10" s="23" t="s">
        <v>205</v>
      </c>
      <c r="D10" s="23" t="s">
        <v>206</v>
      </c>
      <c r="E10" s="23" t="s">
        <v>111</v>
      </c>
      <c r="F10" s="23" t="s">
        <v>112</v>
      </c>
      <c r="G10" s="23" t="s">
        <v>209</v>
      </c>
      <c r="H10" s="23" t="s">
        <v>210</v>
      </c>
      <c r="I10" s="110">
        <v>222516</v>
      </c>
      <c r="J10" s="110">
        <v>222516</v>
      </c>
      <c r="K10" s="61"/>
      <c r="L10" s="61"/>
      <c r="M10" s="110">
        <v>222516</v>
      </c>
      <c r="N10" s="61"/>
      <c r="O10" s="110"/>
      <c r="P10" s="110"/>
      <c r="Q10" s="110"/>
      <c r="R10" s="110"/>
      <c r="S10" s="110"/>
      <c r="T10" s="110"/>
      <c r="U10" s="110"/>
      <c r="V10" s="110"/>
      <c r="W10" s="110"/>
      <c r="X10" s="110"/>
    </row>
    <row r="11" ht="20.25" customHeight="1" spans="1:24">
      <c r="A11" s="23" t="s">
        <v>204</v>
      </c>
      <c r="B11" s="23" t="s">
        <v>70</v>
      </c>
      <c r="C11" s="23" t="s">
        <v>205</v>
      </c>
      <c r="D11" s="23" t="s">
        <v>206</v>
      </c>
      <c r="E11" s="23" t="s">
        <v>111</v>
      </c>
      <c r="F11" s="23" t="s">
        <v>112</v>
      </c>
      <c r="G11" s="23" t="s">
        <v>211</v>
      </c>
      <c r="H11" s="23" t="s">
        <v>212</v>
      </c>
      <c r="I11" s="110">
        <v>254201</v>
      </c>
      <c r="J11" s="110">
        <v>254201</v>
      </c>
      <c r="K11" s="61"/>
      <c r="L11" s="61"/>
      <c r="M11" s="110">
        <v>254201</v>
      </c>
      <c r="N11" s="61"/>
      <c r="O11" s="110"/>
      <c r="P11" s="110"/>
      <c r="Q11" s="110"/>
      <c r="R11" s="110"/>
      <c r="S11" s="110"/>
      <c r="T11" s="110"/>
      <c r="U11" s="110"/>
      <c r="V11" s="110"/>
      <c r="W11" s="110"/>
      <c r="X11" s="110"/>
    </row>
    <row r="12" ht="20.25" customHeight="1" spans="1:24">
      <c r="A12" s="23" t="s">
        <v>204</v>
      </c>
      <c r="B12" s="23" t="s">
        <v>70</v>
      </c>
      <c r="C12" s="23" t="s">
        <v>205</v>
      </c>
      <c r="D12" s="23" t="s">
        <v>206</v>
      </c>
      <c r="E12" s="23" t="s">
        <v>111</v>
      </c>
      <c r="F12" s="23" t="s">
        <v>112</v>
      </c>
      <c r="G12" s="23" t="s">
        <v>213</v>
      </c>
      <c r="H12" s="23" t="s">
        <v>214</v>
      </c>
      <c r="I12" s="110">
        <v>1013652</v>
      </c>
      <c r="J12" s="110">
        <v>1013652</v>
      </c>
      <c r="K12" s="61"/>
      <c r="L12" s="61"/>
      <c r="M12" s="110">
        <v>1013652</v>
      </c>
      <c r="N12" s="61"/>
      <c r="O12" s="110"/>
      <c r="P12" s="110"/>
      <c r="Q12" s="110"/>
      <c r="R12" s="110"/>
      <c r="S12" s="110"/>
      <c r="T12" s="110"/>
      <c r="U12" s="110"/>
      <c r="V12" s="110"/>
      <c r="W12" s="110"/>
      <c r="X12" s="110"/>
    </row>
    <row r="13" ht="20.25" customHeight="1" spans="1:24">
      <c r="A13" s="23" t="s">
        <v>204</v>
      </c>
      <c r="B13" s="23" t="s">
        <v>70</v>
      </c>
      <c r="C13" s="23" t="s">
        <v>205</v>
      </c>
      <c r="D13" s="23" t="s">
        <v>206</v>
      </c>
      <c r="E13" s="23" t="s">
        <v>111</v>
      </c>
      <c r="F13" s="23" t="s">
        <v>112</v>
      </c>
      <c r="G13" s="23" t="s">
        <v>213</v>
      </c>
      <c r="H13" s="23" t="s">
        <v>214</v>
      </c>
      <c r="I13" s="110">
        <v>556380</v>
      </c>
      <c r="J13" s="110">
        <v>556380</v>
      </c>
      <c r="K13" s="61"/>
      <c r="L13" s="61"/>
      <c r="M13" s="110">
        <v>556380</v>
      </c>
      <c r="N13" s="61"/>
      <c r="O13" s="110"/>
      <c r="P13" s="110"/>
      <c r="Q13" s="110"/>
      <c r="R13" s="110"/>
      <c r="S13" s="110"/>
      <c r="T13" s="110"/>
      <c r="U13" s="110"/>
      <c r="V13" s="110"/>
      <c r="W13" s="110"/>
      <c r="X13" s="110"/>
    </row>
    <row r="14" ht="20.25" customHeight="1" spans="1:24">
      <c r="A14" s="23" t="s">
        <v>204</v>
      </c>
      <c r="B14" s="23" t="s">
        <v>70</v>
      </c>
      <c r="C14" s="23" t="s">
        <v>205</v>
      </c>
      <c r="D14" s="23" t="s">
        <v>206</v>
      </c>
      <c r="E14" s="23" t="s">
        <v>111</v>
      </c>
      <c r="F14" s="23" t="s">
        <v>112</v>
      </c>
      <c r="G14" s="23" t="s">
        <v>213</v>
      </c>
      <c r="H14" s="23" t="s">
        <v>214</v>
      </c>
      <c r="I14" s="110">
        <v>1077096</v>
      </c>
      <c r="J14" s="110">
        <v>1077096</v>
      </c>
      <c r="K14" s="61"/>
      <c r="L14" s="61"/>
      <c r="M14" s="110">
        <v>1077096</v>
      </c>
      <c r="N14" s="61"/>
      <c r="O14" s="110"/>
      <c r="P14" s="110"/>
      <c r="Q14" s="110"/>
      <c r="R14" s="110"/>
      <c r="S14" s="110"/>
      <c r="T14" s="110"/>
      <c r="U14" s="110"/>
      <c r="V14" s="110"/>
      <c r="W14" s="110"/>
      <c r="X14" s="110"/>
    </row>
    <row r="15" ht="20.25" customHeight="1" spans="1:24">
      <c r="A15" s="23" t="s">
        <v>204</v>
      </c>
      <c r="B15" s="23" t="s">
        <v>70</v>
      </c>
      <c r="C15" s="23" t="s">
        <v>215</v>
      </c>
      <c r="D15" s="23" t="s">
        <v>216</v>
      </c>
      <c r="E15" s="23" t="s">
        <v>103</v>
      </c>
      <c r="F15" s="23" t="s">
        <v>104</v>
      </c>
      <c r="G15" s="23" t="s">
        <v>217</v>
      </c>
      <c r="H15" s="23" t="s">
        <v>218</v>
      </c>
      <c r="I15" s="110">
        <v>1111560.96</v>
      </c>
      <c r="J15" s="110">
        <v>1111560.96</v>
      </c>
      <c r="K15" s="61"/>
      <c r="L15" s="61"/>
      <c r="M15" s="110">
        <v>1111560.96</v>
      </c>
      <c r="N15" s="61"/>
      <c r="O15" s="110"/>
      <c r="P15" s="110"/>
      <c r="Q15" s="110"/>
      <c r="R15" s="110"/>
      <c r="S15" s="110"/>
      <c r="T15" s="110"/>
      <c r="U15" s="110"/>
      <c r="V15" s="110"/>
      <c r="W15" s="110"/>
      <c r="X15" s="110"/>
    </row>
    <row r="16" ht="20.25" customHeight="1" spans="1:24">
      <c r="A16" s="23" t="s">
        <v>204</v>
      </c>
      <c r="B16" s="23" t="s">
        <v>70</v>
      </c>
      <c r="C16" s="23" t="s">
        <v>215</v>
      </c>
      <c r="D16" s="23" t="s">
        <v>216</v>
      </c>
      <c r="E16" s="23" t="s">
        <v>105</v>
      </c>
      <c r="F16" s="23" t="s">
        <v>106</v>
      </c>
      <c r="G16" s="23" t="s">
        <v>219</v>
      </c>
      <c r="H16" s="23" t="s">
        <v>220</v>
      </c>
      <c r="I16" s="110">
        <v>380000</v>
      </c>
      <c r="J16" s="110">
        <v>380000</v>
      </c>
      <c r="K16" s="61"/>
      <c r="L16" s="61"/>
      <c r="M16" s="110">
        <v>380000</v>
      </c>
      <c r="N16" s="61"/>
      <c r="O16" s="110"/>
      <c r="P16" s="110"/>
      <c r="Q16" s="110"/>
      <c r="R16" s="110"/>
      <c r="S16" s="110"/>
      <c r="T16" s="110"/>
      <c r="U16" s="110"/>
      <c r="V16" s="110"/>
      <c r="W16" s="110"/>
      <c r="X16" s="110"/>
    </row>
    <row r="17" ht="20.25" customHeight="1" spans="1:24">
      <c r="A17" s="23" t="s">
        <v>204</v>
      </c>
      <c r="B17" s="23" t="s">
        <v>70</v>
      </c>
      <c r="C17" s="23" t="s">
        <v>215</v>
      </c>
      <c r="D17" s="23" t="s">
        <v>216</v>
      </c>
      <c r="E17" s="23" t="s">
        <v>123</v>
      </c>
      <c r="F17" s="23" t="s">
        <v>124</v>
      </c>
      <c r="G17" s="23" t="s">
        <v>221</v>
      </c>
      <c r="H17" s="23" t="s">
        <v>222</v>
      </c>
      <c r="I17" s="110">
        <v>467684.42</v>
      </c>
      <c r="J17" s="110">
        <v>467684.42</v>
      </c>
      <c r="K17" s="61"/>
      <c r="L17" s="61"/>
      <c r="M17" s="110">
        <v>467684.42</v>
      </c>
      <c r="N17" s="61"/>
      <c r="O17" s="110"/>
      <c r="P17" s="110"/>
      <c r="Q17" s="110"/>
      <c r="R17" s="110"/>
      <c r="S17" s="110"/>
      <c r="T17" s="110"/>
      <c r="U17" s="110"/>
      <c r="V17" s="110"/>
      <c r="W17" s="110"/>
      <c r="X17" s="110"/>
    </row>
    <row r="18" ht="20.25" customHeight="1" spans="1:24">
      <c r="A18" s="23" t="s">
        <v>204</v>
      </c>
      <c r="B18" s="23" t="s">
        <v>70</v>
      </c>
      <c r="C18" s="23" t="s">
        <v>215</v>
      </c>
      <c r="D18" s="23" t="s">
        <v>216</v>
      </c>
      <c r="E18" s="23" t="s">
        <v>125</v>
      </c>
      <c r="F18" s="23" t="s">
        <v>126</v>
      </c>
      <c r="G18" s="23" t="s">
        <v>223</v>
      </c>
      <c r="H18" s="23" t="s">
        <v>224</v>
      </c>
      <c r="I18" s="110">
        <v>296002.8</v>
      </c>
      <c r="J18" s="110">
        <v>296002.8</v>
      </c>
      <c r="K18" s="61"/>
      <c r="L18" s="61"/>
      <c r="M18" s="110">
        <v>296002.8</v>
      </c>
      <c r="N18" s="61"/>
      <c r="O18" s="110"/>
      <c r="P18" s="110"/>
      <c r="Q18" s="110"/>
      <c r="R18" s="110"/>
      <c r="S18" s="110"/>
      <c r="T18" s="110"/>
      <c r="U18" s="110"/>
      <c r="V18" s="110"/>
      <c r="W18" s="110"/>
      <c r="X18" s="110"/>
    </row>
    <row r="19" ht="20.25" customHeight="1" spans="1:24">
      <c r="A19" s="23" t="s">
        <v>204</v>
      </c>
      <c r="B19" s="23" t="s">
        <v>70</v>
      </c>
      <c r="C19" s="23" t="s">
        <v>215</v>
      </c>
      <c r="D19" s="23" t="s">
        <v>216</v>
      </c>
      <c r="E19" s="23" t="s">
        <v>125</v>
      </c>
      <c r="F19" s="23" t="s">
        <v>126</v>
      </c>
      <c r="G19" s="23" t="s">
        <v>223</v>
      </c>
      <c r="H19" s="23" t="s">
        <v>224</v>
      </c>
      <c r="I19" s="110">
        <v>196000</v>
      </c>
      <c r="J19" s="110">
        <v>196000</v>
      </c>
      <c r="K19" s="61"/>
      <c r="L19" s="61"/>
      <c r="M19" s="110">
        <v>196000</v>
      </c>
      <c r="N19" s="61"/>
      <c r="O19" s="110"/>
      <c r="P19" s="110"/>
      <c r="Q19" s="110"/>
      <c r="R19" s="110"/>
      <c r="S19" s="110"/>
      <c r="T19" s="110"/>
      <c r="U19" s="110"/>
      <c r="V19" s="110"/>
      <c r="W19" s="110"/>
      <c r="X19" s="110"/>
    </row>
    <row r="20" ht="20.25" customHeight="1" spans="1:24">
      <c r="A20" s="23" t="s">
        <v>204</v>
      </c>
      <c r="B20" s="23" t="s">
        <v>70</v>
      </c>
      <c r="C20" s="23" t="s">
        <v>215</v>
      </c>
      <c r="D20" s="23" t="s">
        <v>216</v>
      </c>
      <c r="E20" s="23" t="s">
        <v>111</v>
      </c>
      <c r="F20" s="23" t="s">
        <v>112</v>
      </c>
      <c r="G20" s="23" t="s">
        <v>225</v>
      </c>
      <c r="H20" s="23" t="s">
        <v>226</v>
      </c>
      <c r="I20" s="110">
        <v>41440.39</v>
      </c>
      <c r="J20" s="110">
        <v>41440.39</v>
      </c>
      <c r="K20" s="61"/>
      <c r="L20" s="61"/>
      <c r="M20" s="110">
        <v>41440.39</v>
      </c>
      <c r="N20" s="61"/>
      <c r="O20" s="110"/>
      <c r="P20" s="110"/>
      <c r="Q20" s="110"/>
      <c r="R20" s="110"/>
      <c r="S20" s="110"/>
      <c r="T20" s="110"/>
      <c r="U20" s="110"/>
      <c r="V20" s="110"/>
      <c r="W20" s="110"/>
      <c r="X20" s="110"/>
    </row>
    <row r="21" ht="20.25" customHeight="1" spans="1:24">
      <c r="A21" s="23" t="s">
        <v>204</v>
      </c>
      <c r="B21" s="23" t="s">
        <v>70</v>
      </c>
      <c r="C21" s="23" t="s">
        <v>215</v>
      </c>
      <c r="D21" s="23" t="s">
        <v>216</v>
      </c>
      <c r="E21" s="23" t="s">
        <v>127</v>
      </c>
      <c r="F21" s="23" t="s">
        <v>128</v>
      </c>
      <c r="G21" s="23" t="s">
        <v>225</v>
      </c>
      <c r="H21" s="23" t="s">
        <v>226</v>
      </c>
      <c r="I21" s="110">
        <v>18944.18</v>
      </c>
      <c r="J21" s="110">
        <v>18944.18</v>
      </c>
      <c r="K21" s="61"/>
      <c r="L21" s="61"/>
      <c r="M21" s="110">
        <v>18944.18</v>
      </c>
      <c r="N21" s="61"/>
      <c r="O21" s="110"/>
      <c r="P21" s="110"/>
      <c r="Q21" s="110"/>
      <c r="R21" s="110"/>
      <c r="S21" s="110"/>
      <c r="T21" s="110"/>
      <c r="U21" s="110"/>
      <c r="V21" s="110"/>
      <c r="W21" s="110"/>
      <c r="X21" s="110"/>
    </row>
    <row r="22" ht="20.25" customHeight="1" spans="1:24">
      <c r="A22" s="23" t="s">
        <v>204</v>
      </c>
      <c r="B22" s="23" t="s">
        <v>70</v>
      </c>
      <c r="C22" s="23" t="s">
        <v>215</v>
      </c>
      <c r="D22" s="23" t="s">
        <v>216</v>
      </c>
      <c r="E22" s="23" t="s">
        <v>127</v>
      </c>
      <c r="F22" s="23" t="s">
        <v>128</v>
      </c>
      <c r="G22" s="23" t="s">
        <v>225</v>
      </c>
      <c r="H22" s="23" t="s">
        <v>226</v>
      </c>
      <c r="I22" s="110">
        <v>25319.28</v>
      </c>
      <c r="J22" s="110">
        <v>25319.28</v>
      </c>
      <c r="K22" s="61"/>
      <c r="L22" s="61"/>
      <c r="M22" s="110">
        <v>25319.28</v>
      </c>
      <c r="N22" s="61"/>
      <c r="O22" s="110"/>
      <c r="P22" s="110"/>
      <c r="Q22" s="110"/>
      <c r="R22" s="110"/>
      <c r="S22" s="110"/>
      <c r="T22" s="110"/>
      <c r="U22" s="110"/>
      <c r="V22" s="110"/>
      <c r="W22" s="110"/>
      <c r="X22" s="110"/>
    </row>
    <row r="23" ht="20.25" customHeight="1" spans="1:24">
      <c r="A23" s="23" t="s">
        <v>204</v>
      </c>
      <c r="B23" s="23" t="s">
        <v>70</v>
      </c>
      <c r="C23" s="23" t="s">
        <v>215</v>
      </c>
      <c r="D23" s="23" t="s">
        <v>216</v>
      </c>
      <c r="E23" s="23" t="s">
        <v>127</v>
      </c>
      <c r="F23" s="23" t="s">
        <v>128</v>
      </c>
      <c r="G23" s="23" t="s">
        <v>225</v>
      </c>
      <c r="H23" s="23" t="s">
        <v>226</v>
      </c>
      <c r="I23" s="110">
        <v>27902.88</v>
      </c>
      <c r="J23" s="110">
        <v>27902.88</v>
      </c>
      <c r="K23" s="61"/>
      <c r="L23" s="61"/>
      <c r="M23" s="110">
        <v>27902.88</v>
      </c>
      <c r="N23" s="61"/>
      <c r="O23" s="110"/>
      <c r="P23" s="110"/>
      <c r="Q23" s="110"/>
      <c r="R23" s="110"/>
      <c r="S23" s="110"/>
      <c r="T23" s="110"/>
      <c r="U23" s="110"/>
      <c r="V23" s="110"/>
      <c r="W23" s="110"/>
      <c r="X23" s="110"/>
    </row>
    <row r="24" ht="20.25" customHeight="1" spans="1:24">
      <c r="A24" s="23" t="s">
        <v>204</v>
      </c>
      <c r="B24" s="23" t="s">
        <v>70</v>
      </c>
      <c r="C24" s="23" t="s">
        <v>227</v>
      </c>
      <c r="D24" s="23" t="s">
        <v>228</v>
      </c>
      <c r="E24" s="23" t="s">
        <v>111</v>
      </c>
      <c r="F24" s="23" t="s">
        <v>112</v>
      </c>
      <c r="G24" s="23" t="s">
        <v>229</v>
      </c>
      <c r="H24" s="23" t="s">
        <v>230</v>
      </c>
      <c r="I24" s="110">
        <v>60000</v>
      </c>
      <c r="J24" s="110">
        <v>60000</v>
      </c>
      <c r="K24" s="61"/>
      <c r="L24" s="61"/>
      <c r="M24" s="110">
        <v>60000</v>
      </c>
      <c r="N24" s="61"/>
      <c r="O24" s="110"/>
      <c r="P24" s="110"/>
      <c r="Q24" s="110"/>
      <c r="R24" s="110"/>
      <c r="S24" s="110"/>
      <c r="T24" s="110"/>
      <c r="U24" s="110"/>
      <c r="V24" s="110"/>
      <c r="W24" s="110"/>
      <c r="X24" s="110"/>
    </row>
    <row r="25" ht="20.25" customHeight="1" spans="1:24">
      <c r="A25" s="23" t="s">
        <v>204</v>
      </c>
      <c r="B25" s="23" t="s">
        <v>70</v>
      </c>
      <c r="C25" s="23" t="s">
        <v>231</v>
      </c>
      <c r="D25" s="23" t="s">
        <v>182</v>
      </c>
      <c r="E25" s="23" t="s">
        <v>111</v>
      </c>
      <c r="F25" s="23" t="s">
        <v>112</v>
      </c>
      <c r="G25" s="23" t="s">
        <v>232</v>
      </c>
      <c r="H25" s="23" t="s">
        <v>182</v>
      </c>
      <c r="I25" s="110">
        <v>10000</v>
      </c>
      <c r="J25" s="110">
        <v>10000</v>
      </c>
      <c r="K25" s="61"/>
      <c r="L25" s="61"/>
      <c r="M25" s="110">
        <v>10000</v>
      </c>
      <c r="N25" s="61"/>
      <c r="O25" s="110"/>
      <c r="P25" s="110"/>
      <c r="Q25" s="110"/>
      <c r="R25" s="110"/>
      <c r="S25" s="110"/>
      <c r="T25" s="110"/>
      <c r="U25" s="110"/>
      <c r="V25" s="110"/>
      <c r="W25" s="110"/>
      <c r="X25" s="110"/>
    </row>
    <row r="26" ht="20.25" customHeight="1" spans="1:24">
      <c r="A26" s="23" t="s">
        <v>204</v>
      </c>
      <c r="B26" s="23" t="s">
        <v>70</v>
      </c>
      <c r="C26" s="23" t="s">
        <v>233</v>
      </c>
      <c r="D26" s="23" t="s">
        <v>234</v>
      </c>
      <c r="E26" s="23" t="s">
        <v>111</v>
      </c>
      <c r="F26" s="23" t="s">
        <v>112</v>
      </c>
      <c r="G26" s="23" t="s">
        <v>235</v>
      </c>
      <c r="H26" s="23" t="s">
        <v>234</v>
      </c>
      <c r="I26" s="110">
        <v>137481.12</v>
      </c>
      <c r="J26" s="110">
        <v>137481.12</v>
      </c>
      <c r="K26" s="61"/>
      <c r="L26" s="61"/>
      <c r="M26" s="110">
        <v>137481.12</v>
      </c>
      <c r="N26" s="61"/>
      <c r="O26" s="110"/>
      <c r="P26" s="110"/>
      <c r="Q26" s="110"/>
      <c r="R26" s="110"/>
      <c r="S26" s="110"/>
      <c r="T26" s="110"/>
      <c r="U26" s="110"/>
      <c r="V26" s="110"/>
      <c r="W26" s="110"/>
      <c r="X26" s="110"/>
    </row>
    <row r="27" ht="20.25" customHeight="1" spans="1:24">
      <c r="A27" s="23" t="s">
        <v>204</v>
      </c>
      <c r="B27" s="23" t="s">
        <v>70</v>
      </c>
      <c r="C27" s="23" t="s">
        <v>236</v>
      </c>
      <c r="D27" s="23" t="s">
        <v>237</v>
      </c>
      <c r="E27" s="23" t="s">
        <v>111</v>
      </c>
      <c r="F27" s="23" t="s">
        <v>112</v>
      </c>
      <c r="G27" s="23" t="s">
        <v>238</v>
      </c>
      <c r="H27" s="23" t="s">
        <v>239</v>
      </c>
      <c r="I27" s="110">
        <v>167832</v>
      </c>
      <c r="J27" s="110">
        <v>167832</v>
      </c>
      <c r="K27" s="61"/>
      <c r="L27" s="61"/>
      <c r="M27" s="110">
        <v>167832</v>
      </c>
      <c r="N27" s="61"/>
      <c r="O27" s="110"/>
      <c r="P27" s="110"/>
      <c r="Q27" s="110"/>
      <c r="R27" s="110"/>
      <c r="S27" s="110"/>
      <c r="T27" s="110"/>
      <c r="U27" s="110"/>
      <c r="V27" s="110"/>
      <c r="W27" s="110"/>
      <c r="X27" s="110"/>
    </row>
    <row r="28" ht="20.25" customHeight="1" spans="1:24">
      <c r="A28" s="23" t="s">
        <v>204</v>
      </c>
      <c r="B28" s="23" t="s">
        <v>70</v>
      </c>
      <c r="C28" s="23" t="s">
        <v>236</v>
      </c>
      <c r="D28" s="23" t="s">
        <v>237</v>
      </c>
      <c r="E28" s="23" t="s">
        <v>111</v>
      </c>
      <c r="F28" s="23" t="s">
        <v>112</v>
      </c>
      <c r="G28" s="23" t="s">
        <v>240</v>
      </c>
      <c r="H28" s="23" t="s">
        <v>241</v>
      </c>
      <c r="I28" s="110">
        <v>108000</v>
      </c>
      <c r="J28" s="110">
        <v>108000</v>
      </c>
      <c r="K28" s="61"/>
      <c r="L28" s="61"/>
      <c r="M28" s="110">
        <v>108000</v>
      </c>
      <c r="N28" s="61"/>
      <c r="O28" s="110"/>
      <c r="P28" s="110"/>
      <c r="Q28" s="110"/>
      <c r="R28" s="110"/>
      <c r="S28" s="110"/>
      <c r="T28" s="110"/>
      <c r="U28" s="110"/>
      <c r="V28" s="110"/>
      <c r="W28" s="110"/>
      <c r="X28" s="110"/>
    </row>
    <row r="29" ht="20.25" customHeight="1" spans="1:24">
      <c r="A29" s="23" t="s">
        <v>204</v>
      </c>
      <c r="B29" s="23" t="s">
        <v>70</v>
      </c>
      <c r="C29" s="23" t="s">
        <v>236</v>
      </c>
      <c r="D29" s="23" t="s">
        <v>237</v>
      </c>
      <c r="E29" s="23" t="s">
        <v>101</v>
      </c>
      <c r="F29" s="23" t="s">
        <v>102</v>
      </c>
      <c r="G29" s="23" t="s">
        <v>242</v>
      </c>
      <c r="H29" s="23" t="s">
        <v>243</v>
      </c>
      <c r="I29" s="110">
        <v>44100</v>
      </c>
      <c r="J29" s="110">
        <v>44100</v>
      </c>
      <c r="K29" s="61"/>
      <c r="L29" s="61"/>
      <c r="M29" s="110">
        <v>44100</v>
      </c>
      <c r="N29" s="61"/>
      <c r="O29" s="110"/>
      <c r="P29" s="110"/>
      <c r="Q29" s="110"/>
      <c r="R29" s="110"/>
      <c r="S29" s="110"/>
      <c r="T29" s="110"/>
      <c r="U29" s="110"/>
      <c r="V29" s="110"/>
      <c r="W29" s="110"/>
      <c r="X29" s="110"/>
    </row>
    <row r="30" ht="20.25" customHeight="1" spans="1:24">
      <c r="A30" s="23" t="s">
        <v>204</v>
      </c>
      <c r="B30" s="23" t="s">
        <v>70</v>
      </c>
      <c r="C30" s="23" t="s">
        <v>236</v>
      </c>
      <c r="D30" s="23" t="s">
        <v>237</v>
      </c>
      <c r="E30" s="23" t="s">
        <v>111</v>
      </c>
      <c r="F30" s="23" t="s">
        <v>112</v>
      </c>
      <c r="G30" s="23" t="s">
        <v>242</v>
      </c>
      <c r="H30" s="23" t="s">
        <v>243</v>
      </c>
      <c r="I30" s="110">
        <v>151200</v>
      </c>
      <c r="J30" s="110">
        <v>151200</v>
      </c>
      <c r="K30" s="61"/>
      <c r="L30" s="61"/>
      <c r="M30" s="110">
        <v>151200</v>
      </c>
      <c r="N30" s="61"/>
      <c r="O30" s="110"/>
      <c r="P30" s="110"/>
      <c r="Q30" s="110"/>
      <c r="R30" s="110"/>
      <c r="S30" s="110"/>
      <c r="T30" s="110"/>
      <c r="U30" s="110"/>
      <c r="V30" s="110"/>
      <c r="W30" s="110"/>
      <c r="X30" s="110"/>
    </row>
    <row r="31" ht="20.25" customHeight="1" spans="1:24">
      <c r="A31" s="23" t="s">
        <v>204</v>
      </c>
      <c r="B31" s="23" t="s">
        <v>70</v>
      </c>
      <c r="C31" s="23" t="s">
        <v>244</v>
      </c>
      <c r="D31" s="23" t="s">
        <v>138</v>
      </c>
      <c r="E31" s="23" t="s">
        <v>137</v>
      </c>
      <c r="F31" s="23" t="s">
        <v>138</v>
      </c>
      <c r="G31" s="23" t="s">
        <v>245</v>
      </c>
      <c r="H31" s="23" t="s">
        <v>138</v>
      </c>
      <c r="I31" s="110">
        <v>1023030.72</v>
      </c>
      <c r="J31" s="110">
        <v>1023030.72</v>
      </c>
      <c r="K31" s="61"/>
      <c r="L31" s="61"/>
      <c r="M31" s="110">
        <v>1023030.72</v>
      </c>
      <c r="N31" s="61"/>
      <c r="O31" s="110"/>
      <c r="P31" s="110"/>
      <c r="Q31" s="110"/>
      <c r="R31" s="110"/>
      <c r="S31" s="110"/>
      <c r="T31" s="110"/>
      <c r="U31" s="110"/>
      <c r="V31" s="110"/>
      <c r="W31" s="110"/>
      <c r="X31" s="110"/>
    </row>
    <row r="32" ht="20.25" customHeight="1" spans="1:24">
      <c r="A32" s="23" t="s">
        <v>204</v>
      </c>
      <c r="B32" s="23" t="s">
        <v>70</v>
      </c>
      <c r="C32" s="23" t="s">
        <v>246</v>
      </c>
      <c r="D32" s="23" t="s">
        <v>247</v>
      </c>
      <c r="E32" s="23" t="s">
        <v>101</v>
      </c>
      <c r="F32" s="23" t="s">
        <v>102</v>
      </c>
      <c r="G32" s="23" t="s">
        <v>248</v>
      </c>
      <c r="H32" s="23" t="s">
        <v>249</v>
      </c>
      <c r="I32" s="110">
        <v>705600</v>
      </c>
      <c r="J32" s="110">
        <v>705600</v>
      </c>
      <c r="K32" s="61"/>
      <c r="L32" s="61"/>
      <c r="M32" s="110">
        <v>705600</v>
      </c>
      <c r="N32" s="61"/>
      <c r="O32" s="110"/>
      <c r="P32" s="110"/>
      <c r="Q32" s="110"/>
      <c r="R32" s="110"/>
      <c r="S32" s="110"/>
      <c r="T32" s="110"/>
      <c r="U32" s="110"/>
      <c r="V32" s="110"/>
      <c r="W32" s="110"/>
      <c r="X32" s="110"/>
    </row>
    <row r="33" ht="20.25" customHeight="1" spans="1:24">
      <c r="A33" s="23" t="s">
        <v>204</v>
      </c>
      <c r="B33" s="23" t="s">
        <v>70</v>
      </c>
      <c r="C33" s="23" t="s">
        <v>250</v>
      </c>
      <c r="D33" s="23" t="s">
        <v>251</v>
      </c>
      <c r="E33" s="23" t="s">
        <v>111</v>
      </c>
      <c r="F33" s="23" t="s">
        <v>112</v>
      </c>
      <c r="G33" s="23" t="s">
        <v>211</v>
      </c>
      <c r="H33" s="23" t="s">
        <v>212</v>
      </c>
      <c r="I33" s="110">
        <v>486000</v>
      </c>
      <c r="J33" s="110">
        <v>486000</v>
      </c>
      <c r="K33" s="61"/>
      <c r="L33" s="61"/>
      <c r="M33" s="110">
        <v>486000</v>
      </c>
      <c r="N33" s="61"/>
      <c r="O33" s="110"/>
      <c r="P33" s="110"/>
      <c r="Q33" s="110"/>
      <c r="R33" s="110"/>
      <c r="S33" s="110"/>
      <c r="T33" s="110"/>
      <c r="U33" s="110"/>
      <c r="V33" s="110"/>
      <c r="W33" s="110"/>
      <c r="X33" s="110"/>
    </row>
    <row r="34" ht="20.25" customHeight="1" spans="1:24">
      <c r="A34" s="23" t="s">
        <v>204</v>
      </c>
      <c r="B34" s="23" t="s">
        <v>70</v>
      </c>
      <c r="C34" s="23" t="s">
        <v>250</v>
      </c>
      <c r="D34" s="23" t="s">
        <v>251</v>
      </c>
      <c r="E34" s="23" t="s">
        <v>111</v>
      </c>
      <c r="F34" s="23" t="s">
        <v>112</v>
      </c>
      <c r="G34" s="23" t="s">
        <v>213</v>
      </c>
      <c r="H34" s="23" t="s">
        <v>214</v>
      </c>
      <c r="I34" s="110">
        <v>508800</v>
      </c>
      <c r="J34" s="110">
        <v>508800</v>
      </c>
      <c r="K34" s="61"/>
      <c r="L34" s="61"/>
      <c r="M34" s="110">
        <v>508800</v>
      </c>
      <c r="N34" s="61"/>
      <c r="O34" s="110"/>
      <c r="P34" s="110"/>
      <c r="Q34" s="110"/>
      <c r="R34" s="110"/>
      <c r="S34" s="110"/>
      <c r="T34" s="110"/>
      <c r="U34" s="110"/>
      <c r="V34" s="110"/>
      <c r="W34" s="110"/>
      <c r="X34" s="110"/>
    </row>
    <row r="35" ht="20.25" customHeight="1" spans="1:24">
      <c r="A35" s="23" t="s">
        <v>204</v>
      </c>
      <c r="B35" s="23" t="s">
        <v>70</v>
      </c>
      <c r="C35" s="23" t="s">
        <v>250</v>
      </c>
      <c r="D35" s="23" t="s">
        <v>251</v>
      </c>
      <c r="E35" s="23" t="s">
        <v>111</v>
      </c>
      <c r="F35" s="23" t="s">
        <v>112</v>
      </c>
      <c r="G35" s="23" t="s">
        <v>213</v>
      </c>
      <c r="H35" s="23" t="s">
        <v>214</v>
      </c>
      <c r="I35" s="110">
        <v>445200</v>
      </c>
      <c r="J35" s="110">
        <v>445200</v>
      </c>
      <c r="K35" s="61"/>
      <c r="L35" s="61"/>
      <c r="M35" s="110">
        <v>445200</v>
      </c>
      <c r="N35" s="61"/>
      <c r="O35" s="110"/>
      <c r="P35" s="110"/>
      <c r="Q35" s="110"/>
      <c r="R35" s="110"/>
      <c r="S35" s="110"/>
      <c r="T35" s="110"/>
      <c r="U35" s="110"/>
      <c r="V35" s="110"/>
      <c r="W35" s="110"/>
      <c r="X35" s="110"/>
    </row>
    <row r="36" ht="17.25" customHeight="1" spans="1:24">
      <c r="A36" s="69" t="s">
        <v>177</v>
      </c>
      <c r="B36" s="70"/>
      <c r="C36" s="176"/>
      <c r="D36" s="176"/>
      <c r="E36" s="176"/>
      <c r="F36" s="176"/>
      <c r="G36" s="176"/>
      <c r="H36" s="177"/>
      <c r="I36" s="110">
        <v>12586355.75</v>
      </c>
      <c r="J36" s="110">
        <v>3050412</v>
      </c>
      <c r="K36" s="110"/>
      <c r="L36" s="110"/>
      <c r="M36" s="110">
        <v>3050412</v>
      </c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</row>
  </sheetData>
  <mergeCells count="31">
    <mergeCell ref="A2:X2"/>
    <mergeCell ref="A3:H3"/>
    <mergeCell ref="I4:X4"/>
    <mergeCell ref="J5:N5"/>
    <mergeCell ref="O5:Q5"/>
    <mergeCell ref="S5:X5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6"/>
      <c r="E1" s="43"/>
      <c r="F1" s="43"/>
      <c r="G1" s="43"/>
      <c r="H1" s="43"/>
      <c r="U1" s="166"/>
      <c r="W1" s="171" t="s">
        <v>252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"单位名称："&amp;"昆明市晋宁区妇幼健康服务中心"</f>
        <v>单位名称：昆明市晋宁区妇幼健康服务中心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6"/>
      <c r="W3" s="150" t="s">
        <v>1</v>
      </c>
    </row>
    <row r="4" ht="21.75" customHeight="1" spans="1:23">
      <c r="A4" s="50" t="s">
        <v>253</v>
      </c>
      <c r="B4" s="51" t="s">
        <v>188</v>
      </c>
      <c r="C4" s="50" t="s">
        <v>189</v>
      </c>
      <c r="D4" s="50" t="s">
        <v>254</v>
      </c>
      <c r="E4" s="51" t="s">
        <v>190</v>
      </c>
      <c r="F4" s="51" t="s">
        <v>191</v>
      </c>
      <c r="G4" s="51" t="s">
        <v>255</v>
      </c>
      <c r="H4" s="51" t="s">
        <v>256</v>
      </c>
      <c r="I4" s="65" t="s">
        <v>55</v>
      </c>
      <c r="J4" s="14" t="s">
        <v>257</v>
      </c>
      <c r="K4" s="15"/>
      <c r="L4" s="15"/>
      <c r="M4" s="38"/>
      <c r="N4" s="14" t="s">
        <v>196</v>
      </c>
      <c r="O4" s="15"/>
      <c r="P4" s="38"/>
      <c r="Q4" s="51" t="s">
        <v>61</v>
      </c>
      <c r="R4" s="14" t="s">
        <v>62</v>
      </c>
      <c r="S4" s="15"/>
      <c r="T4" s="15"/>
      <c r="U4" s="15"/>
      <c r="V4" s="15"/>
      <c r="W4" s="38"/>
    </row>
    <row r="5" ht="21.75" customHeight="1" spans="1:23">
      <c r="A5" s="52"/>
      <c r="B5" s="66"/>
      <c r="C5" s="52"/>
      <c r="D5" s="52"/>
      <c r="E5" s="53"/>
      <c r="F5" s="53"/>
      <c r="G5" s="53"/>
      <c r="H5" s="53"/>
      <c r="I5" s="66"/>
      <c r="J5" s="167" t="s">
        <v>58</v>
      </c>
      <c r="K5" s="168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202</v>
      </c>
      <c r="U5" s="51" t="s">
        <v>66</v>
      </c>
      <c r="V5" s="51" t="s">
        <v>67</v>
      </c>
      <c r="W5" s="51" t="s">
        <v>68</v>
      </c>
    </row>
    <row r="6" ht="21" customHeight="1" spans="1:23">
      <c r="A6" s="66"/>
      <c r="B6" s="66"/>
      <c r="C6" s="66"/>
      <c r="D6" s="66"/>
      <c r="E6" s="66"/>
      <c r="F6" s="66"/>
      <c r="G6" s="66"/>
      <c r="H6" s="66"/>
      <c r="I6" s="66"/>
      <c r="J6" s="169" t="s">
        <v>57</v>
      </c>
      <c r="K6" s="170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19" t="s">
        <v>57</v>
      </c>
      <c r="K7" s="19" t="s">
        <v>258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58">
        <v>21</v>
      </c>
      <c r="V8" s="72">
        <v>22</v>
      </c>
      <c r="W8" s="58">
        <v>23</v>
      </c>
    </row>
    <row r="9" ht="21.75" customHeight="1" spans="1:23">
      <c r="A9" s="101" t="s">
        <v>259</v>
      </c>
      <c r="B9" s="101" t="s">
        <v>260</v>
      </c>
      <c r="C9" s="101" t="s">
        <v>261</v>
      </c>
      <c r="D9" s="101" t="s">
        <v>70</v>
      </c>
      <c r="E9" s="101" t="s">
        <v>113</v>
      </c>
      <c r="F9" s="101" t="s">
        <v>114</v>
      </c>
      <c r="G9" s="101" t="s">
        <v>262</v>
      </c>
      <c r="H9" s="101" t="s">
        <v>263</v>
      </c>
      <c r="I9" s="110">
        <v>334400</v>
      </c>
      <c r="J9" s="110">
        <v>334400</v>
      </c>
      <c r="K9" s="110">
        <v>334400</v>
      </c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</row>
    <row r="10" ht="21.75" customHeight="1" spans="1:23">
      <c r="A10" s="101" t="s">
        <v>259</v>
      </c>
      <c r="B10" s="101" t="s">
        <v>264</v>
      </c>
      <c r="C10" s="101" t="s">
        <v>265</v>
      </c>
      <c r="D10" s="101" t="s">
        <v>70</v>
      </c>
      <c r="E10" s="101" t="s">
        <v>115</v>
      </c>
      <c r="F10" s="101" t="s">
        <v>116</v>
      </c>
      <c r="G10" s="101" t="s">
        <v>238</v>
      </c>
      <c r="H10" s="101" t="s">
        <v>239</v>
      </c>
      <c r="I10" s="110">
        <v>103010.98</v>
      </c>
      <c r="J10" s="110"/>
      <c r="K10" s="110"/>
      <c r="L10" s="110"/>
      <c r="M10" s="110"/>
      <c r="N10" s="110"/>
      <c r="O10" s="110"/>
      <c r="P10" s="110"/>
      <c r="Q10" s="110"/>
      <c r="R10" s="110">
        <v>103010.98</v>
      </c>
      <c r="S10" s="110"/>
      <c r="T10" s="110"/>
      <c r="U10" s="110">
        <v>103010.98</v>
      </c>
      <c r="V10" s="110"/>
      <c r="W10" s="110"/>
    </row>
    <row r="11" ht="21.75" customHeight="1" spans="1:23">
      <c r="A11" s="101" t="s">
        <v>259</v>
      </c>
      <c r="B11" s="101" t="s">
        <v>266</v>
      </c>
      <c r="C11" s="101" t="s">
        <v>267</v>
      </c>
      <c r="D11" s="101" t="s">
        <v>70</v>
      </c>
      <c r="E11" s="101" t="s">
        <v>131</v>
      </c>
      <c r="F11" s="101" t="s">
        <v>132</v>
      </c>
      <c r="G11" s="101" t="s">
        <v>238</v>
      </c>
      <c r="H11" s="101" t="s">
        <v>239</v>
      </c>
      <c r="I11" s="110">
        <v>384111.8</v>
      </c>
      <c r="J11" s="110"/>
      <c r="K11" s="110"/>
      <c r="L11" s="110"/>
      <c r="M11" s="110"/>
      <c r="N11" s="110"/>
      <c r="O11" s="110"/>
      <c r="P11" s="110"/>
      <c r="Q11" s="110"/>
      <c r="R11" s="110">
        <v>384111.8</v>
      </c>
      <c r="S11" s="110"/>
      <c r="T11" s="110"/>
      <c r="U11" s="110">
        <v>384111.8</v>
      </c>
      <c r="V11" s="110"/>
      <c r="W11" s="110"/>
    </row>
    <row r="12" ht="21.75" customHeight="1" spans="1:23">
      <c r="A12" s="101" t="s">
        <v>268</v>
      </c>
      <c r="B12" s="101" t="s">
        <v>269</v>
      </c>
      <c r="C12" s="101" t="s">
        <v>270</v>
      </c>
      <c r="D12" s="101" t="s">
        <v>70</v>
      </c>
      <c r="E12" s="101" t="s">
        <v>113</v>
      </c>
      <c r="F12" s="101" t="s">
        <v>114</v>
      </c>
      <c r="G12" s="101" t="s">
        <v>262</v>
      </c>
      <c r="H12" s="101" t="s">
        <v>263</v>
      </c>
      <c r="I12" s="110">
        <v>50000</v>
      </c>
      <c r="J12" s="110">
        <v>50000</v>
      </c>
      <c r="K12" s="110">
        <v>50000</v>
      </c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</row>
    <row r="13" ht="21.75" customHeight="1" spans="1:23">
      <c r="A13" s="101" t="s">
        <v>268</v>
      </c>
      <c r="B13" s="101" t="s">
        <v>271</v>
      </c>
      <c r="C13" s="101" t="s">
        <v>272</v>
      </c>
      <c r="D13" s="101" t="s">
        <v>70</v>
      </c>
      <c r="E13" s="101" t="s">
        <v>119</v>
      </c>
      <c r="F13" s="101" t="s">
        <v>120</v>
      </c>
      <c r="G13" s="101" t="s">
        <v>248</v>
      </c>
      <c r="H13" s="101" t="s">
        <v>249</v>
      </c>
      <c r="I13" s="110">
        <v>100000</v>
      </c>
      <c r="J13" s="110">
        <v>100000</v>
      </c>
      <c r="K13" s="110">
        <v>100000</v>
      </c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</row>
    <row r="14" ht="21.75" customHeight="1" spans="1:23">
      <c r="A14" s="101" t="s">
        <v>268</v>
      </c>
      <c r="B14" s="101" t="s">
        <v>273</v>
      </c>
      <c r="C14" s="101" t="s">
        <v>274</v>
      </c>
      <c r="D14" s="101" t="s">
        <v>70</v>
      </c>
      <c r="E14" s="101" t="s">
        <v>111</v>
      </c>
      <c r="F14" s="101" t="s">
        <v>112</v>
      </c>
      <c r="G14" s="101" t="s">
        <v>238</v>
      </c>
      <c r="H14" s="101" t="s">
        <v>239</v>
      </c>
      <c r="I14" s="110">
        <v>20000000</v>
      </c>
      <c r="J14" s="110"/>
      <c r="K14" s="110"/>
      <c r="L14" s="110"/>
      <c r="M14" s="110"/>
      <c r="N14" s="110"/>
      <c r="O14" s="110"/>
      <c r="P14" s="110"/>
      <c r="Q14" s="110"/>
      <c r="R14" s="110">
        <v>20000000</v>
      </c>
      <c r="S14" s="110"/>
      <c r="T14" s="110">
        <v>20000000</v>
      </c>
      <c r="U14" s="110"/>
      <c r="V14" s="110"/>
      <c r="W14" s="110"/>
    </row>
    <row r="15" ht="21.75" customHeight="1" spans="1:23">
      <c r="A15" s="101" t="s">
        <v>268</v>
      </c>
      <c r="B15" s="101" t="s">
        <v>275</v>
      </c>
      <c r="C15" s="101" t="s">
        <v>276</v>
      </c>
      <c r="D15" s="101" t="s">
        <v>70</v>
      </c>
      <c r="E15" s="101" t="s">
        <v>111</v>
      </c>
      <c r="F15" s="101" t="s">
        <v>112</v>
      </c>
      <c r="G15" s="101" t="s">
        <v>238</v>
      </c>
      <c r="H15" s="101" t="s">
        <v>239</v>
      </c>
      <c r="I15" s="110">
        <v>15000</v>
      </c>
      <c r="J15" s="110"/>
      <c r="K15" s="110"/>
      <c r="L15" s="110"/>
      <c r="M15" s="110"/>
      <c r="N15" s="110"/>
      <c r="O15" s="110"/>
      <c r="P15" s="110"/>
      <c r="Q15" s="110"/>
      <c r="R15" s="110">
        <v>15000</v>
      </c>
      <c r="S15" s="110"/>
      <c r="T15" s="110"/>
      <c r="U15" s="110"/>
      <c r="V15" s="110"/>
      <c r="W15" s="110">
        <v>15000</v>
      </c>
    </row>
    <row r="16" ht="18.75" customHeight="1" spans="1:23">
      <c r="A16" s="69" t="s">
        <v>177</v>
      </c>
      <c r="B16" s="70"/>
      <c r="C16" s="70"/>
      <c r="D16" s="70"/>
      <c r="E16" s="70"/>
      <c r="F16" s="70"/>
      <c r="G16" s="70"/>
      <c r="H16" s="71"/>
      <c r="I16" s="110">
        <v>20986522.78</v>
      </c>
      <c r="J16" s="110">
        <v>484400</v>
      </c>
      <c r="K16" s="110">
        <v>484400</v>
      </c>
      <c r="L16" s="110"/>
      <c r="M16" s="110"/>
      <c r="N16" s="110"/>
      <c r="O16" s="110"/>
      <c r="P16" s="110"/>
      <c r="Q16" s="110"/>
      <c r="R16" s="110">
        <v>20502122.78</v>
      </c>
      <c r="S16" s="110"/>
      <c r="T16" s="110">
        <v>20000000</v>
      </c>
      <c r="U16" s="110">
        <v>487122.78</v>
      </c>
      <c r="V16" s="110"/>
      <c r="W16" s="110">
        <v>15000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9"/>
  <sheetViews>
    <sheetView showZeros="0" tabSelected="1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4" t="s">
        <v>277</v>
      </c>
    </row>
    <row r="2" ht="39.75" customHeight="1" spans="1:10">
      <c r="A2" s="98" t="str">
        <f>"2026"&amp;"年部门项目支出绩效目标表"</f>
        <v>2026年部门项目支出绩效目标表</v>
      </c>
      <c r="B2" s="45"/>
      <c r="C2" s="45"/>
      <c r="D2" s="45"/>
      <c r="E2" s="45"/>
      <c r="F2" s="99"/>
      <c r="G2" s="45"/>
      <c r="H2" s="99"/>
      <c r="I2" s="99"/>
      <c r="J2" s="45"/>
    </row>
    <row r="3" ht="17.25" customHeight="1" spans="1:1">
      <c r="A3" s="46" t="str">
        <f>"单位名称："&amp;"昆明市晋宁区妇幼健康服务中心"</f>
        <v>单位名称：昆明市晋宁区妇幼健康服务中心</v>
      </c>
    </row>
    <row r="4" ht="44.25" customHeight="1" spans="1:10">
      <c r="A4" s="19" t="s">
        <v>189</v>
      </c>
      <c r="B4" s="19" t="s">
        <v>278</v>
      </c>
      <c r="C4" s="19" t="s">
        <v>279</v>
      </c>
      <c r="D4" s="19" t="s">
        <v>280</v>
      </c>
      <c r="E4" s="19" t="s">
        <v>281</v>
      </c>
      <c r="F4" s="100" t="s">
        <v>282</v>
      </c>
      <c r="G4" s="19" t="s">
        <v>283</v>
      </c>
      <c r="H4" s="100" t="s">
        <v>284</v>
      </c>
      <c r="I4" s="100" t="s">
        <v>285</v>
      </c>
      <c r="J4" s="19" t="s">
        <v>286</v>
      </c>
    </row>
    <row r="5" ht="18.75" customHeight="1" spans="1:10">
      <c r="A5" s="164">
        <v>1</v>
      </c>
      <c r="B5" s="164">
        <v>2</v>
      </c>
      <c r="C5" s="164">
        <v>3</v>
      </c>
      <c r="D5" s="164">
        <v>4</v>
      </c>
      <c r="E5" s="164">
        <v>5</v>
      </c>
      <c r="F5" s="72">
        <v>6</v>
      </c>
      <c r="G5" s="164">
        <v>7</v>
      </c>
      <c r="H5" s="72">
        <v>8</v>
      </c>
      <c r="I5" s="72">
        <v>9</v>
      </c>
      <c r="J5" s="164">
        <v>10</v>
      </c>
    </row>
    <row r="6" ht="42" customHeight="1" spans="1:10">
      <c r="A6" s="20" t="s">
        <v>70</v>
      </c>
      <c r="B6" s="101"/>
      <c r="C6" s="101"/>
      <c r="D6" s="101"/>
      <c r="E6" s="34"/>
      <c r="F6" s="102"/>
      <c r="G6" s="34"/>
      <c r="H6" s="102"/>
      <c r="I6" s="102"/>
      <c r="J6" s="34"/>
    </row>
    <row r="7" ht="42" customHeight="1" spans="1:10">
      <c r="A7" s="165" t="s">
        <v>274</v>
      </c>
      <c r="B7" s="33" t="s">
        <v>287</v>
      </c>
      <c r="C7" s="33" t="s">
        <v>288</v>
      </c>
      <c r="D7" s="33" t="s">
        <v>289</v>
      </c>
      <c r="E7" s="20" t="s">
        <v>290</v>
      </c>
      <c r="F7" s="33" t="s">
        <v>291</v>
      </c>
      <c r="G7" s="20" t="s">
        <v>292</v>
      </c>
      <c r="H7" s="33" t="s">
        <v>293</v>
      </c>
      <c r="I7" s="33" t="s">
        <v>294</v>
      </c>
      <c r="J7" s="20" t="s">
        <v>290</v>
      </c>
    </row>
    <row r="8" ht="42" customHeight="1" spans="1:10">
      <c r="A8" s="165" t="s">
        <v>274</v>
      </c>
      <c r="B8" s="33" t="s">
        <v>287</v>
      </c>
      <c r="C8" s="33" t="s">
        <v>288</v>
      </c>
      <c r="D8" s="33" t="s">
        <v>295</v>
      </c>
      <c r="E8" s="20" t="s">
        <v>296</v>
      </c>
      <c r="F8" s="33" t="s">
        <v>297</v>
      </c>
      <c r="G8" s="20" t="s">
        <v>82</v>
      </c>
      <c r="H8" s="33" t="s">
        <v>298</v>
      </c>
      <c r="I8" s="33" t="s">
        <v>299</v>
      </c>
      <c r="J8" s="20" t="s">
        <v>296</v>
      </c>
    </row>
    <row r="9" ht="42" customHeight="1" spans="1:10">
      <c r="A9" s="165" t="s">
        <v>274</v>
      </c>
      <c r="B9" s="33" t="s">
        <v>287</v>
      </c>
      <c r="C9" s="33" t="s">
        <v>300</v>
      </c>
      <c r="D9" s="33" t="s">
        <v>301</v>
      </c>
      <c r="E9" s="20" t="s">
        <v>302</v>
      </c>
      <c r="F9" s="33" t="s">
        <v>291</v>
      </c>
      <c r="G9" s="20" t="s">
        <v>303</v>
      </c>
      <c r="H9" s="33" t="s">
        <v>298</v>
      </c>
      <c r="I9" s="33" t="s">
        <v>299</v>
      </c>
      <c r="J9" s="20" t="s">
        <v>302</v>
      </c>
    </row>
    <row r="10" ht="42" customHeight="1" spans="1:10">
      <c r="A10" s="165" t="s">
        <v>274</v>
      </c>
      <c r="B10" s="33" t="s">
        <v>287</v>
      </c>
      <c r="C10" s="33" t="s">
        <v>300</v>
      </c>
      <c r="D10" s="33" t="s">
        <v>304</v>
      </c>
      <c r="E10" s="20" t="s">
        <v>290</v>
      </c>
      <c r="F10" s="33" t="s">
        <v>297</v>
      </c>
      <c r="G10" s="20" t="s">
        <v>292</v>
      </c>
      <c r="H10" s="33" t="s">
        <v>293</v>
      </c>
      <c r="I10" s="33" t="s">
        <v>294</v>
      </c>
      <c r="J10" s="20" t="s">
        <v>290</v>
      </c>
    </row>
    <row r="11" ht="42" customHeight="1" spans="1:10">
      <c r="A11" s="165" t="s">
        <v>274</v>
      </c>
      <c r="B11" s="33" t="s">
        <v>287</v>
      </c>
      <c r="C11" s="33" t="s">
        <v>305</v>
      </c>
      <c r="D11" s="33" t="s">
        <v>306</v>
      </c>
      <c r="E11" s="20" t="s">
        <v>290</v>
      </c>
      <c r="F11" s="33" t="s">
        <v>297</v>
      </c>
      <c r="G11" s="20" t="s">
        <v>292</v>
      </c>
      <c r="H11" s="33" t="s">
        <v>293</v>
      </c>
      <c r="I11" s="33" t="s">
        <v>294</v>
      </c>
      <c r="J11" s="20" t="s">
        <v>290</v>
      </c>
    </row>
    <row r="12" ht="42" customHeight="1" spans="1:10">
      <c r="A12" s="165" t="s">
        <v>270</v>
      </c>
      <c r="B12" s="33" t="s">
        <v>307</v>
      </c>
      <c r="C12" s="33" t="s">
        <v>288</v>
      </c>
      <c r="D12" s="33" t="s">
        <v>308</v>
      </c>
      <c r="E12" s="20" t="s">
        <v>309</v>
      </c>
      <c r="F12" s="33" t="s">
        <v>291</v>
      </c>
      <c r="G12" s="20" t="s">
        <v>307</v>
      </c>
      <c r="H12" s="33" t="s">
        <v>298</v>
      </c>
      <c r="I12" s="33" t="s">
        <v>299</v>
      </c>
      <c r="J12" s="20" t="s">
        <v>310</v>
      </c>
    </row>
    <row r="13" ht="42" customHeight="1" spans="1:10">
      <c r="A13" s="165" t="s">
        <v>270</v>
      </c>
      <c r="B13" s="33" t="s">
        <v>307</v>
      </c>
      <c r="C13" s="33" t="s">
        <v>300</v>
      </c>
      <c r="D13" s="33" t="s">
        <v>304</v>
      </c>
      <c r="E13" s="20" t="s">
        <v>311</v>
      </c>
      <c r="F13" s="33" t="s">
        <v>291</v>
      </c>
      <c r="G13" s="20" t="s">
        <v>312</v>
      </c>
      <c r="H13" s="33" t="s">
        <v>298</v>
      </c>
      <c r="I13" s="33" t="s">
        <v>299</v>
      </c>
      <c r="J13" s="20" t="s">
        <v>310</v>
      </c>
    </row>
    <row r="14" ht="42" customHeight="1" spans="1:10">
      <c r="A14" s="165" t="s">
        <v>270</v>
      </c>
      <c r="B14" s="33" t="s">
        <v>307</v>
      </c>
      <c r="C14" s="33" t="s">
        <v>305</v>
      </c>
      <c r="D14" s="33" t="s">
        <v>306</v>
      </c>
      <c r="E14" s="20" t="s">
        <v>306</v>
      </c>
      <c r="F14" s="33" t="s">
        <v>291</v>
      </c>
      <c r="G14" s="20" t="s">
        <v>313</v>
      </c>
      <c r="H14" s="33" t="s">
        <v>298</v>
      </c>
      <c r="I14" s="33" t="s">
        <v>299</v>
      </c>
      <c r="J14" s="20" t="s">
        <v>310</v>
      </c>
    </row>
    <row r="15" ht="42" customHeight="1" spans="1:10">
      <c r="A15" s="165" t="s">
        <v>261</v>
      </c>
      <c r="B15" s="33" t="s">
        <v>314</v>
      </c>
      <c r="C15" s="33" t="s">
        <v>288</v>
      </c>
      <c r="D15" s="33" t="s">
        <v>308</v>
      </c>
      <c r="E15" s="20" t="s">
        <v>315</v>
      </c>
      <c r="F15" s="33" t="s">
        <v>291</v>
      </c>
      <c r="G15" s="20" t="s">
        <v>316</v>
      </c>
      <c r="H15" s="33" t="s">
        <v>317</v>
      </c>
      <c r="I15" s="33" t="s">
        <v>299</v>
      </c>
      <c r="J15" s="20" t="s">
        <v>318</v>
      </c>
    </row>
    <row r="16" ht="42" customHeight="1" spans="1:10">
      <c r="A16" s="165" t="s">
        <v>261</v>
      </c>
      <c r="B16" s="33" t="s">
        <v>314</v>
      </c>
      <c r="C16" s="33" t="s">
        <v>288</v>
      </c>
      <c r="D16" s="33" t="s">
        <v>308</v>
      </c>
      <c r="E16" s="20" t="s">
        <v>319</v>
      </c>
      <c r="F16" s="33" t="s">
        <v>291</v>
      </c>
      <c r="G16" s="20" t="s">
        <v>320</v>
      </c>
      <c r="H16" s="33" t="s">
        <v>321</v>
      </c>
      <c r="I16" s="33" t="s">
        <v>299</v>
      </c>
      <c r="J16" s="20" t="s">
        <v>322</v>
      </c>
    </row>
    <row r="17" ht="42" customHeight="1" spans="1:10">
      <c r="A17" s="165" t="s">
        <v>261</v>
      </c>
      <c r="B17" s="33" t="s">
        <v>314</v>
      </c>
      <c r="C17" s="33" t="s">
        <v>288</v>
      </c>
      <c r="D17" s="33" t="s">
        <v>289</v>
      </c>
      <c r="E17" s="20" t="s">
        <v>323</v>
      </c>
      <c r="F17" s="33" t="s">
        <v>297</v>
      </c>
      <c r="G17" s="20" t="s">
        <v>324</v>
      </c>
      <c r="H17" s="33" t="s">
        <v>293</v>
      </c>
      <c r="I17" s="33" t="s">
        <v>299</v>
      </c>
      <c r="J17" s="20" t="s">
        <v>325</v>
      </c>
    </row>
    <row r="18" ht="42" customHeight="1" spans="1:10">
      <c r="A18" s="165" t="s">
        <v>261</v>
      </c>
      <c r="B18" s="33" t="s">
        <v>314</v>
      </c>
      <c r="C18" s="33" t="s">
        <v>288</v>
      </c>
      <c r="D18" s="33" t="s">
        <v>289</v>
      </c>
      <c r="E18" s="20" t="s">
        <v>326</v>
      </c>
      <c r="F18" s="33" t="s">
        <v>297</v>
      </c>
      <c r="G18" s="20" t="s">
        <v>324</v>
      </c>
      <c r="H18" s="33" t="s">
        <v>293</v>
      </c>
      <c r="I18" s="33" t="s">
        <v>299</v>
      </c>
      <c r="J18" s="20" t="s">
        <v>327</v>
      </c>
    </row>
    <row r="19" ht="42" customHeight="1" spans="1:10">
      <c r="A19" s="165" t="s">
        <v>261</v>
      </c>
      <c r="B19" s="33" t="s">
        <v>314</v>
      </c>
      <c r="C19" s="33" t="s">
        <v>288</v>
      </c>
      <c r="D19" s="33" t="s">
        <v>289</v>
      </c>
      <c r="E19" s="20" t="s">
        <v>328</v>
      </c>
      <c r="F19" s="33" t="s">
        <v>291</v>
      </c>
      <c r="G19" s="20" t="s">
        <v>329</v>
      </c>
      <c r="H19" s="33" t="s">
        <v>293</v>
      </c>
      <c r="I19" s="33" t="s">
        <v>299</v>
      </c>
      <c r="J19" s="20" t="s">
        <v>330</v>
      </c>
    </row>
    <row r="20" ht="42" customHeight="1" spans="1:10">
      <c r="A20" s="165" t="s">
        <v>261</v>
      </c>
      <c r="B20" s="33" t="s">
        <v>314</v>
      </c>
      <c r="C20" s="33" t="s">
        <v>288</v>
      </c>
      <c r="D20" s="33" t="s">
        <v>295</v>
      </c>
      <c r="E20" s="20" t="s">
        <v>331</v>
      </c>
      <c r="F20" s="33" t="s">
        <v>297</v>
      </c>
      <c r="G20" s="20" t="s">
        <v>324</v>
      </c>
      <c r="H20" s="33" t="s">
        <v>293</v>
      </c>
      <c r="I20" s="33" t="s">
        <v>299</v>
      </c>
      <c r="J20" s="20" t="s">
        <v>332</v>
      </c>
    </row>
    <row r="21" ht="42" customHeight="1" spans="1:10">
      <c r="A21" s="165" t="s">
        <v>261</v>
      </c>
      <c r="B21" s="33" t="s">
        <v>314</v>
      </c>
      <c r="C21" s="33" t="s">
        <v>300</v>
      </c>
      <c r="D21" s="33" t="s">
        <v>304</v>
      </c>
      <c r="E21" s="20" t="s">
        <v>333</v>
      </c>
      <c r="F21" s="33" t="s">
        <v>297</v>
      </c>
      <c r="G21" s="20" t="s">
        <v>313</v>
      </c>
      <c r="H21" s="33" t="s">
        <v>293</v>
      </c>
      <c r="I21" s="33" t="s">
        <v>294</v>
      </c>
      <c r="J21" s="20" t="s">
        <v>334</v>
      </c>
    </row>
    <row r="22" ht="42" customHeight="1" spans="1:10">
      <c r="A22" s="165" t="s">
        <v>261</v>
      </c>
      <c r="B22" s="33" t="s">
        <v>314</v>
      </c>
      <c r="C22" s="33" t="s">
        <v>305</v>
      </c>
      <c r="D22" s="33" t="s">
        <v>306</v>
      </c>
      <c r="E22" s="20" t="s">
        <v>335</v>
      </c>
      <c r="F22" s="33" t="s">
        <v>297</v>
      </c>
      <c r="G22" s="20" t="s">
        <v>329</v>
      </c>
      <c r="H22" s="33" t="s">
        <v>293</v>
      </c>
      <c r="I22" s="33" t="s">
        <v>294</v>
      </c>
      <c r="J22" s="20" t="s">
        <v>336</v>
      </c>
    </row>
    <row r="23" ht="42" customHeight="1" spans="1:10">
      <c r="A23" s="165" t="s">
        <v>267</v>
      </c>
      <c r="B23" s="33" t="s">
        <v>337</v>
      </c>
      <c r="C23" s="33" t="s">
        <v>288</v>
      </c>
      <c r="D23" s="33" t="s">
        <v>308</v>
      </c>
      <c r="E23" s="20" t="s">
        <v>319</v>
      </c>
      <c r="F23" s="33" t="s">
        <v>291</v>
      </c>
      <c r="G23" s="20" t="s">
        <v>320</v>
      </c>
      <c r="H23" s="33" t="s">
        <v>321</v>
      </c>
      <c r="I23" s="33" t="s">
        <v>299</v>
      </c>
      <c r="J23" s="20" t="s">
        <v>322</v>
      </c>
    </row>
    <row r="24" ht="42" customHeight="1" spans="1:10">
      <c r="A24" s="165" t="s">
        <v>267</v>
      </c>
      <c r="B24" s="33" t="s">
        <v>337</v>
      </c>
      <c r="C24" s="33" t="s">
        <v>288</v>
      </c>
      <c r="D24" s="33" t="s">
        <v>289</v>
      </c>
      <c r="E24" s="20" t="s">
        <v>326</v>
      </c>
      <c r="F24" s="33" t="s">
        <v>297</v>
      </c>
      <c r="G24" s="20" t="s">
        <v>324</v>
      </c>
      <c r="H24" s="33" t="s">
        <v>293</v>
      </c>
      <c r="I24" s="33" t="s">
        <v>299</v>
      </c>
      <c r="J24" s="20" t="s">
        <v>338</v>
      </c>
    </row>
    <row r="25" ht="42" customHeight="1" spans="1:10">
      <c r="A25" s="165" t="s">
        <v>267</v>
      </c>
      <c r="B25" s="33" t="s">
        <v>337</v>
      </c>
      <c r="C25" s="33" t="s">
        <v>288</v>
      </c>
      <c r="D25" s="33" t="s">
        <v>295</v>
      </c>
      <c r="E25" s="20" t="s">
        <v>331</v>
      </c>
      <c r="F25" s="33" t="s">
        <v>297</v>
      </c>
      <c r="G25" s="20" t="s">
        <v>313</v>
      </c>
      <c r="H25" s="33" t="s">
        <v>293</v>
      </c>
      <c r="I25" s="33" t="s">
        <v>294</v>
      </c>
      <c r="J25" s="20" t="s">
        <v>339</v>
      </c>
    </row>
    <row r="26" ht="42" customHeight="1" spans="1:10">
      <c r="A26" s="165" t="s">
        <v>267</v>
      </c>
      <c r="B26" s="33" t="s">
        <v>337</v>
      </c>
      <c r="C26" s="33" t="s">
        <v>300</v>
      </c>
      <c r="D26" s="33" t="s">
        <v>304</v>
      </c>
      <c r="E26" s="20" t="s">
        <v>340</v>
      </c>
      <c r="F26" s="33" t="s">
        <v>297</v>
      </c>
      <c r="G26" s="20" t="s">
        <v>324</v>
      </c>
      <c r="H26" s="33" t="s">
        <v>293</v>
      </c>
      <c r="I26" s="33" t="s">
        <v>294</v>
      </c>
      <c r="J26" s="20" t="s">
        <v>341</v>
      </c>
    </row>
    <row r="27" ht="42" customHeight="1" spans="1:10">
      <c r="A27" s="165" t="s">
        <v>267</v>
      </c>
      <c r="B27" s="33" t="s">
        <v>337</v>
      </c>
      <c r="C27" s="33" t="s">
        <v>305</v>
      </c>
      <c r="D27" s="33" t="s">
        <v>306</v>
      </c>
      <c r="E27" s="20" t="s">
        <v>335</v>
      </c>
      <c r="F27" s="33" t="s">
        <v>291</v>
      </c>
      <c r="G27" s="20" t="s">
        <v>313</v>
      </c>
      <c r="H27" s="33" t="s">
        <v>293</v>
      </c>
      <c r="I27" s="33" t="s">
        <v>299</v>
      </c>
      <c r="J27" s="20" t="s">
        <v>342</v>
      </c>
    </row>
    <row r="28" ht="42" customHeight="1" spans="1:10">
      <c r="A28" s="165" t="s">
        <v>276</v>
      </c>
      <c r="B28" s="33" t="s">
        <v>343</v>
      </c>
      <c r="C28" s="33" t="s">
        <v>288</v>
      </c>
      <c r="D28" s="33" t="s">
        <v>308</v>
      </c>
      <c r="E28" s="20" t="s">
        <v>315</v>
      </c>
      <c r="F28" s="33" t="s">
        <v>297</v>
      </c>
      <c r="G28" s="20" t="s">
        <v>344</v>
      </c>
      <c r="H28" s="33" t="s">
        <v>317</v>
      </c>
      <c r="I28" s="33" t="s">
        <v>299</v>
      </c>
      <c r="J28" s="20" t="s">
        <v>318</v>
      </c>
    </row>
    <row r="29" ht="42" customHeight="1" spans="1:10">
      <c r="A29" s="165" t="s">
        <v>276</v>
      </c>
      <c r="B29" s="33" t="s">
        <v>343</v>
      </c>
      <c r="C29" s="33" t="s">
        <v>288</v>
      </c>
      <c r="D29" s="33" t="s">
        <v>295</v>
      </c>
      <c r="E29" s="20" t="s">
        <v>345</v>
      </c>
      <c r="F29" s="33" t="s">
        <v>297</v>
      </c>
      <c r="G29" s="20" t="s">
        <v>346</v>
      </c>
      <c r="H29" s="33" t="s">
        <v>293</v>
      </c>
      <c r="I29" s="33" t="s">
        <v>299</v>
      </c>
      <c r="J29" s="20" t="s">
        <v>332</v>
      </c>
    </row>
    <row r="30" ht="42" customHeight="1" spans="1:10">
      <c r="A30" s="165" t="s">
        <v>276</v>
      </c>
      <c r="B30" s="33" t="s">
        <v>343</v>
      </c>
      <c r="C30" s="33" t="s">
        <v>300</v>
      </c>
      <c r="D30" s="33" t="s">
        <v>304</v>
      </c>
      <c r="E30" s="20" t="s">
        <v>347</v>
      </c>
      <c r="F30" s="33" t="s">
        <v>297</v>
      </c>
      <c r="G30" s="20" t="s">
        <v>347</v>
      </c>
      <c r="H30" s="33" t="s">
        <v>298</v>
      </c>
      <c r="I30" s="33" t="s">
        <v>299</v>
      </c>
      <c r="J30" s="20" t="s">
        <v>348</v>
      </c>
    </row>
    <row r="31" ht="42" customHeight="1" spans="1:10">
      <c r="A31" s="165" t="s">
        <v>276</v>
      </c>
      <c r="B31" s="33" t="s">
        <v>343</v>
      </c>
      <c r="C31" s="33" t="s">
        <v>305</v>
      </c>
      <c r="D31" s="33" t="s">
        <v>306</v>
      </c>
      <c r="E31" s="20" t="s">
        <v>349</v>
      </c>
      <c r="F31" s="33" t="s">
        <v>291</v>
      </c>
      <c r="G31" s="20" t="s">
        <v>349</v>
      </c>
      <c r="H31" s="33" t="s">
        <v>293</v>
      </c>
      <c r="I31" s="33" t="s">
        <v>299</v>
      </c>
      <c r="J31" s="20" t="s">
        <v>336</v>
      </c>
    </row>
    <row r="32" ht="42" customHeight="1" spans="1:10">
      <c r="A32" s="165" t="s">
        <v>272</v>
      </c>
      <c r="B32" s="33" t="s">
        <v>350</v>
      </c>
      <c r="C32" s="33" t="s">
        <v>288</v>
      </c>
      <c r="D32" s="33" t="s">
        <v>308</v>
      </c>
      <c r="E32" s="20" t="s">
        <v>315</v>
      </c>
      <c r="F32" s="33" t="s">
        <v>297</v>
      </c>
      <c r="G32" s="20" t="s">
        <v>351</v>
      </c>
      <c r="H32" s="33" t="s">
        <v>317</v>
      </c>
      <c r="I32" s="33" t="s">
        <v>299</v>
      </c>
      <c r="J32" s="20" t="s">
        <v>318</v>
      </c>
    </row>
    <row r="33" ht="42" customHeight="1" spans="1:10">
      <c r="A33" s="165" t="s">
        <v>272</v>
      </c>
      <c r="B33" s="33" t="s">
        <v>350</v>
      </c>
      <c r="C33" s="33" t="s">
        <v>288</v>
      </c>
      <c r="D33" s="33" t="s">
        <v>289</v>
      </c>
      <c r="E33" s="20" t="s">
        <v>326</v>
      </c>
      <c r="F33" s="33" t="s">
        <v>297</v>
      </c>
      <c r="G33" s="20" t="s">
        <v>324</v>
      </c>
      <c r="H33" s="33" t="s">
        <v>293</v>
      </c>
      <c r="I33" s="33" t="s">
        <v>299</v>
      </c>
      <c r="J33" s="20" t="s">
        <v>327</v>
      </c>
    </row>
    <row r="34" ht="42" customHeight="1" spans="1:10">
      <c r="A34" s="165" t="s">
        <v>272</v>
      </c>
      <c r="B34" s="33" t="s">
        <v>350</v>
      </c>
      <c r="C34" s="33" t="s">
        <v>288</v>
      </c>
      <c r="D34" s="33" t="s">
        <v>295</v>
      </c>
      <c r="E34" s="20" t="s">
        <v>331</v>
      </c>
      <c r="F34" s="33" t="s">
        <v>297</v>
      </c>
      <c r="G34" s="20" t="s">
        <v>324</v>
      </c>
      <c r="H34" s="33" t="s">
        <v>293</v>
      </c>
      <c r="I34" s="33" t="s">
        <v>299</v>
      </c>
      <c r="J34" s="20" t="s">
        <v>332</v>
      </c>
    </row>
    <row r="35" ht="42" customHeight="1" spans="1:10">
      <c r="A35" s="165" t="s">
        <v>272</v>
      </c>
      <c r="B35" s="33" t="s">
        <v>350</v>
      </c>
      <c r="C35" s="33" t="s">
        <v>300</v>
      </c>
      <c r="D35" s="33" t="s">
        <v>304</v>
      </c>
      <c r="E35" s="20" t="s">
        <v>333</v>
      </c>
      <c r="F35" s="33" t="s">
        <v>291</v>
      </c>
      <c r="G35" s="20" t="s">
        <v>324</v>
      </c>
      <c r="H35" s="33" t="s">
        <v>293</v>
      </c>
      <c r="I35" s="33" t="s">
        <v>299</v>
      </c>
      <c r="J35" s="20" t="s">
        <v>334</v>
      </c>
    </row>
    <row r="36" ht="42" customHeight="1" spans="1:10">
      <c r="A36" s="165" t="s">
        <v>272</v>
      </c>
      <c r="B36" s="33" t="s">
        <v>350</v>
      </c>
      <c r="C36" s="33" t="s">
        <v>305</v>
      </c>
      <c r="D36" s="33" t="s">
        <v>306</v>
      </c>
      <c r="E36" s="20" t="s">
        <v>335</v>
      </c>
      <c r="F36" s="33" t="s">
        <v>291</v>
      </c>
      <c r="G36" s="20" t="s">
        <v>313</v>
      </c>
      <c r="H36" s="33" t="s">
        <v>293</v>
      </c>
      <c r="I36" s="33" t="s">
        <v>299</v>
      </c>
      <c r="J36" s="20" t="s">
        <v>336</v>
      </c>
    </row>
    <row r="37" ht="42" customHeight="1" spans="1:10">
      <c r="A37" s="165" t="s">
        <v>265</v>
      </c>
      <c r="B37" s="33" t="s">
        <v>352</v>
      </c>
      <c r="C37" s="33" t="s">
        <v>288</v>
      </c>
      <c r="D37" s="33" t="s">
        <v>308</v>
      </c>
      <c r="E37" s="20" t="s">
        <v>353</v>
      </c>
      <c r="F37" s="33" t="s">
        <v>291</v>
      </c>
      <c r="G37" s="20" t="s">
        <v>354</v>
      </c>
      <c r="H37" s="33" t="s">
        <v>355</v>
      </c>
      <c r="I37" s="33" t="s">
        <v>299</v>
      </c>
      <c r="J37" s="20" t="s">
        <v>356</v>
      </c>
    </row>
    <row r="38" ht="42" customHeight="1" spans="1:10">
      <c r="A38" s="165" t="s">
        <v>265</v>
      </c>
      <c r="B38" s="33" t="s">
        <v>352</v>
      </c>
      <c r="C38" s="33" t="s">
        <v>300</v>
      </c>
      <c r="D38" s="33" t="s">
        <v>304</v>
      </c>
      <c r="E38" s="20" t="s">
        <v>357</v>
      </c>
      <c r="F38" s="33" t="s">
        <v>297</v>
      </c>
      <c r="G38" s="20" t="s">
        <v>313</v>
      </c>
      <c r="H38" s="33" t="s">
        <v>293</v>
      </c>
      <c r="I38" s="33" t="s">
        <v>294</v>
      </c>
      <c r="J38" s="20" t="s">
        <v>358</v>
      </c>
    </row>
    <row r="39" ht="42" customHeight="1" spans="1:10">
      <c r="A39" s="165" t="s">
        <v>265</v>
      </c>
      <c r="B39" s="33" t="s">
        <v>352</v>
      </c>
      <c r="C39" s="33" t="s">
        <v>305</v>
      </c>
      <c r="D39" s="33" t="s">
        <v>306</v>
      </c>
      <c r="E39" s="20" t="s">
        <v>359</v>
      </c>
      <c r="F39" s="33" t="s">
        <v>297</v>
      </c>
      <c r="G39" s="20" t="s">
        <v>313</v>
      </c>
      <c r="H39" s="33" t="s">
        <v>293</v>
      </c>
      <c r="I39" s="33" t="s">
        <v>294</v>
      </c>
      <c r="J39" s="20" t="s">
        <v>360</v>
      </c>
    </row>
  </sheetData>
  <mergeCells count="16">
    <mergeCell ref="A2:J2"/>
    <mergeCell ref="A3:H3"/>
    <mergeCell ref="A7:A11"/>
    <mergeCell ref="A12:A14"/>
    <mergeCell ref="A15:A22"/>
    <mergeCell ref="A23:A27"/>
    <mergeCell ref="A28:A31"/>
    <mergeCell ref="A32:A36"/>
    <mergeCell ref="A37:A39"/>
    <mergeCell ref="B7:B11"/>
    <mergeCell ref="B12:B14"/>
    <mergeCell ref="B15:B22"/>
    <mergeCell ref="B23:B27"/>
    <mergeCell ref="B28:B31"/>
    <mergeCell ref="B32:B36"/>
    <mergeCell ref="B37:B3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WPS_1602318484</cp:lastModifiedBy>
  <dcterms:created xsi:type="dcterms:W3CDTF">2026-03-23T01:32:44Z</dcterms:created>
  <dcterms:modified xsi:type="dcterms:W3CDTF">2026-03-23T01:36:57Z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