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<sst xmlns="http://schemas.openxmlformats.org/spreadsheetml/2006/main" count="905" uniqueCount="379">
  <si>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</si>
  <si>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</si>
  <si>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</si>
  <si>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</si>
  <si>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</si>
  <si>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</si>
  <si>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</si>
  <si>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</si>
  <si>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</si>
  <si>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</si>
  <si>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</si>
  <si>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</si>
  <si>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</si>
  <si>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</si>
  <si>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</si>
  <si>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</si>
  <si>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</si>
  <si>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</si>
  <si>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</si>
  <si>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</si>
  <si>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</si>
  <si>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</si>
  <si>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</si>
  <si>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</si>
  <si>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</si>
  <si>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</si>
  <si>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</si>
  <si>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</si>
  <si>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</si>
  <si>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</si>
  <si>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</si>
  <si>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</si>
  <si>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</si>
  <si>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</si>
  <si>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</si>
  <si>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</si>
  <si>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</si>
  <si>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</si>
  <si>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</si>
  <si>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</si>
  <si>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</si>
  <si>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</si>
  <si>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</si>
  <si>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</si>
  <si>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</si>
  <si>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</si>
  <si>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</si>
  <si>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</si>
  <si>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</si>
  <si>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</si>
  <si>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</si>
  <si>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</si>
  <si>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</si>
  <si>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</si>
  <si>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</si>
  <si>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</si>
  <si>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</si>
  <si>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</si>
  <si>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</si>
  <si>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</si>
  <si>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</si>
  <si>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</si>
  <si>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</si>
  <si>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</si>
  <si>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</si>
  <si>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</si>
  <si>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</si>
  <si>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</si>
  <si>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</si>
  <si>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</si>
  <si>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昆明市晋宁区夕阳彝族乡卫生院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</si>
  <si>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</si>
  <si>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</si>
  <si>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</si>
  <si>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</si>
  <si>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</si>
  <si>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</si>
  <si>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</si>
  <si>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</si>
  <si>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</si>
  <si>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</si>
  <si>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</si>
  <si>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</si>
  <si>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</si>
  <si>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</si>
  <si>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</si>
  <si>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</si>
  <si>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</si>
  <si>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</si>
  <si>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</si>
  <si>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</si>
  <si>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</si>
  <si>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</si>
  <si>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</si>
  <si>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</si>
  <si>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</si>
  <si>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</si>
  <si>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</si>
  <si>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</si>
  <si>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</si>
  <si>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</si>
  <si>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</si>
  <si>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</si>
  <si>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</si>
  <si>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</si>
  <si>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</si>
  <si>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</si>
  <si>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</si>
  <si>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</si>
  <si>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</si>
  <si>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</si>
  <si>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</si>
  <si>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</si>
  <si>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</si>
  <si>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</si>
  <si>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</si>
  <si>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</si>
  <si>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</si>
  <si>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</si>
  <si>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</si>
  <si>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</si>
  <si>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</si>
  <si>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</si>
  <si>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</si>
  <si>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</si>
  <si>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</si>
  <si>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</si>
  <si>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</si>
  <si>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</si>
  <si>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</si>
  <si>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</si>
  <si>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</si>
  <si>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</si>
  <si>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</si>
  <si>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</si>
  <si>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</si>
  <si>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</si>
  <si>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</si>
  <si>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</si>
  <si>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</si>
  <si>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</si>
  <si>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</si>
  <si>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</si>
  <si>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</si>
  <si>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</si>
  <si>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</si>
  <si>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</si>
  <si>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</si>
  <si>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</si>
  <si>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</si>
  <si>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</si>
  <si>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</si>
  <si>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</si>
  <si>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</si>
  <si>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</si>
  <si>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</si>
  <si>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</si>
  <si>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</si>
  <si>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</si>
  <si>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</si>
  <si>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</si>
  <si>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</si>
  <si>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</si>
  <si>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</si>
  <si>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</si>
  <si>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</si>
  <si>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</si>
  <si>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</si>
  <si>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</si>
  <si>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</si>
  <si>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</si>
  <si>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</si>
  <si>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</si>
  <si>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</si>
  <si>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</si>
  <si>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</si>
  <si>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</si>
  <si>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</si>
  <si>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</si>
  <si>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</si>
  <si>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</si>
  <si>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</si>
  <si>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</si>
  <si>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</si>
  <si>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</si>
  <si>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</si>
  <si>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</si>
  <si>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</si>
  <si>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</si>
  <si>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</si>
  <si>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</si>
  <si>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</si>
  <si>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</si>
  <si>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</si>
  <si>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</si>
  <si>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</si>
  <si>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530122210000000003489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</si>
  <si>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</si>
  <si>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</si>
  <si>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</si>
  <si>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</si>
  <si>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</si>
  <si>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</si>
  <si>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</si>
  <si>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</si>
  <si>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</si>
  <si>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530122210000000003490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</si>
  <si>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</si>
  <si>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</si>
  <si>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</si>
  <si>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</si>
  <si>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</si>
  <si>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</si>
  <si>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</si>
  <si>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</si>
  <si>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</si>
  <si>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530122210000000003491</t>
  </si>
  <si>
    <t>30113</t>
  </si>
  <si>
    <t>530122210000000003493</t>
  </si>
  <si>
    <t>公车购置及运维费</t>
  </si>
  <si>
    <t>30231</t>
  </si>
  <si>
    <t>公务用车运行维护费</t>
  </si>
  <si>
    <t>530122210000000003494</t>
  </si>
  <si>
    <t>30217</t>
  </si>
  <si>
    <t>530122210000000003496</t>
  </si>
  <si>
    <t>工会经费</t>
  </si>
  <si>
    <t>30228</t>
  </si>
  <si>
    <t>530122210000000003497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</si>
  <si>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</si>
  <si>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</si>
  <si>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</si>
  <si>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</si>
  <si>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</si>
  <si>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</si>
  <si>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</si>
  <si>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530122231100001193048</t>
  </si>
  <si>
    <t>离退休人员支出</t>
  </si>
  <si>
    <t>30305</t>
  </si>
  <si>
    <t>生活补助</t>
  </si>
  <si>
    <t>530122231100001425783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</si>
  <si>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</si>
  <si>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</si>
  <si>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</si>
  <si>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</si>
  <si>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</si>
  <si>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</si>
  <si>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</si>
  <si>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</si>
  <si>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</si>
  <si>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530122261100004963872</t>
  </si>
  <si>
    <t>遗属生活补助经费</t>
  </si>
  <si>
    <t>事业发展类</t>
  </si>
  <si>
    <t>530122211100000180276</t>
  </si>
  <si>
    <t>医疗收入经费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</si>
  <si>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</si>
  <si>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</si>
  <si>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</si>
  <si>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</si>
  <si>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</si>
  <si>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</si>
  <si>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</si>
  <si>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</si>
  <si>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</si>
  <si>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</si>
  <si>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</si>
  <si>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</si>
  <si>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</si>
  <si>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</si>
  <si>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</si>
  <si>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1人</t>
  </si>
  <si>
    <t>人(人次、家)</t>
  </si>
  <si>
    <t>定量指标</t>
  </si>
  <si>
    <t>反映获补助人员数量情况。</t>
  </si>
  <si>
    <t>质量指标</t>
  </si>
  <si>
    <t>获补对象准确率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</si>
  <si>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</si>
  <si>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</si>
  <si>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</si>
  <si>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</si>
  <si>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</si>
  <si>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</si>
  <si>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</si>
  <si>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</si>
  <si>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</si>
  <si>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</si>
  <si>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</si>
  <si>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</si>
  <si>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</si>
  <si>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</si>
  <si>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</si>
  <si>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</si>
  <si>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</si>
  <si>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</si>
  <si>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</si>
  <si>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</si>
  <si>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</si>
  <si>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提高医疗服务水平，更好服务患者</t>
  </si>
  <si>
    <t>政策宣传次数</t>
  </si>
  <si>
    <t>次</t>
  </si>
  <si>
    <t>反映补助政策的宣传力度情况。即通过门户网站、报刊、通信、电视、户外广告等对补助政策进行宣传的次数。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</si>
  <si>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</si>
  <si>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</si>
  <si>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经营状况改善</t>
  </si>
  <si>
    <t>50</t>
  </si>
  <si>
    <t>反映补助促进受助企业经营状况改善的情况。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</si>
  <si>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</si>
  <si>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</si>
  <si>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</si>
  <si>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</si>
  <si>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</si>
  <si>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</si>
  <si>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</si>
  <si>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</si>
  <si>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</si>
  <si>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</si>
  <si>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</si>
  <si>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</si>
  <si>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</si>
  <si>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</si>
  <si>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</si>
  <si>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备注：1、当面向中小企业预留资金大于合计时，面向中小企业预留资金为三年预计数。</t>
  </si>
  <si>
    <t xml:space="preserve">      2、因没有符合政府集中采购目录和限额标准范围内的支出项目，我单位无部门政府采购预算相关内容，该表以空表进行公开。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</si>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</sst>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</cellStyleXfs>
  <cellXfs count="23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8" fillId="0" borderId="0" xfId="57" applyFont="1" applyFill="1" applyBorder="1" applyAlignment="1" applyProtection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0" xfId="57" applyFont="1" applyFill="1" applyBorder="1" applyAlignment="1" applyProtection="1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10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30" workbookViewId="0">
      <selection activeCell="G20" sqref="G2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"单位名称："&amp;"昆明市晋宁区夕阳彝族乡卫生院"</f>
        <v>单位名称：昆明市晋宁区夕阳彝族乡卫生院</v>
      </c>
      <c r="B3" s="195"/>
      <c r="D3" s="170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12">
        <v>2621317.95</v>
      </c>
      <c r="C6" s="198" t="s">
        <v>8</v>
      </c>
      <c r="D6" s="112"/>
    </row>
    <row r="7" ht="17.25" customHeight="1" spans="1:4">
      <c r="A7" s="198" t="s">
        <v>9</v>
      </c>
      <c r="B7" s="112"/>
      <c r="C7" s="198" t="s">
        <v>10</v>
      </c>
      <c r="D7" s="112"/>
    </row>
    <row r="8" ht="17.25" customHeight="1" spans="1:4">
      <c r="A8" s="198" t="s">
        <v>11</v>
      </c>
      <c r="B8" s="112"/>
      <c r="C8" s="229" t="s">
        <v>12</v>
      </c>
      <c r="D8" s="112"/>
    </row>
    <row r="9" ht="17.25" customHeight="1" spans="1:4">
      <c r="A9" s="198" t="s">
        <v>13</v>
      </c>
      <c r="B9" s="112"/>
      <c r="C9" s="229" t="s">
        <v>14</v>
      </c>
      <c r="D9" s="112"/>
    </row>
    <row r="10" ht="17.25" customHeight="1" spans="1:4">
      <c r="A10" s="198" t="s">
        <v>15</v>
      </c>
      <c r="B10" s="112">
        <v>2600000</v>
      </c>
      <c r="C10" s="229" t="s">
        <v>16</v>
      </c>
      <c r="D10" s="112"/>
    </row>
    <row r="11" ht="17.25" customHeight="1" spans="1:4">
      <c r="A11" s="198" t="s">
        <v>17</v>
      </c>
      <c r="B11" s="112"/>
      <c r="C11" s="229" t="s">
        <v>18</v>
      </c>
      <c r="D11" s="112"/>
    </row>
    <row r="12" ht="17.25" customHeight="1" spans="1:4">
      <c r="A12" s="198" t="s">
        <v>19</v>
      </c>
      <c r="B12" s="112">
        <v>2600000</v>
      </c>
      <c r="C12" s="70" t="s">
        <v>20</v>
      </c>
      <c r="D12" s="112"/>
    </row>
    <row r="13" ht="17.25" customHeight="1" spans="1:4">
      <c r="A13" s="198" t="s">
        <v>21</v>
      </c>
      <c r="B13" s="112"/>
      <c r="C13" s="70" t="s">
        <v>22</v>
      </c>
      <c r="D13" s="112">
        <v>361238.4</v>
      </c>
    </row>
    <row r="14" ht="17.25" customHeight="1" spans="1:4">
      <c r="A14" s="198" t="s">
        <v>23</v>
      </c>
      <c r="B14" s="112"/>
      <c r="C14" s="70" t="s">
        <v>24</v>
      </c>
      <c r="D14" s="112">
        <v>4640640.35</v>
      </c>
    </row>
    <row r="15" ht="17.25" customHeight="1" spans="1:4">
      <c r="A15" s="198" t="s">
        <v>25</v>
      </c>
      <c r="B15" s="112"/>
      <c r="C15" s="70" t="s">
        <v>26</v>
      </c>
      <c r="D15" s="112"/>
    </row>
    <row r="16" ht="17.25" customHeight="1" spans="1:4">
      <c r="A16" s="30"/>
      <c r="B16" s="112"/>
      <c r="C16" s="70" t="s">
        <v>27</v>
      </c>
      <c r="D16" s="112"/>
    </row>
    <row r="17" ht="17.25" customHeight="1" spans="1:4">
      <c r="A17" s="199"/>
      <c r="B17" s="112"/>
      <c r="C17" s="70" t="s">
        <v>28</v>
      </c>
      <c r="D17" s="112"/>
    </row>
    <row r="18" ht="17.25" customHeight="1" spans="1:4">
      <c r="A18" s="199"/>
      <c r="B18" s="112"/>
      <c r="C18" s="70" t="s">
        <v>29</v>
      </c>
      <c r="D18" s="112"/>
    </row>
    <row r="19" ht="17.25" customHeight="1" spans="1:4">
      <c r="A19" s="199"/>
      <c r="B19" s="112"/>
      <c r="C19" s="70" t="s">
        <v>30</v>
      </c>
      <c r="D19" s="112"/>
    </row>
    <row r="20" ht="17.25" customHeight="1" spans="1:4">
      <c r="A20" s="199"/>
      <c r="B20" s="112"/>
      <c r="C20" s="70" t="s">
        <v>31</v>
      </c>
      <c r="D20" s="112"/>
    </row>
    <row r="21" ht="17.25" customHeight="1" spans="1:4">
      <c r="A21" s="199"/>
      <c r="B21" s="112"/>
      <c r="C21" s="70" t="s">
        <v>32</v>
      </c>
      <c r="D21" s="112"/>
    </row>
    <row r="22" ht="17.25" customHeight="1" spans="1:4">
      <c r="A22" s="199"/>
      <c r="B22" s="112"/>
      <c r="C22" s="70" t="s">
        <v>33</v>
      </c>
      <c r="D22" s="112"/>
    </row>
    <row r="23" ht="17.25" customHeight="1" spans="1:4">
      <c r="A23" s="199"/>
      <c r="B23" s="112"/>
      <c r="C23" s="70" t="s">
        <v>34</v>
      </c>
      <c r="D23" s="112"/>
    </row>
    <row r="24" ht="17.25" customHeight="1" spans="1:4">
      <c r="A24" s="199"/>
      <c r="B24" s="112"/>
      <c r="C24" s="70" t="s">
        <v>35</v>
      </c>
      <c r="D24" s="112">
        <v>219439.2</v>
      </c>
    </row>
    <row r="25" ht="17.25" customHeight="1" spans="1:4">
      <c r="A25" s="199"/>
      <c r="B25" s="112"/>
      <c r="C25" s="70" t="s">
        <v>36</v>
      </c>
      <c r="D25" s="112"/>
    </row>
    <row r="26" ht="17.25" customHeight="1" spans="1:4">
      <c r="A26" s="199"/>
      <c r="B26" s="112"/>
      <c r="C26" s="30" t="s">
        <v>37</v>
      </c>
      <c r="D26" s="112"/>
    </row>
    <row r="27" ht="17.25" customHeight="1" spans="1:4">
      <c r="A27" s="199"/>
      <c r="B27" s="112"/>
      <c r="C27" s="70" t="s">
        <v>38</v>
      </c>
      <c r="D27" s="112"/>
    </row>
    <row r="28" ht="16.5" customHeight="1" spans="1:4">
      <c r="A28" s="199"/>
      <c r="B28" s="112"/>
      <c r="C28" s="70" t="s">
        <v>39</v>
      </c>
      <c r="D28" s="112"/>
    </row>
    <row r="29" ht="16.5" customHeight="1" spans="1:4">
      <c r="A29" s="199"/>
      <c r="B29" s="112"/>
      <c r="C29" s="30" t="s">
        <v>40</v>
      </c>
      <c r="D29" s="112"/>
    </row>
    <row r="30" ht="17.25" customHeight="1" spans="1:4">
      <c r="A30" s="199"/>
      <c r="B30" s="112"/>
      <c r="C30" s="30" t="s">
        <v>41</v>
      </c>
      <c r="D30" s="112"/>
    </row>
    <row r="31" ht="17.25" customHeight="1" spans="1:4">
      <c r="A31" s="199"/>
      <c r="B31" s="112"/>
      <c r="C31" s="70" t="s">
        <v>42</v>
      </c>
      <c r="D31" s="112"/>
    </row>
    <row r="32" ht="16.5" customHeight="1" spans="1:4">
      <c r="A32" s="199" t="s">
        <v>43</v>
      </c>
      <c r="B32" s="112">
        <v>5221317.95</v>
      </c>
      <c r="C32" s="199" t="s">
        <v>44</v>
      </c>
      <c r="D32" s="112">
        <v>5221317.95</v>
      </c>
    </row>
    <row r="33" ht="16.5" customHeight="1" spans="1:4">
      <c r="A33" s="30" t="s">
        <v>45</v>
      </c>
      <c r="B33" s="112"/>
      <c r="C33" s="30" t="s">
        <v>46</v>
      </c>
      <c r="D33" s="112"/>
    </row>
    <row r="34" ht="16.5" customHeight="1" spans="1:4">
      <c r="A34" s="70" t="s">
        <v>47</v>
      </c>
      <c r="B34" s="112"/>
      <c r="C34" s="70" t="s">
        <v>47</v>
      </c>
      <c r="D34" s="112"/>
    </row>
    <row r="35" ht="16.5" customHeight="1" spans="1:4">
      <c r="A35" s="70" t="s">
        <v>48</v>
      </c>
      <c r="B35" s="112"/>
      <c r="C35" s="70" t="s">
        <v>49</v>
      </c>
      <c r="D35" s="112"/>
    </row>
    <row r="36" ht="16.5" customHeight="1" spans="1:4">
      <c r="A36" s="200" t="s">
        <v>50</v>
      </c>
      <c r="B36" s="112">
        <v>5221317.95</v>
      </c>
      <c r="C36" s="200" t="s">
        <v>51</v>
      </c>
      <c r="D36" s="112">
        <v>5221317.95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3" sqref="C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44" t="s">
        <v>305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306</v>
      </c>
      <c r="C2" s="158"/>
      <c r="D2" s="159"/>
      <c r="E2" s="159"/>
      <c r="F2" s="159"/>
    </row>
    <row r="3" ht="13.5" customHeight="1" spans="1:6">
      <c r="A3" s="47" t="str">
        <f>"单位名称："&amp;"昆明市晋宁区夕阳彝族乡卫生院"</f>
        <v>单位名称：昆明市晋宁区夕阳彝族乡卫生院</v>
      </c>
      <c r="B3" s="47" t="s">
        <v>307</v>
      </c>
      <c r="C3" s="154"/>
      <c r="D3" s="156"/>
      <c r="E3" s="156"/>
      <c r="F3" s="144" t="s">
        <v>1</v>
      </c>
    </row>
    <row r="4" ht="19.5" customHeight="1" spans="1:6">
      <c r="A4" s="160" t="s">
        <v>177</v>
      </c>
      <c r="B4" s="161" t="s">
        <v>72</v>
      </c>
      <c r="C4" s="160" t="s">
        <v>73</v>
      </c>
      <c r="D4" s="17" t="s">
        <v>308</v>
      </c>
      <c r="E4" s="18"/>
      <c r="F4" s="19"/>
    </row>
    <row r="5" ht="18.75" customHeight="1" spans="1:6">
      <c r="A5" s="162"/>
      <c r="B5" s="163"/>
      <c r="C5" s="162"/>
      <c r="D5" s="55" t="s">
        <v>55</v>
      </c>
      <c r="E5" s="17" t="s">
        <v>75</v>
      </c>
      <c r="F5" s="55" t="s">
        <v>76</v>
      </c>
    </row>
    <row r="6" ht="18.75" customHeight="1" spans="1:6">
      <c r="A6" s="102">
        <v>1</v>
      </c>
      <c r="B6" s="164" t="s">
        <v>83</v>
      </c>
      <c r="C6" s="102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12"/>
      <c r="E7" s="112"/>
      <c r="F7" s="112"/>
    </row>
    <row r="8" ht="21" customHeight="1" spans="1:6">
      <c r="A8" s="41"/>
      <c r="B8" s="41"/>
      <c r="C8" s="41"/>
      <c r="D8" s="112"/>
      <c r="E8" s="112"/>
      <c r="F8" s="112"/>
    </row>
    <row r="9" ht="18.75" customHeight="1" spans="1:6">
      <c r="A9" s="165" t="s">
        <v>167</v>
      </c>
      <c r="B9" s="165" t="s">
        <v>167</v>
      </c>
      <c r="C9" s="166" t="s">
        <v>167</v>
      </c>
      <c r="D9" s="112"/>
      <c r="E9" s="112"/>
      <c r="F9" s="112"/>
    </row>
    <row r="10" customHeight="1" spans="1:6">
      <c r="A10" s="99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6" sqref="A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4"/>
      <c r="C1" s="114"/>
      <c r="R1" s="45"/>
      <c r="S1" s="45" t="s">
        <v>310</v>
      </c>
    </row>
    <row r="2" ht="41.25" customHeight="1" spans="1:19">
      <c r="A2" s="106" t="str">
        <f>"2026"&amp;"年部门政府采购预算表"</f>
        <v>2026年部门政府采购预算表</v>
      </c>
      <c r="B2" s="101"/>
      <c r="C2" s="101"/>
      <c r="D2" s="46"/>
      <c r="E2" s="46"/>
      <c r="F2" s="46"/>
      <c r="G2" s="46"/>
      <c r="H2" s="46"/>
      <c r="I2" s="46"/>
      <c r="J2" s="46"/>
      <c r="K2" s="46"/>
      <c r="L2" s="46"/>
      <c r="M2" s="101"/>
      <c r="N2" s="46"/>
      <c r="O2" s="46"/>
      <c r="P2" s="101"/>
      <c r="Q2" s="46"/>
      <c r="R2" s="101"/>
      <c r="S2" s="101"/>
    </row>
    <row r="3" ht="18.75" customHeight="1" spans="1:19">
      <c r="A3" s="143" t="str">
        <f>"单位名称："&amp;"昆明市晋宁区夕阳彝族乡卫生院"</f>
        <v>单位名称：昆明市晋宁区夕阳彝族乡卫生院</v>
      </c>
      <c r="B3" s="119"/>
      <c r="C3" s="119"/>
      <c r="D3" s="49"/>
      <c r="E3" s="49"/>
      <c r="F3" s="49"/>
      <c r="G3" s="49"/>
      <c r="H3" s="49"/>
      <c r="I3" s="49"/>
      <c r="J3" s="49"/>
      <c r="K3" s="49"/>
      <c r="L3" s="49"/>
      <c r="R3" s="50"/>
      <c r="S3" s="144" t="s">
        <v>1</v>
      </c>
    </row>
    <row r="4" ht="15.75" customHeight="1" spans="1:19">
      <c r="A4" s="52" t="s">
        <v>176</v>
      </c>
      <c r="B4" s="121" t="s">
        <v>177</v>
      </c>
      <c r="C4" s="121" t="s">
        <v>311</v>
      </c>
      <c r="D4" s="122" t="s">
        <v>312</v>
      </c>
      <c r="E4" s="122" t="s">
        <v>313</v>
      </c>
      <c r="F4" s="122" t="s">
        <v>314</v>
      </c>
      <c r="G4" s="122" t="s">
        <v>315</v>
      </c>
      <c r="H4" s="122" t="s">
        <v>316</v>
      </c>
      <c r="I4" s="123" t="s">
        <v>184</v>
      </c>
      <c r="J4" s="123"/>
      <c r="K4" s="123"/>
      <c r="L4" s="123"/>
      <c r="M4" s="124"/>
      <c r="N4" s="123"/>
      <c r="O4" s="123"/>
      <c r="P4" s="125"/>
      <c r="Q4" s="123"/>
      <c r="R4" s="124"/>
      <c r="S4" s="126"/>
    </row>
    <row r="5" ht="17.25" customHeight="1" spans="1:19">
      <c r="A5" s="54"/>
      <c r="B5" s="127"/>
      <c r="C5" s="127"/>
      <c r="D5" s="128"/>
      <c r="E5" s="128"/>
      <c r="F5" s="128"/>
      <c r="G5" s="128"/>
      <c r="H5" s="128"/>
      <c r="I5" s="128" t="s">
        <v>55</v>
      </c>
      <c r="J5" s="128" t="s">
        <v>58</v>
      </c>
      <c r="K5" s="128" t="s">
        <v>186</v>
      </c>
      <c r="L5" s="128" t="s">
        <v>317</v>
      </c>
      <c r="M5" s="129" t="s">
        <v>318</v>
      </c>
      <c r="N5" s="130" t="s">
        <v>319</v>
      </c>
      <c r="O5" s="130"/>
      <c r="P5" s="131"/>
      <c r="Q5" s="130"/>
      <c r="R5" s="132"/>
      <c r="S5" s="133"/>
    </row>
    <row r="6" ht="54" customHeight="1" spans="1:19">
      <c r="A6" s="57"/>
      <c r="B6" s="133"/>
      <c r="C6" s="133"/>
      <c r="D6" s="134"/>
      <c r="E6" s="134"/>
      <c r="F6" s="134"/>
      <c r="G6" s="134"/>
      <c r="H6" s="134"/>
      <c r="I6" s="134"/>
      <c r="J6" s="134" t="s">
        <v>57</v>
      </c>
      <c r="K6" s="134"/>
      <c r="L6" s="134"/>
      <c r="M6" s="135"/>
      <c r="N6" s="134" t="s">
        <v>57</v>
      </c>
      <c r="O6" s="134" t="s">
        <v>64</v>
      </c>
      <c r="P6" s="133" t="s">
        <v>65</v>
      </c>
      <c r="Q6" s="134" t="s">
        <v>66</v>
      </c>
      <c r="R6" s="135" t="s">
        <v>67</v>
      </c>
      <c r="S6" s="133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36"/>
      <c r="B8" s="137"/>
      <c r="C8" s="137"/>
      <c r="D8" s="138"/>
      <c r="E8" s="138"/>
      <c r="F8" s="138"/>
      <c r="G8" s="147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ht="21" customHeight="1" spans="1:19">
      <c r="A9" s="139" t="s">
        <v>167</v>
      </c>
      <c r="B9" s="140"/>
      <c r="C9" s="140"/>
      <c r="D9" s="141"/>
      <c r="E9" s="141"/>
      <c r="F9" s="141"/>
      <c r="G9" s="148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1" customHeight="1" spans="1:19">
      <c r="A10" s="143" t="s">
        <v>320</v>
      </c>
      <c r="B10" s="47"/>
      <c r="C10" s="47"/>
      <c r="D10" s="143"/>
      <c r="E10" s="143"/>
      <c r="F10" s="143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</row>
    <row r="11" customHeight="1" spans="1:19">
      <c r="A11" s="151" t="s">
        <v>321</v>
      </c>
      <c r="B11" s="152"/>
      <c r="C11" s="152"/>
      <c r="D11" s="151"/>
      <c r="E11" s="151"/>
      <c r="F11" s="151"/>
      <c r="G11" s="149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8" sqref="B2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3"/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15"/>
      <c r="O1" s="113"/>
      <c r="P1" s="113"/>
      <c r="Q1" s="114"/>
      <c r="R1" s="113"/>
      <c r="S1" s="116"/>
      <c r="T1" s="116" t="s">
        <v>322</v>
      </c>
    </row>
    <row r="2" ht="41.25" customHeight="1" spans="1:20">
      <c r="A2" s="106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17"/>
      <c r="I2" s="117"/>
      <c r="J2" s="117"/>
      <c r="K2" s="117"/>
      <c r="L2" s="117"/>
      <c r="M2" s="117"/>
      <c r="N2" s="118"/>
      <c r="O2" s="117"/>
      <c r="P2" s="117"/>
      <c r="Q2" s="101"/>
      <c r="R2" s="117"/>
      <c r="S2" s="118"/>
      <c r="T2" s="101"/>
    </row>
    <row r="3" ht="22.5" customHeight="1" spans="1:20">
      <c r="A3" s="107" t="str">
        <f>"单位名称："&amp;"昆明市晋宁区夕阳彝族乡卫生院"</f>
        <v>单位名称：昆明市晋宁区夕阳彝族乡卫生院</v>
      </c>
      <c r="B3" s="119"/>
      <c r="C3" s="119"/>
      <c r="D3" s="119"/>
      <c r="E3" s="119"/>
      <c r="F3" s="119"/>
      <c r="G3" s="119"/>
      <c r="H3" s="108"/>
      <c r="I3" s="108"/>
      <c r="J3" s="108"/>
      <c r="K3" s="108"/>
      <c r="L3" s="108"/>
      <c r="M3" s="108"/>
      <c r="N3" s="115"/>
      <c r="O3" s="113"/>
      <c r="P3" s="113"/>
      <c r="Q3" s="114"/>
      <c r="R3" s="113"/>
      <c r="S3" s="120"/>
      <c r="T3" s="116" t="s">
        <v>1</v>
      </c>
    </row>
    <row r="4" ht="24" customHeight="1" spans="1:20">
      <c r="A4" s="52" t="s">
        <v>176</v>
      </c>
      <c r="B4" s="121" t="s">
        <v>177</v>
      </c>
      <c r="C4" s="121" t="s">
        <v>311</v>
      </c>
      <c r="D4" s="121" t="s">
        <v>323</v>
      </c>
      <c r="E4" s="121" t="s">
        <v>324</v>
      </c>
      <c r="F4" s="121" t="s">
        <v>325</v>
      </c>
      <c r="G4" s="121" t="s">
        <v>326</v>
      </c>
      <c r="H4" s="122" t="s">
        <v>327</v>
      </c>
      <c r="I4" s="122" t="s">
        <v>328</v>
      </c>
      <c r="J4" s="123" t="s">
        <v>184</v>
      </c>
      <c r="K4" s="123"/>
      <c r="L4" s="123"/>
      <c r="M4" s="123"/>
      <c r="N4" s="124"/>
      <c r="O4" s="123"/>
      <c r="P4" s="123"/>
      <c r="Q4" s="125"/>
      <c r="R4" s="123"/>
      <c r="S4" s="124"/>
      <c r="T4" s="126"/>
    </row>
    <row r="5" ht="24" customHeight="1" spans="1:20">
      <c r="A5" s="54"/>
      <c r="B5" s="127"/>
      <c r="C5" s="127"/>
      <c r="D5" s="127"/>
      <c r="E5" s="127"/>
      <c r="F5" s="127"/>
      <c r="G5" s="127"/>
      <c r="H5" s="128"/>
      <c r="I5" s="128"/>
      <c r="J5" s="128" t="s">
        <v>55</v>
      </c>
      <c r="K5" s="128" t="s">
        <v>58</v>
      </c>
      <c r="L5" s="128" t="s">
        <v>186</v>
      </c>
      <c r="M5" s="128" t="s">
        <v>317</v>
      </c>
      <c r="N5" s="129" t="s">
        <v>318</v>
      </c>
      <c r="O5" s="130" t="s">
        <v>319</v>
      </c>
      <c r="P5" s="130"/>
      <c r="Q5" s="131"/>
      <c r="R5" s="130"/>
      <c r="S5" s="132"/>
      <c r="T5" s="133"/>
    </row>
    <row r="6" ht="54" customHeight="1" spans="1:20">
      <c r="A6" s="57"/>
      <c r="B6" s="133"/>
      <c r="C6" s="133"/>
      <c r="D6" s="133"/>
      <c r="E6" s="133"/>
      <c r="F6" s="133"/>
      <c r="G6" s="133"/>
      <c r="H6" s="134"/>
      <c r="I6" s="134"/>
      <c r="J6" s="134"/>
      <c r="K6" s="134" t="s">
        <v>57</v>
      </c>
      <c r="L6" s="134"/>
      <c r="M6" s="134"/>
      <c r="N6" s="135"/>
      <c r="O6" s="134" t="s">
        <v>57</v>
      </c>
      <c r="P6" s="134" t="s">
        <v>64</v>
      </c>
      <c r="Q6" s="133" t="s">
        <v>65</v>
      </c>
      <c r="R6" s="134" t="s">
        <v>66</v>
      </c>
      <c r="S6" s="135" t="s">
        <v>67</v>
      </c>
      <c r="T6" s="133" t="s">
        <v>68</v>
      </c>
    </row>
    <row r="7" ht="17.25" customHeight="1" spans="1:20">
      <c r="A7" s="58">
        <v>1</v>
      </c>
      <c r="B7" s="133">
        <v>2</v>
      </c>
      <c r="C7" s="58">
        <v>3</v>
      </c>
      <c r="D7" s="58">
        <v>4</v>
      </c>
      <c r="E7" s="133">
        <v>5</v>
      </c>
      <c r="F7" s="58">
        <v>6</v>
      </c>
      <c r="G7" s="58">
        <v>7</v>
      </c>
      <c r="H7" s="133">
        <v>8</v>
      </c>
      <c r="I7" s="58">
        <v>9</v>
      </c>
      <c r="J7" s="58">
        <v>10</v>
      </c>
      <c r="K7" s="133">
        <v>11</v>
      </c>
      <c r="L7" s="58">
        <v>12</v>
      </c>
      <c r="M7" s="58">
        <v>13</v>
      </c>
      <c r="N7" s="133">
        <v>14</v>
      </c>
      <c r="O7" s="58">
        <v>15</v>
      </c>
      <c r="P7" s="58">
        <v>16</v>
      </c>
      <c r="Q7" s="133">
        <v>17</v>
      </c>
      <c r="R7" s="58">
        <v>18</v>
      </c>
      <c r="S7" s="58">
        <v>19</v>
      </c>
      <c r="T7" s="58">
        <v>20</v>
      </c>
    </row>
    <row r="8" ht="21" customHeight="1" spans="1:20">
      <c r="A8" s="136"/>
      <c r="B8" s="137"/>
      <c r="C8" s="137"/>
      <c r="D8" s="137"/>
      <c r="E8" s="137"/>
      <c r="F8" s="137"/>
      <c r="G8" s="137"/>
      <c r="H8" s="138"/>
      <c r="I8" s="138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1" customHeight="1" spans="1:20">
      <c r="A9" s="139" t="s">
        <v>167</v>
      </c>
      <c r="B9" s="140"/>
      <c r="C9" s="140"/>
      <c r="D9" s="140"/>
      <c r="E9" s="140"/>
      <c r="F9" s="140"/>
      <c r="G9" s="140"/>
      <c r="H9" s="141"/>
      <c r="I9" s="14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customHeight="1" spans="1:20">
      <c r="A10" s="99" t="s">
        <v>329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34" sqref="B34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5"/>
      <c r="E1" s="45" t="s">
        <v>330</v>
      </c>
    </row>
    <row r="2" ht="41.25" customHeight="1" spans="1:5">
      <c r="A2" s="106" t="str">
        <f>"2026"&amp;"年对下转移支付预算表"</f>
        <v>2026年对下转移支付预算表</v>
      </c>
      <c r="B2" s="46"/>
      <c r="C2" s="46"/>
      <c r="D2" s="46"/>
      <c r="E2" s="101"/>
    </row>
    <row r="3" ht="18" customHeight="1" spans="1:5">
      <c r="A3" s="107" t="str">
        <f>"单位名称："&amp;"昆明市晋宁区夕阳彝族乡卫生院"</f>
        <v>单位名称：昆明市晋宁区夕阳彝族乡卫生院</v>
      </c>
      <c r="B3" s="108"/>
      <c r="C3" s="108"/>
      <c r="D3" s="109"/>
      <c r="E3" s="50" t="s">
        <v>1</v>
      </c>
    </row>
    <row r="4" ht="19.5" customHeight="1" spans="1:5">
      <c r="A4" s="65" t="s">
        <v>331</v>
      </c>
      <c r="B4" s="17" t="s">
        <v>184</v>
      </c>
      <c r="C4" s="18"/>
      <c r="D4" s="18"/>
      <c r="E4" s="102" t="s">
        <v>332</v>
      </c>
    </row>
    <row r="5" ht="40.5" customHeight="1" spans="1:5">
      <c r="A5" s="58"/>
      <c r="B5" s="66" t="s">
        <v>55</v>
      </c>
      <c r="C5" s="52" t="s">
        <v>58</v>
      </c>
      <c r="D5" s="110" t="s">
        <v>186</v>
      </c>
      <c r="E5" s="67" t="s">
        <v>333</v>
      </c>
    </row>
    <row r="6" ht="19.5" customHeight="1" spans="1:5">
      <c r="A6" s="59">
        <v>1</v>
      </c>
      <c r="B6" s="59">
        <v>2</v>
      </c>
      <c r="C6" s="59">
        <v>3</v>
      </c>
      <c r="D6" s="111">
        <v>4</v>
      </c>
      <c r="E6" s="67">
        <v>5</v>
      </c>
    </row>
    <row r="7" ht="19.5" customHeight="1" spans="1:5">
      <c r="A7" s="26"/>
      <c r="B7" s="112"/>
      <c r="C7" s="112"/>
      <c r="D7" s="112"/>
      <c r="E7" s="112"/>
    </row>
    <row r="8" ht="19.5" customHeight="1" spans="1:5">
      <c r="A8" s="103"/>
      <c r="B8" s="112"/>
      <c r="C8" s="112"/>
      <c r="D8" s="112"/>
      <c r="E8" s="112"/>
    </row>
    <row r="9" customHeight="1" spans="1:5">
      <c r="A9" s="99" t="s">
        <v>334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9" sqref="D2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5" t="s">
        <v>335</v>
      </c>
    </row>
    <row r="2" ht="41.25" customHeight="1" spans="1:10">
      <c r="A2" s="100" t="str">
        <f>"2026"&amp;"年对下转移支付绩效目标表"</f>
        <v>2026年对下转移支付绩效目标表</v>
      </c>
      <c r="B2" s="46"/>
      <c r="C2" s="46"/>
      <c r="D2" s="46"/>
      <c r="E2" s="46"/>
      <c r="F2" s="101"/>
      <c r="G2" s="46"/>
      <c r="H2" s="101"/>
      <c r="I2" s="101"/>
      <c r="J2" s="46"/>
    </row>
    <row r="3" ht="17.25" customHeight="1" spans="1:10">
      <c r="A3" s="47" t="str">
        <f>"单位名称："&amp;"昆明市晋宁区夕阳彝族乡卫生院"</f>
        <v>单位名称：昆明市晋宁区夕阳彝族乡卫生院</v>
      </c>
    </row>
    <row r="4" ht="44.25" customHeight="1" spans="1:10">
      <c r="A4" s="25" t="s">
        <v>331</v>
      </c>
      <c r="B4" s="25" t="s">
        <v>255</v>
      </c>
      <c r="C4" s="25" t="s">
        <v>256</v>
      </c>
      <c r="D4" s="25" t="s">
        <v>257</v>
      </c>
      <c r="E4" s="25" t="s">
        <v>258</v>
      </c>
      <c r="F4" s="102" t="s">
        <v>259</v>
      </c>
      <c r="G4" s="25" t="s">
        <v>260</v>
      </c>
      <c r="H4" s="102" t="s">
        <v>261</v>
      </c>
      <c r="I4" s="102" t="s">
        <v>262</v>
      </c>
      <c r="J4" s="25" t="s">
        <v>263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102">
        <v>6</v>
      </c>
      <c r="G5" s="25">
        <v>7</v>
      </c>
      <c r="H5" s="102">
        <v>8</v>
      </c>
      <c r="I5" s="102">
        <v>9</v>
      </c>
      <c r="J5" s="25">
        <v>10</v>
      </c>
    </row>
    <row r="6" ht="42" customHeight="1" spans="1:10">
      <c r="A6" s="26"/>
      <c r="B6" s="103"/>
      <c r="C6" s="103"/>
      <c r="D6" s="103"/>
      <c r="E6" s="42"/>
      <c r="F6" s="104"/>
      <c r="G6" s="42"/>
      <c r="H6" s="104"/>
      <c r="I6" s="104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s="99" t="s">
        <v>336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30" sqref="C3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8" t="s">
        <v>337</v>
      </c>
    </row>
    <row r="2" ht="41.25" customHeight="1" spans="1:9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"单位名称："&amp;"昆明市晋宁区夕阳彝族乡卫生院"</f>
        <v>单位名称：昆明市晋宁区夕阳彝族乡卫生院</v>
      </c>
      <c r="B3" s="83"/>
      <c r="C3" s="83"/>
      <c r="D3" s="84"/>
      <c r="F3" s="81"/>
      <c r="G3" s="80"/>
      <c r="H3" s="80"/>
      <c r="I3" s="85" t="s">
        <v>1</v>
      </c>
    </row>
    <row r="4" ht="28.5" customHeight="1" spans="1:9">
      <c r="A4" s="86" t="s">
        <v>176</v>
      </c>
      <c r="B4" s="87" t="s">
        <v>177</v>
      </c>
      <c r="C4" s="88" t="s">
        <v>338</v>
      </c>
      <c r="D4" s="86" t="s">
        <v>339</v>
      </c>
      <c r="E4" s="86" t="s">
        <v>340</v>
      </c>
      <c r="F4" s="86" t="s">
        <v>341</v>
      </c>
      <c r="G4" s="87" t="s">
        <v>342</v>
      </c>
      <c r="H4" s="67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315</v>
      </c>
      <c r="H5" s="87" t="s">
        <v>343</v>
      </c>
      <c r="I5" s="87" t="s">
        <v>344</v>
      </c>
    </row>
    <row r="6" ht="17.25" customHeight="1" spans="1:9">
      <c r="A6" s="91" t="s">
        <v>82</v>
      </c>
      <c r="B6" s="40" t="s">
        <v>83</v>
      </c>
      <c r="C6" s="91" t="s">
        <v>84</v>
      </c>
      <c r="D6" s="42" t="s">
        <v>85</v>
      </c>
      <c r="E6" s="91" t="s">
        <v>86</v>
      </c>
      <c r="F6" s="40" t="s">
        <v>87</v>
      </c>
      <c r="G6" s="92" t="s">
        <v>88</v>
      </c>
      <c r="H6" s="42" t="s">
        <v>89</v>
      </c>
      <c r="I6" s="42">
        <v>9</v>
      </c>
    </row>
    <row r="7" ht="19.5" customHeight="1" spans="1:9">
      <c r="A7" s="93"/>
      <c r="B7" s="70"/>
      <c r="C7" s="70"/>
      <c r="D7" s="26"/>
      <c r="E7" s="41"/>
      <c r="F7" s="92"/>
      <c r="G7" s="94"/>
      <c r="H7" s="95"/>
      <c r="I7" s="95"/>
    </row>
    <row r="8" ht="19.5" customHeight="1" spans="1:9">
      <c r="A8" s="29" t="s">
        <v>55</v>
      </c>
      <c r="B8" s="96"/>
      <c r="C8" s="96"/>
      <c r="D8" s="97"/>
      <c r="E8" s="98"/>
      <c r="F8" s="98"/>
      <c r="G8" s="94"/>
      <c r="H8" s="95"/>
      <c r="I8" s="95"/>
    </row>
    <row r="9" customHeight="1" spans="1:9">
      <c r="A9" s="99" t="s">
        <v>345</v>
      </c>
      <c r="D9" s="9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4"/>
      <c r="E1" s="44"/>
      <c r="F1" s="44"/>
      <c r="G1" s="44"/>
      <c r="K1" s="45" t="s">
        <v>346</v>
      </c>
    </row>
    <row r="2" ht="41.25" customHeight="1" spans="1:11">
      <c r="A2" s="46" t="str">
        <f>"2026"&amp;"年上级转移支付补助项目支出预算表"</f>
        <v>2026年上级转移支付补助项目支出预算表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tr">
        <f>"单位名称："&amp;"昆明市晋宁区夕阳彝族乡卫生院"</f>
        <v>单位名称：昆明市晋宁区夕阳彝族乡卫生院</v>
      </c>
      <c r="B3" s="48"/>
      <c r="C3" s="48"/>
      <c r="D3" s="48"/>
      <c r="E3" s="48"/>
      <c r="F3" s="48"/>
      <c r="G3" s="48"/>
      <c r="H3" s="49"/>
      <c r="I3" s="49"/>
      <c r="J3" s="49"/>
      <c r="K3" s="50" t="s">
        <v>1</v>
      </c>
    </row>
    <row r="4" ht="21.75" customHeight="1" spans="1:11">
      <c r="A4" s="51" t="s">
        <v>242</v>
      </c>
      <c r="B4" s="51" t="s">
        <v>179</v>
      </c>
      <c r="C4" s="51" t="s">
        <v>243</v>
      </c>
      <c r="D4" s="52" t="s">
        <v>180</v>
      </c>
      <c r="E4" s="52" t="s">
        <v>181</v>
      </c>
      <c r="F4" s="52" t="s">
        <v>244</v>
      </c>
      <c r="G4" s="52" t="s">
        <v>245</v>
      </c>
      <c r="H4" s="65" t="s">
        <v>55</v>
      </c>
      <c r="I4" s="17" t="s">
        <v>347</v>
      </c>
      <c r="J4" s="18"/>
      <c r="K4" s="19"/>
    </row>
    <row r="5" ht="21.75" customHeight="1" spans="1:11">
      <c r="A5" s="53"/>
      <c r="B5" s="53"/>
      <c r="C5" s="53"/>
      <c r="D5" s="54"/>
      <c r="E5" s="54"/>
      <c r="F5" s="54"/>
      <c r="G5" s="54"/>
      <c r="H5" s="66"/>
      <c r="I5" s="52" t="s">
        <v>58</v>
      </c>
      <c r="J5" s="52" t="s">
        <v>59</v>
      </c>
      <c r="K5" s="52" t="s">
        <v>60</v>
      </c>
    </row>
    <row r="6" ht="40.5" customHeight="1" spans="1:11">
      <c r="A6" s="56"/>
      <c r="B6" s="56"/>
      <c r="C6" s="56"/>
      <c r="D6" s="57"/>
      <c r="E6" s="57"/>
      <c r="F6" s="57"/>
      <c r="G6" s="57"/>
      <c r="H6" s="58"/>
      <c r="I6" s="57" t="s">
        <v>57</v>
      </c>
      <c r="J6" s="57"/>
      <c r="K6" s="57"/>
    </row>
    <row r="7" ht="15" customHeight="1" spans="1:11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67">
        <v>10</v>
      </c>
      <c r="K7" s="67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8"/>
      <c r="I8" s="69"/>
      <c r="J8" s="69"/>
      <c r="K8" s="68"/>
    </row>
    <row r="9" ht="18.75" customHeight="1" spans="1:11">
      <c r="A9" s="70"/>
      <c r="B9" s="41"/>
      <c r="C9" s="41"/>
      <c r="D9" s="41"/>
      <c r="E9" s="41"/>
      <c r="F9" s="41"/>
      <c r="G9" s="41"/>
      <c r="H9" s="61"/>
      <c r="I9" s="61"/>
      <c r="J9" s="61"/>
      <c r="K9" s="68"/>
    </row>
    <row r="10" ht="18.75" customHeight="1" spans="1:11">
      <c r="A10" s="71" t="s">
        <v>167</v>
      </c>
      <c r="B10" s="72"/>
      <c r="C10" s="72"/>
      <c r="D10" s="72"/>
      <c r="E10" s="72"/>
      <c r="F10" s="72"/>
      <c r="G10" s="73"/>
      <c r="H10" s="61"/>
      <c r="I10" s="61"/>
      <c r="J10" s="61"/>
      <c r="K10" s="68"/>
    </row>
    <row r="11" customHeight="1" spans="1:11">
      <c r="A11" s="74" t="s">
        <v>348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29" sqref="G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4"/>
      <c r="G1" s="45" t="s">
        <v>349</v>
      </c>
    </row>
    <row r="2" ht="41.25" customHeight="1" spans="1:7">
      <c r="A2" s="46" t="str">
        <f>"2026"&amp;"年部门项目中期规划预算表"</f>
        <v>2026年部门项目中期规划预算表</v>
      </c>
      <c r="B2" s="46"/>
      <c r="C2" s="46"/>
      <c r="D2" s="46"/>
      <c r="E2" s="46"/>
      <c r="F2" s="46"/>
      <c r="G2" s="46"/>
    </row>
    <row r="3" ht="13.5" customHeight="1" spans="1:7">
      <c r="A3" s="47" t="str">
        <f>"单位名称："&amp;"昆明市晋宁区夕阳彝族乡卫生院"</f>
        <v>单位名称：昆明市晋宁区夕阳彝族乡卫生院</v>
      </c>
      <c r="B3" s="48"/>
      <c r="C3" s="48"/>
      <c r="D3" s="48"/>
      <c r="E3" s="49"/>
      <c r="F3" s="49"/>
      <c r="G3" s="50" t="s">
        <v>1</v>
      </c>
    </row>
    <row r="4" ht="21.75" customHeight="1" spans="1:7">
      <c r="A4" s="51" t="s">
        <v>243</v>
      </c>
      <c r="B4" s="51" t="s">
        <v>242</v>
      </c>
      <c r="C4" s="51" t="s">
        <v>179</v>
      </c>
      <c r="D4" s="52" t="s">
        <v>350</v>
      </c>
      <c r="E4" s="17" t="s">
        <v>58</v>
      </c>
      <c r="F4" s="18"/>
      <c r="G4" s="19"/>
    </row>
    <row r="5" ht="21.75" customHeight="1" spans="1:7">
      <c r="A5" s="53"/>
      <c r="B5" s="53"/>
      <c r="C5" s="53"/>
      <c r="D5" s="54"/>
      <c r="E5" s="55" t="str">
        <f>"2026"&amp;"年"</f>
        <v>2026年</v>
      </c>
      <c r="F5" s="52" t="str">
        <f>("2026"+1)&amp;"年"</f>
        <v>2027年</v>
      </c>
      <c r="G5" s="52" t="str">
        <f>("2026"+2)&amp;"年"</f>
        <v>2028年</v>
      </c>
    </row>
    <row r="6" ht="40.5" customHeight="1" spans="1:7">
      <c r="A6" s="56"/>
      <c r="B6" s="56"/>
      <c r="C6" s="56"/>
      <c r="D6" s="57"/>
      <c r="E6" s="58"/>
      <c r="F6" s="57" t="s">
        <v>57</v>
      </c>
      <c r="G6" s="57"/>
    </row>
    <row r="7" ht="15" customHeight="1" spans="1:7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</row>
    <row r="8" ht="17.25" customHeight="1" spans="1:7">
      <c r="A8" s="41" t="s">
        <v>70</v>
      </c>
      <c r="B8" s="60"/>
      <c r="C8" s="60"/>
      <c r="D8" s="41"/>
      <c r="E8" s="61">
        <v>6988.8</v>
      </c>
      <c r="F8" s="61"/>
      <c r="G8" s="61"/>
    </row>
    <row r="9" ht="18.75" customHeight="1" spans="1:7">
      <c r="A9" s="41"/>
      <c r="B9" s="41" t="s">
        <v>351</v>
      </c>
      <c r="C9" s="41" t="s">
        <v>250</v>
      </c>
      <c r="D9" s="41" t="s">
        <v>352</v>
      </c>
      <c r="E9" s="61">
        <v>6988.8</v>
      </c>
      <c r="F9" s="61"/>
      <c r="G9" s="61"/>
    </row>
    <row r="10" ht="18.75" customHeight="1" spans="1:7">
      <c r="A10" s="62" t="s">
        <v>55</v>
      </c>
      <c r="B10" s="63" t="s">
        <v>353</v>
      </c>
      <c r="C10" s="63"/>
      <c r="D10" s="64"/>
      <c r="E10" s="61">
        <v>6988.8</v>
      </c>
      <c r="F10" s="61"/>
      <c r="G10" s="6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354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"单位名称："&amp;"昆明市晋宁区夕阳彝族乡卫生院"</f>
        <v>单位名称：昆明市晋宁区夕阳彝族乡卫生院</v>
      </c>
      <c r="B3" s="4"/>
      <c r="C3" s="5"/>
      <c r="D3" s="6"/>
      <c r="E3" s="6"/>
      <c r="F3" s="6"/>
      <c r="G3" s="6"/>
      <c r="H3" s="6"/>
      <c r="I3" s="6"/>
      <c r="J3" s="230" t="s">
        <v>1</v>
      </c>
    </row>
    <row r="4" ht="30" customHeight="1" spans="1:10">
      <c r="A4" s="7" t="s">
        <v>355</v>
      </c>
      <c r="B4" s="8"/>
      <c r="C4" s="9"/>
      <c r="D4" s="9"/>
      <c r="E4" s="10"/>
      <c r="F4" s="11" t="s">
        <v>355</v>
      </c>
      <c r="G4" s="10"/>
      <c r="H4" s="12"/>
      <c r="I4" s="9"/>
      <c r="J4" s="10"/>
    </row>
    <row r="5" ht="32.25" customHeight="1" spans="1:10">
      <c r="A5" s="13" t="s">
        <v>356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357</v>
      </c>
      <c r="B6" s="18"/>
      <c r="C6" s="18"/>
      <c r="D6" s="18"/>
      <c r="E6" s="18"/>
      <c r="F6" s="18"/>
      <c r="G6" s="18"/>
      <c r="H6" s="18"/>
      <c r="I6" s="19"/>
      <c r="J6" s="20" t="s">
        <v>358</v>
      </c>
    </row>
    <row r="7" ht="99.75" customHeight="1" spans="1:10">
      <c r="A7" s="21" t="s">
        <v>359</v>
      </c>
      <c r="B7" s="22" t="s">
        <v>360</v>
      </c>
      <c r="C7" s="23"/>
      <c r="D7" s="23"/>
      <c r="E7" s="23"/>
      <c r="F7" s="23"/>
      <c r="G7" s="23"/>
      <c r="H7" s="23"/>
      <c r="I7" s="23"/>
      <c r="J7" s="24" t="s">
        <v>361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362</v>
      </c>
    </row>
    <row r="9" ht="75" customHeight="1" spans="1:10">
      <c r="A9" s="22" t="s">
        <v>363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364</v>
      </c>
    </row>
    <row r="10" ht="32.25" customHeight="1" spans="1:10">
      <c r="A10" s="28" t="s">
        <v>365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366</v>
      </c>
      <c r="B11" s="22"/>
      <c r="C11" s="21" t="s">
        <v>367</v>
      </c>
      <c r="D11" s="21"/>
      <c r="E11" s="21" t="s">
        <v>368</v>
      </c>
      <c r="F11" s="21"/>
      <c r="G11" s="21"/>
      <c r="H11" s="21" t="s">
        <v>369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370</v>
      </c>
      <c r="F12" s="22" t="s">
        <v>371</v>
      </c>
      <c r="G12" s="22" t="s">
        <v>372</v>
      </c>
      <c r="H12" s="22" t="s">
        <v>370</v>
      </c>
      <c r="I12" s="22" t="s">
        <v>371</v>
      </c>
      <c r="J12" s="22" t="s">
        <v>372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373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374</v>
      </c>
      <c r="B16" s="34"/>
      <c r="C16" s="34"/>
      <c r="D16" s="34"/>
      <c r="E16" s="34"/>
      <c r="F16" s="34"/>
      <c r="G16" s="34"/>
      <c r="H16" s="35" t="s">
        <v>375</v>
      </c>
      <c r="I16" s="36" t="s">
        <v>263</v>
      </c>
      <c r="J16" s="35" t="s">
        <v>376</v>
      </c>
    </row>
    <row r="17" ht="36" customHeight="1" spans="1:10">
      <c r="A17" s="37" t="s">
        <v>256</v>
      </c>
      <c r="B17" s="37" t="s">
        <v>377</v>
      </c>
      <c r="C17" s="38" t="s">
        <v>258</v>
      </c>
      <c r="D17" s="38" t="s">
        <v>259</v>
      </c>
      <c r="E17" s="38" t="s">
        <v>260</v>
      </c>
      <c r="F17" s="38" t="s">
        <v>261</v>
      </c>
      <c r="G17" s="38" t="s">
        <v>262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s="43" t="s">
        <v>378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K31" sqref="K3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5" t="s">
        <v>52</v>
      </c>
    </row>
    <row r="2" ht="41.25" customHeight="1" spans="1:19">
      <c r="A2" s="79" t="str">
        <f>"2026"&amp;"年部门收入预算表"</f>
        <v>2026年部门收入预算表</v>
      </c>
    </row>
    <row r="3" ht="17.25" customHeight="1" spans="1:19">
      <c r="A3" s="82" t="str">
        <f>"单位名称："&amp;"昆明市晋宁区夕阳彝族乡卫生院"</f>
        <v>单位名称：昆明市晋宁区夕阳彝族乡卫生院</v>
      </c>
      <c r="S3" s="84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5"/>
      <c r="J4" s="218"/>
      <c r="K4" s="218"/>
      <c r="L4" s="218"/>
      <c r="M4" s="218"/>
      <c r="N4" s="219"/>
      <c r="O4" s="218" t="s">
        <v>45</v>
      </c>
      <c r="P4" s="218"/>
      <c r="Q4" s="218"/>
      <c r="R4" s="218"/>
      <c r="S4" s="219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2" t="s">
        <v>62</v>
      </c>
      <c r="J5" s="223"/>
      <c r="K5" s="223"/>
      <c r="L5" s="223"/>
      <c r="M5" s="223"/>
      <c r="N5" s="224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5"/>
      <c r="B6" s="142"/>
      <c r="C6" s="148"/>
      <c r="D6" s="148"/>
      <c r="E6" s="148"/>
      <c r="F6" s="148"/>
      <c r="G6" s="148"/>
      <c r="H6" s="148"/>
      <c r="I6" s="104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6"/>
      <c r="P6" s="226"/>
      <c r="Q6" s="226"/>
      <c r="R6" s="226"/>
      <c r="S6" s="148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4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41" t="s">
        <v>69</v>
      </c>
      <c r="B8" s="41" t="s">
        <v>70</v>
      </c>
      <c r="C8" s="112">
        <v>5221317.95</v>
      </c>
      <c r="D8" s="112">
        <v>5221317.95</v>
      </c>
      <c r="E8" s="112">
        <v>2621317.95</v>
      </c>
      <c r="F8" s="112"/>
      <c r="G8" s="112"/>
      <c r="H8" s="112"/>
      <c r="I8" s="112">
        <v>2600000</v>
      </c>
      <c r="J8" s="112"/>
      <c r="K8" s="112">
        <v>2600000</v>
      </c>
      <c r="L8" s="112"/>
      <c r="M8" s="112"/>
      <c r="N8" s="112"/>
      <c r="O8" s="112"/>
      <c r="P8" s="112"/>
      <c r="Q8" s="112"/>
      <c r="R8" s="112"/>
      <c r="S8" s="112"/>
    </row>
    <row r="9" ht="18" customHeight="1" spans="1:19">
      <c r="A9" s="88" t="s">
        <v>55</v>
      </c>
      <c r="B9" s="228"/>
      <c r="C9" s="112">
        <v>5221317.95</v>
      </c>
      <c r="D9" s="112">
        <v>5221317.95</v>
      </c>
      <c r="E9" s="112">
        <v>2621317.95</v>
      </c>
      <c r="F9" s="112"/>
      <c r="G9" s="112"/>
      <c r="H9" s="112"/>
      <c r="I9" s="112">
        <v>2600000</v>
      </c>
      <c r="J9" s="112"/>
      <c r="K9" s="112">
        <v>2600000</v>
      </c>
      <c r="L9" s="112"/>
      <c r="M9" s="112"/>
      <c r="N9" s="112"/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G1" workbookViewId="0">
      <selection activeCell="A15" sqref="$A15:$XFD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4" t="s">
        <v>71</v>
      </c>
    </row>
    <row r="2" ht="41.25" customHeight="1" spans="1:15">
      <c r="A2" s="79" t="str">
        <f>"2026"&amp;"年部门支出预算表"</f>
        <v>2026年部门支出预算表</v>
      </c>
    </row>
    <row r="3" ht="17.25" customHeight="1" spans="1:15">
      <c r="A3" s="82" t="str">
        <f>"单位名称："&amp;"昆明市晋宁区夕阳彝族乡卫生院"</f>
        <v>单位名称：昆明市晋宁区夕阳彝族乡卫生院</v>
      </c>
      <c r="O3" s="84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57</v>
      </c>
      <c r="E5" s="211" t="s">
        <v>75</v>
      </c>
      <c r="F5" s="211" t="s">
        <v>76</v>
      </c>
      <c r="G5" s="210"/>
      <c r="H5" s="210"/>
      <c r="I5" s="212"/>
      <c r="J5" s="211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2" t="s">
        <v>85</v>
      </c>
      <c r="E6" s="92" t="s">
        <v>86</v>
      </c>
      <c r="F6" s="92" t="s">
        <v>87</v>
      </c>
      <c r="G6" s="92" t="s">
        <v>88</v>
      </c>
      <c r="H6" s="92" t="s">
        <v>89</v>
      </c>
      <c r="I6" s="92" t="s">
        <v>90</v>
      </c>
      <c r="J6" s="92" t="s">
        <v>91</v>
      </c>
      <c r="K6" s="92" t="s">
        <v>92</v>
      </c>
      <c r="L6" s="92" t="s">
        <v>93</v>
      </c>
      <c r="M6" s="92" t="s">
        <v>94</v>
      </c>
      <c r="N6" s="91" t="s">
        <v>95</v>
      </c>
      <c r="O6" s="92" t="s">
        <v>96</v>
      </c>
    </row>
    <row r="7" ht="21" customHeight="1" spans="1:15">
      <c r="A7" s="93" t="s">
        <v>97</v>
      </c>
      <c r="B7" s="93" t="s">
        <v>98</v>
      </c>
      <c r="C7" s="112">
        <v>361238.4</v>
      </c>
      <c r="D7" s="112">
        <v>361238.4</v>
      </c>
      <c r="E7" s="112">
        <v>354249.6</v>
      </c>
      <c r="F7" s="112">
        <v>6988.8</v>
      </c>
      <c r="G7" s="112"/>
      <c r="H7" s="112"/>
      <c r="I7" s="112"/>
      <c r="J7" s="112"/>
      <c r="K7" s="112"/>
      <c r="L7" s="112"/>
      <c r="M7" s="112"/>
      <c r="N7" s="112"/>
      <c r="O7" s="112"/>
    </row>
    <row r="8" ht="21" customHeight="1" spans="1:15">
      <c r="A8" s="213" t="s">
        <v>99</v>
      </c>
      <c r="B8" s="213" t="s">
        <v>100</v>
      </c>
      <c r="C8" s="112">
        <v>354249.6</v>
      </c>
      <c r="D8" s="112">
        <v>354249.6</v>
      </c>
      <c r="E8" s="112">
        <v>354249.6</v>
      </c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ht="21" customHeight="1" spans="1:15">
      <c r="A9" s="214" t="s">
        <v>101</v>
      </c>
      <c r="B9" s="214" t="s">
        <v>102</v>
      </c>
      <c r="C9" s="112">
        <v>122400</v>
      </c>
      <c r="D9" s="112">
        <v>122400</v>
      </c>
      <c r="E9" s="112">
        <v>122400</v>
      </c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ht="21" customHeight="1" spans="1:15">
      <c r="A10" s="214" t="s">
        <v>103</v>
      </c>
      <c r="B10" s="214" t="s">
        <v>104</v>
      </c>
      <c r="C10" s="112">
        <v>231849.6</v>
      </c>
      <c r="D10" s="112">
        <v>231849.6</v>
      </c>
      <c r="E10" s="112">
        <v>231849.6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ht="21" customHeight="1" spans="1:15">
      <c r="A11" s="213" t="s">
        <v>105</v>
      </c>
      <c r="B11" s="213" t="s">
        <v>106</v>
      </c>
      <c r="C11" s="112">
        <v>6988.8</v>
      </c>
      <c r="D11" s="112">
        <v>6988.8</v>
      </c>
      <c r="E11" s="112"/>
      <c r="F11" s="112">
        <v>6988.8</v>
      </c>
      <c r="G11" s="112"/>
      <c r="H11" s="112"/>
      <c r="I11" s="112"/>
      <c r="J11" s="112"/>
      <c r="K11" s="112"/>
      <c r="L11" s="112"/>
      <c r="M11" s="112"/>
      <c r="N11" s="112"/>
      <c r="O11" s="112"/>
    </row>
    <row r="12" ht="21" customHeight="1" spans="1:15">
      <c r="A12" s="214" t="s">
        <v>107</v>
      </c>
      <c r="B12" s="214" t="s">
        <v>108</v>
      </c>
      <c r="C12" s="112">
        <v>6988.8</v>
      </c>
      <c r="D12" s="112">
        <v>6988.8</v>
      </c>
      <c r="E12" s="112"/>
      <c r="F12" s="112">
        <v>6988.8</v>
      </c>
      <c r="G12" s="112"/>
      <c r="H12" s="112"/>
      <c r="I12" s="112"/>
      <c r="J12" s="112"/>
      <c r="K12" s="112"/>
      <c r="L12" s="112"/>
      <c r="M12" s="112"/>
      <c r="N12" s="112"/>
      <c r="O12" s="112"/>
    </row>
    <row r="13" ht="21" customHeight="1" spans="1:15">
      <c r="A13" s="93" t="s">
        <v>109</v>
      </c>
      <c r="B13" s="93" t="s">
        <v>110</v>
      </c>
      <c r="C13" s="112">
        <v>4640640.35</v>
      </c>
      <c r="D13" s="112">
        <v>2040640.35</v>
      </c>
      <c r="E13" s="112">
        <v>2040640.35</v>
      </c>
      <c r="F13" s="112"/>
      <c r="G13" s="112"/>
      <c r="H13" s="112"/>
      <c r="I13" s="112"/>
      <c r="J13" s="112">
        <v>2600000</v>
      </c>
      <c r="K13" s="112"/>
      <c r="L13" s="112">
        <v>2600000</v>
      </c>
      <c r="M13" s="112"/>
      <c r="N13" s="112"/>
      <c r="O13" s="112"/>
    </row>
    <row r="14" ht="21" customHeight="1" spans="1:15">
      <c r="A14" s="213" t="s">
        <v>111</v>
      </c>
      <c r="B14" s="213" t="s">
        <v>112</v>
      </c>
      <c r="C14" s="112">
        <v>4439220.62</v>
      </c>
      <c r="D14" s="112">
        <v>1839220.62</v>
      </c>
      <c r="E14" s="112">
        <v>1839220.62</v>
      </c>
      <c r="F14" s="112"/>
      <c r="G14" s="112"/>
      <c r="H14" s="112"/>
      <c r="I14" s="112"/>
      <c r="J14" s="112">
        <v>2600000</v>
      </c>
      <c r="K14" s="112"/>
      <c r="L14" s="112">
        <v>2600000</v>
      </c>
      <c r="M14" s="112"/>
      <c r="N14" s="112"/>
      <c r="O14" s="112"/>
    </row>
    <row r="15" ht="21" customHeight="1" spans="1:15">
      <c r="A15" s="214" t="s">
        <v>113</v>
      </c>
      <c r="B15" s="214" t="s">
        <v>114</v>
      </c>
      <c r="C15" s="112">
        <v>4439220.62</v>
      </c>
      <c r="D15" s="112">
        <v>1839220.62</v>
      </c>
      <c r="E15" s="112">
        <v>1839220.62</v>
      </c>
      <c r="F15" s="112"/>
      <c r="G15" s="112"/>
      <c r="H15" s="112"/>
      <c r="I15" s="112"/>
      <c r="J15" s="112">
        <v>2600000</v>
      </c>
      <c r="K15" s="112"/>
      <c r="L15" s="112">
        <v>2600000</v>
      </c>
      <c r="M15" s="112"/>
      <c r="N15" s="112"/>
      <c r="O15" s="112"/>
    </row>
    <row r="16" ht="21" customHeight="1" spans="1:15">
      <c r="A16" s="213" t="s">
        <v>115</v>
      </c>
      <c r="B16" s="213" t="s">
        <v>116</v>
      </c>
      <c r="C16" s="112">
        <v>201419.73</v>
      </c>
      <c r="D16" s="112">
        <v>201419.73</v>
      </c>
      <c r="E16" s="112">
        <v>201419.73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21" customHeight="1" spans="1:15">
      <c r="A17" s="214" t="s">
        <v>117</v>
      </c>
      <c r="B17" s="214" t="s">
        <v>118</v>
      </c>
      <c r="C17" s="112">
        <v>94757.34</v>
      </c>
      <c r="D17" s="112">
        <v>94757.34</v>
      </c>
      <c r="E17" s="112">
        <v>94757.34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21" customHeight="1" spans="1:15">
      <c r="A18" s="214" t="s">
        <v>119</v>
      </c>
      <c r="B18" s="214" t="s">
        <v>120</v>
      </c>
      <c r="C18" s="112">
        <v>91973</v>
      </c>
      <c r="D18" s="112">
        <v>91973</v>
      </c>
      <c r="E18" s="112">
        <v>91973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21" customHeight="1" spans="1:15">
      <c r="A19" s="214" t="s">
        <v>121</v>
      </c>
      <c r="B19" s="214" t="s">
        <v>122</v>
      </c>
      <c r="C19" s="112">
        <v>14689.39</v>
      </c>
      <c r="D19" s="112">
        <v>14689.39</v>
      </c>
      <c r="E19" s="112">
        <v>14689.39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21" customHeight="1" spans="1:15">
      <c r="A20" s="93" t="s">
        <v>123</v>
      </c>
      <c r="B20" s="93" t="s">
        <v>124</v>
      </c>
      <c r="C20" s="112">
        <v>219439.2</v>
      </c>
      <c r="D20" s="112">
        <v>219439.2</v>
      </c>
      <c r="E20" s="112">
        <v>219439.2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21" customHeight="1" spans="1:15">
      <c r="A21" s="213" t="s">
        <v>125</v>
      </c>
      <c r="B21" s="213" t="s">
        <v>126</v>
      </c>
      <c r="C21" s="112">
        <v>219439.2</v>
      </c>
      <c r="D21" s="112">
        <v>219439.2</v>
      </c>
      <c r="E21" s="112">
        <v>219439.2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21" customHeight="1" spans="1:15">
      <c r="A22" s="214" t="s">
        <v>127</v>
      </c>
      <c r="B22" s="214" t="s">
        <v>128</v>
      </c>
      <c r="C22" s="112">
        <v>219439.2</v>
      </c>
      <c r="D22" s="112">
        <v>219439.2</v>
      </c>
      <c r="E22" s="112">
        <v>219439.2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21" customHeight="1" spans="1:15">
      <c r="A23" s="215" t="s">
        <v>55</v>
      </c>
      <c r="B23" s="73"/>
      <c r="C23" s="112">
        <v>5221317.95</v>
      </c>
      <c r="D23" s="112">
        <v>2621317.95</v>
      </c>
      <c r="E23" s="112">
        <v>2614329.15</v>
      </c>
      <c r="F23" s="112">
        <v>6988.8</v>
      </c>
      <c r="G23" s="112"/>
      <c r="H23" s="112"/>
      <c r="I23" s="112"/>
      <c r="J23" s="112">
        <v>2600000</v>
      </c>
      <c r="K23" s="112"/>
      <c r="L23" s="112">
        <v>2600000</v>
      </c>
      <c r="M23" s="112"/>
      <c r="N23" s="112"/>
      <c r="O23" s="112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47" sqref="C4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129</v>
      </c>
    </row>
    <row r="2" ht="41.25" customHeight="1" spans="1:4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"单位名称："&amp;"昆明市晋宁区夕阳彝族乡卫生院"</f>
        <v>单位名称：昆明市晋宁区夕阳彝族乡卫生院</v>
      </c>
      <c r="B3" s="195"/>
      <c r="D3" s="84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130</v>
      </c>
      <c r="B6" s="112">
        <v>2621317.95</v>
      </c>
      <c r="C6" s="198" t="s">
        <v>131</v>
      </c>
      <c r="D6" s="112">
        <v>2621317.95</v>
      </c>
    </row>
    <row r="7" ht="16.5" customHeight="1" spans="1:4">
      <c r="A7" s="198" t="s">
        <v>132</v>
      </c>
      <c r="B7" s="112">
        <v>2621317.95</v>
      </c>
      <c r="C7" s="198" t="s">
        <v>133</v>
      </c>
      <c r="D7" s="112"/>
    </row>
    <row r="8" ht="16.5" customHeight="1" spans="1:4">
      <c r="A8" s="198" t="s">
        <v>134</v>
      </c>
      <c r="B8" s="112"/>
      <c r="C8" s="198" t="s">
        <v>135</v>
      </c>
      <c r="D8" s="112"/>
    </row>
    <row r="9" ht="16.5" customHeight="1" spans="1:4">
      <c r="A9" s="198" t="s">
        <v>136</v>
      </c>
      <c r="B9" s="112"/>
      <c r="C9" s="198" t="s">
        <v>137</v>
      </c>
      <c r="D9" s="112"/>
    </row>
    <row r="10" ht="16.5" customHeight="1" spans="1:4">
      <c r="A10" s="198" t="s">
        <v>138</v>
      </c>
      <c r="B10" s="112"/>
      <c r="C10" s="198" t="s">
        <v>139</v>
      </c>
      <c r="D10" s="112"/>
    </row>
    <row r="11" ht="16.5" customHeight="1" spans="1:4">
      <c r="A11" s="198" t="s">
        <v>132</v>
      </c>
      <c r="B11" s="112"/>
      <c r="C11" s="198" t="s">
        <v>140</v>
      </c>
      <c r="D11" s="112"/>
    </row>
    <row r="12" ht="16.5" customHeight="1" spans="1:4">
      <c r="A12" s="30" t="s">
        <v>134</v>
      </c>
      <c r="B12" s="112"/>
      <c r="C12" s="103" t="s">
        <v>141</v>
      </c>
      <c r="D12" s="112"/>
    </row>
    <row r="13" ht="16.5" customHeight="1" spans="1:4">
      <c r="A13" s="30" t="s">
        <v>136</v>
      </c>
      <c r="B13" s="112"/>
      <c r="C13" s="103" t="s">
        <v>142</v>
      </c>
      <c r="D13" s="112"/>
    </row>
    <row r="14" ht="16.5" customHeight="1" spans="1:4">
      <c r="A14" s="199"/>
      <c r="B14" s="112"/>
      <c r="C14" s="103" t="s">
        <v>143</v>
      </c>
      <c r="D14" s="112">
        <v>361238.4</v>
      </c>
    </row>
    <row r="15" ht="16.5" customHeight="1" spans="1:4">
      <c r="A15" s="199"/>
      <c r="B15" s="112"/>
      <c r="C15" s="103" t="s">
        <v>144</v>
      </c>
      <c r="D15" s="112">
        <v>2040640.35</v>
      </c>
    </row>
    <row r="16" ht="16.5" customHeight="1" spans="1:4">
      <c r="A16" s="199"/>
      <c r="B16" s="112"/>
      <c r="C16" s="103" t="s">
        <v>145</v>
      </c>
      <c r="D16" s="112"/>
    </row>
    <row r="17" ht="16.5" customHeight="1" spans="1:4">
      <c r="A17" s="199"/>
      <c r="B17" s="112"/>
      <c r="C17" s="103" t="s">
        <v>146</v>
      </c>
      <c r="D17" s="112"/>
    </row>
    <row r="18" ht="16.5" customHeight="1" spans="1:4">
      <c r="A18" s="199"/>
      <c r="B18" s="112"/>
      <c r="C18" s="103" t="s">
        <v>147</v>
      </c>
      <c r="D18" s="112"/>
    </row>
    <row r="19" ht="16.5" customHeight="1" spans="1:4">
      <c r="A19" s="199"/>
      <c r="B19" s="112"/>
      <c r="C19" s="103" t="s">
        <v>148</v>
      </c>
      <c r="D19" s="112"/>
    </row>
    <row r="20" ht="16.5" customHeight="1" spans="1:4">
      <c r="A20" s="199"/>
      <c r="B20" s="112"/>
      <c r="C20" s="103" t="s">
        <v>149</v>
      </c>
      <c r="D20" s="112"/>
    </row>
    <row r="21" ht="16.5" customHeight="1" spans="1:4">
      <c r="A21" s="199"/>
      <c r="B21" s="112"/>
      <c r="C21" s="103" t="s">
        <v>150</v>
      </c>
      <c r="D21" s="112"/>
    </row>
    <row r="22" ht="16.5" customHeight="1" spans="1:4">
      <c r="A22" s="199"/>
      <c r="B22" s="112"/>
      <c r="C22" s="103" t="s">
        <v>151</v>
      </c>
      <c r="D22" s="112"/>
    </row>
    <row r="23" ht="16.5" customHeight="1" spans="1:4">
      <c r="A23" s="199"/>
      <c r="B23" s="112"/>
      <c r="C23" s="103" t="s">
        <v>152</v>
      </c>
      <c r="D23" s="112"/>
    </row>
    <row r="24" ht="16.5" customHeight="1" spans="1:4">
      <c r="A24" s="199"/>
      <c r="B24" s="112"/>
      <c r="C24" s="103" t="s">
        <v>153</v>
      </c>
      <c r="D24" s="112"/>
    </row>
    <row r="25" ht="16.5" customHeight="1" spans="1:4">
      <c r="A25" s="199"/>
      <c r="B25" s="112"/>
      <c r="C25" s="103" t="s">
        <v>154</v>
      </c>
      <c r="D25" s="112">
        <v>219439.2</v>
      </c>
    </row>
    <row r="26" ht="16.5" customHeight="1" spans="1:4">
      <c r="A26" s="199"/>
      <c r="B26" s="112"/>
      <c r="C26" s="103" t="s">
        <v>155</v>
      </c>
      <c r="D26" s="112"/>
    </row>
    <row r="27" ht="16.5" customHeight="1" spans="1:4">
      <c r="A27" s="199"/>
      <c r="B27" s="112"/>
      <c r="C27" s="103" t="s">
        <v>156</v>
      </c>
      <c r="D27" s="112"/>
    </row>
    <row r="28" ht="16.5" customHeight="1" spans="1:4">
      <c r="A28" s="199"/>
      <c r="B28" s="112"/>
      <c r="C28" s="103" t="s">
        <v>157</v>
      </c>
      <c r="D28" s="112"/>
    </row>
    <row r="29" ht="16.5" customHeight="1" spans="1:4">
      <c r="A29" s="199"/>
      <c r="B29" s="112"/>
      <c r="C29" s="103" t="s">
        <v>158</v>
      </c>
      <c r="D29" s="112"/>
    </row>
    <row r="30" ht="16.5" customHeight="1" spans="1:4">
      <c r="A30" s="199"/>
      <c r="B30" s="112"/>
      <c r="C30" s="103" t="s">
        <v>159</v>
      </c>
      <c r="D30" s="112"/>
    </row>
    <row r="31" ht="16.5" customHeight="1" spans="1:4">
      <c r="A31" s="199"/>
      <c r="B31" s="112"/>
      <c r="C31" s="30" t="s">
        <v>160</v>
      </c>
      <c r="D31" s="112"/>
    </row>
    <row r="32" ht="16.5" customHeight="1" spans="1:4">
      <c r="A32" s="199"/>
      <c r="B32" s="112"/>
      <c r="C32" s="30" t="s">
        <v>161</v>
      </c>
      <c r="D32" s="112"/>
    </row>
    <row r="33" ht="16.5" customHeight="1" spans="1:4">
      <c r="A33" s="199"/>
      <c r="B33" s="112"/>
      <c r="C33" s="26" t="s">
        <v>162</v>
      </c>
      <c r="D33" s="112"/>
    </row>
    <row r="34" ht="15" customHeight="1" spans="1:4">
      <c r="A34" s="200" t="s">
        <v>50</v>
      </c>
      <c r="B34" s="201">
        <v>2621317.95</v>
      </c>
      <c r="C34" s="200" t="s">
        <v>51</v>
      </c>
      <c r="D34" s="201">
        <v>2621317.95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selection activeCell="J15" sqref="J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9"/>
      <c r="F1" s="105"/>
      <c r="G1" s="170" t="s">
        <v>163</v>
      </c>
    </row>
    <row r="2" ht="41.25" customHeight="1" spans="1:7">
      <c r="A2" s="159" t="str">
        <f>"2026"&amp;"年一般公共预算支出预算表"</f>
        <v>2026年一般公共预算支出预算表</v>
      </c>
      <c r="B2" s="159"/>
      <c r="C2" s="159"/>
      <c r="D2" s="159"/>
      <c r="E2" s="159"/>
      <c r="F2" s="159"/>
      <c r="G2" s="159"/>
    </row>
    <row r="3" ht="18" customHeight="1" spans="1:7">
      <c r="A3" s="47" t="str">
        <f>"单位名称："&amp;"昆明市晋宁区夕阳彝族乡卫生院"</f>
        <v>单位名称：昆明市晋宁区夕阳彝族乡卫生院</v>
      </c>
      <c r="F3" s="156"/>
      <c r="G3" s="170" t="s">
        <v>1</v>
      </c>
    </row>
    <row r="4" ht="20.25" customHeight="1" spans="1:7">
      <c r="A4" s="190" t="s">
        <v>164</v>
      </c>
      <c r="B4" s="191"/>
      <c r="C4" s="160" t="s">
        <v>55</v>
      </c>
      <c r="D4" s="178" t="s">
        <v>75</v>
      </c>
      <c r="E4" s="18"/>
      <c r="F4" s="19"/>
      <c r="G4" s="172" t="s">
        <v>76</v>
      </c>
    </row>
    <row r="5" ht="20.25" customHeight="1" spans="1:7">
      <c r="A5" s="192" t="s">
        <v>72</v>
      </c>
      <c r="B5" s="192" t="s">
        <v>73</v>
      </c>
      <c r="C5" s="58"/>
      <c r="D5" s="21" t="s">
        <v>57</v>
      </c>
      <c r="E5" s="21" t="s">
        <v>165</v>
      </c>
      <c r="F5" s="21" t="s">
        <v>166</v>
      </c>
      <c r="G5" s="174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12">
        <v>361238.4</v>
      </c>
      <c r="D7" s="112">
        <v>354249.6</v>
      </c>
      <c r="E7" s="112">
        <v>347049.6</v>
      </c>
      <c r="F7" s="112">
        <v>7200</v>
      </c>
      <c r="G7" s="112">
        <v>6988.8</v>
      </c>
    </row>
    <row r="8" ht="18" customHeight="1" spans="1:7">
      <c r="A8" s="168" t="s">
        <v>99</v>
      </c>
      <c r="B8" s="168" t="s">
        <v>100</v>
      </c>
      <c r="C8" s="112">
        <v>354249.6</v>
      </c>
      <c r="D8" s="112">
        <v>354249.6</v>
      </c>
      <c r="E8" s="112">
        <v>347049.6</v>
      </c>
      <c r="F8" s="112">
        <v>7200</v>
      </c>
      <c r="G8" s="112"/>
    </row>
    <row r="9" ht="18" customHeight="1" spans="1:7">
      <c r="A9" s="193" t="s">
        <v>101</v>
      </c>
      <c r="B9" s="193" t="s">
        <v>102</v>
      </c>
      <c r="C9" s="112">
        <v>122400</v>
      </c>
      <c r="D9" s="112">
        <v>122400</v>
      </c>
      <c r="E9" s="112">
        <v>115200</v>
      </c>
      <c r="F9" s="112">
        <v>7200</v>
      </c>
      <c r="G9" s="112"/>
    </row>
    <row r="10" ht="18" customHeight="1" spans="1:7">
      <c r="A10" s="193" t="s">
        <v>103</v>
      </c>
      <c r="B10" s="193" t="s">
        <v>104</v>
      </c>
      <c r="C10" s="112">
        <v>231849.6</v>
      </c>
      <c r="D10" s="112">
        <v>231849.6</v>
      </c>
      <c r="E10" s="112">
        <v>231849.6</v>
      </c>
      <c r="F10" s="112"/>
      <c r="G10" s="112"/>
    </row>
    <row r="11" ht="18" customHeight="1" spans="1:7">
      <c r="A11" s="168" t="s">
        <v>105</v>
      </c>
      <c r="B11" s="168" t="s">
        <v>106</v>
      </c>
      <c r="C11" s="112">
        <v>6988.8</v>
      </c>
      <c r="D11" s="112"/>
      <c r="E11" s="112"/>
      <c r="F11" s="112"/>
      <c r="G11" s="112">
        <v>6988.8</v>
      </c>
    </row>
    <row r="12" ht="18" customHeight="1" spans="1:7">
      <c r="A12" s="193" t="s">
        <v>107</v>
      </c>
      <c r="B12" s="193" t="s">
        <v>108</v>
      </c>
      <c r="C12" s="112">
        <v>6988.8</v>
      </c>
      <c r="D12" s="112"/>
      <c r="E12" s="112"/>
      <c r="F12" s="112"/>
      <c r="G12" s="112">
        <v>6988.8</v>
      </c>
    </row>
    <row r="13" ht="18" customHeight="1" spans="1:7">
      <c r="A13" s="26" t="s">
        <v>109</v>
      </c>
      <c r="B13" s="26" t="s">
        <v>110</v>
      </c>
      <c r="C13" s="112">
        <v>2040640.35</v>
      </c>
      <c r="D13" s="112">
        <v>2040640.35</v>
      </c>
      <c r="E13" s="112">
        <v>1882605.95</v>
      </c>
      <c r="F13" s="112">
        <v>158034.4</v>
      </c>
      <c r="G13" s="112"/>
    </row>
    <row r="14" ht="18" customHeight="1" spans="1:7">
      <c r="A14" s="168" t="s">
        <v>111</v>
      </c>
      <c r="B14" s="168" t="s">
        <v>112</v>
      </c>
      <c r="C14" s="112">
        <v>1839220.62</v>
      </c>
      <c r="D14" s="112">
        <v>1839220.62</v>
      </c>
      <c r="E14" s="112">
        <v>1681186.22</v>
      </c>
      <c r="F14" s="112">
        <v>158034.4</v>
      </c>
      <c r="G14" s="112"/>
    </row>
    <row r="15" ht="18" customHeight="1" spans="1:7">
      <c r="A15" s="193" t="s">
        <v>113</v>
      </c>
      <c r="B15" s="193" t="s">
        <v>114</v>
      </c>
      <c r="C15" s="112">
        <v>1839220.62</v>
      </c>
      <c r="D15" s="112">
        <v>1839220.62</v>
      </c>
      <c r="E15" s="112">
        <v>1681186.22</v>
      </c>
      <c r="F15" s="112">
        <v>158034.4</v>
      </c>
      <c r="G15" s="112"/>
    </row>
    <row r="16" ht="18" customHeight="1" spans="1:7">
      <c r="A16" s="168" t="s">
        <v>115</v>
      </c>
      <c r="B16" s="168" t="s">
        <v>116</v>
      </c>
      <c r="C16" s="112">
        <v>201419.73</v>
      </c>
      <c r="D16" s="112">
        <v>201419.73</v>
      </c>
      <c r="E16" s="112">
        <v>201419.73</v>
      </c>
      <c r="F16" s="112"/>
      <c r="G16" s="112"/>
    </row>
    <row r="17" ht="18" customHeight="1" spans="1:7">
      <c r="A17" s="193" t="s">
        <v>117</v>
      </c>
      <c r="B17" s="193" t="s">
        <v>118</v>
      </c>
      <c r="C17" s="112">
        <v>94757.34</v>
      </c>
      <c r="D17" s="112">
        <v>94757.34</v>
      </c>
      <c r="E17" s="112">
        <v>94757.34</v>
      </c>
      <c r="F17" s="112"/>
      <c r="G17" s="112"/>
    </row>
    <row r="18" ht="18" customHeight="1" spans="1:7">
      <c r="A18" s="193" t="s">
        <v>119</v>
      </c>
      <c r="B18" s="193" t="s">
        <v>120</v>
      </c>
      <c r="C18" s="112">
        <v>91973</v>
      </c>
      <c r="D18" s="112">
        <v>91973</v>
      </c>
      <c r="E18" s="112">
        <v>91973</v>
      </c>
      <c r="F18" s="112"/>
      <c r="G18" s="112"/>
    </row>
    <row r="19" ht="18" customHeight="1" spans="1:7">
      <c r="A19" s="193" t="s">
        <v>121</v>
      </c>
      <c r="B19" s="193" t="s">
        <v>122</v>
      </c>
      <c r="C19" s="112">
        <v>14689.39</v>
      </c>
      <c r="D19" s="112">
        <v>14689.39</v>
      </c>
      <c r="E19" s="112">
        <v>14689.39</v>
      </c>
      <c r="F19" s="112"/>
      <c r="G19" s="112"/>
    </row>
    <row r="20" ht="18" customHeight="1" spans="1:7">
      <c r="A20" s="26" t="s">
        <v>123</v>
      </c>
      <c r="B20" s="26" t="s">
        <v>124</v>
      </c>
      <c r="C20" s="112">
        <v>219439.2</v>
      </c>
      <c r="D20" s="112">
        <v>219439.2</v>
      </c>
      <c r="E20" s="112">
        <v>219439.2</v>
      </c>
      <c r="F20" s="112"/>
      <c r="G20" s="112"/>
    </row>
    <row r="21" ht="18" customHeight="1" spans="1:7">
      <c r="A21" s="168" t="s">
        <v>125</v>
      </c>
      <c r="B21" s="168" t="s">
        <v>126</v>
      </c>
      <c r="C21" s="112">
        <v>219439.2</v>
      </c>
      <c r="D21" s="112">
        <v>219439.2</v>
      </c>
      <c r="E21" s="112">
        <v>219439.2</v>
      </c>
      <c r="F21" s="112"/>
      <c r="G21" s="112"/>
    </row>
    <row r="22" ht="18" customHeight="1" spans="1:7">
      <c r="A22" s="193" t="s">
        <v>127</v>
      </c>
      <c r="B22" s="193" t="s">
        <v>128</v>
      </c>
      <c r="C22" s="112">
        <v>219439.2</v>
      </c>
      <c r="D22" s="112">
        <v>219439.2</v>
      </c>
      <c r="E22" s="112">
        <v>219439.2</v>
      </c>
      <c r="F22" s="112"/>
      <c r="G22" s="112"/>
    </row>
    <row r="23" ht="18" customHeight="1" spans="1:7">
      <c r="A23" s="111" t="s">
        <v>167</v>
      </c>
      <c r="B23" s="194" t="s">
        <v>167</v>
      </c>
      <c r="C23" s="112">
        <v>2621317.95</v>
      </c>
      <c r="D23" s="112">
        <v>2614329.15</v>
      </c>
      <c r="E23" s="112">
        <v>2449094.75</v>
      </c>
      <c r="F23" s="112">
        <v>165234.4</v>
      </c>
      <c r="G23" s="112">
        <v>6988.8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34" sqref="D3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6" t="s">
        <v>168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3" t="str">
        <f>"单位名称："&amp;"昆明市晋宁区夕阳彝族乡卫生院"</f>
        <v>单位名称：昆明市晋宁区夕阳彝族乡卫生院</v>
      </c>
      <c r="B3" s="188"/>
      <c r="D3" s="81"/>
      <c r="E3" s="80"/>
      <c r="F3" s="85" t="s">
        <v>1</v>
      </c>
    </row>
    <row r="4" ht="27" customHeight="1" spans="1:6">
      <c r="A4" s="86" t="s">
        <v>169</v>
      </c>
      <c r="B4" s="86" t="s">
        <v>170</v>
      </c>
      <c r="C4" s="88" t="s">
        <v>171</v>
      </c>
      <c r="D4" s="86"/>
      <c r="E4" s="87"/>
      <c r="F4" s="86" t="s">
        <v>172</v>
      </c>
    </row>
    <row r="5" ht="28.5" customHeight="1" spans="1:6">
      <c r="A5" s="189"/>
      <c r="B5" s="90"/>
      <c r="C5" s="87" t="s">
        <v>57</v>
      </c>
      <c r="D5" s="87" t="s">
        <v>173</v>
      </c>
      <c r="E5" s="87" t="s">
        <v>174</v>
      </c>
      <c r="F5" s="89"/>
    </row>
    <row r="6" ht="17.25" customHeight="1" spans="1:6">
      <c r="A6" s="92" t="s">
        <v>82</v>
      </c>
      <c r="B6" s="92" t="s">
        <v>83</v>
      </c>
      <c r="C6" s="92" t="s">
        <v>84</v>
      </c>
      <c r="D6" s="92" t="s">
        <v>85</v>
      </c>
      <c r="E6" s="92" t="s">
        <v>86</v>
      </c>
      <c r="F6" s="92" t="s">
        <v>87</v>
      </c>
    </row>
    <row r="7" ht="17.25" customHeight="1" spans="1:6">
      <c r="A7" s="112">
        <v>25000</v>
      </c>
      <c r="B7" s="112"/>
      <c r="C7" s="112">
        <v>20000</v>
      </c>
      <c r="D7" s="112"/>
      <c r="E7" s="112">
        <v>20000</v>
      </c>
      <c r="F7" s="112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O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9"/>
      <c r="C1" s="175"/>
      <c r="E1" s="176"/>
      <c r="F1" s="176"/>
      <c r="G1" s="176"/>
      <c r="H1" s="176"/>
      <c r="I1" s="114"/>
      <c r="J1" s="114"/>
      <c r="K1" s="114"/>
      <c r="L1" s="114"/>
      <c r="M1" s="114"/>
      <c r="N1" s="114"/>
      <c r="T1" s="114"/>
      <c r="X1" s="175"/>
      <c r="Z1" s="45" t="s">
        <v>175</v>
      </c>
    </row>
    <row r="2" ht="45.75" customHeight="1" spans="1:26">
      <c r="A2" s="101" t="str">
        <f>"2026"&amp;"年部门基本支出预算表"</f>
        <v>2026年部门基本支出预算表</v>
      </c>
      <c r="B2" s="46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6"/>
      <c r="P2" s="46"/>
      <c r="Q2" s="46"/>
      <c r="R2" s="46"/>
      <c r="S2" s="46"/>
      <c r="T2" s="101"/>
      <c r="U2" s="101"/>
      <c r="V2" s="101"/>
      <c r="W2" s="101"/>
      <c r="X2" s="101"/>
      <c r="Y2" s="101"/>
      <c r="Z2" s="101"/>
    </row>
    <row r="3" ht="18.75" customHeight="1" spans="1:26">
      <c r="A3" s="47" t="str">
        <f>"单位名称："&amp;"昆明市晋宁区夕阳彝族乡卫生院"</f>
        <v>单位名称：昆明市晋宁区夕阳彝族乡卫生院</v>
      </c>
      <c r="B3" s="48"/>
      <c r="C3" s="177"/>
      <c r="D3" s="177"/>
      <c r="E3" s="177"/>
      <c r="F3" s="177"/>
      <c r="G3" s="177"/>
      <c r="H3" s="177"/>
      <c r="I3" s="119"/>
      <c r="J3" s="119"/>
      <c r="K3" s="119"/>
      <c r="L3" s="119"/>
      <c r="M3" s="119"/>
      <c r="N3" s="119"/>
      <c r="O3" s="49"/>
      <c r="P3" s="49"/>
      <c r="Q3" s="49"/>
      <c r="R3" s="49"/>
      <c r="S3" s="49"/>
      <c r="T3" s="119"/>
      <c r="X3" s="175"/>
      <c r="Z3" s="45" t="s">
        <v>1</v>
      </c>
    </row>
    <row r="4" ht="18" customHeight="1" spans="1:26">
      <c r="A4" s="51" t="s">
        <v>176</v>
      </c>
      <c r="B4" s="51" t="s">
        <v>177</v>
      </c>
      <c r="C4" s="51" t="s">
        <v>178</v>
      </c>
      <c r="D4" s="51" t="s">
        <v>179</v>
      </c>
      <c r="E4" s="51" t="s">
        <v>180</v>
      </c>
      <c r="F4" s="51" t="s">
        <v>181</v>
      </c>
      <c r="G4" s="51" t="s">
        <v>182</v>
      </c>
      <c r="H4" s="51" t="s">
        <v>183</v>
      </c>
      <c r="I4" s="178" t="s">
        <v>184</v>
      </c>
      <c r="J4" s="125" t="s">
        <v>184</v>
      </c>
      <c r="K4" s="125"/>
      <c r="L4" s="125"/>
      <c r="M4" s="125"/>
      <c r="N4" s="125"/>
      <c r="O4" s="18"/>
      <c r="P4" s="18"/>
      <c r="Q4" s="18"/>
      <c r="R4" s="18"/>
      <c r="S4" s="18"/>
      <c r="T4" s="124" t="s">
        <v>61</v>
      </c>
      <c r="U4" s="125" t="s">
        <v>62</v>
      </c>
      <c r="V4" s="125"/>
      <c r="W4" s="125"/>
      <c r="X4" s="125"/>
      <c r="Y4" s="125"/>
      <c r="Z4" s="126"/>
    </row>
    <row r="5" ht="18" customHeight="1" spans="1:26">
      <c r="A5" s="53"/>
      <c r="B5" s="66"/>
      <c r="C5" s="162"/>
      <c r="D5" s="53"/>
      <c r="E5" s="53"/>
      <c r="F5" s="53"/>
      <c r="G5" s="53"/>
      <c r="H5" s="53"/>
      <c r="I5" s="160" t="s">
        <v>185</v>
      </c>
      <c r="J5" s="178" t="s">
        <v>58</v>
      </c>
      <c r="K5" s="125"/>
      <c r="L5" s="125"/>
      <c r="M5" s="125"/>
      <c r="N5" s="126"/>
      <c r="O5" s="17" t="s">
        <v>186</v>
      </c>
      <c r="P5" s="17" t="s">
        <v>60</v>
      </c>
      <c r="Q5" s="17" t="s">
        <v>187</v>
      </c>
      <c r="R5" s="18"/>
      <c r="S5" s="19"/>
      <c r="T5" s="51" t="s">
        <v>61</v>
      </c>
      <c r="U5" s="178" t="s">
        <v>62</v>
      </c>
      <c r="V5" s="124" t="s">
        <v>64</v>
      </c>
      <c r="W5" s="125" t="s">
        <v>62</v>
      </c>
      <c r="X5" s="124" t="s">
        <v>66</v>
      </c>
      <c r="Y5" s="124" t="s">
        <v>67</v>
      </c>
      <c r="Z5" s="179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80" t="s">
        <v>188</v>
      </c>
      <c r="K6" s="51" t="s">
        <v>189</v>
      </c>
      <c r="L6" s="51" t="s">
        <v>190</v>
      </c>
      <c r="M6" s="51" t="s">
        <v>191</v>
      </c>
      <c r="N6" s="51" t="s">
        <v>192</v>
      </c>
      <c r="O6" s="51"/>
      <c r="P6" s="51"/>
      <c r="Q6" s="51" t="s">
        <v>58</v>
      </c>
      <c r="R6" s="51" t="s">
        <v>59</v>
      </c>
      <c r="S6" s="51" t="s">
        <v>60</v>
      </c>
      <c r="T6" s="66"/>
      <c r="U6" s="51" t="s">
        <v>57</v>
      </c>
      <c r="V6" s="51" t="s">
        <v>64</v>
      </c>
      <c r="W6" s="51" t="s">
        <v>193</v>
      </c>
      <c r="X6" s="51" t="s">
        <v>66</v>
      </c>
      <c r="Y6" s="51" t="s">
        <v>67</v>
      </c>
      <c r="Z6" s="51" t="s">
        <v>68</v>
      </c>
    </row>
    <row r="7" ht="37.5" customHeight="1" spans="1:26">
      <c r="A7" s="181"/>
      <c r="B7" s="58"/>
      <c r="C7" s="181"/>
      <c r="D7" s="181"/>
      <c r="E7" s="181"/>
      <c r="F7" s="181"/>
      <c r="G7" s="181"/>
      <c r="H7" s="181"/>
      <c r="I7" s="181"/>
      <c r="J7" s="182" t="s">
        <v>57</v>
      </c>
      <c r="K7" s="56" t="s">
        <v>194</v>
      </c>
      <c r="L7" s="56" t="s">
        <v>190</v>
      </c>
      <c r="M7" s="56" t="s">
        <v>191</v>
      </c>
      <c r="N7" s="56" t="s">
        <v>192</v>
      </c>
      <c r="O7" s="56"/>
      <c r="P7" s="56"/>
      <c r="Q7" s="56" t="s">
        <v>190</v>
      </c>
      <c r="R7" s="56" t="s">
        <v>191</v>
      </c>
      <c r="S7" s="56" t="s">
        <v>192</v>
      </c>
      <c r="T7" s="56" t="s">
        <v>61</v>
      </c>
      <c r="U7" s="56" t="s">
        <v>57</v>
      </c>
      <c r="V7" s="56" t="s">
        <v>64</v>
      </c>
      <c r="W7" s="56" t="s">
        <v>193</v>
      </c>
      <c r="X7" s="56" t="s">
        <v>66</v>
      </c>
      <c r="Y7" s="56" t="s">
        <v>67</v>
      </c>
      <c r="Z7" s="56" t="s">
        <v>68</v>
      </c>
    </row>
    <row r="8" customHeight="1" spans="1:26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67">
        <v>21</v>
      </c>
      <c r="V8" s="67">
        <v>22</v>
      </c>
      <c r="W8" s="67">
        <v>23</v>
      </c>
      <c r="X8" s="67">
        <v>24</v>
      </c>
      <c r="Y8" s="67">
        <v>25</v>
      </c>
      <c r="Z8" s="67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ht="20.25" customHeight="1" spans="1:26">
      <c r="A10" s="30" t="s">
        <v>195</v>
      </c>
      <c r="B10" s="30" t="s">
        <v>70</v>
      </c>
      <c r="C10" s="30" t="s">
        <v>196</v>
      </c>
      <c r="D10" s="30" t="s">
        <v>197</v>
      </c>
      <c r="E10" s="30" t="s">
        <v>113</v>
      </c>
      <c r="F10" s="30" t="s">
        <v>114</v>
      </c>
      <c r="G10" s="30" t="s">
        <v>198</v>
      </c>
      <c r="H10" s="30" t="s">
        <v>199</v>
      </c>
      <c r="I10" s="112">
        <v>531240</v>
      </c>
      <c r="J10" s="112">
        <v>531240</v>
      </c>
      <c r="K10" s="183"/>
      <c r="L10" s="183"/>
      <c r="M10" s="112">
        <v>531240</v>
      </c>
      <c r="N10" s="183"/>
      <c r="O10" s="183"/>
      <c r="P10" s="183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ht="20.25" customHeight="1" spans="1:26">
      <c r="A11" s="30" t="s">
        <v>195</v>
      </c>
      <c r="B11" s="30" t="s">
        <v>70</v>
      </c>
      <c r="C11" s="30" t="s">
        <v>196</v>
      </c>
      <c r="D11" s="30" t="s">
        <v>197</v>
      </c>
      <c r="E11" s="30" t="s">
        <v>113</v>
      </c>
      <c r="F11" s="30" t="s">
        <v>114</v>
      </c>
      <c r="G11" s="30" t="s">
        <v>200</v>
      </c>
      <c r="H11" s="30" t="s">
        <v>201</v>
      </c>
      <c r="I11" s="112">
        <v>78000</v>
      </c>
      <c r="J11" s="112">
        <v>78000</v>
      </c>
      <c r="K11" s="183"/>
      <c r="L11" s="183"/>
      <c r="M11" s="112">
        <v>78000</v>
      </c>
      <c r="N11" s="183"/>
      <c r="O11" s="183"/>
      <c r="P11" s="183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ht="20.25" customHeight="1" spans="1:26">
      <c r="A12" s="30" t="s">
        <v>195</v>
      </c>
      <c r="B12" s="30" t="s">
        <v>70</v>
      </c>
      <c r="C12" s="30" t="s">
        <v>196</v>
      </c>
      <c r="D12" s="30" t="s">
        <v>197</v>
      </c>
      <c r="E12" s="30" t="s">
        <v>113</v>
      </c>
      <c r="F12" s="30" t="s">
        <v>114</v>
      </c>
      <c r="G12" s="30" t="s">
        <v>200</v>
      </c>
      <c r="H12" s="30" t="s">
        <v>201</v>
      </c>
      <c r="I12" s="112">
        <v>53916</v>
      </c>
      <c r="J12" s="112">
        <v>53916</v>
      </c>
      <c r="K12" s="183"/>
      <c r="L12" s="183"/>
      <c r="M12" s="112">
        <v>53916</v>
      </c>
      <c r="N12" s="183"/>
      <c r="O12" s="183"/>
      <c r="P12" s="183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ht="20.25" customHeight="1" spans="1:26">
      <c r="A13" s="30" t="s">
        <v>195</v>
      </c>
      <c r="B13" s="30" t="s">
        <v>70</v>
      </c>
      <c r="C13" s="30" t="s">
        <v>196</v>
      </c>
      <c r="D13" s="30" t="s">
        <v>197</v>
      </c>
      <c r="E13" s="30" t="s">
        <v>113</v>
      </c>
      <c r="F13" s="30" t="s">
        <v>114</v>
      </c>
      <c r="G13" s="30" t="s">
        <v>202</v>
      </c>
      <c r="H13" s="30" t="s">
        <v>203</v>
      </c>
      <c r="I13" s="112">
        <v>44270</v>
      </c>
      <c r="J13" s="112">
        <v>44270</v>
      </c>
      <c r="K13" s="183"/>
      <c r="L13" s="183"/>
      <c r="M13" s="112">
        <v>44270</v>
      </c>
      <c r="N13" s="183"/>
      <c r="O13" s="183"/>
      <c r="P13" s="183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ht="20.25" customHeight="1" spans="1:26">
      <c r="A14" s="30" t="s">
        <v>195</v>
      </c>
      <c r="B14" s="30" t="s">
        <v>70</v>
      </c>
      <c r="C14" s="30" t="s">
        <v>196</v>
      </c>
      <c r="D14" s="30" t="s">
        <v>197</v>
      </c>
      <c r="E14" s="30" t="s">
        <v>113</v>
      </c>
      <c r="F14" s="30" t="s">
        <v>114</v>
      </c>
      <c r="G14" s="30" t="s">
        <v>204</v>
      </c>
      <c r="H14" s="30" t="s">
        <v>205</v>
      </c>
      <c r="I14" s="112">
        <v>123180</v>
      </c>
      <c r="J14" s="112">
        <v>123180</v>
      </c>
      <c r="K14" s="183"/>
      <c r="L14" s="183"/>
      <c r="M14" s="112">
        <v>123180</v>
      </c>
      <c r="N14" s="183"/>
      <c r="O14" s="183"/>
      <c r="P14" s="183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ht="20.25" customHeight="1" spans="1:26">
      <c r="A15" s="30" t="s">
        <v>195</v>
      </c>
      <c r="B15" s="30" t="s">
        <v>70</v>
      </c>
      <c r="C15" s="30" t="s">
        <v>196</v>
      </c>
      <c r="D15" s="30" t="s">
        <v>197</v>
      </c>
      <c r="E15" s="30" t="s">
        <v>113</v>
      </c>
      <c r="F15" s="30" t="s">
        <v>114</v>
      </c>
      <c r="G15" s="30" t="s">
        <v>204</v>
      </c>
      <c r="H15" s="30" t="s">
        <v>205</v>
      </c>
      <c r="I15" s="112">
        <v>233520</v>
      </c>
      <c r="J15" s="112">
        <v>233520</v>
      </c>
      <c r="K15" s="183"/>
      <c r="L15" s="183"/>
      <c r="M15" s="112">
        <v>233520</v>
      </c>
      <c r="N15" s="183"/>
      <c r="O15" s="183"/>
      <c r="P15" s="183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ht="20.25" customHeight="1" spans="1:26">
      <c r="A16" s="30" t="s">
        <v>195</v>
      </c>
      <c r="B16" s="30" t="s">
        <v>70</v>
      </c>
      <c r="C16" s="30" t="s">
        <v>196</v>
      </c>
      <c r="D16" s="30" t="s">
        <v>197</v>
      </c>
      <c r="E16" s="30" t="s">
        <v>113</v>
      </c>
      <c r="F16" s="30" t="s">
        <v>114</v>
      </c>
      <c r="G16" s="30" t="s">
        <v>204</v>
      </c>
      <c r="H16" s="30" t="s">
        <v>205</v>
      </c>
      <c r="I16" s="112">
        <v>257664</v>
      </c>
      <c r="J16" s="112">
        <v>257664</v>
      </c>
      <c r="K16" s="183"/>
      <c r="L16" s="183"/>
      <c r="M16" s="112">
        <v>257664</v>
      </c>
      <c r="N16" s="183"/>
      <c r="O16" s="183"/>
      <c r="P16" s="183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ht="20.25" customHeight="1" spans="1:26">
      <c r="A17" s="30" t="s">
        <v>195</v>
      </c>
      <c r="B17" s="30" t="s">
        <v>70</v>
      </c>
      <c r="C17" s="30" t="s">
        <v>206</v>
      </c>
      <c r="D17" s="30" t="s">
        <v>207</v>
      </c>
      <c r="E17" s="30" t="s">
        <v>103</v>
      </c>
      <c r="F17" s="30" t="s">
        <v>104</v>
      </c>
      <c r="G17" s="30" t="s">
        <v>208</v>
      </c>
      <c r="H17" s="30" t="s">
        <v>209</v>
      </c>
      <c r="I17" s="112">
        <v>231849.6</v>
      </c>
      <c r="J17" s="112">
        <v>231849.6</v>
      </c>
      <c r="K17" s="183"/>
      <c r="L17" s="183"/>
      <c r="M17" s="112">
        <v>231849.6</v>
      </c>
      <c r="N17" s="183"/>
      <c r="O17" s="183"/>
      <c r="P17" s="183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ht="20.25" customHeight="1" spans="1:26">
      <c r="A18" s="30" t="s">
        <v>195</v>
      </c>
      <c r="B18" s="30" t="s">
        <v>70</v>
      </c>
      <c r="C18" s="30" t="s">
        <v>206</v>
      </c>
      <c r="D18" s="30" t="s">
        <v>207</v>
      </c>
      <c r="E18" s="30" t="s">
        <v>117</v>
      </c>
      <c r="F18" s="30" t="s">
        <v>118</v>
      </c>
      <c r="G18" s="30" t="s">
        <v>210</v>
      </c>
      <c r="H18" s="30" t="s">
        <v>211</v>
      </c>
      <c r="I18" s="112">
        <v>94757.34</v>
      </c>
      <c r="J18" s="112">
        <v>94757.34</v>
      </c>
      <c r="K18" s="183"/>
      <c r="L18" s="183"/>
      <c r="M18" s="112">
        <v>94757.34</v>
      </c>
      <c r="N18" s="183"/>
      <c r="O18" s="183"/>
      <c r="P18" s="183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ht="20.25" customHeight="1" spans="1:26">
      <c r="A19" s="30" t="s">
        <v>195</v>
      </c>
      <c r="B19" s="30" t="s">
        <v>70</v>
      </c>
      <c r="C19" s="30" t="s">
        <v>206</v>
      </c>
      <c r="D19" s="30" t="s">
        <v>207</v>
      </c>
      <c r="E19" s="30" t="s">
        <v>119</v>
      </c>
      <c r="F19" s="30" t="s">
        <v>120</v>
      </c>
      <c r="G19" s="30" t="s">
        <v>212</v>
      </c>
      <c r="H19" s="30" t="s">
        <v>213</v>
      </c>
      <c r="I19" s="112">
        <v>59973</v>
      </c>
      <c r="J19" s="112">
        <v>59973</v>
      </c>
      <c r="K19" s="183"/>
      <c r="L19" s="183"/>
      <c r="M19" s="112">
        <v>59973</v>
      </c>
      <c r="N19" s="183"/>
      <c r="O19" s="183"/>
      <c r="P19" s="183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20.25" customHeight="1" spans="1:26">
      <c r="A20" s="30" t="s">
        <v>195</v>
      </c>
      <c r="B20" s="30" t="s">
        <v>70</v>
      </c>
      <c r="C20" s="30" t="s">
        <v>206</v>
      </c>
      <c r="D20" s="30" t="s">
        <v>207</v>
      </c>
      <c r="E20" s="30" t="s">
        <v>119</v>
      </c>
      <c r="F20" s="30" t="s">
        <v>120</v>
      </c>
      <c r="G20" s="30" t="s">
        <v>212</v>
      </c>
      <c r="H20" s="30" t="s">
        <v>213</v>
      </c>
      <c r="I20" s="112">
        <v>32000</v>
      </c>
      <c r="J20" s="112">
        <v>32000</v>
      </c>
      <c r="K20" s="183"/>
      <c r="L20" s="183"/>
      <c r="M20" s="112">
        <v>32000</v>
      </c>
      <c r="N20" s="183"/>
      <c r="O20" s="183"/>
      <c r="P20" s="183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ht="20.25" customHeight="1" spans="1:26">
      <c r="A21" s="30" t="s">
        <v>195</v>
      </c>
      <c r="B21" s="30" t="s">
        <v>70</v>
      </c>
      <c r="C21" s="30" t="s">
        <v>206</v>
      </c>
      <c r="D21" s="30" t="s">
        <v>207</v>
      </c>
      <c r="E21" s="30" t="s">
        <v>113</v>
      </c>
      <c r="F21" s="30" t="s">
        <v>114</v>
      </c>
      <c r="G21" s="30" t="s">
        <v>214</v>
      </c>
      <c r="H21" s="30" t="s">
        <v>215</v>
      </c>
      <c r="I21" s="112">
        <v>8396.22</v>
      </c>
      <c r="J21" s="112">
        <v>8396.22</v>
      </c>
      <c r="K21" s="183"/>
      <c r="L21" s="183"/>
      <c r="M21" s="112">
        <v>8396.22</v>
      </c>
      <c r="N21" s="183"/>
      <c r="O21" s="183"/>
      <c r="P21" s="183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20.25" customHeight="1" spans="1:26">
      <c r="A22" s="30" t="s">
        <v>195</v>
      </c>
      <c r="B22" s="30" t="s">
        <v>70</v>
      </c>
      <c r="C22" s="30" t="s">
        <v>206</v>
      </c>
      <c r="D22" s="30" t="s">
        <v>207</v>
      </c>
      <c r="E22" s="30" t="s">
        <v>121</v>
      </c>
      <c r="F22" s="30" t="s">
        <v>122</v>
      </c>
      <c r="G22" s="30" t="s">
        <v>214</v>
      </c>
      <c r="H22" s="30" t="s">
        <v>215</v>
      </c>
      <c r="I22" s="112">
        <v>4133.76</v>
      </c>
      <c r="J22" s="112">
        <v>4133.76</v>
      </c>
      <c r="K22" s="183"/>
      <c r="L22" s="183"/>
      <c r="M22" s="112">
        <v>4133.76</v>
      </c>
      <c r="N22" s="183"/>
      <c r="O22" s="183"/>
      <c r="P22" s="183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20.25" customHeight="1" spans="1:26">
      <c r="A23" s="30" t="s">
        <v>195</v>
      </c>
      <c r="B23" s="30" t="s">
        <v>70</v>
      </c>
      <c r="C23" s="30" t="s">
        <v>206</v>
      </c>
      <c r="D23" s="30" t="s">
        <v>207</v>
      </c>
      <c r="E23" s="30" t="s">
        <v>121</v>
      </c>
      <c r="F23" s="30" t="s">
        <v>122</v>
      </c>
      <c r="G23" s="30" t="s">
        <v>214</v>
      </c>
      <c r="H23" s="30" t="s">
        <v>215</v>
      </c>
      <c r="I23" s="112">
        <v>6717.36</v>
      </c>
      <c r="J23" s="112">
        <v>6717.36</v>
      </c>
      <c r="K23" s="183"/>
      <c r="L23" s="183"/>
      <c r="M23" s="112">
        <v>6717.36</v>
      </c>
      <c r="N23" s="183"/>
      <c r="O23" s="183"/>
      <c r="P23" s="183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20.25" customHeight="1" spans="1:26">
      <c r="A24" s="30" t="s">
        <v>195</v>
      </c>
      <c r="B24" s="30" t="s">
        <v>70</v>
      </c>
      <c r="C24" s="30" t="s">
        <v>206</v>
      </c>
      <c r="D24" s="30" t="s">
        <v>207</v>
      </c>
      <c r="E24" s="30" t="s">
        <v>121</v>
      </c>
      <c r="F24" s="30" t="s">
        <v>122</v>
      </c>
      <c r="G24" s="30" t="s">
        <v>214</v>
      </c>
      <c r="H24" s="30" t="s">
        <v>215</v>
      </c>
      <c r="I24" s="112">
        <v>3838.27</v>
      </c>
      <c r="J24" s="112">
        <v>3838.27</v>
      </c>
      <c r="K24" s="183"/>
      <c r="L24" s="183"/>
      <c r="M24" s="112">
        <v>3838.27</v>
      </c>
      <c r="N24" s="183"/>
      <c r="O24" s="183"/>
      <c r="P24" s="183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20.25" customHeight="1" spans="1:26">
      <c r="A25" s="30" t="s">
        <v>195</v>
      </c>
      <c r="B25" s="30" t="s">
        <v>70</v>
      </c>
      <c r="C25" s="30" t="s">
        <v>216</v>
      </c>
      <c r="D25" s="30" t="s">
        <v>128</v>
      </c>
      <c r="E25" s="30" t="s">
        <v>127</v>
      </c>
      <c r="F25" s="30" t="s">
        <v>128</v>
      </c>
      <c r="G25" s="30" t="s">
        <v>217</v>
      </c>
      <c r="H25" s="30" t="s">
        <v>128</v>
      </c>
      <c r="I25" s="112">
        <v>219439.2</v>
      </c>
      <c r="J25" s="112">
        <v>219439.2</v>
      </c>
      <c r="K25" s="183"/>
      <c r="L25" s="183"/>
      <c r="M25" s="112">
        <v>219439.2</v>
      </c>
      <c r="N25" s="183"/>
      <c r="O25" s="183"/>
      <c r="P25" s="183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20.25" customHeight="1" spans="1:26">
      <c r="A26" s="30" t="s">
        <v>195</v>
      </c>
      <c r="B26" s="30" t="s">
        <v>70</v>
      </c>
      <c r="C26" s="30" t="s">
        <v>218</v>
      </c>
      <c r="D26" s="30" t="s">
        <v>219</v>
      </c>
      <c r="E26" s="30" t="s">
        <v>113</v>
      </c>
      <c r="F26" s="30" t="s">
        <v>114</v>
      </c>
      <c r="G26" s="30" t="s">
        <v>220</v>
      </c>
      <c r="H26" s="30" t="s">
        <v>221</v>
      </c>
      <c r="I26" s="112">
        <v>20000</v>
      </c>
      <c r="J26" s="112">
        <v>20000</v>
      </c>
      <c r="K26" s="183"/>
      <c r="L26" s="183"/>
      <c r="M26" s="112">
        <v>20000</v>
      </c>
      <c r="N26" s="183"/>
      <c r="O26" s="183"/>
      <c r="P26" s="183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20.25" customHeight="1" spans="1:26">
      <c r="A27" s="30" t="s">
        <v>195</v>
      </c>
      <c r="B27" s="30" t="s">
        <v>70</v>
      </c>
      <c r="C27" s="30" t="s">
        <v>222</v>
      </c>
      <c r="D27" s="30" t="s">
        <v>172</v>
      </c>
      <c r="E27" s="30" t="s">
        <v>113</v>
      </c>
      <c r="F27" s="30" t="s">
        <v>114</v>
      </c>
      <c r="G27" s="30" t="s">
        <v>223</v>
      </c>
      <c r="H27" s="30" t="s">
        <v>172</v>
      </c>
      <c r="I27" s="112">
        <v>5000</v>
      </c>
      <c r="J27" s="112">
        <v>5000</v>
      </c>
      <c r="K27" s="183"/>
      <c r="L27" s="183"/>
      <c r="M27" s="112">
        <v>5000</v>
      </c>
      <c r="N27" s="183"/>
      <c r="O27" s="183"/>
      <c r="P27" s="183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20.25" customHeight="1" spans="1:26">
      <c r="A28" s="30" t="s">
        <v>195</v>
      </c>
      <c r="B28" s="30" t="s">
        <v>70</v>
      </c>
      <c r="C28" s="30" t="s">
        <v>224</v>
      </c>
      <c r="D28" s="30" t="s">
        <v>225</v>
      </c>
      <c r="E28" s="30" t="s">
        <v>113</v>
      </c>
      <c r="F28" s="30" t="s">
        <v>114</v>
      </c>
      <c r="G28" s="30" t="s">
        <v>226</v>
      </c>
      <c r="H28" s="30" t="s">
        <v>225</v>
      </c>
      <c r="I28" s="112">
        <v>30230.4</v>
      </c>
      <c r="J28" s="112">
        <v>30230.4</v>
      </c>
      <c r="K28" s="183"/>
      <c r="L28" s="183"/>
      <c r="M28" s="112">
        <v>30230.4</v>
      </c>
      <c r="N28" s="183"/>
      <c r="O28" s="183"/>
      <c r="P28" s="183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20.25" customHeight="1" spans="1:26">
      <c r="A29" s="30" t="s">
        <v>195</v>
      </c>
      <c r="B29" s="30" t="s">
        <v>70</v>
      </c>
      <c r="C29" s="30" t="s">
        <v>227</v>
      </c>
      <c r="D29" s="30" t="s">
        <v>228</v>
      </c>
      <c r="E29" s="30" t="s">
        <v>113</v>
      </c>
      <c r="F29" s="30" t="s">
        <v>114</v>
      </c>
      <c r="G29" s="30" t="s">
        <v>229</v>
      </c>
      <c r="H29" s="30" t="s">
        <v>230</v>
      </c>
      <c r="I29" s="112">
        <v>40404</v>
      </c>
      <c r="J29" s="112">
        <v>40404</v>
      </c>
      <c r="K29" s="183"/>
      <c r="L29" s="183"/>
      <c r="M29" s="112">
        <v>40404</v>
      </c>
      <c r="N29" s="183"/>
      <c r="O29" s="183"/>
      <c r="P29" s="183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20.25" customHeight="1" spans="1:26">
      <c r="A30" s="30" t="s">
        <v>195</v>
      </c>
      <c r="B30" s="30" t="s">
        <v>70</v>
      </c>
      <c r="C30" s="30" t="s">
        <v>227</v>
      </c>
      <c r="D30" s="30" t="s">
        <v>228</v>
      </c>
      <c r="E30" s="30" t="s">
        <v>113</v>
      </c>
      <c r="F30" s="30" t="s">
        <v>114</v>
      </c>
      <c r="G30" s="30" t="s">
        <v>231</v>
      </c>
      <c r="H30" s="30" t="s">
        <v>232</v>
      </c>
      <c r="I30" s="112">
        <v>26000</v>
      </c>
      <c r="J30" s="112">
        <v>26000</v>
      </c>
      <c r="K30" s="183"/>
      <c r="L30" s="183"/>
      <c r="M30" s="112">
        <v>26000</v>
      </c>
      <c r="N30" s="183"/>
      <c r="O30" s="183"/>
      <c r="P30" s="183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20.25" customHeight="1" spans="1:26">
      <c r="A31" s="30" t="s">
        <v>195</v>
      </c>
      <c r="B31" s="30" t="s">
        <v>70</v>
      </c>
      <c r="C31" s="30" t="s">
        <v>227</v>
      </c>
      <c r="D31" s="30" t="s">
        <v>228</v>
      </c>
      <c r="E31" s="30" t="s">
        <v>101</v>
      </c>
      <c r="F31" s="30" t="s">
        <v>102</v>
      </c>
      <c r="G31" s="30" t="s">
        <v>233</v>
      </c>
      <c r="H31" s="30" t="s">
        <v>234</v>
      </c>
      <c r="I31" s="112">
        <v>7200</v>
      </c>
      <c r="J31" s="112">
        <v>7200</v>
      </c>
      <c r="K31" s="183"/>
      <c r="L31" s="183"/>
      <c r="M31" s="112">
        <v>7200</v>
      </c>
      <c r="N31" s="183"/>
      <c r="O31" s="183"/>
      <c r="P31" s="183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20.25" customHeight="1" spans="1:26">
      <c r="A32" s="30" t="s">
        <v>195</v>
      </c>
      <c r="B32" s="30" t="s">
        <v>70</v>
      </c>
      <c r="C32" s="30" t="s">
        <v>227</v>
      </c>
      <c r="D32" s="30" t="s">
        <v>228</v>
      </c>
      <c r="E32" s="30" t="s">
        <v>113</v>
      </c>
      <c r="F32" s="30" t="s">
        <v>114</v>
      </c>
      <c r="G32" s="30" t="s">
        <v>233</v>
      </c>
      <c r="H32" s="30" t="s">
        <v>234</v>
      </c>
      <c r="I32" s="112">
        <v>36400</v>
      </c>
      <c r="J32" s="112">
        <v>36400</v>
      </c>
      <c r="K32" s="183"/>
      <c r="L32" s="183"/>
      <c r="M32" s="112">
        <v>36400</v>
      </c>
      <c r="N32" s="183"/>
      <c r="O32" s="183"/>
      <c r="P32" s="183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20.25" customHeight="1" spans="1:26">
      <c r="A33" s="30" t="s">
        <v>195</v>
      </c>
      <c r="B33" s="30" t="s">
        <v>70</v>
      </c>
      <c r="C33" s="30" t="s">
        <v>235</v>
      </c>
      <c r="D33" s="30" t="s">
        <v>236</v>
      </c>
      <c r="E33" s="30" t="s">
        <v>101</v>
      </c>
      <c r="F33" s="30" t="s">
        <v>102</v>
      </c>
      <c r="G33" s="30" t="s">
        <v>237</v>
      </c>
      <c r="H33" s="30" t="s">
        <v>238</v>
      </c>
      <c r="I33" s="112">
        <v>115200</v>
      </c>
      <c r="J33" s="112">
        <v>115200</v>
      </c>
      <c r="K33" s="183"/>
      <c r="L33" s="183"/>
      <c r="M33" s="112">
        <v>115200</v>
      </c>
      <c r="N33" s="183"/>
      <c r="O33" s="183"/>
      <c r="P33" s="183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20.25" customHeight="1" spans="1:26">
      <c r="A34" s="30" t="s">
        <v>195</v>
      </c>
      <c r="B34" s="30" t="s">
        <v>70</v>
      </c>
      <c r="C34" s="30" t="s">
        <v>239</v>
      </c>
      <c r="D34" s="30" t="s">
        <v>240</v>
      </c>
      <c r="E34" s="30" t="s">
        <v>113</v>
      </c>
      <c r="F34" s="30" t="s">
        <v>114</v>
      </c>
      <c r="G34" s="30" t="s">
        <v>202</v>
      </c>
      <c r="H34" s="30" t="s">
        <v>203</v>
      </c>
      <c r="I34" s="112">
        <v>117000</v>
      </c>
      <c r="J34" s="112">
        <v>117000</v>
      </c>
      <c r="K34" s="183"/>
      <c r="L34" s="183"/>
      <c r="M34" s="112">
        <v>117000</v>
      </c>
      <c r="N34" s="183"/>
      <c r="O34" s="183"/>
      <c r="P34" s="183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20.25" customHeight="1" spans="1:26">
      <c r="A35" s="30" t="s">
        <v>195</v>
      </c>
      <c r="B35" s="30" t="s">
        <v>70</v>
      </c>
      <c r="C35" s="30" t="s">
        <v>239</v>
      </c>
      <c r="D35" s="30" t="s">
        <v>240</v>
      </c>
      <c r="E35" s="30" t="s">
        <v>113</v>
      </c>
      <c r="F35" s="30" t="s">
        <v>114</v>
      </c>
      <c r="G35" s="30" t="s">
        <v>204</v>
      </c>
      <c r="H35" s="30" t="s">
        <v>205</v>
      </c>
      <c r="I35" s="112">
        <v>124800</v>
      </c>
      <c r="J35" s="112">
        <v>124800</v>
      </c>
      <c r="K35" s="183"/>
      <c r="L35" s="183"/>
      <c r="M35" s="112">
        <v>124800</v>
      </c>
      <c r="N35" s="183"/>
      <c r="O35" s="183"/>
      <c r="P35" s="183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20.25" customHeight="1" spans="1:26">
      <c r="A36" s="30" t="s">
        <v>195</v>
      </c>
      <c r="B36" s="30" t="s">
        <v>70</v>
      </c>
      <c r="C36" s="30" t="s">
        <v>239</v>
      </c>
      <c r="D36" s="30" t="s">
        <v>240</v>
      </c>
      <c r="E36" s="30" t="s">
        <v>113</v>
      </c>
      <c r="F36" s="30" t="s">
        <v>114</v>
      </c>
      <c r="G36" s="30" t="s">
        <v>204</v>
      </c>
      <c r="H36" s="30" t="s">
        <v>205</v>
      </c>
      <c r="I36" s="112">
        <v>109200</v>
      </c>
      <c r="J36" s="112">
        <v>109200</v>
      </c>
      <c r="K36" s="183"/>
      <c r="L36" s="183"/>
      <c r="M36" s="112">
        <v>109200</v>
      </c>
      <c r="N36" s="183"/>
      <c r="O36" s="183"/>
      <c r="P36" s="183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17.25" customHeight="1" spans="1:26">
      <c r="A37" s="71">
        <v>2614329.15</v>
      </c>
      <c r="B37" s="72"/>
      <c r="C37" s="184"/>
      <c r="D37" s="184"/>
      <c r="E37" s="184"/>
      <c r="F37" s="184"/>
      <c r="G37" s="184"/>
      <c r="H37" s="185"/>
      <c r="I37" s="112">
        <v>2614329.15</v>
      </c>
      <c r="J37" s="112">
        <v>2614329.15</v>
      </c>
      <c r="K37" s="112"/>
      <c r="L37" s="112"/>
      <c r="M37" s="112">
        <v>2614329.15</v>
      </c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K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9"/>
      <c r="E1" s="44"/>
      <c r="F1" s="44"/>
      <c r="G1" s="44"/>
      <c r="H1" s="44"/>
      <c r="U1" s="169"/>
      <c r="W1" s="170" t="s">
        <v>241</v>
      </c>
    </row>
    <row r="2" ht="46.5" customHeight="1" spans="1:23">
      <c r="A2" s="46" t="str">
        <f>"2026"&amp;"年部门项目支出预算表"</f>
        <v>2026年部门项目支出预算表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tr">
        <f>"单位名称："&amp;"昆明市晋宁区夕阳彝族乡卫生院"</f>
        <v>单位名称：昆明市晋宁区夕阳彝族乡卫生院</v>
      </c>
      <c r="B3" s="48"/>
      <c r="C3" s="48"/>
      <c r="D3" s="48"/>
      <c r="E3" s="48"/>
      <c r="F3" s="48"/>
      <c r="G3" s="48"/>
      <c r="H3" s="48"/>
      <c r="I3" s="49"/>
      <c r="J3" s="49"/>
      <c r="K3" s="49"/>
      <c r="L3" s="49"/>
      <c r="M3" s="49"/>
      <c r="N3" s="49"/>
      <c r="O3" s="49"/>
      <c r="P3" s="49"/>
      <c r="Q3" s="49"/>
      <c r="U3" s="169"/>
      <c r="W3" s="144" t="s">
        <v>1</v>
      </c>
    </row>
    <row r="4" ht="21.75" customHeight="1" spans="1:23">
      <c r="A4" s="51" t="s">
        <v>242</v>
      </c>
      <c r="B4" s="52" t="s">
        <v>178</v>
      </c>
      <c r="C4" s="51" t="s">
        <v>179</v>
      </c>
      <c r="D4" s="51" t="s">
        <v>243</v>
      </c>
      <c r="E4" s="52" t="s">
        <v>180</v>
      </c>
      <c r="F4" s="52" t="s">
        <v>181</v>
      </c>
      <c r="G4" s="52" t="s">
        <v>244</v>
      </c>
      <c r="H4" s="52" t="s">
        <v>245</v>
      </c>
      <c r="I4" s="65" t="s">
        <v>55</v>
      </c>
      <c r="J4" s="17" t="s">
        <v>246</v>
      </c>
      <c r="K4" s="18"/>
      <c r="L4" s="18"/>
      <c r="M4" s="19"/>
      <c r="N4" s="17" t="s">
        <v>187</v>
      </c>
      <c r="O4" s="18"/>
      <c r="P4" s="19"/>
      <c r="Q4" s="52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3"/>
      <c r="B5" s="66"/>
      <c r="C5" s="53"/>
      <c r="D5" s="53"/>
      <c r="E5" s="54"/>
      <c r="F5" s="54"/>
      <c r="G5" s="54"/>
      <c r="H5" s="54"/>
      <c r="I5" s="66"/>
      <c r="J5" s="171" t="s">
        <v>58</v>
      </c>
      <c r="K5" s="172"/>
      <c r="L5" s="52" t="s">
        <v>59</v>
      </c>
      <c r="M5" s="52" t="s">
        <v>60</v>
      </c>
      <c r="N5" s="52" t="s">
        <v>58</v>
      </c>
      <c r="O5" s="52" t="s">
        <v>59</v>
      </c>
      <c r="P5" s="52" t="s">
        <v>60</v>
      </c>
      <c r="Q5" s="54"/>
      <c r="R5" s="52" t="s">
        <v>57</v>
      </c>
      <c r="S5" s="52" t="s">
        <v>64</v>
      </c>
      <c r="T5" s="52" t="s">
        <v>193</v>
      </c>
      <c r="U5" s="52" t="s">
        <v>66</v>
      </c>
      <c r="V5" s="52" t="s">
        <v>67</v>
      </c>
      <c r="W5" s="52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3" t="s">
        <v>57</v>
      </c>
      <c r="K6" s="174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6"/>
      <c r="B7" s="58"/>
      <c r="C7" s="56"/>
      <c r="D7" s="56"/>
      <c r="E7" s="57"/>
      <c r="F7" s="57"/>
      <c r="G7" s="57"/>
      <c r="H7" s="57"/>
      <c r="I7" s="58"/>
      <c r="J7" s="25" t="s">
        <v>57</v>
      </c>
      <c r="K7" s="25" t="s">
        <v>247</v>
      </c>
      <c r="L7" s="57"/>
      <c r="M7" s="57"/>
      <c r="N7" s="57"/>
      <c r="O7" s="57"/>
      <c r="P7" s="57"/>
      <c r="Q7" s="57"/>
      <c r="R7" s="57"/>
      <c r="S7" s="57"/>
      <c r="T7" s="57"/>
      <c r="U7" s="58"/>
      <c r="V7" s="57"/>
      <c r="W7" s="57"/>
    </row>
    <row r="8" ht="15" customHeight="1" spans="1:23">
      <c r="A8" s="59">
        <v>1</v>
      </c>
      <c r="B8" s="59">
        <v>2</v>
      </c>
      <c r="C8" s="59">
        <v>3</v>
      </c>
      <c r="D8" s="59">
        <v>4</v>
      </c>
      <c r="E8" s="59">
        <v>5</v>
      </c>
      <c r="F8" s="59">
        <v>6</v>
      </c>
      <c r="G8" s="59">
        <v>7</v>
      </c>
      <c r="H8" s="59">
        <v>8</v>
      </c>
      <c r="I8" s="59">
        <v>9</v>
      </c>
      <c r="J8" s="59">
        <v>10</v>
      </c>
      <c r="K8" s="59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  <c r="Q8" s="67">
        <v>17</v>
      </c>
      <c r="R8" s="67">
        <v>18</v>
      </c>
      <c r="S8" s="67">
        <v>19</v>
      </c>
      <c r="T8" s="67">
        <v>20</v>
      </c>
      <c r="U8" s="59">
        <v>21</v>
      </c>
      <c r="V8" s="67">
        <v>22</v>
      </c>
      <c r="W8" s="59">
        <v>23</v>
      </c>
    </row>
    <row r="9" ht="21.75" customHeight="1" spans="1:23">
      <c r="A9" s="103" t="s">
        <v>248</v>
      </c>
      <c r="B9" s="103" t="s">
        <v>249</v>
      </c>
      <c r="C9" s="103" t="s">
        <v>250</v>
      </c>
      <c r="D9" s="103" t="s">
        <v>70</v>
      </c>
      <c r="E9" s="103" t="s">
        <v>107</v>
      </c>
      <c r="F9" s="103" t="s">
        <v>108</v>
      </c>
      <c r="G9" s="103" t="s">
        <v>237</v>
      </c>
      <c r="H9" s="103" t="s">
        <v>238</v>
      </c>
      <c r="I9" s="112">
        <v>6988.8</v>
      </c>
      <c r="J9" s="112">
        <v>6988.8</v>
      </c>
      <c r="K9" s="112">
        <v>6988.8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103" t="s">
        <v>251</v>
      </c>
      <c r="B10" s="103" t="s">
        <v>252</v>
      </c>
      <c r="C10" s="103" t="s">
        <v>253</v>
      </c>
      <c r="D10" s="103" t="s">
        <v>70</v>
      </c>
      <c r="E10" s="103" t="s">
        <v>113</v>
      </c>
      <c r="F10" s="103" t="s">
        <v>114</v>
      </c>
      <c r="G10" s="103" t="s">
        <v>229</v>
      </c>
      <c r="H10" s="103" t="s">
        <v>230</v>
      </c>
      <c r="I10" s="112">
        <v>2600000</v>
      </c>
      <c r="J10" s="112"/>
      <c r="K10" s="112"/>
      <c r="L10" s="112"/>
      <c r="M10" s="112"/>
      <c r="N10" s="112"/>
      <c r="O10" s="112"/>
      <c r="P10" s="112"/>
      <c r="Q10" s="112"/>
      <c r="R10" s="112">
        <v>2600000</v>
      </c>
      <c r="S10" s="112"/>
      <c r="T10" s="112">
        <v>2600000</v>
      </c>
      <c r="U10" s="112"/>
      <c r="V10" s="112"/>
      <c r="W10" s="112"/>
    </row>
    <row r="11" ht="18.75" customHeight="1" spans="1:23">
      <c r="A11" s="71" t="s">
        <v>167</v>
      </c>
      <c r="B11" s="72"/>
      <c r="C11" s="72"/>
      <c r="D11" s="72"/>
      <c r="E11" s="72"/>
      <c r="F11" s="72"/>
      <c r="G11" s="72"/>
      <c r="H11" s="73"/>
      <c r="I11" s="112">
        <v>2606988.8</v>
      </c>
      <c r="J11" s="112">
        <v>6988.8</v>
      </c>
      <c r="K11" s="112">
        <v>6988.8</v>
      </c>
      <c r="L11" s="112"/>
      <c r="M11" s="112"/>
      <c r="N11" s="112"/>
      <c r="O11" s="112"/>
      <c r="P11" s="112"/>
      <c r="Q11" s="112"/>
      <c r="R11" s="112">
        <v>2600000</v>
      </c>
      <c r="S11" s="112"/>
      <c r="T11" s="112">
        <v>2600000</v>
      </c>
      <c r="U11" s="112"/>
      <c r="V11" s="112"/>
      <c r="W11" s="11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5" t="s">
        <v>254</v>
      </c>
    </row>
    <row r="2" ht="39.75" customHeight="1" spans="1:10">
      <c r="A2" s="100" t="str">
        <f>"2026"&amp;"年部门项目支出绩效目标表"</f>
        <v>2026年部门项目支出绩效目标表</v>
      </c>
      <c r="B2" s="46"/>
      <c r="C2" s="46"/>
      <c r="D2" s="46"/>
      <c r="E2" s="46"/>
      <c r="F2" s="101"/>
      <c r="G2" s="46"/>
      <c r="H2" s="101"/>
      <c r="I2" s="101"/>
      <c r="J2" s="46"/>
    </row>
    <row r="3" ht="17.25" customHeight="1" spans="1:10">
      <c r="A3" s="47" t="str">
        <f>"单位名称："&amp;"昆明市晋宁区夕阳彝族乡卫生院"</f>
        <v>单位名称：昆明市晋宁区夕阳彝族乡卫生院</v>
      </c>
    </row>
    <row r="4" ht="44.25" customHeight="1" spans="1:10">
      <c r="A4" s="25" t="s">
        <v>179</v>
      </c>
      <c r="B4" s="25" t="s">
        <v>255</v>
      </c>
      <c r="C4" s="25" t="s">
        <v>256</v>
      </c>
      <c r="D4" s="25" t="s">
        <v>257</v>
      </c>
      <c r="E4" s="25" t="s">
        <v>258</v>
      </c>
      <c r="F4" s="102" t="s">
        <v>259</v>
      </c>
      <c r="G4" s="25" t="s">
        <v>260</v>
      </c>
      <c r="H4" s="102" t="s">
        <v>261</v>
      </c>
      <c r="I4" s="102" t="s">
        <v>262</v>
      </c>
      <c r="J4" s="25" t="s">
        <v>263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67">
        <v>6</v>
      </c>
      <c r="G5" s="167">
        <v>7</v>
      </c>
      <c r="H5" s="67">
        <v>8</v>
      </c>
      <c r="I5" s="67">
        <v>9</v>
      </c>
      <c r="J5" s="167">
        <v>10</v>
      </c>
    </row>
    <row r="6" ht="42" customHeight="1" spans="1:10">
      <c r="A6" s="26" t="s">
        <v>70</v>
      </c>
      <c r="B6" s="103"/>
      <c r="C6" s="103"/>
      <c r="D6" s="103"/>
      <c r="E6" s="42"/>
      <c r="F6" s="104"/>
      <c r="G6" s="42"/>
      <c r="H6" s="104"/>
      <c r="I6" s="104"/>
      <c r="J6" s="42"/>
    </row>
    <row r="7" ht="42" customHeight="1" spans="1:10">
      <c r="A7" s="168" t="s">
        <v>250</v>
      </c>
      <c r="B7" s="41" t="s">
        <v>264</v>
      </c>
      <c r="C7" s="41" t="s">
        <v>265</v>
      </c>
      <c r="D7" s="41" t="s">
        <v>266</v>
      </c>
      <c r="E7" s="26" t="s">
        <v>267</v>
      </c>
      <c r="F7" s="41" t="s">
        <v>268</v>
      </c>
      <c r="G7" s="26" t="s">
        <v>269</v>
      </c>
      <c r="H7" s="41" t="s">
        <v>270</v>
      </c>
      <c r="I7" s="41" t="s">
        <v>271</v>
      </c>
      <c r="J7" s="26" t="s">
        <v>272</v>
      </c>
    </row>
    <row r="8" ht="42" customHeight="1" spans="1:10">
      <c r="A8" s="168" t="s">
        <v>250</v>
      </c>
      <c r="B8" s="41" t="s">
        <v>264</v>
      </c>
      <c r="C8" s="41" t="s">
        <v>265</v>
      </c>
      <c r="D8" s="41" t="s">
        <v>273</v>
      </c>
      <c r="E8" s="26" t="s">
        <v>274</v>
      </c>
      <c r="F8" s="41" t="s">
        <v>268</v>
      </c>
      <c r="G8" s="26" t="s">
        <v>275</v>
      </c>
      <c r="H8" s="41" t="s">
        <v>276</v>
      </c>
      <c r="I8" s="41" t="s">
        <v>277</v>
      </c>
      <c r="J8" s="26" t="s">
        <v>278</v>
      </c>
    </row>
    <row r="9" ht="42" customHeight="1" spans="1:10">
      <c r="A9" s="168" t="s">
        <v>250</v>
      </c>
      <c r="B9" s="41" t="s">
        <v>264</v>
      </c>
      <c r="C9" s="41" t="s">
        <v>265</v>
      </c>
      <c r="D9" s="41" t="s">
        <v>273</v>
      </c>
      <c r="E9" s="26" t="s">
        <v>279</v>
      </c>
      <c r="F9" s="41" t="s">
        <v>268</v>
      </c>
      <c r="G9" s="26" t="s">
        <v>275</v>
      </c>
      <c r="H9" s="41" t="s">
        <v>276</v>
      </c>
      <c r="I9" s="41" t="s">
        <v>277</v>
      </c>
      <c r="J9" s="26" t="s">
        <v>280</v>
      </c>
    </row>
    <row r="10" ht="42" customHeight="1" spans="1:10">
      <c r="A10" s="168" t="s">
        <v>250</v>
      </c>
      <c r="B10" s="41" t="s">
        <v>264</v>
      </c>
      <c r="C10" s="41" t="s">
        <v>265</v>
      </c>
      <c r="D10" s="41" t="s">
        <v>273</v>
      </c>
      <c r="E10" s="26" t="s">
        <v>281</v>
      </c>
      <c r="F10" s="41" t="s">
        <v>282</v>
      </c>
      <c r="G10" s="26" t="s">
        <v>275</v>
      </c>
      <c r="H10" s="41" t="s">
        <v>276</v>
      </c>
      <c r="I10" s="41" t="s">
        <v>277</v>
      </c>
      <c r="J10" s="26" t="s">
        <v>283</v>
      </c>
    </row>
    <row r="11" ht="42" customHeight="1" spans="1:10">
      <c r="A11" s="168" t="s">
        <v>250</v>
      </c>
      <c r="B11" s="41" t="s">
        <v>264</v>
      </c>
      <c r="C11" s="41" t="s">
        <v>265</v>
      </c>
      <c r="D11" s="41" t="s">
        <v>284</v>
      </c>
      <c r="E11" s="26" t="s">
        <v>285</v>
      </c>
      <c r="F11" s="41" t="s">
        <v>268</v>
      </c>
      <c r="G11" s="26" t="s">
        <v>275</v>
      </c>
      <c r="H11" s="41" t="s">
        <v>276</v>
      </c>
      <c r="I11" s="41" t="s">
        <v>277</v>
      </c>
      <c r="J11" s="26" t="s">
        <v>286</v>
      </c>
    </row>
    <row r="12" ht="42" customHeight="1" spans="1:10">
      <c r="A12" s="168" t="s">
        <v>250</v>
      </c>
      <c r="B12" s="41" t="s">
        <v>264</v>
      </c>
      <c r="C12" s="41" t="s">
        <v>287</v>
      </c>
      <c r="D12" s="41" t="s">
        <v>288</v>
      </c>
      <c r="E12" s="26" t="s">
        <v>289</v>
      </c>
      <c r="F12" s="41" t="s">
        <v>282</v>
      </c>
      <c r="G12" s="26" t="s">
        <v>275</v>
      </c>
      <c r="H12" s="41" t="s">
        <v>276</v>
      </c>
      <c r="I12" s="41" t="s">
        <v>277</v>
      </c>
      <c r="J12" s="26" t="s">
        <v>290</v>
      </c>
    </row>
    <row r="13" ht="42" customHeight="1" spans="1:10">
      <c r="A13" s="168" t="s">
        <v>250</v>
      </c>
      <c r="B13" s="41" t="s">
        <v>264</v>
      </c>
      <c r="C13" s="41" t="s">
        <v>291</v>
      </c>
      <c r="D13" s="41" t="s">
        <v>292</v>
      </c>
      <c r="E13" s="26" t="s">
        <v>293</v>
      </c>
      <c r="F13" s="41" t="s">
        <v>282</v>
      </c>
      <c r="G13" s="26" t="s">
        <v>294</v>
      </c>
      <c r="H13" s="41" t="s">
        <v>276</v>
      </c>
      <c r="I13" s="41" t="s">
        <v>277</v>
      </c>
      <c r="J13" s="26" t="s">
        <v>295</v>
      </c>
    </row>
    <row r="14" ht="42" customHeight="1" spans="1:10">
      <c r="A14" s="168" t="s">
        <v>253</v>
      </c>
      <c r="B14" s="41" t="s">
        <v>296</v>
      </c>
      <c r="C14" s="41" t="s">
        <v>265</v>
      </c>
      <c r="D14" s="41" t="s">
        <v>266</v>
      </c>
      <c r="E14" s="26" t="s">
        <v>297</v>
      </c>
      <c r="F14" s="41" t="s">
        <v>268</v>
      </c>
      <c r="G14" s="26" t="s">
        <v>93</v>
      </c>
      <c r="H14" s="41" t="s">
        <v>298</v>
      </c>
      <c r="I14" s="41" t="s">
        <v>277</v>
      </c>
      <c r="J14" s="26" t="s">
        <v>299</v>
      </c>
    </row>
    <row r="15" ht="42" customHeight="1" spans="1:10">
      <c r="A15" s="168" t="s">
        <v>253</v>
      </c>
      <c r="B15" s="41" t="s">
        <v>296</v>
      </c>
      <c r="C15" s="41" t="s">
        <v>265</v>
      </c>
      <c r="D15" s="41" t="s">
        <v>273</v>
      </c>
      <c r="E15" s="26" t="s">
        <v>281</v>
      </c>
      <c r="F15" s="41" t="s">
        <v>268</v>
      </c>
      <c r="G15" s="26" t="s">
        <v>275</v>
      </c>
      <c r="H15" s="41" t="s">
        <v>276</v>
      </c>
      <c r="I15" s="41" t="s">
        <v>277</v>
      </c>
      <c r="J15" s="26" t="s">
        <v>283</v>
      </c>
    </row>
    <row r="16" ht="42" customHeight="1" spans="1:10">
      <c r="A16" s="168" t="s">
        <v>253</v>
      </c>
      <c r="B16" s="41" t="s">
        <v>296</v>
      </c>
      <c r="C16" s="41" t="s">
        <v>265</v>
      </c>
      <c r="D16" s="41" t="s">
        <v>273</v>
      </c>
      <c r="E16" s="26" t="s">
        <v>300</v>
      </c>
      <c r="F16" s="41" t="s">
        <v>268</v>
      </c>
      <c r="G16" s="26" t="s">
        <v>275</v>
      </c>
      <c r="H16" s="41" t="s">
        <v>276</v>
      </c>
      <c r="I16" s="41" t="s">
        <v>277</v>
      </c>
      <c r="J16" s="26" t="s">
        <v>301</v>
      </c>
    </row>
    <row r="17" ht="42" customHeight="1" spans="1:10">
      <c r="A17" s="168" t="s">
        <v>253</v>
      </c>
      <c r="B17" s="41" t="s">
        <v>296</v>
      </c>
      <c r="C17" s="41" t="s">
        <v>287</v>
      </c>
      <c r="D17" s="41" t="s">
        <v>288</v>
      </c>
      <c r="E17" s="26" t="s">
        <v>289</v>
      </c>
      <c r="F17" s="41" t="s">
        <v>268</v>
      </c>
      <c r="G17" s="26" t="s">
        <v>275</v>
      </c>
      <c r="H17" s="41" t="s">
        <v>276</v>
      </c>
      <c r="I17" s="41" t="s">
        <v>277</v>
      </c>
      <c r="J17" s="26" t="s">
        <v>290</v>
      </c>
    </row>
    <row r="18" ht="42" customHeight="1" spans="1:10">
      <c r="A18" s="168" t="s">
        <v>253</v>
      </c>
      <c r="B18" s="41" t="s">
        <v>296</v>
      </c>
      <c r="C18" s="41" t="s">
        <v>287</v>
      </c>
      <c r="D18" s="41" t="s">
        <v>288</v>
      </c>
      <c r="E18" s="26" t="s">
        <v>302</v>
      </c>
      <c r="F18" s="41" t="s">
        <v>268</v>
      </c>
      <c r="G18" s="26" t="s">
        <v>303</v>
      </c>
      <c r="H18" s="41" t="s">
        <v>276</v>
      </c>
      <c r="I18" s="41" t="s">
        <v>277</v>
      </c>
      <c r="J18" s="26" t="s">
        <v>304</v>
      </c>
    </row>
    <row r="19" ht="42" customHeight="1" spans="1:10">
      <c r="A19" s="168" t="s">
        <v>253</v>
      </c>
      <c r="B19" s="41" t="s">
        <v>296</v>
      </c>
      <c r="C19" s="41" t="s">
        <v>291</v>
      </c>
      <c r="D19" s="41" t="s">
        <v>292</v>
      </c>
      <c r="E19" s="26" t="s">
        <v>293</v>
      </c>
      <c r="F19" s="41" t="s">
        <v>268</v>
      </c>
      <c r="G19" s="26" t="s">
        <v>275</v>
      </c>
      <c r="H19" s="41" t="s">
        <v>276</v>
      </c>
      <c r="I19" s="41" t="s">
        <v>277</v>
      </c>
      <c r="J19" s="26" t="s">
        <v>295</v>
      </c>
    </row>
  </sheetData>
  <mergeCells count="6">
    <mergeCell ref="A2:J2"/>
    <mergeCell ref="A3:H3"/>
    <mergeCell ref="A7:A13"/>
    <mergeCell ref="A14:A19"/>
    <mergeCell ref="B7:B13"/>
    <mergeCell ref="B14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陌陌</cp:lastModifiedBy>
  <dcterms:created xsi:type="dcterms:W3CDTF">2026-03-19T05:19:00Z</dcterms:created>
  <dcterms:modified xsi:type="dcterms:W3CDTF">2026-03-19T07:58:13Z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C95D63854EE246E49C0FA1506F46C66F_12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