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<sst xmlns="http://schemas.openxmlformats.org/spreadsheetml/2006/main" count="34" uniqueCount="29">
  <si>
    <t>附件：</t>
  </si>
  <si>
    <t>昆明市晋宁区2025年7月份高龄老年人保健补助汇总表</t>
  </si>
  <si>
    <t xml:space="preserve">制表单位：昆明市晋宁区民政局                                          </t>
  </si>
  <si>
    <t>制表时间：2025年7月24日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</si>
  <si>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</si>
  <si>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</si>
  <si>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</si>
  <si>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</si>
  <si>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</si>
  <si>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</si>
  <si>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</si>
  <si>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</si>
  <si>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</si>
  <si>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（元）</t>
  </si>
  <si>
    <t>区级承担
（元）</t>
  </si>
  <si>
    <t>备注</t>
  </si>
  <si>
    <t>昆阳街道</t>
  </si>
  <si>
    <t>补发780元</t>
  </si>
  <si>
    <t>宝峰街道</t>
  </si>
  <si>
    <t>晋城街道</t>
  </si>
  <si>
    <t>补发180元。</t>
  </si>
  <si>
    <t>上蒜镇</t>
  </si>
  <si>
    <t>补发420元</t>
  </si>
  <si>
    <t>六街镇</t>
  </si>
  <si>
    <t>二街镇</t>
  </si>
  <si>
    <t>双河乡</t>
  </si>
  <si>
    <t>夕阳乡</t>
  </si>
  <si>
    <t>合计</t>
  </si>
  <si>
    <t>按照市级和区级各承担5:5的比例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</si>
</sst>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1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176" fontId="5" fillId="2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4"/>
  <sheetViews>
    <sheetView tabSelected="1" workbookViewId="0">
      <selection activeCell="U6" sqref="U6"/>
    </sheetView>
  </sheetViews>
  <sheetFormatPr defaultColWidth="9" defaultRowHeight="13.5"/>
  <cols>
    <col min="1" max="1" width="5" style="1" customWidth="1"/>
    <col min="2" max="2" width="10.8833333333333" style="1" customWidth="1"/>
    <col min="3" max="3" width="8.38333333333333" style="1" customWidth="1"/>
    <col min="4" max="4" width="8" style="1" customWidth="1"/>
    <col min="5" max="5" width="7.625" style="1" customWidth="1"/>
    <col min="6" max="6" width="8.88333333333333" style="1" customWidth="1"/>
    <col min="7" max="7" width="8.38333333333333" style="1" customWidth="1"/>
    <col min="8" max="8" width="6.5" style="1" customWidth="1"/>
    <col min="9" max="9" width="7.625" style="1" customWidth="1"/>
    <col min="10" max="10" width="7.75" style="1" customWidth="1"/>
    <col min="11" max="11" width="6.38333333333333" style="1" customWidth="1"/>
    <col min="12" max="12" width="7.25" style="1" customWidth="1"/>
    <col min="13" max="13" width="10" style="1" customWidth="1"/>
    <col min="14" max="14" width="7" style="1" customWidth="1"/>
    <col min="15" max="15" width="6.5" style="1" customWidth="1"/>
    <col min="16" max="16" width="12.875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20" t="s">
        <v>3</v>
      </c>
      <c r="M3" s="20"/>
      <c r="N3" s="20"/>
      <c r="O3" s="20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21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22" t="s">
        <v>14</v>
      </c>
      <c r="P4" s="23" t="s">
        <v>15</v>
      </c>
    </row>
    <row r="5" ht="14.25" spans="1:20">
      <c r="A5" s="7">
        <v>1</v>
      </c>
      <c r="B5" s="8" t="s">
        <v>16</v>
      </c>
      <c r="C5" s="9">
        <v>2690</v>
      </c>
      <c r="D5" s="9">
        <v>60</v>
      </c>
      <c r="E5" s="10">
        <v>162180</v>
      </c>
      <c r="F5" s="9">
        <v>287</v>
      </c>
      <c r="G5" s="9">
        <v>120</v>
      </c>
      <c r="H5" s="9">
        <f>F5*G5</f>
        <v>34440</v>
      </c>
      <c r="I5" s="9">
        <v>2</v>
      </c>
      <c r="J5" s="9">
        <v>500</v>
      </c>
      <c r="K5" s="9">
        <f>I5*J5</f>
        <v>1000</v>
      </c>
      <c r="L5" s="9">
        <f t="shared" ref="L5:L12" si="0">C5+F5+I5</f>
        <v>2979</v>
      </c>
      <c r="M5" s="9">
        <f t="shared" ref="M5:M12" si="1">E5+H5+K5</f>
        <v>197620</v>
      </c>
      <c r="N5" s="24">
        <v>293050</v>
      </c>
      <c r="O5" s="24">
        <v>293050</v>
      </c>
      <c r="P5" s="25" t="s">
        <v>17</v>
      </c>
      <c r="R5" s="28"/>
      <c r="S5" s="28"/>
      <c r="T5" s="28"/>
    </row>
    <row r="6" ht="36" customHeight="1" spans="1:20">
      <c r="A6" s="11">
        <v>2</v>
      </c>
      <c r="B6" s="12" t="s">
        <v>18</v>
      </c>
      <c r="C6" s="13">
        <v>431</v>
      </c>
      <c r="D6" s="13">
        <v>60</v>
      </c>
      <c r="E6" s="14">
        <f>C6*D6</f>
        <v>25860</v>
      </c>
      <c r="F6" s="13">
        <v>76</v>
      </c>
      <c r="G6" s="13">
        <v>120</v>
      </c>
      <c r="H6" s="13">
        <f>F6*G6</f>
        <v>9120</v>
      </c>
      <c r="I6" s="13">
        <v>1</v>
      </c>
      <c r="J6" s="13">
        <v>500</v>
      </c>
      <c r="K6" s="13">
        <f t="shared" ref="K6:K12" si="2">I6*J6</f>
        <v>500</v>
      </c>
      <c r="L6" s="13">
        <f t="shared" si="0"/>
        <v>508</v>
      </c>
      <c r="M6" s="13">
        <f t="shared" si="1"/>
        <v>35480</v>
      </c>
      <c r="N6" s="26"/>
      <c r="O6" s="26"/>
      <c r="P6" s="25"/>
      <c r="R6" s="28"/>
      <c r="S6" s="29"/>
      <c r="T6" s="28"/>
    </row>
    <row r="7" ht="14.25" spans="1:20">
      <c r="A7" s="15">
        <v>3</v>
      </c>
      <c r="B7" s="16" t="s">
        <v>19</v>
      </c>
      <c r="C7" s="13">
        <v>2352</v>
      </c>
      <c r="D7" s="13">
        <v>60</v>
      </c>
      <c r="E7" s="14">
        <v>141240</v>
      </c>
      <c r="F7" s="13">
        <v>320</v>
      </c>
      <c r="G7" s="13">
        <v>120</v>
      </c>
      <c r="H7" s="13">
        <v>38460</v>
      </c>
      <c r="I7" s="13">
        <v>5</v>
      </c>
      <c r="J7" s="13">
        <v>500</v>
      </c>
      <c r="K7" s="13">
        <f t="shared" si="2"/>
        <v>2500</v>
      </c>
      <c r="L7" s="13">
        <f t="shared" si="0"/>
        <v>2677</v>
      </c>
      <c r="M7" s="13">
        <f t="shared" si="1"/>
        <v>182200</v>
      </c>
      <c r="N7" s="26"/>
      <c r="O7" s="26"/>
      <c r="P7" s="25" t="s">
        <v>20</v>
      </c>
      <c r="R7" s="28"/>
      <c r="S7" s="29"/>
      <c r="T7" s="28"/>
    </row>
    <row r="8" ht="14.25" spans="1:20">
      <c r="A8" s="11">
        <v>4</v>
      </c>
      <c r="B8" s="12" t="s">
        <v>21</v>
      </c>
      <c r="C8" s="13">
        <v>901</v>
      </c>
      <c r="D8" s="13">
        <v>60</v>
      </c>
      <c r="E8" s="14">
        <v>54480</v>
      </c>
      <c r="F8" s="13">
        <v>114</v>
      </c>
      <c r="G8" s="13">
        <v>120</v>
      </c>
      <c r="H8" s="13">
        <f>F8*G8</f>
        <v>13680</v>
      </c>
      <c r="I8" s="13">
        <v>1</v>
      </c>
      <c r="J8" s="13">
        <v>500</v>
      </c>
      <c r="K8" s="13">
        <f t="shared" si="2"/>
        <v>500</v>
      </c>
      <c r="L8" s="13">
        <f t="shared" si="0"/>
        <v>1016</v>
      </c>
      <c r="M8" s="13">
        <f t="shared" si="1"/>
        <v>68660</v>
      </c>
      <c r="N8" s="26"/>
      <c r="O8" s="26"/>
      <c r="P8" s="25" t="s">
        <v>22</v>
      </c>
      <c r="R8" s="28"/>
      <c r="S8" s="29"/>
      <c r="T8" s="28"/>
    </row>
    <row r="9" ht="14.25" spans="1:20">
      <c r="A9" s="11">
        <v>5</v>
      </c>
      <c r="B9" s="12" t="s">
        <v>23</v>
      </c>
      <c r="C9" s="13">
        <v>374</v>
      </c>
      <c r="D9" s="13">
        <v>60</v>
      </c>
      <c r="E9" s="14">
        <f>C9*D9</f>
        <v>22440</v>
      </c>
      <c r="F9" s="13">
        <v>50</v>
      </c>
      <c r="G9" s="13">
        <v>120</v>
      </c>
      <c r="H9" s="13">
        <f>F9*G9</f>
        <v>6000</v>
      </c>
      <c r="I9" s="13">
        <v>0</v>
      </c>
      <c r="J9" s="13">
        <v>500</v>
      </c>
      <c r="K9" s="13">
        <f t="shared" si="2"/>
        <v>0</v>
      </c>
      <c r="L9" s="13">
        <f t="shared" si="0"/>
        <v>424</v>
      </c>
      <c r="M9" s="13">
        <f t="shared" si="1"/>
        <v>28440</v>
      </c>
      <c r="N9" s="26"/>
      <c r="O9" s="26"/>
      <c r="P9" s="25"/>
      <c r="R9" s="28"/>
      <c r="S9" s="28"/>
      <c r="T9" s="28"/>
    </row>
    <row r="10" ht="14.25" spans="1:16">
      <c r="A10" s="11">
        <v>6</v>
      </c>
      <c r="B10" s="12" t="s">
        <v>24</v>
      </c>
      <c r="C10" s="13">
        <v>411</v>
      </c>
      <c r="D10" s="13">
        <v>60</v>
      </c>
      <c r="E10" s="14">
        <v>25020</v>
      </c>
      <c r="F10" s="13">
        <v>57</v>
      </c>
      <c r="G10" s="13">
        <v>120</v>
      </c>
      <c r="H10" s="13">
        <v>6900</v>
      </c>
      <c r="I10" s="13">
        <v>2</v>
      </c>
      <c r="J10" s="13">
        <v>500</v>
      </c>
      <c r="K10" s="13">
        <f t="shared" si="2"/>
        <v>1000</v>
      </c>
      <c r="L10" s="13">
        <f t="shared" si="0"/>
        <v>470</v>
      </c>
      <c r="M10" s="13">
        <f t="shared" si="1"/>
        <v>32920</v>
      </c>
      <c r="N10" s="26"/>
      <c r="O10" s="26"/>
      <c r="P10" s="25" t="s">
        <v>22</v>
      </c>
    </row>
    <row r="11" ht="14.25" spans="1:16">
      <c r="A11" s="11">
        <v>7</v>
      </c>
      <c r="B11" s="17" t="s">
        <v>25</v>
      </c>
      <c r="C11" s="13">
        <v>231</v>
      </c>
      <c r="D11" s="13">
        <v>60</v>
      </c>
      <c r="E11" s="14">
        <f>C11*D11</f>
        <v>13860</v>
      </c>
      <c r="F11" s="13">
        <v>31</v>
      </c>
      <c r="G11" s="13">
        <v>120</v>
      </c>
      <c r="H11" s="13">
        <f>F11*G11</f>
        <v>3720</v>
      </c>
      <c r="I11" s="13">
        <v>1</v>
      </c>
      <c r="J11" s="13">
        <v>500</v>
      </c>
      <c r="K11" s="13">
        <f t="shared" si="2"/>
        <v>500</v>
      </c>
      <c r="L11" s="13">
        <f t="shared" si="0"/>
        <v>263</v>
      </c>
      <c r="M11" s="13">
        <f t="shared" si="1"/>
        <v>18080</v>
      </c>
      <c r="N11" s="26"/>
      <c r="O11" s="26"/>
      <c r="P11" s="25"/>
    </row>
    <row r="12" ht="14.25" spans="1:16">
      <c r="A12" s="18">
        <v>8</v>
      </c>
      <c r="B12" s="19" t="s">
        <v>26</v>
      </c>
      <c r="C12" s="13">
        <v>290</v>
      </c>
      <c r="D12" s="13">
        <v>60</v>
      </c>
      <c r="E12" s="14">
        <f>C12*D12</f>
        <v>17400</v>
      </c>
      <c r="F12" s="13">
        <v>40</v>
      </c>
      <c r="G12" s="13">
        <v>120</v>
      </c>
      <c r="H12" s="13">
        <f>F12*G12</f>
        <v>4800</v>
      </c>
      <c r="I12" s="13">
        <v>1</v>
      </c>
      <c r="J12" s="13">
        <v>500</v>
      </c>
      <c r="K12" s="13">
        <v>500</v>
      </c>
      <c r="L12" s="13">
        <f t="shared" si="0"/>
        <v>331</v>
      </c>
      <c r="M12" s="14">
        <f t="shared" si="1"/>
        <v>22700</v>
      </c>
      <c r="N12" s="26"/>
      <c r="O12" s="26"/>
      <c r="P12" s="25"/>
    </row>
    <row r="13" ht="21" spans="1:16">
      <c r="A13" s="11" t="s">
        <v>27</v>
      </c>
      <c r="B13" s="11"/>
      <c r="C13" s="13">
        <f>SUM(C5:C12)</f>
        <v>7680</v>
      </c>
      <c r="D13" s="13">
        <v>60</v>
      </c>
      <c r="E13" s="14">
        <f>SUM(E5:E12)</f>
        <v>462480</v>
      </c>
      <c r="F13" s="13">
        <f>SUM(F5:F12)</f>
        <v>975</v>
      </c>
      <c r="G13" s="13">
        <v>120</v>
      </c>
      <c r="H13" s="13">
        <f>SUM(H5:H12)</f>
        <v>117120</v>
      </c>
      <c r="I13" s="13">
        <f>SUM(I5:I12)</f>
        <v>13</v>
      </c>
      <c r="J13" s="13">
        <v>500</v>
      </c>
      <c r="K13" s="13">
        <f>SUM(K5:K12)</f>
        <v>6500</v>
      </c>
      <c r="L13" s="13">
        <f>SUM(L5:L12)</f>
        <v>8668</v>
      </c>
      <c r="M13" s="14">
        <f>SUM(M5:M12)</f>
        <v>586100</v>
      </c>
      <c r="N13" s="27"/>
      <c r="O13" s="27"/>
      <c r="P13" s="25" t="s">
        <v>28</v>
      </c>
    </row>
    <row r="14" ht="24" customHeight="1"/>
  </sheetData>
  <mergeCells count="6">
    <mergeCell ref="A1:B1"/>
    <mergeCell ref="A2:P2"/>
    <mergeCell ref="L3:O3"/>
    <mergeCell ref="A13:B13"/>
    <mergeCell ref="N5:N13"/>
    <mergeCell ref="O5:O13"/>
  </mergeCells>
  <pageMargins left="0" right="0" top="0" bottom="0" header="0.298611111111111" footer="0.298611111111111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2025-07-25T06:36:39Z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