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7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一般公共预算支出预算表（按功能科目分类）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部门项目支出绩效目标表" sheetId="9" r:id="rId9"/>
    <sheet name="部门政府性基金预算支出预算表" sheetId="10" r:id="rId10"/>
    <sheet name="部门政府采购预算表" sheetId="11" r:id="rId11"/>
    <sheet name="部门政府购买服务预算表" sheetId="12" r:id="rId12"/>
    <sheet name="对下转移支付预算表" sheetId="17" r:id="rId13"/>
    <sheet name="对下转移支付绩效目标表" sheetId="18" r:id="rId14"/>
    <sheet name="新增资产配置表" sheetId="13" r:id="rId15"/>
    <sheet name="上级转移支付补助项目支出预算表" sheetId="14" r:id="rId16"/>
    <sheet name="部门项目中期规划预算表" sheetId="15" r:id="rId17"/>
    <sheet name="部门整体支出绩效目标表 " sheetId="16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<sst xmlns="http://schemas.openxmlformats.org/spreadsheetml/2006/main" count="3443" uniqueCount="820">
  <si>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</si>
  <si>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</si>
  <si>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</si>
  <si>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</si>
  <si>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</si>
  <si>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</si>
  <si>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</si>
  <si>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</si>
  <si>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</si>
  <si>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</si>
  <si>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</si>
  <si>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</si>
  <si>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</si>
  <si>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</si>
  <si>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</si>
  <si>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</si>
  <si>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</si>
  <si>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</si>
  <si>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</si>
  <si>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</si>
  <si>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</si>
  <si>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</si>
  <si>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</si>
  <si>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</si>
  <si>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</si>
  <si>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</si>
  <si>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</si>
  <si>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</si>
  <si>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</si>
  <si>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</si>
  <si>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</si>
  <si>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</si>
  <si>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</si>
  <si>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</si>
  <si>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</si>
  <si>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</si>
  <si>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</si>
  <si>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</si>
  <si>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</si>
  <si>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</si>
  <si>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</si>
  <si>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</si>
  <si>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</si>
  <si>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</si>
  <si>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</si>
  <si>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</si>
  <si>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</si>
  <si>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</si>
  <si>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</si>
  <si>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</si>
  <si>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</si>
  <si>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</si>
  <si>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</si>
  <si>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</si>
  <si>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</si>
  <si>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</si>
  <si>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</si>
  <si>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</si>
  <si>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</si>
  <si>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</si>
  <si>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</si>
  <si>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</si>
  <si>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</si>
  <si>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</si>
  <si>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</si>
  <si>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</si>
  <si>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573</t>
  </si>
  <si>
    <t>昆明市晋宁区夕阳彝族乡人民政府</t>
  </si>
  <si>
    <t>573001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</si>
  <si>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</si>
  <si>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</si>
  <si>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</si>
  <si>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</si>
  <si>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</si>
  <si>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</si>
  <si>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</si>
  <si>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</si>
  <si>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</si>
  <si>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</si>
  <si>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</si>
  <si>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</si>
  <si>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</si>
  <si>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</si>
  <si>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</si>
  <si>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</si>
  <si>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</si>
  <si>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</si>
  <si>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</si>
  <si>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</si>
  <si>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</si>
  <si>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</si>
  <si>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</si>
  <si>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</si>
  <si>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</si>
  <si>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</si>
  <si>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</si>
  <si>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</si>
  <si>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</si>
  <si>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</si>
  <si>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</si>
  <si>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</si>
  <si>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</si>
  <si>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</si>
  <si>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2010302</t>
  </si>
  <si>
    <t>一般行政管理事务</t>
  </si>
  <si>
    <t>2010304</t>
  </si>
  <si>
    <t>专项服务</t>
  </si>
  <si>
    <t>2010350</t>
  </si>
  <si>
    <t>事业运行</t>
  </si>
  <si>
    <t>2010399</t>
  </si>
  <si>
    <t>其他政府办公厅（室）及相关机构事务支出</t>
  </si>
  <si>
    <t>20104</t>
  </si>
  <si>
    <t>发展与改革事务</t>
  </si>
  <si>
    <t>2010401</t>
  </si>
  <si>
    <t>20106</t>
  </si>
  <si>
    <t>财政事务</t>
  </si>
  <si>
    <t>2010650</t>
  </si>
  <si>
    <t>20129</t>
  </si>
  <si>
    <t>群众团体事务</t>
  </si>
  <si>
    <t>2012901</t>
  </si>
  <si>
    <t>20132</t>
  </si>
  <si>
    <t>组织事务</t>
  </si>
  <si>
    <t>2013201</t>
  </si>
  <si>
    <t>20140</t>
  </si>
  <si>
    <t>信访事务</t>
  </si>
  <si>
    <t>2014001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</si>
  <si>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</si>
  <si>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</si>
  <si>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</si>
  <si>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</si>
  <si>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</si>
  <si>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</si>
  <si>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</si>
  <si>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</si>
  <si>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</si>
  <si>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</si>
  <si>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</si>
  <si>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</si>
  <si>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</si>
  <si>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</si>
  <si>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2080201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</si>
  <si>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</si>
  <si>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</si>
  <si>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</si>
  <si>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</si>
  <si>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</si>
  <si>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</si>
  <si>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</si>
  <si>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</si>
  <si>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</si>
  <si>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</si>
  <si>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</si>
  <si>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</si>
  <si>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</si>
  <si>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</si>
  <si>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</si>
  <si>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</si>
  <si>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21001</t>
  </si>
  <si>
    <t>卫生健康管理事务</t>
  </si>
  <si>
    <t>2100101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</si>
  <si>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</si>
  <si>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</si>
  <si>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</si>
  <si>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</si>
  <si>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</si>
  <si>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</si>
  <si>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</si>
  <si>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</si>
  <si>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</si>
  <si>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</si>
  <si>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</si>
  <si>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</si>
  <si>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</si>
  <si>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</si>
  <si>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</si>
  <si>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21202</t>
  </si>
  <si>
    <t>城乡社区规划与管理</t>
  </si>
  <si>
    <t>2120201</t>
  </si>
  <si>
    <t>21205</t>
  </si>
  <si>
    <t>城乡社区环境卫生</t>
  </si>
  <si>
    <t>2120501</t>
  </si>
  <si>
    <t>213</t>
  </si>
  <si>
    <t>农林水支出</t>
  </si>
  <si>
    <t>21301</t>
  </si>
  <si>
    <t>农业农村</t>
  </si>
  <si>
    <t>2130102</t>
  </si>
  <si>
    <t>2130104</t>
  </si>
  <si>
    <t>21302</t>
  </si>
  <si>
    <t>林业和草原</t>
  </si>
  <si>
    <t>2130201</t>
  </si>
  <si>
    <t>21305</t>
  </si>
  <si>
    <t>巩固脱贫攻坚成果衔接乡村振兴</t>
  </si>
  <si>
    <t>2130505</t>
  </si>
  <si>
    <t>生产发展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</si>
  <si>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</si>
  <si>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</si>
  <si>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</si>
  <si>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</si>
  <si>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</si>
  <si>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</si>
  <si>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</si>
  <si>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</si>
  <si>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</si>
  <si>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</si>
  <si>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</si>
  <si>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</si>
  <si>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</si>
  <si>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</si>
  <si>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22401</t>
  </si>
  <si>
    <t>应急管理事务</t>
  </si>
  <si>
    <t>2240102</t>
  </si>
  <si>
    <t>22406</t>
  </si>
  <si>
    <t>自然灾害防治</t>
  </si>
  <si>
    <t>2240601</t>
  </si>
  <si>
    <t>地质灾害防治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</si>
  <si>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</si>
  <si>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</si>
  <si>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</si>
  <si>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</si>
  <si>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</si>
  <si>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</si>
  <si>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</si>
  <si>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</si>
  <si>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</si>
  <si>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</si>
  <si>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</si>
  <si>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</si>
  <si>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</si>
  <si>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</si>
  <si>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</si>
  <si>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</si>
  <si>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</si>
  <si>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</si>
  <si>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</si>
  <si>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</si>
  <si>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</si>
  <si>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</si>
  <si>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</si>
  <si>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</si>
  <si>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</si>
  <si>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</si>
  <si>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</si>
  <si>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</si>
  <si>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</si>
  <si>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</si>
  <si>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</si>
  <si>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</si>
  <si>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</si>
  <si>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部门预算支出功能分类科目</t>
  </si>
  <si>
    <t>人员经费</t>
  </si>
  <si>
    <t>公用经费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</si>
  <si>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</si>
  <si>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</si>
  <si>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</si>
  <si>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</si>
  <si>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</si>
  <si>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</si>
  <si>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</si>
  <si>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</si>
  <si>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</si>
  <si>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</si>
  <si>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</si>
  <si>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</si>
  <si>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</si>
  <si>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</si>
  <si>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</si>
  <si>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</si>
  <si>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</si>
  <si>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</si>
  <si>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</si>
  <si>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</si>
  <si>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</si>
  <si>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</si>
  <si>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</si>
  <si>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</si>
  <si>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</si>
  <si>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530122210000000004372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</si>
  <si>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</si>
  <si>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</si>
  <si>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</si>
  <si>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</si>
  <si>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</si>
  <si>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</si>
  <si>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</si>
  <si>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530122210000000004373</t>
  </si>
  <si>
    <t>事业人员支出工资</t>
  </si>
  <si>
    <t>30107</t>
  </si>
  <si>
    <t>绩效工资</t>
  </si>
  <si>
    <t>530122210000000004374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</si>
  <si>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</si>
  <si>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</si>
  <si>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</si>
  <si>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</si>
  <si>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</si>
  <si>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</si>
  <si>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</si>
  <si>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</si>
  <si>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</si>
  <si>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</si>
  <si>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</si>
  <si>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530122210000000004375</t>
  </si>
  <si>
    <t>30113</t>
  </si>
  <si>
    <t>530122210000000004376</t>
  </si>
  <si>
    <t>对个人和家庭的补助</t>
  </si>
  <si>
    <t>30304</t>
  </si>
  <si>
    <t>抚恤金</t>
  </si>
  <si>
    <t>30305</t>
  </si>
  <si>
    <t>生活补助</t>
  </si>
  <si>
    <t>530122210000000004379</t>
  </si>
  <si>
    <t>30217</t>
  </si>
  <si>
    <t>530122210000000004380</t>
  </si>
  <si>
    <t>公务交通补贴</t>
  </si>
  <si>
    <t>30239</t>
  </si>
  <si>
    <t>其他交通费用</t>
  </si>
  <si>
    <t>530122210000000004381</t>
  </si>
  <si>
    <t>工会经费</t>
  </si>
  <si>
    <t>30228</t>
  </si>
  <si>
    <t>530122210000000004382</t>
  </si>
  <si>
    <t>一般公用经费</t>
  </si>
  <si>
    <t>30201</t>
  </si>
  <si>
    <t>办公费</t>
  </si>
  <si>
    <t>30211</t>
  </si>
  <si>
    <t>差旅费</t>
  </si>
  <si>
    <t>30229</t>
  </si>
  <si>
    <t>福利费</t>
  </si>
  <si>
    <t>530122231100001435846</t>
  </si>
  <si>
    <t>行政人员绩效奖励</t>
  </si>
  <si>
    <t>530122231100001435871</t>
  </si>
  <si>
    <t>事业人员绩效奖励</t>
  </si>
  <si>
    <t>530122231100001435872</t>
  </si>
  <si>
    <t>离退休人员支出</t>
  </si>
  <si>
    <t>530122231100001435874</t>
  </si>
  <si>
    <t>其他财政补助人员生活补助</t>
  </si>
  <si>
    <t>530122231100001435889</t>
  </si>
  <si>
    <t>村社区人员补助</t>
  </si>
  <si>
    <t>530122231100001435894</t>
  </si>
  <si>
    <t>村社区公用经费</t>
  </si>
  <si>
    <t>530122241100002267421</t>
  </si>
  <si>
    <t>其他人员支出</t>
  </si>
  <si>
    <t>30199</t>
  </si>
  <si>
    <t>其他工资福利支出</t>
  </si>
  <si>
    <t>530122251100003692764</t>
  </si>
  <si>
    <t>公车购置及运维费</t>
  </si>
  <si>
    <t>30231</t>
  </si>
  <si>
    <t>公务用车运行维护费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</si>
  <si>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</si>
  <si>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</si>
  <si>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</si>
  <si>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</si>
  <si>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</si>
  <si>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</si>
  <si>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</si>
  <si>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530122200000000000029</t>
  </si>
  <si>
    <t>行政机构运行经费</t>
  </si>
  <si>
    <t>530122200000000000252</t>
  </si>
  <si>
    <t>森林防火经费</t>
  </si>
  <si>
    <t>530122200000000000570</t>
  </si>
  <si>
    <t>乡人大代表工作经费</t>
  </si>
  <si>
    <t>530122200000000000770</t>
  </si>
  <si>
    <t>应急、安全、防汛抗旱工作经费</t>
  </si>
  <si>
    <t>530122210000000003197</t>
  </si>
  <si>
    <t>保安服务专项经费</t>
  </si>
  <si>
    <t>30209</t>
  </si>
  <si>
    <t>物业管理费</t>
  </si>
  <si>
    <t>530122210000000003501</t>
  </si>
  <si>
    <t>集镇环境保洁、垃圾清运、处置经费</t>
  </si>
  <si>
    <t>530122231100001634860</t>
  </si>
  <si>
    <t>政府工作经费</t>
  </si>
  <si>
    <t>530122241100002255767</t>
  </si>
  <si>
    <t>党建工作经费</t>
  </si>
  <si>
    <t>530122251100004133344</t>
  </si>
  <si>
    <t>夕阳彝族乡澳湖羊生态养殖产业发展示范项目补助资金</t>
  </si>
  <si>
    <t>30227</t>
  </si>
  <si>
    <t>委托业务费</t>
  </si>
  <si>
    <t>民生类</t>
  </si>
  <si>
    <t>530122221100000929066</t>
  </si>
  <si>
    <t>计生办各类补助及经费</t>
  </si>
  <si>
    <t>530122221100000929099</t>
  </si>
  <si>
    <t>社保所、民政办各类补助及经费</t>
  </si>
  <si>
    <t>530122221100000929113</t>
  </si>
  <si>
    <t>国土所各类补助及经费</t>
  </si>
  <si>
    <t>30213</t>
  </si>
  <si>
    <t>维修（护）费</t>
  </si>
  <si>
    <t>530122241100003297038</t>
  </si>
  <si>
    <t>国有企业退休人员社会化管理中央补助资金</t>
  </si>
  <si>
    <t>事业发展类</t>
  </si>
  <si>
    <t>530122221100000928869</t>
  </si>
  <si>
    <t>党建办各类补助及经费</t>
  </si>
  <si>
    <t>530122221100000928950</t>
  </si>
  <si>
    <t>文化站各类补助及经费</t>
  </si>
  <si>
    <t>530122221100000928959</t>
  </si>
  <si>
    <t>村镇规划服务中心各类补助及经费</t>
  </si>
  <si>
    <t>530122221100000928976</t>
  </si>
  <si>
    <t>综治办各类补助及经费</t>
  </si>
  <si>
    <t>530122221100000928988</t>
  </si>
  <si>
    <t>武装部各类补助及经费</t>
  </si>
  <si>
    <t>530122221100000929026</t>
  </si>
  <si>
    <t>农科站各类补助及经费</t>
  </si>
  <si>
    <t>530122221100000929087</t>
  </si>
  <si>
    <t>林业站各类补助及经费</t>
  </si>
  <si>
    <t>530122221100000929157</t>
  </si>
  <si>
    <t>经济发展办各类补助及经费</t>
  </si>
  <si>
    <t>530122221100000929172</t>
  </si>
  <si>
    <t>妇联各类补助及经费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</si>
  <si>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</si>
  <si>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</si>
  <si>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</si>
  <si>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</si>
  <si>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</si>
  <si>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</si>
  <si>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</si>
  <si>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</si>
  <si>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</si>
  <si>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以防为主，常备不懈。开展新型冠状病毒感染的肺炎疫情情况排查，密切关注相关疫情信息，制定并落实相应预警和预防控制措施，普及卫生知识，提高干部职工新型冠状病毒肺炎疫情的防范意识和应对能力，落实各项防范措施和准备工作。强化重点防洪水库和病险水库的管理运行，减轻洪涝灾害，维护人民的生命和财产安全，保障水库下游公路、通讯、桥涵、村民等的安全，科学调度，辅助决策，面对险情时，能够按照预案给出的一些措施，合理、规范、严格地组织抢险救灾，尽最大努力把灾害损失降低到最小程度。</t>
  </si>
  <si>
    <t>产出指标</t>
  </si>
  <si>
    <t>数量指标</t>
  </si>
  <si>
    <t>水库数量</t>
  </si>
  <si>
    <t>=</t>
  </si>
  <si>
    <t>座</t>
  </si>
  <si>
    <t>定量指标</t>
  </si>
  <si>
    <t>全乡有小（二）型水库9座</t>
  </si>
  <si>
    <t>小坝塘数量</t>
  </si>
  <si>
    <t>全乡有小坝塘14座</t>
  </si>
  <si>
    <t>全乡水库蓄水容量</t>
  </si>
  <si>
    <t>306.49万</t>
  </si>
  <si>
    <t>立方米</t>
  </si>
  <si>
    <t>全乡蓄水工程总库容为306.49万立方米。</t>
  </si>
  <si>
    <t>质量指标</t>
  </si>
  <si>
    <t>是否纳入年度计划</t>
  </si>
  <si>
    <t>1.00</t>
  </si>
  <si>
    <t>年</t>
  </si>
  <si>
    <t>反映预算项目是否纳入部门的年度计划</t>
  </si>
  <si>
    <t>效益指标</t>
  </si>
  <si>
    <t>社会效益</t>
  </si>
  <si>
    <t>受益人群覆盖率</t>
  </si>
  <si>
    <t>&gt;=</t>
  </si>
  <si>
    <t>90</t>
  </si>
  <si>
    <t>%</t>
  </si>
  <si>
    <t>定性指标</t>
  </si>
  <si>
    <t>反映应急、安全、防汛抗旱工作受益人群覆盖率</t>
  </si>
  <si>
    <t>满意度指标</t>
  </si>
  <si>
    <t>服务对象满意度</t>
  </si>
  <si>
    <t>群众满意度</t>
  </si>
  <si>
    <t>群众满意度达90%以上</t>
  </si>
  <si>
    <t>助力社会和谐稳定</t>
  </si>
  <si>
    <t>平安法治工作经费</t>
  </si>
  <si>
    <t>60000</t>
  </si>
  <si>
    <t>元</t>
  </si>
  <si>
    <t>平安法治工作经费60000元</t>
  </si>
  <si>
    <t>时效指标</t>
  </si>
  <si>
    <t>工作完成时间</t>
  </si>
  <si>
    <t>2025</t>
  </si>
  <si>
    <t>2025年</t>
  </si>
  <si>
    <t>提高服务质量，维护社会和谐稳定</t>
  </si>
  <si>
    <t>服务对象满意度大于90%</t>
  </si>
  <si>
    <t>指导辖区10个村委会做好自然灾害防范化解工作，提高村民防范自然灾害意识，保护村民生命财产安全。</t>
  </si>
  <si>
    <t>辖区村委会自然灾害防范化解覆盖区域</t>
  </si>
  <si>
    <t>10个村委会</t>
  </si>
  <si>
    <t>个</t>
  </si>
  <si>
    <t>指导辖区10个村委会做好自然灾害防范化解工作</t>
  </si>
  <si>
    <t>成本指标</t>
  </si>
  <si>
    <t>经济成本指标</t>
  </si>
  <si>
    <t>140</t>
  </si>
  <si>
    <t>万元</t>
  </si>
  <si>
    <t>工作经费140万</t>
  </si>
  <si>
    <t>提高预防自然灾害意识</t>
  </si>
  <si>
    <t>提高村民预防自然灾害意识</t>
  </si>
  <si>
    <t>落实好基层党建主体责任。乡党委组织召开党委会专题研究党建工作、全面从严治党工作。严格落实党组织生活制度，认真组织开展党组织书记抓基层党建工作述职评议，扎实推进民主生活会和各总支（支部）组织生活会，重视落实“三会一课”和党费收缴等制度，持续规范做好村制度建设，规范“三务”公开。指导基层群众自治，壮大集体经济</t>
  </si>
  <si>
    <t>辖区党组织覆盖区域</t>
  </si>
  <si>
    <t>10个村基层党组织</t>
  </si>
  <si>
    <t>做好全乡10个村基层党组织党建工作指导</t>
  </si>
  <si>
    <t>250000</t>
  </si>
  <si>
    <t>党建工作经费25万元</t>
  </si>
  <si>
    <t>指导基层群众自治，壮大集体经济</t>
  </si>
  <si>
    <t>保障夕阳乡2025年卫生健康工作正常开展，提高医疗卫生服务水平，倡导健康生活方式。</t>
  </si>
  <si>
    <t>卫生健康工作经费</t>
  </si>
  <si>
    <t>240000</t>
  </si>
  <si>
    <t>保障民生支出，保障我乡卫生健康工作正常开展</t>
  </si>
  <si>
    <t>完成时间</t>
  </si>
  <si>
    <t>提高医疗卫生服务水平，倡导健康生活方式</t>
  </si>
  <si>
    <t>以党的二十大精神为指导，坚持“预防为主，积极消灭”的工作方针，进一步健全森林火灾“预防、扑救、保障”三大体系，基本实现火源管理法治化、队伍建设专业化、预警响应规范化、火灾扑救科学化、装备实施机械化、基础工作信息化，实现传统防火向科技防火和依法治火转变，直接扑火向间接灭火转变，风力灭火向以水灭火转变。切实做到火患早排除、火险早预报、火情早发现、火灾早处置，坚决防止重大森林火灾发生，坚决避免重大财产损失和人员伤亡，为保护森林资源、维护生态安全、加快推进生态文明建设作出积极贡献。</t>
  </si>
  <si>
    <t>森林防火通道修缮</t>
  </si>
  <si>
    <t>条</t>
  </si>
  <si>
    <t>改善森林防火通道的通达状况</t>
  </si>
  <si>
    <t>购买森林防火物资</t>
  </si>
  <si>
    <t>项</t>
  </si>
  <si>
    <t>购买对讲机、劳保用品、扑火设备</t>
  </si>
  <si>
    <t>发放卡点、瞭望台、死看死守人员工资</t>
  </si>
  <si>
    <t>177</t>
  </si>
  <si>
    <t>人</t>
  </si>
  <si>
    <t>保障卡点、瞭望台、死看死守人员工资及时发放</t>
  </si>
  <si>
    <t>各村委会森林防火工作经费</t>
  </si>
  <si>
    <t>确保各村委会森林防火工作经费及时到位。</t>
  </si>
  <si>
    <t>森林防火期间车辆运行费</t>
  </si>
  <si>
    <t>辆</t>
  </si>
  <si>
    <t>确保车辆到位。</t>
  </si>
  <si>
    <t>确保不发生森林火灾</t>
  </si>
  <si>
    <t>100</t>
  </si>
  <si>
    <t>杜绝辖区内发生重大森林火情</t>
  </si>
  <si>
    <t>2023年森林防火工作</t>
  </si>
  <si>
    <t>考察森林防火期时限任务完成情况。</t>
  </si>
  <si>
    <t>收益人群覆盖率</t>
  </si>
  <si>
    <t>反映项目设计受益人群或地区的实现情况。</t>
  </si>
  <si>
    <t>95</t>
  </si>
  <si>
    <t>群众满意度达95%以上</t>
  </si>
  <si>
    <t>按照“产业兴旺、生态宜居、乡风文明、治理有效、生活富裕”的要求，认真落实国家和省、市改善农村人居环境的安排部署，以农村垃圾污水治理和供水设施及公厕建设为重点，全面抓好农村环境综合整治，着力改善农村生产生活条件，提升农民生活品质，建设“三清四美三宜”的美丽宜居乡村。</t>
  </si>
  <si>
    <t>辖区垃圾清运覆盖区域</t>
  </si>
  <si>
    <t>做好辖区10个村委会的垃圾清运工作</t>
  </si>
  <si>
    <t>垃圾清运率</t>
  </si>
  <si>
    <t>垃圾清运率大于90%</t>
  </si>
  <si>
    <t>垃圾清理、清运时限</t>
  </si>
  <si>
    <t>按时完成2025年垃圾清理、清运工作清运工作</t>
  </si>
  <si>
    <t>受益人群</t>
  </si>
  <si>
    <t>切实做好改善农村人居环境工作，着力改善城乡环境质量、居住条件，努力建设生态宜居幸福家园。</t>
  </si>
  <si>
    <t>生态效益</t>
  </si>
  <si>
    <t>环境整洁优美</t>
  </si>
  <si>
    <t>保障全乡人民武装工作正常开展</t>
  </si>
  <si>
    <t>人民武装工作经费</t>
  </si>
  <si>
    <t>5000</t>
  </si>
  <si>
    <t>完成工作时间</t>
  </si>
  <si>
    <t>提高服务质量</t>
  </si>
  <si>
    <t>提高服务质量，提升人民武装工作效率</t>
  </si>
  <si>
    <t>调产业结构、着力推进产业提质增效、促进经济平衡健康运行，重点抓好香水柠檬产业发展项目二期及配套高山羊养殖项目，坚持“果畜并重”推动香水柠檬、高山绵羊、柠檬鸡等产业搞笑延展。完善功能配套，建设生态秀美宜居乡村。加强生态保护和环境治理，逐步实现人与自然和谐共生。发展社会事业，提高基本公共服务水平，进一步强化为民服务意识，着务推动民生福祉保障更细更全。着力推动社会环境更加和谐稳定，优化提升发展环境，保障政府工作正常开展。</t>
  </si>
  <si>
    <t>金额10万</t>
  </si>
  <si>
    <t>工作完情况</t>
  </si>
  <si>
    <t>工作完成情况。</t>
  </si>
  <si>
    <t>工作完成率</t>
  </si>
  <si>
    <t>按实限要求完成相关工作。</t>
  </si>
  <si>
    <t>提高服务质量，确保群众受益</t>
  </si>
  <si>
    <t>提高报务质量。确保群众满意。</t>
  </si>
  <si>
    <t>助力文化事业发展</t>
  </si>
  <si>
    <t>金额</t>
  </si>
  <si>
    <t>80000</t>
  </si>
  <si>
    <t>金额80000</t>
  </si>
  <si>
    <t>提高服务质量，营造良好文化氛围</t>
  </si>
  <si>
    <t>按照上级文件要求，结合政府职能，按照规定和要求采购办公用品，支付运行费用，政府零星修缮工程、机关饮用水等费用，统战事务、政协、老干相关工作经费，发放招聘人员生活补助，确保政府各项职能正常运行。</t>
  </si>
  <si>
    <t>乡政府下设机构正常运转</t>
  </si>
  <si>
    <t>5办7中心</t>
  </si>
  <si>
    <t>日常工作开展</t>
  </si>
  <si>
    <t>公务出行车辆保障</t>
  </si>
  <si>
    <t>车辆运行维护费</t>
  </si>
  <si>
    <t>办公用品采购</t>
  </si>
  <si>
    <t>各部门日常办公用品采购</t>
  </si>
  <si>
    <t>招聘人员数</t>
  </si>
  <si>
    <t>27</t>
  </si>
  <si>
    <t>招聘人员数大于等于27人</t>
  </si>
  <si>
    <t>机构运转工作</t>
  </si>
  <si>
    <t>认真完成机构日常运转工作</t>
  </si>
  <si>
    <t>年度内按质按量采购所需商品和服务，确保政府机关正常运转。</t>
  </si>
  <si>
    <t>统战工作</t>
  </si>
  <si>
    <t>组织开展统战的各种活动</t>
  </si>
  <si>
    <t>扎实履行统战职能，落实好全年统战工作各项任务目标。</t>
  </si>
  <si>
    <t>政协工作</t>
  </si>
  <si>
    <t>积极履行政协相关职能</t>
  </si>
  <si>
    <t>积极履行政治协商、民主监督、参政议政职能，确保各次协商会议、民主评议、调研视察活动的顺利进行。</t>
  </si>
  <si>
    <t>老干工作</t>
  </si>
  <si>
    <t>认真组织开展老干部各项活动</t>
  </si>
  <si>
    <t>为实现“老有所乐、老有所学、老有所为”提供更好的服务</t>
  </si>
  <si>
    <t>完成时限</t>
  </si>
  <si>
    <t>受益人群覆盖率达90%以上</t>
  </si>
  <si>
    <t>根据《昆明市晋宁区2025年度巩固拓展脱贫攻坚成果和乡村振兴项目库实施方案》，围绕产业发展，乡村建设行动等投入中央财政衔接资金1044万元，进一步巩固脱贫攻坚成果，增强脱贫地区和脱贫群众内发展动力，提高资金合作效率和效益，促进脱贫人口增收，脱贫地区农村居民人均可支配收入达到全区平均水平。</t>
  </si>
  <si>
    <t>项目规划占地面积</t>
  </si>
  <si>
    <t>1800</t>
  </si>
  <si>
    <t>平方米</t>
  </si>
  <si>
    <t>项目规划占地面积约1800平方米。</t>
  </si>
  <si>
    <t>根据《昆明市晋宁区2025年度巩固拓展脱贫攻坚成果和级村振兴项目库实施方案》，围绕产业发展，乡村建设行动等投入中央财政衔接资金1044万元，进一步巩固脱贫攻坚成果，增强脱贫地区和脱贫群众内发展动力，提高资金合作效率和效益，促进脱贫人口增收，脱贫地区农村居民人均可支配收入达到全区平均水平。</t>
  </si>
  <si>
    <t>引进薮湖羊羊种（出栏）</t>
  </si>
  <si>
    <t>800</t>
  </si>
  <si>
    <t>头/只</t>
  </si>
  <si>
    <t>引进薮湖羊羊种（出栏）约800只。</t>
  </si>
  <si>
    <t>项目资金公告公示率</t>
  </si>
  <si>
    <t>项目资金公告公示率达100%。</t>
  </si>
  <si>
    <t>完成项目验收合格率</t>
  </si>
  <si>
    <t>项目完成验收合格率达100%。</t>
  </si>
  <si>
    <t>项目开工率</t>
  </si>
  <si>
    <t>项目及时开工情况。</t>
  </si>
  <si>
    <t>项目完工率</t>
  </si>
  <si>
    <t>项目及时完工。</t>
  </si>
  <si>
    <t>经济效益</t>
  </si>
  <si>
    <t>增加村集体收入</t>
  </si>
  <si>
    <t>200</t>
  </si>
  <si>
    <t>村集体收入增加200万元以上。</t>
  </si>
  <si>
    <t>受益人口</t>
  </si>
  <si>
    <t>1000</t>
  </si>
  <si>
    <t>受闪人口达1000人。</t>
  </si>
  <si>
    <t>乡村高质量发展</t>
  </si>
  <si>
    <t>&gt;</t>
  </si>
  <si>
    <t>乡村高质量发展，能带动附近人共同发展。</t>
  </si>
  <si>
    <t>服务对象满意度达90%以上。</t>
  </si>
  <si>
    <t>根据《昆明市财政局 昆明市国资委关于提前下达2025年国有企业退休人员管理中骨补助资金预算的通知》（昆财资[2024]133号文件），确保资金使用规范，提高资金使用效率。认真开展工作，做好国有企业退休人员社会化管理工作。</t>
  </si>
  <si>
    <t>国有企业已退休人员管理服务工作与原企业分离的比例</t>
  </si>
  <si>
    <t>国有企业不承担移交后的退休人员社会化管理服务和的比例</t>
  </si>
  <si>
    <t>85</t>
  </si>
  <si>
    <t>服务对象满意度达85%以上</t>
  </si>
  <si>
    <t>加强基础设施建设工作，助力新型城镇化建设</t>
  </si>
  <si>
    <t>辖区经济社会建设作覆盖区域</t>
  </si>
  <si>
    <t>全乡10个村委会</t>
  </si>
  <si>
    <t>做好辖区内城乡事务管理、社会治安综合管理、经济社会建设、生态建设工作</t>
  </si>
  <si>
    <t>120</t>
  </si>
  <si>
    <t>经济成本</t>
  </si>
  <si>
    <t>提高服务质量，促进城乡建设</t>
  </si>
  <si>
    <t>转变政府职能，提高为人民办事效率，最大限度的提高经济效益，促进地方经济事业的发展.</t>
  </si>
  <si>
    <t>经济发展办工作经费</t>
  </si>
  <si>
    <t>40000</t>
  </si>
  <si>
    <t>经费发展办工作经费4万元</t>
  </si>
  <si>
    <t>为民办事效率</t>
  </si>
  <si>
    <t>提高为民办事效率</t>
  </si>
  <si>
    <t>最大限度的提高经济效益</t>
  </si>
  <si>
    <t>是</t>
  </si>
  <si>
    <t>是/否</t>
  </si>
  <si>
    <t>持续做实领导联系服务企业制度，强化宣传服务工作</t>
  </si>
  <si>
    <t>转变政府职能，提高为人民办事效率，促进地方各项事业的发展</t>
  </si>
  <si>
    <t>考察年初设定的目标完成情况</t>
  </si>
  <si>
    <t>筑牢粮食生产安全底线，产业发展不断优化，打好“夕阳三宝”特色招牌。积极求变，打造香糯米、葵花子、红辣椒、黑皮花生等“明星产品”，拓宽产品销售渠道，村集体经济逐步发展壮大。因地制宜探索推广林下经济发展</t>
  </si>
  <si>
    <t>农业农村工作经费</t>
  </si>
  <si>
    <t>600000</t>
  </si>
  <si>
    <t>提高服务质量促进农村建设</t>
  </si>
  <si>
    <t>保护自然生态环境，为农业发展奠定基础</t>
  </si>
  <si>
    <t>改善、优化人居环境，保护生态</t>
  </si>
  <si>
    <t>根据区森林防火指挥部及晋宁区林业和草原局相关文件精神，做好2025年森林防火工作，减少森林火灾发生率，保护全乡森林资源安全</t>
  </si>
  <si>
    <t>森林保护面积</t>
  </si>
  <si>
    <t>144460</t>
  </si>
  <si>
    <t>亩</t>
  </si>
  <si>
    <t>夕阳乡森林面积约有144460亩，确保森林面积不减少</t>
  </si>
  <si>
    <t>减少森林火灾发生率，保护全乡森林资源安全</t>
  </si>
  <si>
    <t>保护全乡森林资源安全</t>
  </si>
  <si>
    <t>扎实推进民生保障工作，积极推进“双保”缴费及服务工作；转变政府职能，提高为民办事效率，促进地方民生事业的发展</t>
  </si>
  <si>
    <t>社会事务工作经费</t>
  </si>
  <si>
    <t>410000</t>
  </si>
  <si>
    <t>社会事务工作经费41万</t>
  </si>
  <si>
    <t>转变政府职能，提高为人民办事效率，促进地方民生事业的发展</t>
  </si>
  <si>
    <t>可持续影响</t>
  </si>
  <si>
    <t>维持机构正常运转，保障民生</t>
  </si>
  <si>
    <t>确保机关安全，服务外来办事人员。</t>
  </si>
  <si>
    <t>保安人数</t>
  </si>
  <si>
    <t>保安人数2人</t>
  </si>
  <si>
    <t>工作完成情况</t>
  </si>
  <si>
    <t>工作职责</t>
  </si>
  <si>
    <t>做好门卫工作，对外来人员进行询问、登记；协助政府做好森林防火等工作。</t>
  </si>
  <si>
    <t>受益群众覆盖率</t>
  </si>
  <si>
    <t>确保政府机关安全</t>
  </si>
  <si>
    <t>机关职工满意度达95%以上</t>
  </si>
  <si>
    <t>确保机关安全，为外来办事人员服务</t>
  </si>
  <si>
    <t>保障夕阳乡2025年妇联工作正常开展，加强精神文明工作，营造良好和谐的社会氛围。</t>
  </si>
  <si>
    <t>妇联工作经费</t>
  </si>
  <si>
    <t>20000</t>
  </si>
  <si>
    <t>妇联工作经费20000元</t>
  </si>
  <si>
    <t>提高妇联工作效率</t>
  </si>
  <si>
    <t>营造团结向上的社会氛围</t>
  </si>
  <si>
    <t>保障人大代表履职活动的正常开展，充分发挥人大代表依法行使职权，履行义务，参与管理国家和社会事务的作用。</t>
  </si>
  <si>
    <t>开展检查、视察、调研</t>
  </si>
  <si>
    <t>次</t>
  </si>
  <si>
    <t>开展检查、视察、调研不少于4次，检查、视察、调研活动有上级人大代表和5%以上的同级人大代表列席。</t>
  </si>
  <si>
    <t>召开乡人民代表大会</t>
  </si>
  <si>
    <t>召开人民代表大会</t>
  </si>
  <si>
    <t>乡人代会参加人数</t>
  </si>
  <si>
    <t>参加人代会人数</t>
  </si>
  <si>
    <t>组织区人大代表小组活动</t>
  </si>
  <si>
    <t>每季度开展一次区人大代表小组活动</t>
  </si>
  <si>
    <t>2025年人大代表工作开展情况</t>
  </si>
  <si>
    <t>人大代表履职活动的正常开展，充分发挥人大代表依法行使职权，履</t>
  </si>
  <si>
    <t>人大代表履职活动的正常开展，充分发挥人大代表依法行使职权，履行义务，参与管理国家和社会事务的作用。</t>
  </si>
  <si>
    <t>人民群众对政府的服务工作是否满意</t>
  </si>
  <si>
    <t>人民群众对政府的服务工作表示满意和支持</t>
  </si>
  <si>
    <t>保障2024年党建工作的正常开展，充分发挥党建引领作用，凝心聚力谋发展，促进我乡乡村振兴，提升群众幸福感。</t>
  </si>
  <si>
    <t>及时高效完成党建任务</t>
  </si>
  <si>
    <t>保障2024年党建工作的正常开展，充分发挥党建引领作用</t>
  </si>
  <si>
    <t>有效</t>
  </si>
  <si>
    <t>被服务群众满意度</t>
  </si>
  <si>
    <t>被服务群众满意度高达95%以上</t>
  </si>
  <si>
    <t>政府性基金预算支出预算表</t>
  </si>
  <si>
    <t>单位名称：昆明市发展和改革委员会</t>
  </si>
  <si>
    <t>政府性基金预算支出</t>
  </si>
  <si>
    <t>备注：本单位无此事项内容公开，故此表为空表。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</si>
  <si>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</si>
  <si>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</si>
  <si>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</si>
  <si>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</si>
  <si>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</si>
  <si>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</si>
  <si>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</si>
  <si>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</si>
  <si>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</si>
  <si>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</si>
  <si>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购买复印纸</t>
  </si>
  <si>
    <t>复印纸</t>
  </si>
  <si>
    <t>公车燃油费</t>
  </si>
  <si>
    <t>车辆加油、添加燃料服务</t>
  </si>
  <si>
    <t>公务用车维修保养</t>
  </si>
  <si>
    <t>车辆维修和保养服务</t>
  </si>
  <si>
    <t>公务用车保险</t>
  </si>
  <si>
    <t>机动车保险服务</t>
  </si>
  <si>
    <t>备注：当面向中小企业预留资金大于合计时，面向中小企业预留资金为三年预计数。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</si>
  <si>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</si>
  <si>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</si>
  <si>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</si>
  <si>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</si>
  <si>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</si>
  <si>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</si>
  <si>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2025年对下转移支付预算表</t>
  </si>
  <si>
    <t>单位名称：昆明市晋宁区夕阳彝族乡人民政府</t>
  </si>
  <si>
    <t>单位名称（项目）</t>
  </si>
  <si>
    <t>地区</t>
  </si>
  <si>
    <t>磨憨经济合作区</t>
  </si>
  <si>
    <t/>
  </si>
  <si>
    <t>2025年对下转移支付绩效目标表</t>
  </si>
  <si>
    <t>单位名称、项目名称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</si>
  <si>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</si>
  <si>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</si>
  <si>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</si>
  <si>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</si>
  <si>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</si>
  <si>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</si>
  <si>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A02 设备</t>
  </si>
  <si>
    <t>A02010105 台式计算机</t>
  </si>
  <si>
    <t>台式计算机</t>
  </si>
  <si>
    <t>台</t>
  </si>
  <si>
    <t>上级补助</t>
  </si>
  <si>
    <t>项目级次</t>
  </si>
  <si>
    <t>311 专项业务类</t>
  </si>
  <si>
    <t>本级</t>
  </si>
  <si>
    <t>部门编码</t>
  </si>
  <si>
    <t>部门名称</t>
  </si>
  <si>
    <t>内容</t>
  </si>
  <si>
    <t>说明</t>
  </si>
  <si>
    <t>部门总体目标</t>
  </si>
  <si>
    <t>部门职责</t>
  </si>
  <si>
    <t>夕阳彝族乡党政机关核定行政编制30名（含领导职数11名），设置综合办公室5个，具体为：1、党政综合办公室：承担机关日常工作的运转协调，具体履行行政机关日常党务政务、纪检监察、宣传、精神文明、统战、民族宗教、机构编制、文秘、督办、电子政务、保密、国有资产监管、后勤保障等职责；负责乡人大、政协日常工作。2、经济发展办公室：承担经济发展计划、生态环境、投资促进、企业管理、安全生产、应急管理等职责。3、基层党建办公室：承担村党建、辖区单位党建、组织人事
老干、非公有制经济和社会组织党建、基层治理等职责。4、社会建设办公室：承担社会组织建设、卫生健康、食品安全、教育体育、残疾人事业等职责。5、社会治安维稳综合治理办公室：承担法治建设、社会治安综合治理、维护稳定、人民调解、行政调解、司法调解、矛盾纠纷排查调处、突发事件和群体性事件的预防处置等职责。
事业单位的设置和主要职责：设置公益一类事业单位7个，核定编制数30人，具体为：1、夕阳彝族乡农业综合服务中心：承办农业农村、扶贫、乡村振兴、林业、林权管理、水务、农业机械、农机监理、畜牧兽医等基层农业技术推广、动植物疫病防控防治、农产品质量检测、气象、科技等服务工作。2、夕阳彝族乡社会保障服务中心：承办人力资源社会保障、人力资源开发、劳动力技能培训与转移、就业、养老保险、民政、退役军人、优抚安置、社会救助、最低生活保障、基本医疗保险等服务性工作。3、夕阳彝族乡文化综合服务中心：承办文化旅游、广播电[社、群众性文化活动及相关设施维护与管理等服务性工作。4、夕阳彝族乡村镇规划建设服务中心：承办村镇规划、规划建设、村容村貌、城市管理、环境卫生、园林绿化、公路管理、城镇公共设施维护与管理等服务性工作。5、夕阳彝族乡为民服务中心：承办面向群众的管理、审批、服务等工作并作为党群活动平台。6、夕阳彝族乡财政所：承办财政收支管理、农村土地承包管理、农村经济管理等服务性工作。7、夕阳彝族乡统计站：承办相关统计调查计划、收集、整理和上报信息等服务性工作。</t>
  </si>
  <si>
    <t>根据三定方案归纳</t>
  </si>
  <si>
    <t>一、全力以赴调产业结构、不断增强经济综合实力，全面践行新的发展理念，优化结构、着力推进产业提质增效、促进经济平衡健康运行，重点抓好香水柠檬产业发展项目二期及配套高山羊养殖项目，坚持“果畜并重”推动香水柠檬、高山绵羊、柠檬鸡等产业搞笑延展，在夕阳构建一条生态循环农业产业链，逐步达成标准化、科学化、现代化。持续扩大黑皮花生、高钙锡米、香瓜子等传统作物的种植规模，加快特色品牌体系建设，擦亮“夕阳三宝”金字招牌，逐渐实现夕阳本土特色农产品的规模化、品牌化。二、完善功能配套，建设生态秀美宜居乡村。三、以品牌导向引领旅游全域化。紧扣乡党委提出的“211”文旅战略，继续开展风貌管控工作，为夕阳文旅产业奠定夯实基础。加快文旅产业全域振兴，带动服务业成为夕阳支柱产业，挑起发展大梁。坚持品牌全域创建，扎实推进一字格茶马古道深度开发，加快建设绿溪生态民俗体验园，持续打响木鲊红色革命教育基地知名度，努力争取恐龙化石博物馆建设项目，着力提升旅游服务质量，竭力让今年接待游客人次和旅游收入分别增长10％以上。。四、打造生态文明，推动引领绿色健康发展。加强生态保护和环境治理，逐步实现人与自然和谐共生。五、发展社会事业，提高基本公共服务水平，进一步强化为民服务意识，着务推动民生福祉保障更细更全。六、着力推动社会环境更加和谐稳定，优化提升发展环境。</t>
  </si>
  <si>
    <t>根据部门职责，中长期规划，各级党委，各级政府要求归纳</t>
  </si>
  <si>
    <t>部门年度目标</t>
  </si>
  <si>
    <t>完成区政府下达的一般公共预收入，固定资产投资、人民人均所得增长等目标任务，实现全乡经济社会谋新篇，产业发展开新局、乡村振兴风成效，民生福祉提品质、基层治理上台阶、社会事业均衡发展，各项 工作稳步推进。一是完成木杵榔村奥湖羊生态养殖产业发展示范项目；二是完成绿溪村人居环境提升改造项目；三是完成一字格村人居环境整治提升项目；四是积极争取扩大烤烟种植面积，力争全年总面积突破5000亩；五是实施绿溪水井村至打黑白马龙村段道路提升改造项目项目；六是完成高粱地村互助养老服务站项目；七是完成区域养老服务中心建设项目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</si>
  <si>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</si>
  <si>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</si>
  <si>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</si>
  <si>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</si>
  <si>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</si>
  <si>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</si>
  <si>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</si>
  <si>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</si>
  <si>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</si>
  <si>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民生社会保障</t>
  </si>
  <si>
    <t>发展教育、文化、体育等各项文化事业活动，提高全乡道德水平，保障辖区内综治维稳、社会稳定等工作。</t>
  </si>
  <si>
    <t>基础设施建设</t>
  </si>
  <si>
    <t>加强基础设施建设，不断补齐短板</t>
  </si>
  <si>
    <t>农林水事务</t>
  </si>
  <si>
    <t>深入实施城乡园林绿化工程，不断提高全乡森林覆盖率，依托生态创建平台，健全并落实环境综合整治长效机制，巩固和扩大生态创建成果，改善人居环境，建设美丽家园，促进社会事业全面发展。</t>
  </si>
  <si>
    <t>机构正常运转经费</t>
  </si>
  <si>
    <t>按照区委、区政府的工作要求，认真履行夕阳彝族乡人民政府基本职能，完成区委、区政府交办的其他事项，支付机关事业单位人员及编外人员工资、发放村组干部各项补贴。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</si>
  <si>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</si>
  <si>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</si>
  <si>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</si>
  <si>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</si>
  <si>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</si>
  <si>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按年初绩效目标表</t>
  </si>
  <si>
    <t>坚持保障民生支出摆在首位、压减非急需非刚性支出，保障基本民生支出及时足额，保障基层运转顺畅。</t>
  </si>
  <si>
    <t>按照年初预算</t>
  </si>
  <si>
    <t>按实际森林面积进行评分</t>
  </si>
  <si>
    <t>夕阳乡森林面积约有144460亩，确保森林面积不减少。</t>
  </si>
  <si>
    <t>根据夕阳乡森林覆盖面积为依据。</t>
  </si>
  <si>
    <t>辖区经济社会建设、生态建设工作覆盖区域</t>
  </si>
  <si>
    <t>全乡10个村委会，40个村民小组</t>
  </si>
  <si>
    <t>是否做好全乡10个村委会40个村小组的经济社会建设及生态建设工作</t>
  </si>
  <si>
    <t>夕阳乡政府工作报告</t>
  </si>
  <si>
    <t>生活垃圾清除率</t>
  </si>
  <si>
    <t>按实际清除情况进行评分</t>
  </si>
  <si>
    <t>生活垃圾清除率达90%以上</t>
  </si>
  <si>
    <t>根据实际清理垃圾数量为依据</t>
  </si>
  <si>
    <t>严控“三公经费”支出</t>
  </si>
  <si>
    <t>按“三公经费”超支和节支率</t>
  </si>
  <si>
    <t>按照厉行节约的原则，确保三公经费逐年递减</t>
  </si>
  <si>
    <t>按照年初预算金额及年末决算数与上年度支出情况进行对比</t>
  </si>
  <si>
    <t>信息公开及时完整</t>
  </si>
  <si>
    <t>根据财政局要求，按时按质进行公开</t>
  </si>
  <si>
    <t>严格按区财政局要求，在时限内按质按量公开完成</t>
  </si>
  <si>
    <t>根据云南省财政厅及区财政局要求，在批复后15日内进行公开</t>
  </si>
  <si>
    <t>认真核实单位资产、人员等信息、确保信息真实性、准确性和完整性准确率</t>
  </si>
  <si>
    <t>98</t>
  </si>
  <si>
    <t>按照每月预算执行情况</t>
  </si>
  <si>
    <t>年初设定目标完成情况</t>
  </si>
  <si>
    <t>按照单位资产管理办法、人事信息及工资信息等</t>
  </si>
  <si>
    <t>按清除实际情况</t>
  </si>
  <si>
    <t>生活垃圾收集100%，集镇保洁率、公路、公厕清扫保洁100%</t>
  </si>
  <si>
    <t>根据垃圾清运率、收集率等为依据。</t>
  </si>
  <si>
    <t>森林覆盖率</t>
  </si>
  <si>
    <t>按实际保护面积进行评分</t>
  </si>
  <si>
    <t>森林保护率达95%以上</t>
  </si>
  <si>
    <t>根据夕阳乡森林覆盖面积为依据</t>
  </si>
  <si>
    <t>为人民服务办事效率</t>
  </si>
  <si>
    <t>按工作实际情况进行评分</t>
  </si>
  <si>
    <t>考核政府机构运行费投入所取得的办事效率</t>
  </si>
  <si>
    <t>年终政府工作报告</t>
  </si>
  <si>
    <t>严格按时间进行年度预算</t>
  </si>
  <si>
    <t>按每月预算数执行</t>
  </si>
  <si>
    <t>考察年初设定目标完成情况</t>
  </si>
  <si>
    <t>每月收支分析表</t>
  </si>
  <si>
    <t>按工作计划</t>
  </si>
  <si>
    <t>13936051.98</t>
  </si>
  <si>
    <t>按照资金效益最大化，考核资金使用效益</t>
  </si>
  <si>
    <t>2025年预算</t>
  </si>
  <si>
    <t>2025年经济效益是否得到提高</t>
  </si>
  <si>
    <t>乡政府工作报告</t>
  </si>
  <si>
    <t>2024年一般公共预算收入</t>
  </si>
  <si>
    <t>956.02</t>
  </si>
  <si>
    <t>2024年一般公共预算收入是否完成</t>
  </si>
  <si>
    <t>增值税完成335.58万，烟叶税完成559.31万，所得税完成 0.29万，其他税收完成60.84万。</t>
  </si>
  <si>
    <t>根据实际工作进行考核</t>
  </si>
  <si>
    <t>根据区森林防火指挥部及晋宁区林业和草原局相关文件精神</t>
  </si>
  <si>
    <t>有效解决群众生活产生的生活垃圾问题，改善农村居民生活环境</t>
  </si>
  <si>
    <t>按实际情况进行考核</t>
  </si>
  <si>
    <t>提升农村人居环境质量，村庄环境干净，整洁</t>
  </si>
  <si>
    <t>根据日常工作台帐的评估</t>
  </si>
  <si>
    <t>按照年初绩效目标表</t>
  </si>
  <si>
    <t>乡政府工作报</t>
  </si>
  <si>
    <t>考核森林防火取得持续影响指标</t>
  </si>
  <si>
    <t>根据人民居住生活环境可持续影响程度</t>
  </si>
  <si>
    <t>全乡村组干部、干部职工的满意度</t>
  </si>
  <si>
    <t>考察年度设定目标完成情况</t>
  </si>
  <si>
    <t>根据满意度调查表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</si>
</sst>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8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color rgb="FF000000"/>
      <name val="宋体"/>
      <charset val="1"/>
    </font>
    <font>
      <sz val="12"/>
      <name val="宋体"/>
      <charset val="134"/>
    </font>
    <font>
      <sz val="10"/>
      <color rgb="FF000000"/>
      <name val="宋体"/>
      <charset val="1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17" applyNumberFormat="0" applyAlignment="0" applyProtection="0">
      <alignment vertical="center"/>
    </xf>
    <xf numFmtId="0" fontId="36" fillId="7" borderId="18" applyNumberFormat="0" applyAlignment="0" applyProtection="0">
      <alignment vertical="center"/>
    </xf>
    <xf numFmtId="0" fontId="37" fillId="7" borderId="17" applyNumberFormat="0" applyAlignment="0" applyProtection="0">
      <alignment vertical="center"/>
    </xf>
    <xf numFmtId="0" fontId="38" fillId="8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176" fontId="46" fillId="0" borderId="1">
      <alignment horizontal="right" vertical="center"/>
    </xf>
    <xf numFmtId="49" fontId="46" fillId="0" borderId="1">
      <alignment horizontal="left" vertical="center" wrapText="1"/>
    </xf>
    <xf numFmtId="176" fontId="46" fillId="0" borderId="1">
      <alignment horizontal="right" vertical="center"/>
    </xf>
    <xf numFmtId="177" fontId="46" fillId="0" borderId="1">
      <alignment horizontal="right" vertical="center"/>
    </xf>
    <xf numFmtId="178" fontId="46" fillId="0" borderId="1">
      <alignment horizontal="right" vertical="center"/>
    </xf>
    <xf numFmtId="179" fontId="46" fillId="0" borderId="1">
      <alignment horizontal="right" vertical="center"/>
    </xf>
    <xf numFmtId="10" fontId="46" fillId="0" borderId="1">
      <alignment horizontal="right" vertical="center"/>
    </xf>
    <xf numFmtId="180" fontId="46" fillId="0" borderId="1">
      <alignment horizontal="right" vertical="center"/>
    </xf>
    <xf numFmtId="0" fontId="46" fillId="0" borderId="0">
      <alignment vertical="top"/>
      <protection locked="0"/>
    </xf>
    <xf numFmtId="0" fontId="47" fillId="0" borderId="0"/>
  </cellStyleXfs>
  <cellXfs count="25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49" fontId="7" fillId="0" borderId="1" xfId="50" applyFo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7" fillId="0" borderId="1" xfId="51" applyFont="1" applyAlignment="1">
      <alignment horizontal="left" vertical="center"/>
    </xf>
    <xf numFmtId="176" fontId="7" fillId="0" borderId="1" xfId="51" applyFont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176" fontId="7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>
      <alignment vertical="top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2" fillId="0" borderId="0" xfId="57" applyFont="1" applyFill="1" applyBorder="1" applyAlignment="1" applyProtection="1">
      <alignment vertical="top"/>
      <protection locked="0"/>
    </xf>
    <xf numFmtId="0" fontId="13" fillId="0" borderId="0" xfId="57" applyFont="1" applyFill="1" applyBorder="1" applyAlignment="1" applyProtection="1">
      <alignment vertical="center"/>
    </xf>
    <xf numFmtId="0" fontId="14" fillId="0" borderId="0" xfId="57" applyFont="1" applyFill="1" applyBorder="1" applyAlignment="1" applyProtection="1">
      <alignment horizontal="center" vertical="center"/>
    </xf>
    <xf numFmtId="0" fontId="15" fillId="0" borderId="0" xfId="57" applyFont="1" applyFill="1" applyBorder="1" applyAlignment="1" applyProtection="1">
      <alignment horizontal="center" vertical="center"/>
    </xf>
    <xf numFmtId="0" fontId="15" fillId="0" borderId="0" xfId="57" applyFont="1" applyFill="1" applyBorder="1" applyAlignment="1" applyProtection="1">
      <alignment horizontal="center" vertical="center"/>
      <protection locked="0"/>
    </xf>
    <xf numFmtId="0" fontId="12" fillId="0" borderId="0" xfId="57" applyFont="1" applyFill="1" applyBorder="1" applyAlignment="1" applyProtection="1">
      <alignment horizontal="left" vertical="center"/>
      <protection locked="0"/>
    </xf>
    <xf numFmtId="0" fontId="16" fillId="0" borderId="1" xfId="57" applyFont="1" applyFill="1" applyBorder="1" applyAlignment="1" applyProtection="1">
      <alignment horizontal="center" vertical="center" wrapText="1"/>
    </xf>
    <xf numFmtId="0" fontId="16" fillId="0" borderId="1" xfId="57" applyFont="1" applyFill="1" applyBorder="1" applyAlignment="1" applyProtection="1">
      <alignment horizontal="center" vertical="center"/>
      <protection locked="0"/>
    </xf>
    <xf numFmtId="0" fontId="17" fillId="0" borderId="1" xfId="57" applyFont="1" applyFill="1" applyBorder="1" applyAlignment="1" applyProtection="1">
      <alignment horizontal="left" vertical="center" wrapText="1"/>
    </xf>
    <xf numFmtId="0" fontId="12" fillId="0" borderId="1" xfId="57" applyFont="1" applyFill="1" applyBorder="1" applyAlignment="1" applyProtection="1">
      <alignment vertical="center" wrapText="1"/>
    </xf>
    <xf numFmtId="0" fontId="17" fillId="0" borderId="1" xfId="57" applyFont="1" applyFill="1" applyBorder="1" applyAlignment="1" applyProtection="1">
      <alignment horizontal="center" vertical="center" wrapText="1"/>
    </xf>
    <xf numFmtId="0" fontId="17" fillId="4" borderId="1" xfId="57" applyFont="1" applyFill="1" applyBorder="1" applyAlignment="1" applyProtection="1">
      <alignment horizontal="center" vertical="center"/>
      <protection locked="0"/>
    </xf>
    <xf numFmtId="0" fontId="17" fillId="4" borderId="1" xfId="57" applyFont="1" applyFill="1" applyBorder="1" applyAlignment="1" applyProtection="1">
      <alignment horizontal="left" vertical="center" wrapText="1"/>
      <protection locked="0"/>
    </xf>
    <xf numFmtId="0" fontId="18" fillId="0" borderId="0" xfId="58" applyFont="1" applyFill="1" applyAlignment="1">
      <alignment horizontal="left" vertical="center"/>
    </xf>
    <xf numFmtId="0" fontId="17" fillId="0" borderId="0" xfId="57" applyFont="1" applyFill="1" applyBorder="1" applyAlignment="1" applyProtection="1">
      <alignment horizontal="right" vertical="center"/>
      <protection locked="0"/>
    </xf>
    <xf numFmtId="0" fontId="13" fillId="0" borderId="0" xfId="57" applyFont="1" applyFill="1" applyBorder="1" applyAlignment="1" applyProtection="1"/>
    <xf numFmtId="0" fontId="19" fillId="0" borderId="0" xfId="57" applyFont="1" applyFill="1" applyBorder="1" applyAlignment="1" applyProtection="1"/>
    <xf numFmtId="0" fontId="19" fillId="0" borderId="0" xfId="57" applyFont="1" applyFill="1" applyBorder="1" applyAlignment="1" applyProtection="1">
      <alignment horizontal="right" vertical="center"/>
    </xf>
    <xf numFmtId="0" fontId="14" fillId="0" borderId="0" xfId="57" applyFont="1" applyFill="1" applyBorder="1" applyAlignment="1" applyProtection="1">
      <alignment horizontal="center" vertical="center" wrapText="1"/>
    </xf>
    <xf numFmtId="0" fontId="17" fillId="0" borderId="0" xfId="57" applyFont="1" applyFill="1" applyBorder="1" applyAlignment="1" applyProtection="1">
      <alignment horizontal="left" vertical="center" wrapText="1"/>
    </xf>
    <xf numFmtId="0" fontId="16" fillId="0" borderId="0" xfId="57" applyFont="1" applyFill="1" applyBorder="1" applyAlignment="1" applyProtection="1">
      <alignment wrapText="1"/>
    </xf>
    <xf numFmtId="0" fontId="19" fillId="0" borderId="0" xfId="57" applyFont="1" applyFill="1" applyBorder="1" applyAlignment="1" applyProtection="1">
      <alignment horizontal="right" wrapText="1"/>
    </xf>
    <xf numFmtId="0" fontId="17" fillId="0" borderId="0" xfId="57" applyFont="1" applyFill="1" applyBorder="1" applyAlignment="1" applyProtection="1">
      <alignment horizontal="right"/>
      <protection locked="0"/>
    </xf>
    <xf numFmtId="0" fontId="16" fillId="4" borderId="5" xfId="57" applyFont="1" applyFill="1" applyBorder="1" applyAlignment="1" applyProtection="1">
      <alignment horizontal="center" vertical="center"/>
    </xf>
    <xf numFmtId="0" fontId="16" fillId="0" borderId="2" xfId="57" applyFont="1" applyFill="1" applyBorder="1" applyAlignment="1" applyProtection="1">
      <alignment horizontal="center" vertical="center"/>
    </xf>
    <xf numFmtId="0" fontId="16" fillId="0" borderId="3" xfId="57" applyFont="1" applyFill="1" applyBorder="1" applyAlignment="1" applyProtection="1">
      <alignment horizontal="center" vertical="center"/>
    </xf>
    <xf numFmtId="0" fontId="16" fillId="0" borderId="5" xfId="57" applyFont="1" applyFill="1" applyBorder="1" applyAlignment="1" applyProtection="1">
      <alignment horizontal="center" vertical="center"/>
      <protection locked="0"/>
    </xf>
    <xf numFmtId="0" fontId="16" fillId="0" borderId="7" xfId="57" applyFont="1" applyFill="1" applyBorder="1" applyAlignment="1" applyProtection="1">
      <alignment horizontal="center" vertical="center"/>
    </xf>
    <xf numFmtId="0" fontId="16" fillId="0" borderId="6" xfId="57" applyFont="1" applyFill="1" applyBorder="1" applyAlignment="1" applyProtection="1">
      <alignment horizontal="center" vertical="center"/>
    </xf>
    <xf numFmtId="0" fontId="16" fillId="0" borderId="5" xfId="57" applyFont="1" applyFill="1" applyBorder="1" applyAlignment="1" applyProtection="1">
      <alignment horizontal="center" vertical="center" wrapText="1"/>
    </xf>
    <xf numFmtId="0" fontId="16" fillId="0" borderId="8" xfId="57" applyFont="1" applyFill="1" applyBorder="1" applyAlignment="1" applyProtection="1">
      <alignment horizontal="center" vertical="center" wrapText="1"/>
    </xf>
    <xf numFmtId="0" fontId="13" fillId="0" borderId="7" xfId="57" applyFont="1" applyFill="1" applyBorder="1" applyAlignment="1" applyProtection="1">
      <alignment horizontal="center" vertical="center"/>
      <protection locked="0"/>
    </xf>
    <xf numFmtId="0" fontId="13" fillId="0" borderId="1" xfId="57" applyFont="1" applyFill="1" applyBorder="1" applyAlignment="1" applyProtection="1">
      <alignment horizontal="center" vertical="center"/>
    </xf>
    <xf numFmtId="0" fontId="13" fillId="0" borderId="2" xfId="57" applyFont="1" applyFill="1" applyBorder="1" applyAlignment="1" applyProtection="1">
      <alignment horizontal="center" vertical="center"/>
    </xf>
    <xf numFmtId="0" fontId="13" fillId="0" borderId="1" xfId="57" applyFont="1" applyFill="1" applyBorder="1" applyAlignment="1" applyProtection="1">
      <alignment horizontal="center" vertical="center"/>
      <protection locked="0"/>
    </xf>
    <xf numFmtId="0" fontId="17" fillId="0" borderId="1" xfId="57" applyFont="1" applyFill="1" applyBorder="1" applyAlignment="1" applyProtection="1">
      <alignment horizontal="right" vertical="center"/>
      <protection locked="0"/>
    </xf>
    <xf numFmtId="0" fontId="12" fillId="0" borderId="2" xfId="57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wrapText="1"/>
    </xf>
    <xf numFmtId="0" fontId="3" fillId="0" borderId="0" xfId="0" applyFont="1" applyProtection="1">
      <protection locked="0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>
      <alignment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180" fontId="7" fillId="0" borderId="1" xfId="56" applyFont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7" fillId="0" borderId="0" xfId="0" applyNumberFormat="1" applyFont="1" applyBorder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1" fillId="0" borderId="0" xfId="0" applyFont="1" applyAlignment="1" applyProtection="1">
      <alignment horizontal="right"/>
      <protection locked="0"/>
    </xf>
    <xf numFmtId="49" fontId="21" fillId="0" borderId="0" xfId="0" applyNumberFormat="1" applyFont="1" applyProtection="1">
      <protection locked="0"/>
    </xf>
    <xf numFmtId="0" fontId="3" fillId="0" borderId="0" xfId="0" applyFont="1" applyAlignment="1">
      <alignment horizontal="right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 indent="1"/>
    </xf>
    <xf numFmtId="49" fontId="7" fillId="0" borderId="1" xfId="50" applyFont="1" applyAlignment="1">
      <alignment horizontal="left" vertical="center" wrapText="1" indent="2"/>
    </xf>
    <xf numFmtId="0" fontId="3" fillId="0" borderId="0" xfId="0" applyFont="1" applyAlignment="1">
      <alignment vertical="top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49" fontId="3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right"/>
    </xf>
    <xf numFmtId="0" fontId="10" fillId="2" borderId="1" xfId="0" applyFont="1" applyFill="1" applyBorder="1" applyAlignment="1" applyProtection="1">
      <alignment vertical="top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0" xfId="0" applyFont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left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5" fillId="0" borderId="1" xfId="0" applyFont="1" applyBorder="1" applyAlignment="1" applyProtection="1">
      <alignment horizontal="center" vertical="center" wrapText="1"/>
      <protection locked="0"/>
    </xf>
    <xf numFmtId="4" fontId="25" fillId="0" borderId="1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/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49" fontId="7" fillId="0" borderId="1" xfId="50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right" vertical="center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Alignment="1" quotePrefix="1">
      <alignment horizontal="righ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opLeftCell="A2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77"/>
      <c r="B1" s="77"/>
      <c r="C1" s="77"/>
      <c r="D1" s="91"/>
    </row>
    <row r="2" ht="41.25" customHeight="1" spans="1:1">
      <c r="A2" s="72" t="str">
        <f>"2025"&amp;"年部门财务收支预算总表"</f>
        <v>2025年部门财务收支预算总表</v>
      </c>
    </row>
    <row r="3" ht="17.25" customHeight="1" spans="1:4">
      <c r="A3" s="75" t="str">
        <f>"单位名称："&amp;"昆明市晋宁区夕阳彝族乡人民政府"</f>
        <v>单位名称：昆明市晋宁区夕阳彝族乡人民政府</v>
      </c>
      <c r="B3" s="226"/>
      <c r="D3" s="205" t="s">
        <v>0</v>
      </c>
    </row>
    <row r="4" ht="23.25" customHeight="1" spans="1:4">
      <c r="A4" s="248" t="s">
        <v>1</v>
      </c>
      <c r="B4" s="249"/>
      <c r="C4" s="248" t="s">
        <v>2</v>
      </c>
      <c r="D4" s="249"/>
    </row>
    <row r="5" ht="24" customHeight="1" spans="1:4">
      <c r="A5" s="248" t="s">
        <v>3</v>
      </c>
      <c r="B5" s="248" t="s">
        <v>4</v>
      </c>
      <c r="C5" s="248" t="s">
        <v>5</v>
      </c>
      <c r="D5" s="248" t="s">
        <v>4</v>
      </c>
    </row>
    <row r="6" ht="17.25" customHeight="1" spans="1:4">
      <c r="A6" s="228" t="s">
        <v>6</v>
      </c>
      <c r="B6" s="58">
        <v>21938500.86</v>
      </c>
      <c r="C6" s="228" t="s">
        <v>7</v>
      </c>
      <c r="D6" s="58">
        <v>13061031.83</v>
      </c>
    </row>
    <row r="7" ht="17.25" customHeight="1" spans="1:4">
      <c r="A7" s="228" t="s">
        <v>8</v>
      </c>
      <c r="B7" s="58"/>
      <c r="C7" s="228" t="s">
        <v>9</v>
      </c>
      <c r="D7" s="58"/>
    </row>
    <row r="8" ht="17.25" customHeight="1" spans="1:4">
      <c r="A8" s="228" t="s">
        <v>10</v>
      </c>
      <c r="B8" s="58">
        <v>608</v>
      </c>
      <c r="C8" s="250" t="s">
        <v>11</v>
      </c>
      <c r="D8" s="58"/>
    </row>
    <row r="9" ht="17.25" customHeight="1" spans="1:4">
      <c r="A9" s="228" t="s">
        <v>12</v>
      </c>
      <c r="B9" s="58"/>
      <c r="C9" s="250" t="s">
        <v>13</v>
      </c>
      <c r="D9" s="58"/>
    </row>
    <row r="10" ht="17.25" customHeight="1" spans="1:4">
      <c r="A10" s="228" t="s">
        <v>14</v>
      </c>
      <c r="B10" s="58">
        <v>4935000</v>
      </c>
      <c r="C10" s="250" t="s">
        <v>15</v>
      </c>
      <c r="D10" s="58"/>
    </row>
    <row r="11" ht="17.25" customHeight="1" spans="1:4">
      <c r="A11" s="228" t="s">
        <v>16</v>
      </c>
      <c r="B11" s="58"/>
      <c r="C11" s="250" t="s">
        <v>17</v>
      </c>
      <c r="D11" s="58"/>
    </row>
    <row r="12" ht="17.25" customHeight="1" spans="1:4">
      <c r="A12" s="228" t="s">
        <v>18</v>
      </c>
      <c r="B12" s="58"/>
      <c r="C12" s="85" t="s">
        <v>19</v>
      </c>
      <c r="D12" s="58">
        <v>467241.38</v>
      </c>
    </row>
    <row r="13" ht="17.25" customHeight="1" spans="1:4">
      <c r="A13" s="228" t="s">
        <v>20</v>
      </c>
      <c r="B13" s="58"/>
      <c r="C13" s="85" t="s">
        <v>21</v>
      </c>
      <c r="D13" s="58">
        <v>2097202.23</v>
      </c>
    </row>
    <row r="14" ht="17.25" customHeight="1" spans="1:4">
      <c r="A14" s="228" t="s">
        <v>22</v>
      </c>
      <c r="B14" s="58"/>
      <c r="C14" s="85" t="s">
        <v>23</v>
      </c>
      <c r="D14" s="58">
        <v>963074.39</v>
      </c>
    </row>
    <row r="15" ht="17.25" customHeight="1" spans="1:4">
      <c r="A15" s="228" t="s">
        <v>24</v>
      </c>
      <c r="B15" s="60">
        <v>4935000</v>
      </c>
      <c r="C15" s="85" t="s">
        <v>25</v>
      </c>
      <c r="D15" s="58"/>
    </row>
    <row r="16" ht="17.25" customHeight="1" spans="1:4">
      <c r="A16" s="21"/>
      <c r="B16" s="58"/>
      <c r="C16" s="85" t="s">
        <v>26</v>
      </c>
      <c r="D16" s="58">
        <v>1694440.76</v>
      </c>
    </row>
    <row r="17" ht="17.25" customHeight="1" spans="1:4">
      <c r="A17" s="229"/>
      <c r="B17" s="58"/>
      <c r="C17" s="85" t="s">
        <v>27</v>
      </c>
      <c r="D17" s="58">
        <v>6137440.99</v>
      </c>
    </row>
    <row r="18" ht="17.25" customHeight="1" spans="1:4">
      <c r="A18" s="229"/>
      <c r="B18" s="58"/>
      <c r="C18" s="85" t="s">
        <v>28</v>
      </c>
      <c r="D18" s="58"/>
    </row>
    <row r="19" ht="17.25" customHeight="1" spans="1:4">
      <c r="A19" s="229"/>
      <c r="B19" s="58"/>
      <c r="C19" s="85" t="s">
        <v>29</v>
      </c>
      <c r="D19" s="58"/>
    </row>
    <row r="20" ht="17.25" customHeight="1" spans="1:4">
      <c r="A20" s="229"/>
      <c r="B20" s="58"/>
      <c r="C20" s="85" t="s">
        <v>30</v>
      </c>
      <c r="D20" s="58"/>
    </row>
    <row r="21" ht="17.25" customHeight="1" spans="1:4">
      <c r="A21" s="229"/>
      <c r="B21" s="58"/>
      <c r="C21" s="85" t="s">
        <v>31</v>
      </c>
      <c r="D21" s="58"/>
    </row>
    <row r="22" ht="17.25" customHeight="1" spans="1:4">
      <c r="A22" s="229"/>
      <c r="B22" s="58"/>
      <c r="C22" s="85" t="s">
        <v>32</v>
      </c>
      <c r="D22" s="58"/>
    </row>
    <row r="23" ht="17.25" customHeight="1" spans="1:4">
      <c r="A23" s="229"/>
      <c r="B23" s="58"/>
      <c r="C23" s="85" t="s">
        <v>33</v>
      </c>
      <c r="D23" s="58"/>
    </row>
    <row r="24" ht="17.25" customHeight="1" spans="1:4">
      <c r="A24" s="229"/>
      <c r="B24" s="58"/>
      <c r="C24" s="85" t="s">
        <v>34</v>
      </c>
      <c r="D24" s="58">
        <v>863069.28</v>
      </c>
    </row>
    <row r="25" ht="17.25" customHeight="1" spans="1:4">
      <c r="A25" s="229"/>
      <c r="B25" s="58"/>
      <c r="C25" s="85" t="s">
        <v>35</v>
      </c>
      <c r="D25" s="58"/>
    </row>
    <row r="26" ht="17.25" customHeight="1" spans="1:4">
      <c r="A26" s="229"/>
      <c r="B26" s="58"/>
      <c r="C26" s="21" t="s">
        <v>36</v>
      </c>
      <c r="D26" s="58">
        <v>608</v>
      </c>
    </row>
    <row r="27" ht="17.25" customHeight="1" spans="1:4">
      <c r="A27" s="229"/>
      <c r="B27" s="58"/>
      <c r="C27" s="85" t="s">
        <v>37</v>
      </c>
      <c r="D27" s="58">
        <v>1590000</v>
      </c>
    </row>
    <row r="28" ht="16.5" customHeight="1" spans="1:4">
      <c r="A28" s="229"/>
      <c r="B28" s="58"/>
      <c r="C28" s="85" t="s">
        <v>38</v>
      </c>
      <c r="D28" s="58"/>
    </row>
    <row r="29" ht="16.5" customHeight="1" spans="1:4">
      <c r="A29" s="229"/>
      <c r="B29" s="58"/>
      <c r="C29" s="21" t="s">
        <v>39</v>
      </c>
      <c r="D29" s="58"/>
    </row>
    <row r="30" ht="17.25" customHeight="1" spans="1:4">
      <c r="A30" s="229"/>
      <c r="B30" s="58"/>
      <c r="C30" s="21" t="s">
        <v>40</v>
      </c>
      <c r="D30" s="58"/>
    </row>
    <row r="31" ht="17.25" customHeight="1" spans="1:4">
      <c r="A31" s="229"/>
      <c r="B31" s="58"/>
      <c r="C31" s="85" t="s">
        <v>41</v>
      </c>
      <c r="D31" s="58"/>
    </row>
    <row r="32" ht="16.5" customHeight="1" spans="1:4">
      <c r="A32" s="229" t="s">
        <v>42</v>
      </c>
      <c r="B32" s="58">
        <v>26874108.86</v>
      </c>
      <c r="C32" s="229" t="s">
        <v>43</v>
      </c>
      <c r="D32" s="58">
        <v>26874108.86</v>
      </c>
    </row>
    <row r="33" ht="16.5" customHeight="1" spans="1:4">
      <c r="A33" s="21" t="s">
        <v>44</v>
      </c>
      <c r="B33" s="58"/>
      <c r="C33" s="21" t="s">
        <v>45</v>
      </c>
      <c r="D33" s="58"/>
    </row>
    <row r="34" ht="16.5" customHeight="1" spans="1:4">
      <c r="A34" s="85" t="s">
        <v>46</v>
      </c>
      <c r="B34" s="60"/>
      <c r="C34" s="85" t="s">
        <v>46</v>
      </c>
      <c r="D34" s="60"/>
    </row>
    <row r="35" ht="16.5" customHeight="1" spans="1:4">
      <c r="A35" s="85" t="s">
        <v>47</v>
      </c>
      <c r="B35" s="60"/>
      <c r="C35" s="85" t="s">
        <v>48</v>
      </c>
      <c r="D35" s="60"/>
    </row>
    <row r="36" ht="16.5" customHeight="1" spans="1:4">
      <c r="A36" s="232" t="s">
        <v>49</v>
      </c>
      <c r="B36" s="58">
        <v>26874108.86</v>
      </c>
      <c r="C36" s="232" t="s">
        <v>50</v>
      </c>
      <c r="D36" s="58">
        <v>26874108.86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selection activeCell="A13" sqref="A13"/>
    </sheetView>
  </sheetViews>
  <sheetFormatPr defaultColWidth="9.14166666666667" defaultRowHeight="14.25" customHeight="1" outlineLevelCol="7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75">
        <v>1</v>
      </c>
      <c r="B1" s="176">
        <v>0</v>
      </c>
      <c r="C1" s="175">
        <v>1</v>
      </c>
      <c r="D1" s="177"/>
      <c r="E1" s="177"/>
      <c r="F1" s="174"/>
    </row>
    <row r="2" ht="42" customHeight="1" spans="1:6">
      <c r="A2" s="178" t="str">
        <f>"2025"&amp;"年部门政府性基金预算支出预算表"</f>
        <v>2025年部门政府性基金预算支出预算表</v>
      </c>
      <c r="B2" s="178" t="s">
        <v>670</v>
      </c>
      <c r="C2" s="179"/>
      <c r="D2" s="180"/>
      <c r="E2" s="180"/>
      <c r="F2" s="180"/>
    </row>
    <row r="3" ht="13.5" customHeight="1" spans="1:6">
      <c r="A3" s="44" t="str">
        <f>"单位名称："&amp;"昆明市晋宁区夕阳彝族乡人民政府"</f>
        <v>单位名称：昆明市晋宁区夕阳彝族乡人民政府</v>
      </c>
      <c r="B3" s="44" t="s">
        <v>671</v>
      </c>
      <c r="C3" s="175"/>
      <c r="D3" s="177"/>
      <c r="E3" s="177"/>
      <c r="F3" s="174" t="s">
        <v>0</v>
      </c>
    </row>
    <row r="4" ht="19.5" customHeight="1" spans="1:6">
      <c r="A4" s="181" t="s">
        <v>259</v>
      </c>
      <c r="B4" s="182" t="s">
        <v>69</v>
      </c>
      <c r="C4" s="181" t="s">
        <v>70</v>
      </c>
      <c r="D4" s="12" t="s">
        <v>672</v>
      </c>
      <c r="E4" s="13"/>
      <c r="F4" s="36"/>
    </row>
    <row r="5" ht="18.75" customHeight="1" spans="1:6">
      <c r="A5" s="183"/>
      <c r="B5" s="184"/>
      <c r="C5" s="183"/>
      <c r="D5" s="52" t="s">
        <v>53</v>
      </c>
      <c r="E5" s="12" t="s">
        <v>72</v>
      </c>
      <c r="F5" s="52" t="s">
        <v>73</v>
      </c>
    </row>
    <row r="6" ht="18.75" customHeight="1" spans="1:6">
      <c r="A6" s="185">
        <v>1</v>
      </c>
      <c r="B6" s="186" t="s">
        <v>80</v>
      </c>
      <c r="C6" s="185">
        <v>3</v>
      </c>
      <c r="D6" s="14">
        <v>4</v>
      </c>
      <c r="E6" s="14">
        <v>5</v>
      </c>
      <c r="F6" s="14">
        <v>6</v>
      </c>
    </row>
    <row r="7" ht="21" customHeight="1" spans="1:6">
      <c r="A7" s="33"/>
      <c r="B7" s="33"/>
      <c r="C7" s="33"/>
      <c r="D7" s="58"/>
      <c r="E7" s="58"/>
      <c r="F7" s="58"/>
    </row>
    <row r="8" ht="21" customHeight="1" spans="1:6">
      <c r="A8" s="33"/>
      <c r="B8" s="33"/>
      <c r="C8" s="33"/>
      <c r="D8" s="58"/>
      <c r="E8" s="58"/>
      <c r="F8" s="58"/>
    </row>
    <row r="9" ht="18.75" customHeight="1" spans="1:6">
      <c r="A9" s="187" t="s">
        <v>251</v>
      </c>
      <c r="B9" s="187" t="s">
        <v>251</v>
      </c>
      <c r="C9" s="188" t="s">
        <v>251</v>
      </c>
      <c r="D9" s="58"/>
      <c r="E9" s="58"/>
      <c r="F9" s="58"/>
    </row>
    <row r="10" customHeight="1" spans="1:8">
      <c r="A10" s="105" t="s">
        <v>673</v>
      </c>
      <c r="B10" s="105"/>
      <c r="C10" s="105"/>
      <c r="D10" s="105"/>
      <c r="E10" s="105"/>
      <c r="F10" s="105"/>
      <c r="G10" s="105"/>
      <c r="H10" s="105"/>
    </row>
  </sheetData>
  <mergeCells count="8">
    <mergeCell ref="A2:F2"/>
    <mergeCell ref="A3:C3"/>
    <mergeCell ref="D4:F4"/>
    <mergeCell ref="A9:C9"/>
    <mergeCell ref="A10:H10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3"/>
  <sheetViews>
    <sheetView showZeros="0" zoomScale="70" zoomScaleNormal="7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30"/>
      <c r="C1" s="130"/>
      <c r="R1" s="172"/>
      <c r="S1" s="172"/>
    </row>
    <row r="2" ht="41.25" customHeight="1" spans="1:19">
      <c r="A2" s="131" t="str">
        <f>"2025"&amp;"年部门政府采购预算表"</f>
        <v>2025年部门政府采购预算表</v>
      </c>
      <c r="B2" s="132"/>
      <c r="C2" s="132"/>
      <c r="D2" s="43"/>
      <c r="E2" s="43"/>
      <c r="F2" s="43"/>
      <c r="G2" s="43"/>
      <c r="H2" s="43"/>
      <c r="I2" s="43"/>
      <c r="J2" s="43"/>
      <c r="K2" s="43"/>
      <c r="L2" s="43"/>
      <c r="M2" s="132"/>
      <c r="N2" s="43"/>
      <c r="O2" s="43"/>
      <c r="P2" s="132"/>
      <c r="Q2" s="43"/>
      <c r="R2" s="132"/>
      <c r="S2" s="132"/>
    </row>
    <row r="3" ht="18.75" customHeight="1" spans="1:19">
      <c r="A3" s="163" t="str">
        <f>"单位名称："&amp;"昆明市晋宁区夕阳彝族乡人民政府"</f>
        <v>单位名称：昆明市晋宁区夕阳彝族乡人民政府</v>
      </c>
      <c r="B3" s="135"/>
      <c r="C3" s="135"/>
      <c r="D3" s="46"/>
      <c r="E3" s="46"/>
      <c r="F3" s="46"/>
      <c r="G3" s="46"/>
      <c r="H3" s="46"/>
      <c r="I3" s="46"/>
      <c r="J3" s="46"/>
      <c r="K3" s="46"/>
      <c r="L3" s="46"/>
      <c r="R3" s="173"/>
      <c r="S3" s="174" t="s">
        <v>0</v>
      </c>
    </row>
    <row r="4" ht="15.75" customHeight="1" spans="1:19">
      <c r="A4" s="49" t="s">
        <v>258</v>
      </c>
      <c r="B4" s="137" t="s">
        <v>259</v>
      </c>
      <c r="C4" s="137" t="s">
        <v>674</v>
      </c>
      <c r="D4" s="138" t="s">
        <v>675</v>
      </c>
      <c r="E4" s="138" t="s">
        <v>676</v>
      </c>
      <c r="F4" s="138" t="s">
        <v>677</v>
      </c>
      <c r="G4" s="138" t="s">
        <v>678</v>
      </c>
      <c r="H4" s="138" t="s">
        <v>679</v>
      </c>
      <c r="I4" s="151" t="s">
        <v>266</v>
      </c>
      <c r="J4" s="151"/>
      <c r="K4" s="151"/>
      <c r="L4" s="151"/>
      <c r="M4" s="152"/>
      <c r="N4" s="151"/>
      <c r="O4" s="151"/>
      <c r="P4" s="159"/>
      <c r="Q4" s="151"/>
      <c r="R4" s="152"/>
      <c r="S4" s="160"/>
    </row>
    <row r="5" ht="17.25" customHeight="1" spans="1:19">
      <c r="A5" s="51"/>
      <c r="B5" s="139"/>
      <c r="C5" s="139"/>
      <c r="D5" s="140"/>
      <c r="E5" s="140"/>
      <c r="F5" s="140"/>
      <c r="G5" s="140"/>
      <c r="H5" s="140"/>
      <c r="I5" s="140" t="s">
        <v>53</v>
      </c>
      <c r="J5" s="140" t="s">
        <v>56</v>
      </c>
      <c r="K5" s="140" t="s">
        <v>680</v>
      </c>
      <c r="L5" s="140" t="s">
        <v>681</v>
      </c>
      <c r="M5" s="153" t="s">
        <v>682</v>
      </c>
      <c r="N5" s="154" t="s">
        <v>683</v>
      </c>
      <c r="O5" s="154"/>
      <c r="P5" s="161"/>
      <c r="Q5" s="154"/>
      <c r="R5" s="162"/>
      <c r="S5" s="141"/>
    </row>
    <row r="6" ht="54" customHeight="1" spans="1:19">
      <c r="A6" s="54"/>
      <c r="B6" s="141"/>
      <c r="C6" s="141"/>
      <c r="D6" s="142"/>
      <c r="E6" s="142"/>
      <c r="F6" s="142"/>
      <c r="G6" s="142"/>
      <c r="H6" s="142"/>
      <c r="I6" s="142"/>
      <c r="J6" s="142" t="s">
        <v>55</v>
      </c>
      <c r="K6" s="142"/>
      <c r="L6" s="142"/>
      <c r="M6" s="155"/>
      <c r="N6" s="142" t="s">
        <v>55</v>
      </c>
      <c r="O6" s="142" t="s">
        <v>61</v>
      </c>
      <c r="P6" s="141" t="s">
        <v>62</v>
      </c>
      <c r="Q6" s="142" t="s">
        <v>63</v>
      </c>
      <c r="R6" s="155" t="s">
        <v>64</v>
      </c>
      <c r="S6" s="141" t="s">
        <v>65</v>
      </c>
    </row>
    <row r="7" ht="18" customHeight="1" spans="1:19">
      <c r="A7" s="164">
        <v>1</v>
      </c>
      <c r="B7" s="164" t="s">
        <v>80</v>
      </c>
      <c r="C7" s="165">
        <v>3</v>
      </c>
      <c r="D7" s="165">
        <v>4</v>
      </c>
      <c r="E7" s="164">
        <v>5</v>
      </c>
      <c r="F7" s="164">
        <v>6</v>
      </c>
      <c r="G7" s="164">
        <v>7</v>
      </c>
      <c r="H7" s="164">
        <v>8</v>
      </c>
      <c r="I7" s="164">
        <v>9</v>
      </c>
      <c r="J7" s="164">
        <v>10</v>
      </c>
      <c r="K7" s="164">
        <v>11</v>
      </c>
      <c r="L7" s="164">
        <v>12</v>
      </c>
      <c r="M7" s="164">
        <v>13</v>
      </c>
      <c r="N7" s="164">
        <v>14</v>
      </c>
      <c r="O7" s="164">
        <v>15</v>
      </c>
      <c r="P7" s="164">
        <v>16</v>
      </c>
      <c r="Q7" s="164">
        <v>17</v>
      </c>
      <c r="R7" s="164">
        <v>18</v>
      </c>
      <c r="S7" s="164">
        <v>19</v>
      </c>
    </row>
    <row r="8" ht="21" customHeight="1" spans="1:19">
      <c r="A8" s="143" t="s">
        <v>67</v>
      </c>
      <c r="B8" s="144" t="s">
        <v>67</v>
      </c>
      <c r="C8" s="144" t="s">
        <v>353</v>
      </c>
      <c r="D8" s="145" t="s">
        <v>684</v>
      </c>
      <c r="E8" s="145" t="s">
        <v>685</v>
      </c>
      <c r="F8" s="145" t="s">
        <v>447</v>
      </c>
      <c r="G8" s="166">
        <v>1</v>
      </c>
      <c r="H8" s="58">
        <v>20000</v>
      </c>
      <c r="I8" s="58">
        <v>20000</v>
      </c>
      <c r="J8" s="58">
        <v>20000</v>
      </c>
      <c r="K8" s="58"/>
      <c r="L8" s="58"/>
      <c r="M8" s="58"/>
      <c r="N8" s="58"/>
      <c r="O8" s="58"/>
      <c r="P8" s="60"/>
      <c r="Q8" s="60"/>
      <c r="R8" s="58"/>
      <c r="S8" s="58"/>
    </row>
    <row r="9" ht="21" customHeight="1" spans="1:19">
      <c r="A9" s="143" t="s">
        <v>67</v>
      </c>
      <c r="B9" s="144" t="s">
        <v>67</v>
      </c>
      <c r="C9" s="144" t="s">
        <v>342</v>
      </c>
      <c r="D9" s="145" t="s">
        <v>686</v>
      </c>
      <c r="E9" s="145" t="s">
        <v>687</v>
      </c>
      <c r="F9" s="145" t="s">
        <v>447</v>
      </c>
      <c r="G9" s="166">
        <v>1</v>
      </c>
      <c r="H9" s="58">
        <v>150000</v>
      </c>
      <c r="I9" s="58">
        <v>150000</v>
      </c>
      <c r="J9" s="58">
        <v>150000</v>
      </c>
      <c r="K9" s="58"/>
      <c r="L9" s="58"/>
      <c r="M9" s="58"/>
      <c r="N9" s="58"/>
      <c r="O9" s="58"/>
      <c r="P9" s="60"/>
      <c r="Q9" s="60"/>
      <c r="R9" s="58"/>
      <c r="S9" s="58"/>
    </row>
    <row r="10" ht="21" customHeight="1" spans="1:19">
      <c r="A10" s="143" t="s">
        <v>67</v>
      </c>
      <c r="B10" s="144" t="s">
        <v>67</v>
      </c>
      <c r="C10" s="144" t="s">
        <v>342</v>
      </c>
      <c r="D10" s="145" t="s">
        <v>688</v>
      </c>
      <c r="E10" s="145" t="s">
        <v>689</v>
      </c>
      <c r="F10" s="145" t="s">
        <v>447</v>
      </c>
      <c r="G10" s="166">
        <v>1</v>
      </c>
      <c r="H10" s="58">
        <v>105000</v>
      </c>
      <c r="I10" s="58">
        <v>105000</v>
      </c>
      <c r="J10" s="58">
        <v>105000</v>
      </c>
      <c r="K10" s="58"/>
      <c r="L10" s="58"/>
      <c r="M10" s="58"/>
      <c r="N10" s="58"/>
      <c r="O10" s="58"/>
      <c r="P10" s="60"/>
      <c r="Q10" s="60"/>
      <c r="R10" s="58"/>
      <c r="S10" s="58"/>
    </row>
    <row r="11" ht="21" customHeight="1" spans="1:19">
      <c r="A11" s="143" t="s">
        <v>67</v>
      </c>
      <c r="B11" s="144" t="s">
        <v>67</v>
      </c>
      <c r="C11" s="144" t="s">
        <v>342</v>
      </c>
      <c r="D11" s="145" t="s">
        <v>690</v>
      </c>
      <c r="E11" s="145" t="s">
        <v>691</v>
      </c>
      <c r="F11" s="145" t="s">
        <v>447</v>
      </c>
      <c r="G11" s="166">
        <v>1</v>
      </c>
      <c r="H11" s="58">
        <v>25000</v>
      </c>
      <c r="I11" s="58">
        <v>25000</v>
      </c>
      <c r="J11" s="58">
        <v>25000</v>
      </c>
      <c r="K11" s="58"/>
      <c r="L11" s="58"/>
      <c r="M11" s="58"/>
      <c r="N11" s="58"/>
      <c r="O11" s="58"/>
      <c r="P11" s="60"/>
      <c r="Q11" s="60"/>
      <c r="R11" s="58"/>
      <c r="S11" s="58"/>
    </row>
    <row r="12" ht="21" customHeight="1" spans="1:19">
      <c r="A12" s="146" t="s">
        <v>251</v>
      </c>
      <c r="B12" s="147"/>
      <c r="C12" s="147"/>
      <c r="D12" s="148"/>
      <c r="E12" s="148"/>
      <c r="F12" s="148"/>
      <c r="G12" s="167"/>
      <c r="H12" s="58">
        <v>300000</v>
      </c>
      <c r="I12" s="58">
        <v>300000</v>
      </c>
      <c r="J12" s="58">
        <v>300000</v>
      </c>
      <c r="K12" s="58"/>
      <c r="L12" s="58"/>
      <c r="M12" s="58"/>
      <c r="N12" s="58"/>
      <c r="O12" s="58"/>
      <c r="P12" s="60"/>
      <c r="Q12" s="60"/>
      <c r="R12" s="58"/>
      <c r="S12" s="58"/>
    </row>
    <row r="13" ht="21" customHeight="1" spans="1:19">
      <c r="A13" s="168" t="s">
        <v>692</v>
      </c>
      <c r="B13" s="169"/>
      <c r="C13" s="169"/>
      <c r="D13" s="168"/>
      <c r="E13" s="168"/>
      <c r="F13" s="168"/>
      <c r="G13" s="170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</row>
  </sheetData>
  <mergeCells count="19">
    <mergeCell ref="A2:S2"/>
    <mergeCell ref="A3:H3"/>
    <mergeCell ref="I4:S4"/>
    <mergeCell ref="N5:S5"/>
    <mergeCell ref="A12:G12"/>
    <mergeCell ref="A13:S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zoomScale="70" zoomScaleNormal="70" workbookViewId="0">
      <selection activeCell="E52" sqref="E5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29"/>
      <c r="B1" s="130"/>
      <c r="C1" s="130"/>
      <c r="D1" s="130"/>
      <c r="E1" s="130"/>
      <c r="F1" s="130"/>
      <c r="G1" s="130"/>
      <c r="H1" s="129"/>
      <c r="I1" s="129"/>
      <c r="J1" s="129"/>
      <c r="K1" s="129"/>
      <c r="L1" s="129"/>
      <c r="M1" s="129"/>
      <c r="N1" s="149"/>
      <c r="O1" s="129"/>
      <c r="P1" s="129"/>
      <c r="Q1" s="130"/>
      <c r="R1" s="129"/>
      <c r="S1" s="157"/>
      <c r="T1" s="157"/>
    </row>
    <row r="2" ht="41.25" customHeight="1" spans="1:20">
      <c r="A2" s="131" t="str">
        <f>"2025"&amp;"年部门政府购买服务预算表"</f>
        <v>2025年部门政府购买服务预算表</v>
      </c>
      <c r="B2" s="132"/>
      <c r="C2" s="132"/>
      <c r="D2" s="132"/>
      <c r="E2" s="132"/>
      <c r="F2" s="132"/>
      <c r="G2" s="132"/>
      <c r="H2" s="133"/>
      <c r="I2" s="133"/>
      <c r="J2" s="133"/>
      <c r="K2" s="133"/>
      <c r="L2" s="133"/>
      <c r="M2" s="133"/>
      <c r="N2" s="150"/>
      <c r="O2" s="133"/>
      <c r="P2" s="133"/>
      <c r="Q2" s="132"/>
      <c r="R2" s="133"/>
      <c r="S2" s="150"/>
      <c r="T2" s="132"/>
    </row>
    <row r="3" ht="22.5" customHeight="1" spans="1:20">
      <c r="A3" s="134" t="str">
        <f>"单位名称："&amp;"昆明市晋宁区夕阳彝族乡人民政府"</f>
        <v>单位名称：昆明市晋宁区夕阳彝族乡人民政府</v>
      </c>
      <c r="B3" s="135"/>
      <c r="C3" s="135"/>
      <c r="D3" s="135"/>
      <c r="E3" s="135"/>
      <c r="F3" s="135"/>
      <c r="G3" s="135"/>
      <c r="H3" s="136"/>
      <c r="I3" s="136"/>
      <c r="J3" s="136"/>
      <c r="K3" s="136"/>
      <c r="L3" s="136"/>
      <c r="M3" s="136"/>
      <c r="N3" s="149"/>
      <c r="O3" s="129"/>
      <c r="P3" s="129"/>
      <c r="Q3" s="130"/>
      <c r="R3" s="129"/>
      <c r="S3" s="158"/>
      <c r="T3" s="157" t="s">
        <v>0</v>
      </c>
    </row>
    <row r="4" ht="24" customHeight="1" spans="1:20">
      <c r="A4" s="49" t="s">
        <v>258</v>
      </c>
      <c r="B4" s="137" t="s">
        <v>259</v>
      </c>
      <c r="C4" s="137" t="s">
        <v>674</v>
      </c>
      <c r="D4" s="137" t="s">
        <v>693</v>
      </c>
      <c r="E4" s="137" t="s">
        <v>694</v>
      </c>
      <c r="F4" s="137" t="s">
        <v>695</v>
      </c>
      <c r="G4" s="137" t="s">
        <v>696</v>
      </c>
      <c r="H4" s="138" t="s">
        <v>697</v>
      </c>
      <c r="I4" s="138" t="s">
        <v>698</v>
      </c>
      <c r="J4" s="151" t="s">
        <v>266</v>
      </c>
      <c r="K4" s="151"/>
      <c r="L4" s="151"/>
      <c r="M4" s="151"/>
      <c r="N4" s="152"/>
      <c r="O4" s="151"/>
      <c r="P4" s="151"/>
      <c r="Q4" s="159"/>
      <c r="R4" s="151"/>
      <c r="S4" s="152"/>
      <c r="T4" s="160"/>
    </row>
    <row r="5" ht="24" customHeight="1" spans="1:20">
      <c r="A5" s="51"/>
      <c r="B5" s="139"/>
      <c r="C5" s="139"/>
      <c r="D5" s="139"/>
      <c r="E5" s="139"/>
      <c r="F5" s="139"/>
      <c r="G5" s="139"/>
      <c r="H5" s="140"/>
      <c r="I5" s="140"/>
      <c r="J5" s="140" t="s">
        <v>53</v>
      </c>
      <c r="K5" s="140" t="s">
        <v>56</v>
      </c>
      <c r="L5" s="140" t="s">
        <v>680</v>
      </c>
      <c r="M5" s="140" t="s">
        <v>681</v>
      </c>
      <c r="N5" s="153" t="s">
        <v>682</v>
      </c>
      <c r="O5" s="154" t="s">
        <v>683</v>
      </c>
      <c r="P5" s="154"/>
      <c r="Q5" s="161"/>
      <c r="R5" s="154"/>
      <c r="S5" s="162"/>
      <c r="T5" s="141"/>
    </row>
    <row r="6" ht="54" customHeight="1" spans="1:20">
      <c r="A6" s="54"/>
      <c r="B6" s="141"/>
      <c r="C6" s="141"/>
      <c r="D6" s="141"/>
      <c r="E6" s="141"/>
      <c r="F6" s="141"/>
      <c r="G6" s="141"/>
      <c r="H6" s="142"/>
      <c r="I6" s="142"/>
      <c r="J6" s="142"/>
      <c r="K6" s="142" t="s">
        <v>55</v>
      </c>
      <c r="L6" s="142"/>
      <c r="M6" s="142"/>
      <c r="N6" s="155"/>
      <c r="O6" s="142" t="s">
        <v>55</v>
      </c>
      <c r="P6" s="142" t="s">
        <v>61</v>
      </c>
      <c r="Q6" s="141" t="s">
        <v>62</v>
      </c>
      <c r="R6" s="142" t="s">
        <v>63</v>
      </c>
      <c r="S6" s="155" t="s">
        <v>64</v>
      </c>
      <c r="T6" s="141" t="s">
        <v>65</v>
      </c>
    </row>
    <row r="7" ht="17.25" customHeight="1" spans="1:20">
      <c r="A7" s="55">
        <v>1</v>
      </c>
      <c r="B7" s="141">
        <v>2</v>
      </c>
      <c r="C7" s="55">
        <v>3</v>
      </c>
      <c r="D7" s="55">
        <v>4</v>
      </c>
      <c r="E7" s="141">
        <v>5</v>
      </c>
      <c r="F7" s="55">
        <v>6</v>
      </c>
      <c r="G7" s="55">
        <v>7</v>
      </c>
      <c r="H7" s="141">
        <v>8</v>
      </c>
      <c r="I7" s="55">
        <v>9</v>
      </c>
      <c r="J7" s="55">
        <v>10</v>
      </c>
      <c r="K7" s="141">
        <v>11</v>
      </c>
      <c r="L7" s="55">
        <v>12</v>
      </c>
      <c r="M7" s="55">
        <v>13</v>
      </c>
      <c r="N7" s="141">
        <v>14</v>
      </c>
      <c r="O7" s="55">
        <v>15</v>
      </c>
      <c r="P7" s="55">
        <v>16</v>
      </c>
      <c r="Q7" s="141">
        <v>17</v>
      </c>
      <c r="R7" s="55">
        <v>18</v>
      </c>
      <c r="S7" s="55">
        <v>19</v>
      </c>
      <c r="T7" s="55">
        <v>20</v>
      </c>
    </row>
    <row r="8" ht="21" customHeight="1" spans="1:20">
      <c r="A8" s="143"/>
      <c r="B8" s="144"/>
      <c r="C8" s="144"/>
      <c r="D8" s="144"/>
      <c r="E8" s="144"/>
      <c r="F8" s="144"/>
      <c r="G8" s="144"/>
      <c r="H8" s="145"/>
      <c r="I8" s="145"/>
      <c r="J8" s="58"/>
      <c r="K8" s="58"/>
      <c r="L8" s="58"/>
      <c r="M8" s="58"/>
      <c r="N8" s="58"/>
      <c r="O8" s="58"/>
      <c r="P8" s="58"/>
      <c r="Q8" s="60"/>
      <c r="R8" s="60"/>
      <c r="S8" s="58"/>
      <c r="T8" s="58"/>
    </row>
    <row r="9" ht="21" customHeight="1" spans="1:20">
      <c r="A9" s="146" t="s">
        <v>251</v>
      </c>
      <c r="B9" s="147"/>
      <c r="C9" s="147"/>
      <c r="D9" s="147"/>
      <c r="E9" s="147"/>
      <c r="F9" s="147"/>
      <c r="G9" s="147"/>
      <c r="H9" s="148"/>
      <c r="I9" s="156"/>
      <c r="J9" s="58"/>
      <c r="K9" s="58"/>
      <c r="L9" s="58"/>
      <c r="M9" s="58"/>
      <c r="N9" s="58"/>
      <c r="O9" s="58"/>
      <c r="P9" s="58"/>
      <c r="Q9" s="60"/>
      <c r="R9" s="60"/>
      <c r="S9" s="58"/>
      <c r="T9" s="58"/>
    </row>
    <row r="10" customHeight="1" spans="1:8">
      <c r="A10" s="105" t="s">
        <v>673</v>
      </c>
      <c r="B10" s="105"/>
      <c r="C10" s="105"/>
      <c r="D10" s="105"/>
      <c r="E10" s="105"/>
      <c r="F10" s="105"/>
      <c r="G10" s="105"/>
      <c r="H10" s="105"/>
    </row>
  </sheetData>
  <mergeCells count="20">
    <mergeCell ref="A2:T2"/>
    <mergeCell ref="A3:I3"/>
    <mergeCell ref="J4:T4"/>
    <mergeCell ref="O5:T5"/>
    <mergeCell ref="A9:I9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4" sqref="E14"/>
    </sheetView>
  </sheetViews>
  <sheetFormatPr defaultColWidth="8" defaultRowHeight="14.25" customHeight="1" outlineLevelCol="7"/>
  <cols>
    <col min="1" max="1" width="33" style="107" customWidth="1"/>
    <col min="2" max="4" width="17.5" style="107" customWidth="1"/>
    <col min="5" max="5" width="17.5" style="92" customWidth="1"/>
    <col min="6" max="16384" width="8" style="92" customWidth="1"/>
  </cols>
  <sheetData>
    <row r="1" s="92" customFormat="1" ht="17.25" customHeight="1" spans="1:5">
      <c r="A1" s="108"/>
      <c r="B1" s="108"/>
      <c r="C1" s="108"/>
      <c r="D1" s="109"/>
      <c r="E1" s="106"/>
    </row>
    <row r="2" s="92" customFormat="1" ht="41.25" customHeight="1" spans="1:5">
      <c r="A2" s="110" t="s">
        <v>699</v>
      </c>
      <c r="B2" s="95"/>
      <c r="C2" s="95"/>
      <c r="D2" s="95"/>
      <c r="E2" s="96"/>
    </row>
    <row r="3" s="92" customFormat="1" ht="18" customHeight="1" spans="1:5">
      <c r="A3" s="111" t="s">
        <v>700</v>
      </c>
      <c r="B3" s="112"/>
      <c r="C3" s="112"/>
      <c r="D3" s="113"/>
      <c r="E3" s="114" t="s">
        <v>0</v>
      </c>
    </row>
    <row r="4" s="92" customFormat="1" ht="19.5" customHeight="1" spans="1:5">
      <c r="A4" s="115" t="s">
        <v>701</v>
      </c>
      <c r="B4" s="116" t="s">
        <v>266</v>
      </c>
      <c r="C4" s="117"/>
      <c r="D4" s="117"/>
      <c r="E4" s="118" t="s">
        <v>702</v>
      </c>
    </row>
    <row r="5" s="92" customFormat="1" ht="40.5" customHeight="1" spans="1:5">
      <c r="A5" s="119"/>
      <c r="B5" s="120" t="s">
        <v>53</v>
      </c>
      <c r="C5" s="121" t="s">
        <v>56</v>
      </c>
      <c r="D5" s="122" t="s">
        <v>680</v>
      </c>
      <c r="E5" s="123" t="s">
        <v>703</v>
      </c>
    </row>
    <row r="6" s="92" customFormat="1" ht="19.5" customHeight="1" spans="1:5">
      <c r="A6" s="124">
        <v>1</v>
      </c>
      <c r="B6" s="124">
        <v>2</v>
      </c>
      <c r="C6" s="124">
        <v>3</v>
      </c>
      <c r="D6" s="125">
        <v>4</v>
      </c>
      <c r="E6" s="126">
        <v>5</v>
      </c>
    </row>
    <row r="7" s="92" customFormat="1" ht="19.5" customHeight="1" spans="1:5">
      <c r="A7" s="100" t="s">
        <v>704</v>
      </c>
      <c r="B7" s="127" t="s">
        <v>704</v>
      </c>
      <c r="C7" s="127" t="s">
        <v>704</v>
      </c>
      <c r="D7" s="128" t="s">
        <v>704</v>
      </c>
      <c r="E7" s="127"/>
    </row>
    <row r="8" s="92" customFormat="1" ht="19.5" customHeight="1" spans="1:5">
      <c r="A8" s="101" t="s">
        <v>704</v>
      </c>
      <c r="B8" s="127" t="s">
        <v>704</v>
      </c>
      <c r="C8" s="127" t="s">
        <v>704</v>
      </c>
      <c r="D8" s="128" t="s">
        <v>704</v>
      </c>
      <c r="E8" s="127"/>
    </row>
    <row r="9" s="92" customFormat="1" customHeight="1" spans="1:8">
      <c r="A9" s="105" t="s">
        <v>673</v>
      </c>
      <c r="B9" s="105"/>
      <c r="C9" s="105"/>
      <c r="D9" s="105"/>
      <c r="E9" s="105"/>
      <c r="F9" s="105"/>
      <c r="G9" s="105"/>
      <c r="H9" s="105"/>
    </row>
  </sheetData>
  <mergeCells count="6">
    <mergeCell ref="A2:E2"/>
    <mergeCell ref="A3:D3"/>
    <mergeCell ref="B4:D4"/>
    <mergeCell ref="A9:H9"/>
    <mergeCell ref="A4:A5"/>
    <mergeCell ref="E4:E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J1" sqref="J1"/>
    </sheetView>
  </sheetViews>
  <sheetFormatPr defaultColWidth="8" defaultRowHeight="12" customHeight="1" outlineLevelRow="7"/>
  <cols>
    <col min="1" max="1" width="30" style="93" customWidth="1"/>
    <col min="2" max="2" width="25.375" style="93" customWidth="1"/>
    <col min="3" max="5" width="20.625" style="93" customWidth="1"/>
    <col min="6" max="6" width="9.875" style="92" customWidth="1"/>
    <col min="7" max="7" width="22" style="93" customWidth="1"/>
    <col min="8" max="8" width="13.625" style="92" customWidth="1"/>
    <col min="9" max="9" width="11.75" style="92" customWidth="1"/>
    <col min="10" max="10" width="16.5" style="93" customWidth="1"/>
    <col min="11" max="16384" width="8" style="92" customWidth="1"/>
  </cols>
  <sheetData>
    <row r="1" s="92" customFormat="1" ht="16.5" customHeight="1" spans="1:10">
      <c r="A1" s="93"/>
      <c r="B1" s="93"/>
      <c r="C1" s="93"/>
      <c r="D1" s="93"/>
      <c r="E1" s="93"/>
      <c r="G1" s="93"/>
      <c r="J1" s="106"/>
    </row>
    <row r="2" s="92" customFormat="1" ht="41.25" customHeight="1" spans="1:10">
      <c r="A2" s="94" t="s">
        <v>705</v>
      </c>
      <c r="B2" s="95"/>
      <c r="C2" s="95"/>
      <c r="D2" s="95"/>
      <c r="E2" s="95"/>
      <c r="F2" s="96"/>
      <c r="G2" s="95"/>
      <c r="H2" s="96"/>
      <c r="I2" s="96"/>
      <c r="J2" s="95"/>
    </row>
    <row r="3" s="92" customFormat="1" ht="17.25" customHeight="1" spans="1:10">
      <c r="A3" s="97" t="s">
        <v>700</v>
      </c>
      <c r="B3" s="93"/>
      <c r="C3" s="93"/>
      <c r="D3" s="93"/>
      <c r="E3" s="93"/>
      <c r="G3" s="93"/>
      <c r="J3" s="93"/>
    </row>
    <row r="4" s="92" customFormat="1" ht="44.25" customHeight="1" spans="1:10">
      <c r="A4" s="98" t="s">
        <v>706</v>
      </c>
      <c r="B4" s="98" t="s">
        <v>404</v>
      </c>
      <c r="C4" s="98" t="s">
        <v>405</v>
      </c>
      <c r="D4" s="98" t="s">
        <v>406</v>
      </c>
      <c r="E4" s="98" t="s">
        <v>407</v>
      </c>
      <c r="F4" s="99" t="s">
        <v>408</v>
      </c>
      <c r="G4" s="98" t="s">
        <v>409</v>
      </c>
      <c r="H4" s="99" t="s">
        <v>410</v>
      </c>
      <c r="I4" s="99" t="s">
        <v>411</v>
      </c>
      <c r="J4" s="98" t="s">
        <v>412</v>
      </c>
    </row>
    <row r="5" s="92" customFormat="1" ht="14.25" customHeight="1" spans="1:10">
      <c r="A5" s="98">
        <v>1</v>
      </c>
      <c r="B5" s="98">
        <v>2</v>
      </c>
      <c r="C5" s="98">
        <v>3</v>
      </c>
      <c r="D5" s="98">
        <v>4</v>
      </c>
      <c r="E5" s="98">
        <v>5</v>
      </c>
      <c r="F5" s="99">
        <v>6</v>
      </c>
      <c r="G5" s="98">
        <v>7</v>
      </c>
      <c r="H5" s="99">
        <v>8</v>
      </c>
      <c r="I5" s="99">
        <v>9</v>
      </c>
      <c r="J5" s="98">
        <v>10</v>
      </c>
    </row>
    <row r="6" s="92" customFormat="1" ht="42" customHeight="1" spans="1:10">
      <c r="A6" s="100" t="s">
        <v>704</v>
      </c>
      <c r="B6" s="101"/>
      <c r="C6" s="101"/>
      <c r="D6" s="101"/>
      <c r="E6" s="102"/>
      <c r="F6" s="103"/>
      <c r="G6" s="102"/>
      <c r="H6" s="103"/>
      <c r="I6" s="103"/>
      <c r="J6" s="102"/>
    </row>
    <row r="7" s="92" customFormat="1" ht="42.75" customHeight="1" spans="1:10">
      <c r="A7" s="104" t="s">
        <v>704</v>
      </c>
      <c r="B7" s="104" t="s">
        <v>704</v>
      </c>
      <c r="C7" s="104" t="s">
        <v>704</v>
      </c>
      <c r="D7" s="104" t="s">
        <v>704</v>
      </c>
      <c r="E7" s="100" t="s">
        <v>704</v>
      </c>
      <c r="F7" s="104" t="s">
        <v>704</v>
      </c>
      <c r="G7" s="100" t="s">
        <v>704</v>
      </c>
      <c r="H7" s="104" t="s">
        <v>704</v>
      </c>
      <c r="I7" s="104" t="s">
        <v>704</v>
      </c>
      <c r="J7" s="100" t="s">
        <v>704</v>
      </c>
    </row>
    <row r="8" s="92" customFormat="1" customHeight="1" spans="1:10">
      <c r="A8" s="105" t="s">
        <v>673</v>
      </c>
      <c r="B8" s="105"/>
      <c r="C8" s="105"/>
      <c r="D8" s="105"/>
      <c r="E8" s="105"/>
      <c r="F8" s="105"/>
      <c r="G8" s="105"/>
      <c r="H8" s="105"/>
      <c r="J8" s="93"/>
    </row>
  </sheetData>
  <mergeCells count="3">
    <mergeCell ref="A2:J2"/>
    <mergeCell ref="A3:H3"/>
    <mergeCell ref="A8:H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8"/>
  <sheetViews>
    <sheetView showZeros="0" workbookViewId="0">
      <selection activeCell="A1" sqref="A1:I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69"/>
      <c r="B1" s="70"/>
      <c r="C1" s="70"/>
      <c r="D1" s="71"/>
      <c r="E1" s="71"/>
      <c r="F1" s="71"/>
      <c r="G1" s="70"/>
      <c r="H1" s="70"/>
      <c r="I1" s="71"/>
    </row>
    <row r="2" ht="41.25" customHeight="1" spans="1:9">
      <c r="A2" s="72" t="str">
        <f>"2025"&amp;"年新增资产配置预算表"</f>
        <v>2025年新增资产配置预算表</v>
      </c>
      <c r="B2" s="73"/>
      <c r="C2" s="73"/>
      <c r="D2" s="74"/>
      <c r="E2" s="74"/>
      <c r="F2" s="74"/>
      <c r="G2" s="73"/>
      <c r="H2" s="73"/>
      <c r="I2" s="74"/>
    </row>
    <row r="3" customHeight="1" spans="1:9">
      <c r="A3" s="75" t="str">
        <f>"单位名称："&amp;"昆明市晋宁区夕阳彝族乡人民政府"</f>
        <v>单位名称：昆明市晋宁区夕阳彝族乡人民政府</v>
      </c>
      <c r="B3" s="76"/>
      <c r="C3" s="76"/>
      <c r="D3" s="77"/>
      <c r="F3" s="74"/>
      <c r="G3" s="73"/>
      <c r="H3" s="73"/>
      <c r="I3" s="91" t="s">
        <v>0</v>
      </c>
    </row>
    <row r="4" ht="28.5" customHeight="1" spans="1:9">
      <c r="A4" s="67" t="s">
        <v>258</v>
      </c>
      <c r="B4" s="78" t="s">
        <v>259</v>
      </c>
      <c r="C4" s="79" t="s">
        <v>707</v>
      </c>
      <c r="D4" s="67" t="s">
        <v>708</v>
      </c>
      <c r="E4" s="67" t="s">
        <v>709</v>
      </c>
      <c r="F4" s="67" t="s">
        <v>710</v>
      </c>
      <c r="G4" s="78" t="s">
        <v>711</v>
      </c>
      <c r="H4" s="68"/>
      <c r="I4" s="67"/>
    </row>
    <row r="5" ht="21" customHeight="1" spans="1:9">
      <c r="A5" s="79"/>
      <c r="B5" s="80"/>
      <c r="C5" s="80"/>
      <c r="D5" s="81"/>
      <c r="E5" s="80"/>
      <c r="F5" s="80"/>
      <c r="G5" s="78" t="s">
        <v>678</v>
      </c>
      <c r="H5" s="78" t="s">
        <v>712</v>
      </c>
      <c r="I5" s="78" t="s">
        <v>531</v>
      </c>
    </row>
    <row r="6" ht="17.25" customHeight="1" spans="1:9">
      <c r="A6" s="82" t="s">
        <v>79</v>
      </c>
      <c r="B6" s="32" t="s">
        <v>80</v>
      </c>
      <c r="C6" s="82" t="s">
        <v>81</v>
      </c>
      <c r="D6" s="34" t="s">
        <v>82</v>
      </c>
      <c r="E6" s="82" t="s">
        <v>83</v>
      </c>
      <c r="F6" s="32" t="s">
        <v>84</v>
      </c>
      <c r="G6" s="83" t="s">
        <v>85</v>
      </c>
      <c r="H6" s="34" t="s">
        <v>86</v>
      </c>
      <c r="I6" s="34">
        <v>9</v>
      </c>
    </row>
    <row r="7" ht="19.5" customHeight="1" spans="1:9">
      <c r="A7" s="84" t="s">
        <v>67</v>
      </c>
      <c r="B7" s="85" t="s">
        <v>67</v>
      </c>
      <c r="C7" s="85" t="s">
        <v>713</v>
      </c>
      <c r="D7" s="18" t="s">
        <v>714</v>
      </c>
      <c r="E7" s="33" t="s">
        <v>715</v>
      </c>
      <c r="F7" s="83" t="s">
        <v>716</v>
      </c>
      <c r="G7" s="86">
        <v>1</v>
      </c>
      <c r="H7" s="87">
        <v>5000</v>
      </c>
      <c r="I7" s="87">
        <v>5000</v>
      </c>
    </row>
    <row r="8" ht="19.5" customHeight="1" spans="1:9">
      <c r="A8" s="20" t="s">
        <v>53</v>
      </c>
      <c r="B8" s="88"/>
      <c r="C8" s="88"/>
      <c r="D8" s="89"/>
      <c r="E8" s="90"/>
      <c r="F8" s="90"/>
      <c r="G8" s="86">
        <v>1</v>
      </c>
      <c r="H8" s="87">
        <v>5000</v>
      </c>
      <c r="I8" s="87">
        <v>5000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topLeftCell="C1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30.425" customWidth="1"/>
    <col min="3" max="3" width="23.85" customWidth="1"/>
    <col min="4" max="4" width="11.1416666666667" customWidth="1"/>
    <col min="5" max="5" width="32.7083333333333" customWidth="1"/>
    <col min="6" max="6" width="9.85" customWidth="1"/>
    <col min="7" max="7" width="17.7083333333333" customWidth="1"/>
    <col min="8" max="11" width="23.1416666666667" customWidth="1"/>
  </cols>
  <sheetData>
    <row r="1" ht="13.5" customHeight="1" spans="4:11">
      <c r="D1" s="41"/>
      <c r="E1" s="41"/>
      <c r="F1" s="41"/>
      <c r="G1" s="41"/>
      <c r="K1" s="42"/>
    </row>
    <row r="2" ht="41.25" customHeight="1" spans="1:11">
      <c r="A2" s="43" t="str">
        <f>"2025"&amp;"年上级转移支付补助项目支出预算表"</f>
        <v>2025年上级转移支付补助项目支出预算表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13.5" customHeight="1" spans="1:11">
      <c r="A3" s="44" t="str">
        <f>"单位名称："&amp;"昆明市晋宁区夕阳彝族乡人民政府"</f>
        <v>单位名称：昆明市晋宁区夕阳彝族乡人民政府</v>
      </c>
      <c r="B3" s="45"/>
      <c r="C3" s="45"/>
      <c r="D3" s="45"/>
      <c r="E3" s="45"/>
      <c r="F3" s="45"/>
      <c r="G3" s="45"/>
      <c r="H3" s="46"/>
      <c r="I3" s="46"/>
      <c r="J3" s="46"/>
      <c r="K3" s="47" t="s">
        <v>0</v>
      </c>
    </row>
    <row r="4" ht="21.75" customHeight="1" spans="1:11">
      <c r="A4" s="64" t="s">
        <v>345</v>
      </c>
      <c r="B4" s="64" t="s">
        <v>261</v>
      </c>
      <c r="C4" s="64" t="s">
        <v>346</v>
      </c>
      <c r="D4" s="17" t="s">
        <v>262</v>
      </c>
      <c r="E4" s="17" t="s">
        <v>263</v>
      </c>
      <c r="F4" s="17" t="s">
        <v>347</v>
      </c>
      <c r="G4" s="17" t="s">
        <v>348</v>
      </c>
      <c r="H4" s="37" t="s">
        <v>53</v>
      </c>
      <c r="I4" s="14" t="s">
        <v>717</v>
      </c>
      <c r="J4" s="14"/>
      <c r="K4" s="14"/>
    </row>
    <row r="5" ht="21.75" customHeight="1" spans="1:11">
      <c r="A5" s="64"/>
      <c r="B5" s="64"/>
      <c r="C5" s="64"/>
      <c r="D5" s="17"/>
      <c r="E5" s="17"/>
      <c r="F5" s="17"/>
      <c r="G5" s="17"/>
      <c r="H5" s="14"/>
      <c r="I5" s="17" t="s">
        <v>56</v>
      </c>
      <c r="J5" s="17" t="s">
        <v>57</v>
      </c>
      <c r="K5" s="17" t="s">
        <v>58</v>
      </c>
    </row>
    <row r="6" ht="40.5" customHeight="1" spans="1:11">
      <c r="A6" s="65"/>
      <c r="B6" s="65"/>
      <c r="C6" s="65"/>
      <c r="D6" s="17"/>
      <c r="E6" s="17"/>
      <c r="F6" s="17"/>
      <c r="G6" s="17"/>
      <c r="H6" s="14"/>
      <c r="I6" s="17" t="s">
        <v>55</v>
      </c>
      <c r="J6" s="17"/>
      <c r="K6" s="17"/>
    </row>
    <row r="7" ht="20.25" customHeight="1" spans="1:11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68">
        <v>10</v>
      </c>
      <c r="K7" s="68">
        <v>11</v>
      </c>
    </row>
    <row r="8" ht="18" customHeight="1" spans="1:11">
      <c r="A8" s="66"/>
      <c r="B8" s="26" t="s">
        <v>384</v>
      </c>
      <c r="C8" s="66"/>
      <c r="D8" s="66"/>
      <c r="E8" s="66"/>
      <c r="F8" s="66"/>
      <c r="G8" s="66"/>
      <c r="H8" s="58">
        <v>608</v>
      </c>
      <c r="I8" s="58"/>
      <c r="J8" s="58"/>
      <c r="K8" s="58">
        <v>608</v>
      </c>
    </row>
    <row r="9" ht="24" customHeight="1" spans="1:11">
      <c r="A9" s="18" t="s">
        <v>374</v>
      </c>
      <c r="B9" s="33" t="s">
        <v>384</v>
      </c>
      <c r="C9" s="18" t="s">
        <v>67</v>
      </c>
      <c r="D9" s="18" t="s">
        <v>204</v>
      </c>
      <c r="E9" s="18" t="s">
        <v>205</v>
      </c>
      <c r="F9" s="18" t="s">
        <v>319</v>
      </c>
      <c r="G9" s="18" t="s">
        <v>320</v>
      </c>
      <c r="H9" s="58">
        <v>608</v>
      </c>
      <c r="I9" s="58"/>
      <c r="J9" s="58"/>
      <c r="K9" s="58">
        <v>608</v>
      </c>
    </row>
    <row r="10" ht="24" customHeight="1" spans="1:11">
      <c r="A10" s="26"/>
      <c r="B10" s="26" t="s">
        <v>371</v>
      </c>
      <c r="C10" s="26"/>
      <c r="D10" s="26"/>
      <c r="E10" s="26"/>
      <c r="F10" s="26"/>
      <c r="G10" s="26"/>
      <c r="H10" s="58">
        <v>2000000</v>
      </c>
      <c r="I10" s="58">
        <v>2000000</v>
      </c>
      <c r="J10" s="58"/>
      <c r="K10" s="58"/>
    </row>
    <row r="11" ht="24" customHeight="1" spans="1:11">
      <c r="A11" s="18" t="s">
        <v>351</v>
      </c>
      <c r="B11" s="33" t="s">
        <v>371</v>
      </c>
      <c r="C11" s="18" t="s">
        <v>67</v>
      </c>
      <c r="D11" s="18" t="s">
        <v>192</v>
      </c>
      <c r="E11" s="18" t="s">
        <v>193</v>
      </c>
      <c r="F11" s="18" t="s">
        <v>372</v>
      </c>
      <c r="G11" s="18" t="s">
        <v>373</v>
      </c>
      <c r="H11" s="58">
        <v>2000000</v>
      </c>
      <c r="I11" s="58">
        <v>2000000</v>
      </c>
      <c r="J11" s="58"/>
      <c r="K11" s="58"/>
    </row>
    <row r="12" ht="18.75" customHeight="1" spans="1:11">
      <c r="A12" s="67" t="s">
        <v>251</v>
      </c>
      <c r="B12" s="22"/>
      <c r="C12" s="22"/>
      <c r="D12" s="22"/>
      <c r="E12" s="22"/>
      <c r="F12" s="22"/>
      <c r="G12" s="22"/>
      <c r="H12" s="58">
        <v>2000608</v>
      </c>
      <c r="I12" s="58">
        <v>2000000</v>
      </c>
      <c r="J12" s="58"/>
      <c r="K12" s="58">
        <v>608</v>
      </c>
    </row>
  </sheetData>
  <mergeCells count="16">
    <mergeCell ref="A2:K2"/>
    <mergeCell ref="A3:G3"/>
    <mergeCell ref="H3:J3"/>
    <mergeCell ref="I4:K4"/>
    <mergeCell ref="A12:G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6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1"/>
      <c r="G1" s="42"/>
    </row>
    <row r="2" ht="41.25" customHeight="1" spans="1:7">
      <c r="A2" s="43" t="str">
        <f>"2025"&amp;"年部门项目中期规划预算表"</f>
        <v>2025年部门项目中期规划预算表</v>
      </c>
      <c r="B2" s="43"/>
      <c r="C2" s="43"/>
      <c r="D2" s="43"/>
      <c r="E2" s="43"/>
      <c r="F2" s="43"/>
      <c r="G2" s="43"/>
    </row>
    <row r="3" ht="13.5" customHeight="1" spans="1:7">
      <c r="A3" s="44" t="str">
        <f>"单位名称："&amp;"昆明市晋宁区夕阳彝族乡人民政府"</f>
        <v>单位名称：昆明市晋宁区夕阳彝族乡人民政府</v>
      </c>
      <c r="B3" s="45"/>
      <c r="C3" s="45"/>
      <c r="D3" s="45"/>
      <c r="E3" s="46"/>
      <c r="F3" s="46"/>
      <c r="G3" s="47" t="s">
        <v>0</v>
      </c>
    </row>
    <row r="4" ht="21.75" customHeight="1" spans="1:7">
      <c r="A4" s="48" t="s">
        <v>346</v>
      </c>
      <c r="B4" s="48" t="s">
        <v>345</v>
      </c>
      <c r="C4" s="48" t="s">
        <v>261</v>
      </c>
      <c r="D4" s="49" t="s">
        <v>718</v>
      </c>
      <c r="E4" s="12" t="s">
        <v>56</v>
      </c>
      <c r="F4" s="13"/>
      <c r="G4" s="36"/>
    </row>
    <row r="5" ht="21.75" customHeight="1" spans="1:7">
      <c r="A5" s="50"/>
      <c r="B5" s="50"/>
      <c r="C5" s="50"/>
      <c r="D5" s="51"/>
      <c r="E5" s="52" t="str">
        <f>"2025"&amp;"年"</f>
        <v>2025年</v>
      </c>
      <c r="F5" s="52" t="str">
        <f>("2025"+1)&amp;"年"</f>
        <v>2026年</v>
      </c>
      <c r="G5" s="52" t="str">
        <f>("2025"+2)&amp;"年"</f>
        <v>2027年</v>
      </c>
    </row>
    <row r="6" ht="40.5" customHeight="1" spans="1:7">
      <c r="A6" s="53"/>
      <c r="B6" s="53"/>
      <c r="C6" s="53"/>
      <c r="D6" s="54"/>
      <c r="E6" s="55"/>
      <c r="F6" s="55"/>
      <c r="G6" s="55"/>
    </row>
    <row r="7" ht="15" customHeight="1" spans="1:7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</row>
    <row r="8" customHeight="1" spans="1:7">
      <c r="A8" s="57" t="s">
        <v>67</v>
      </c>
      <c r="B8" s="58"/>
      <c r="C8" s="58"/>
      <c r="D8" s="58"/>
      <c r="E8" s="58">
        <v>2600000</v>
      </c>
      <c r="F8" s="58"/>
      <c r="G8" s="58"/>
    </row>
    <row r="9" ht="17.25" customHeight="1" spans="1:7">
      <c r="A9" s="33"/>
      <c r="B9" s="59" t="s">
        <v>719</v>
      </c>
      <c r="C9" s="59" t="s">
        <v>353</v>
      </c>
      <c r="D9" s="33" t="s">
        <v>720</v>
      </c>
      <c r="E9" s="60">
        <v>1217900</v>
      </c>
      <c r="F9" s="60"/>
      <c r="G9" s="60"/>
    </row>
    <row r="10" ht="17.25" customHeight="1" spans="1:7">
      <c r="A10" s="26"/>
      <c r="B10" s="59" t="s">
        <v>719</v>
      </c>
      <c r="C10" s="59" t="s">
        <v>355</v>
      </c>
      <c r="D10" s="33" t="s">
        <v>720</v>
      </c>
      <c r="E10" s="60">
        <v>690000</v>
      </c>
      <c r="F10" s="60"/>
      <c r="G10" s="60"/>
    </row>
    <row r="11" ht="17.25" customHeight="1" spans="1:7">
      <c r="A11" s="26"/>
      <c r="B11" s="59" t="s">
        <v>719</v>
      </c>
      <c r="C11" s="59" t="s">
        <v>357</v>
      </c>
      <c r="D11" s="33" t="s">
        <v>720</v>
      </c>
      <c r="E11" s="60">
        <v>130000</v>
      </c>
      <c r="F11" s="60"/>
      <c r="G11" s="60"/>
    </row>
    <row r="12" ht="17.25" customHeight="1" spans="1:7">
      <c r="A12" s="26"/>
      <c r="B12" s="59" t="s">
        <v>719</v>
      </c>
      <c r="C12" s="59" t="s">
        <v>359</v>
      </c>
      <c r="D12" s="33" t="s">
        <v>720</v>
      </c>
      <c r="E12" s="60">
        <v>190000</v>
      </c>
      <c r="F12" s="60"/>
      <c r="G12" s="60"/>
    </row>
    <row r="13" ht="17.25" customHeight="1" spans="1:7">
      <c r="A13" s="26"/>
      <c r="B13" s="59" t="s">
        <v>719</v>
      </c>
      <c r="C13" s="59" t="s">
        <v>361</v>
      </c>
      <c r="D13" s="33" t="s">
        <v>720</v>
      </c>
      <c r="E13" s="60">
        <v>69600</v>
      </c>
      <c r="F13" s="60"/>
      <c r="G13" s="60"/>
    </row>
    <row r="14" ht="17.25" customHeight="1" spans="1:7">
      <c r="A14" s="26"/>
      <c r="B14" s="59" t="s">
        <v>719</v>
      </c>
      <c r="C14" s="59" t="s">
        <v>365</v>
      </c>
      <c r="D14" s="33" t="s">
        <v>720</v>
      </c>
      <c r="E14" s="60">
        <v>250000</v>
      </c>
      <c r="F14" s="60"/>
      <c r="G14" s="60"/>
    </row>
    <row r="15" ht="17.25" customHeight="1" spans="1:7">
      <c r="A15" s="26"/>
      <c r="B15" s="59" t="s">
        <v>719</v>
      </c>
      <c r="C15" s="59" t="s">
        <v>369</v>
      </c>
      <c r="D15" s="33" t="s">
        <v>720</v>
      </c>
      <c r="E15" s="60">
        <v>52500</v>
      </c>
      <c r="F15" s="60"/>
      <c r="G15" s="60"/>
    </row>
    <row r="16" ht="18.75" customHeight="1" spans="1:7">
      <c r="A16" s="61" t="s">
        <v>53</v>
      </c>
      <c r="B16" s="62" t="s">
        <v>704</v>
      </c>
      <c r="C16" s="62"/>
      <c r="D16" s="63"/>
      <c r="E16" s="60">
        <v>2600000</v>
      </c>
      <c r="F16" s="60"/>
      <c r="G16" s="60"/>
    </row>
  </sheetData>
  <mergeCells count="11">
    <mergeCell ref="A2:G2"/>
    <mergeCell ref="A3:F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3"/>
  <sheetViews>
    <sheetView showZeros="0" tabSelected="1" topLeftCell="B18" workbookViewId="0">
      <selection activeCell="J28" sqref="J28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5"/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"单位名称："&amp;"昆明市晋宁区夕阳彝族乡人民政府"</f>
        <v>单位名称：昆明市晋宁区夕阳彝族乡人民政府</v>
      </c>
      <c r="B3" s="3"/>
      <c r="C3" s="4"/>
      <c r="D3" s="5"/>
      <c r="E3" s="5"/>
      <c r="F3" s="5"/>
      <c r="G3" s="5"/>
      <c r="H3" s="5"/>
      <c r="I3" s="5"/>
      <c r="J3" s="251" t="s">
        <v>0</v>
      </c>
    </row>
    <row r="4" ht="30" customHeight="1" spans="1:10">
      <c r="A4" s="6" t="s">
        <v>721</v>
      </c>
      <c r="B4" s="7" t="s">
        <v>68</v>
      </c>
      <c r="C4" s="8"/>
      <c r="D4" s="8"/>
      <c r="E4" s="9"/>
      <c r="F4" s="10" t="s">
        <v>722</v>
      </c>
      <c r="G4" s="9"/>
      <c r="H4" s="11" t="s">
        <v>67</v>
      </c>
      <c r="I4" s="8"/>
      <c r="J4" s="9"/>
    </row>
    <row r="5" ht="32.25" customHeight="1" spans="1:10">
      <c r="A5" s="12" t="s">
        <v>723</v>
      </c>
      <c r="B5" s="13"/>
      <c r="C5" s="13"/>
      <c r="D5" s="13"/>
      <c r="E5" s="13"/>
      <c r="F5" s="13"/>
      <c r="G5" s="13"/>
      <c r="H5" s="13"/>
      <c r="I5" s="36"/>
      <c r="J5" s="37" t="s">
        <v>724</v>
      </c>
    </row>
    <row r="6" ht="99.75" customHeight="1" spans="1:10">
      <c r="A6" s="14" t="s">
        <v>725</v>
      </c>
      <c r="B6" s="15" t="s">
        <v>726</v>
      </c>
      <c r="C6" s="16" t="s">
        <v>727</v>
      </c>
      <c r="D6" s="16"/>
      <c r="E6" s="16"/>
      <c r="F6" s="16"/>
      <c r="G6" s="16"/>
      <c r="H6" s="16"/>
      <c r="I6" s="16"/>
      <c r="J6" s="38" t="s">
        <v>728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 t="s">
        <v>729</v>
      </c>
      <c r="D7" s="16"/>
      <c r="E7" s="16"/>
      <c r="F7" s="16"/>
      <c r="G7" s="16"/>
      <c r="H7" s="16"/>
      <c r="I7" s="16"/>
      <c r="J7" s="38" t="s">
        <v>730</v>
      </c>
    </row>
    <row r="8" ht="75" customHeight="1" spans="1:10">
      <c r="A8" s="15" t="s">
        <v>731</v>
      </c>
      <c r="B8" s="17" t="str">
        <f>"预算年度（"&amp;"2025"&amp;"年）绩效目标"</f>
        <v>预算年度（2025年）绩效目标</v>
      </c>
      <c r="C8" s="18" t="s">
        <v>732</v>
      </c>
      <c r="D8" s="18"/>
      <c r="E8" s="18"/>
      <c r="F8" s="18"/>
      <c r="G8" s="18"/>
      <c r="H8" s="18"/>
      <c r="I8" s="18"/>
      <c r="J8" s="39" t="s">
        <v>733</v>
      </c>
    </row>
    <row r="9" ht="32.25" customHeight="1" spans="1:10">
      <c r="A9" s="19" t="s">
        <v>734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735</v>
      </c>
      <c r="B10" s="15"/>
      <c r="C10" s="14" t="s">
        <v>736</v>
      </c>
      <c r="D10" s="14"/>
      <c r="E10" s="14"/>
      <c r="F10" s="14" t="s">
        <v>737</v>
      </c>
      <c r="G10" s="14"/>
      <c r="H10" s="14" t="s">
        <v>738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739</v>
      </c>
      <c r="I11" s="15" t="s">
        <v>740</v>
      </c>
      <c r="J11" s="15" t="s">
        <v>741</v>
      </c>
    </row>
    <row r="12" ht="24" customHeight="1" spans="1:10">
      <c r="A12" s="20" t="s">
        <v>53</v>
      </c>
      <c r="B12" s="21"/>
      <c r="C12" s="21"/>
      <c r="D12" s="21"/>
      <c r="E12" s="21"/>
      <c r="F12" s="21"/>
      <c r="G12" s="22"/>
      <c r="H12" s="23">
        <v>13936051.98</v>
      </c>
      <c r="I12" s="23">
        <v>9353269.98</v>
      </c>
      <c r="J12" s="23">
        <v>4582782</v>
      </c>
    </row>
    <row r="13" ht="34.5" customHeight="1" spans="1:10">
      <c r="A13" s="16" t="s">
        <v>742</v>
      </c>
      <c r="B13" s="24"/>
      <c r="C13" s="16" t="s">
        <v>743</v>
      </c>
      <c r="D13" s="24"/>
      <c r="E13" s="24"/>
      <c r="F13" s="24"/>
      <c r="G13" s="24"/>
      <c r="H13" s="25">
        <v>2753982</v>
      </c>
      <c r="I13" s="25">
        <v>540000</v>
      </c>
      <c r="J13" s="25">
        <v>2213982</v>
      </c>
    </row>
    <row r="14" ht="34.5" customHeight="1" spans="1:10">
      <c r="A14" s="16" t="s">
        <v>744</v>
      </c>
      <c r="B14" s="26"/>
      <c r="C14" s="16" t="s">
        <v>745</v>
      </c>
      <c r="D14" s="26"/>
      <c r="E14" s="26"/>
      <c r="F14" s="26"/>
      <c r="G14" s="26"/>
      <c r="H14" s="25">
        <v>1461950</v>
      </c>
      <c r="I14" s="25">
        <v>261950</v>
      </c>
      <c r="J14" s="25">
        <v>1200000</v>
      </c>
    </row>
    <row r="15" ht="34.5" customHeight="1" spans="1:10">
      <c r="A15" s="16" t="s">
        <v>746</v>
      </c>
      <c r="B15" s="26"/>
      <c r="C15" s="16" t="s">
        <v>747</v>
      </c>
      <c r="D15" s="26"/>
      <c r="E15" s="26"/>
      <c r="F15" s="26"/>
      <c r="G15" s="26"/>
      <c r="H15" s="25">
        <v>1858800</v>
      </c>
      <c r="I15" s="25">
        <v>690000</v>
      </c>
      <c r="J15" s="25">
        <v>1168800</v>
      </c>
    </row>
    <row r="16" ht="34.5" customHeight="1" spans="1:10">
      <c r="A16" s="16" t="s">
        <v>748</v>
      </c>
      <c r="B16" s="26"/>
      <c r="C16" s="16" t="s">
        <v>749</v>
      </c>
      <c r="D16" s="26"/>
      <c r="E16" s="26"/>
      <c r="F16" s="26"/>
      <c r="G16" s="26"/>
      <c r="H16" s="25">
        <v>7861319.98</v>
      </c>
      <c r="I16" s="25">
        <v>7861319.98</v>
      </c>
      <c r="J16" s="25"/>
    </row>
    <row r="17" ht="32.25" customHeight="1" spans="1:10">
      <c r="A17" s="19" t="s">
        <v>750</v>
      </c>
      <c r="B17" s="19"/>
      <c r="C17" s="19"/>
      <c r="D17" s="19"/>
      <c r="E17" s="19"/>
      <c r="F17" s="19"/>
      <c r="G17" s="19"/>
      <c r="H17" s="19"/>
      <c r="I17" s="19"/>
      <c r="J17" s="19"/>
    </row>
    <row r="18" ht="32.25" customHeight="1" spans="1:10">
      <c r="A18" s="27" t="s">
        <v>751</v>
      </c>
      <c r="B18" s="27"/>
      <c r="C18" s="27"/>
      <c r="D18" s="27"/>
      <c r="E18" s="27"/>
      <c r="F18" s="27"/>
      <c r="G18" s="27"/>
      <c r="H18" s="28" t="s">
        <v>752</v>
      </c>
      <c r="I18" s="40" t="s">
        <v>412</v>
      </c>
      <c r="J18" s="28" t="s">
        <v>753</v>
      </c>
    </row>
    <row r="19" ht="36" customHeight="1" spans="1:10">
      <c r="A19" s="29" t="s">
        <v>405</v>
      </c>
      <c r="B19" s="29" t="s">
        <v>754</v>
      </c>
      <c r="C19" s="30" t="s">
        <v>407</v>
      </c>
      <c r="D19" s="30" t="s">
        <v>408</v>
      </c>
      <c r="E19" s="30" t="s">
        <v>409</v>
      </c>
      <c r="F19" s="30" t="s">
        <v>410</v>
      </c>
      <c r="G19" s="30" t="s">
        <v>411</v>
      </c>
      <c r="H19" s="31"/>
      <c r="I19" s="31"/>
      <c r="J19" s="31"/>
    </row>
    <row r="20" ht="32.25" customHeight="1" spans="1:10">
      <c r="A20" s="32" t="s">
        <v>414</v>
      </c>
      <c r="B20" s="32"/>
      <c r="C20" s="33"/>
      <c r="D20" s="32"/>
      <c r="E20" s="32"/>
      <c r="F20" s="32"/>
      <c r="G20" s="32"/>
      <c r="H20" s="34"/>
      <c r="I20" s="18"/>
      <c r="J20" s="34"/>
    </row>
    <row r="21" ht="32.25" customHeight="1" spans="1:10">
      <c r="A21" s="32"/>
      <c r="B21" s="32" t="s">
        <v>415</v>
      </c>
      <c r="C21" s="33"/>
      <c r="D21" s="32"/>
      <c r="E21" s="32"/>
      <c r="F21" s="32"/>
      <c r="G21" s="32"/>
      <c r="H21" s="34"/>
      <c r="I21" s="18"/>
      <c r="J21" s="34"/>
    </row>
    <row r="22" ht="32.25" customHeight="1" spans="1:10">
      <c r="A22" s="32"/>
      <c r="B22" s="32"/>
      <c r="C22" s="33" t="s">
        <v>748</v>
      </c>
      <c r="D22" s="32" t="s">
        <v>417</v>
      </c>
      <c r="E22" s="32" t="s">
        <v>79</v>
      </c>
      <c r="F22" s="32" t="s">
        <v>447</v>
      </c>
      <c r="G22" s="32" t="s">
        <v>419</v>
      </c>
      <c r="H22" s="34" t="s">
        <v>755</v>
      </c>
      <c r="I22" s="18" t="s">
        <v>756</v>
      </c>
      <c r="J22" s="34" t="s">
        <v>757</v>
      </c>
    </row>
    <row r="23" ht="32.25" customHeight="1" spans="1:10">
      <c r="A23" s="32"/>
      <c r="B23" s="32"/>
      <c r="C23" s="33" t="s">
        <v>620</v>
      </c>
      <c r="D23" s="32" t="s">
        <v>417</v>
      </c>
      <c r="E23" s="32" t="s">
        <v>621</v>
      </c>
      <c r="F23" s="32" t="s">
        <v>622</v>
      </c>
      <c r="G23" s="32" t="s">
        <v>419</v>
      </c>
      <c r="H23" s="34" t="s">
        <v>758</v>
      </c>
      <c r="I23" s="18" t="s">
        <v>759</v>
      </c>
      <c r="J23" s="34" t="s">
        <v>760</v>
      </c>
    </row>
    <row r="24" ht="32.25" customHeight="1" spans="1:10">
      <c r="A24" s="32"/>
      <c r="B24" s="32"/>
      <c r="C24" s="33" t="s">
        <v>761</v>
      </c>
      <c r="D24" s="32" t="s">
        <v>417</v>
      </c>
      <c r="E24" s="32" t="s">
        <v>762</v>
      </c>
      <c r="F24" s="32" t="s">
        <v>458</v>
      </c>
      <c r="G24" s="32" t="s">
        <v>419</v>
      </c>
      <c r="H24" s="34" t="s">
        <v>763</v>
      </c>
      <c r="I24" s="18" t="s">
        <v>597</v>
      </c>
      <c r="J24" s="34" t="s">
        <v>764</v>
      </c>
    </row>
    <row r="25" ht="32.25" customHeight="1" spans="1:10">
      <c r="A25" s="32"/>
      <c r="B25" s="32"/>
      <c r="C25" s="33" t="s">
        <v>765</v>
      </c>
      <c r="D25" s="32" t="s">
        <v>435</v>
      </c>
      <c r="E25" s="32" t="s">
        <v>436</v>
      </c>
      <c r="F25" s="32" t="s">
        <v>437</v>
      </c>
      <c r="G25" s="32" t="s">
        <v>419</v>
      </c>
      <c r="H25" s="34" t="s">
        <v>766</v>
      </c>
      <c r="I25" s="18" t="s">
        <v>767</v>
      </c>
      <c r="J25" s="34" t="s">
        <v>768</v>
      </c>
    </row>
    <row r="26" ht="32.25" customHeight="1" spans="1:10">
      <c r="A26" s="32"/>
      <c r="B26" s="32" t="s">
        <v>427</v>
      </c>
      <c r="C26" s="33"/>
      <c r="D26" s="32"/>
      <c r="E26" s="32"/>
      <c r="F26" s="32"/>
      <c r="G26" s="32"/>
      <c r="H26" s="34"/>
      <c r="I26" s="18"/>
      <c r="J26" s="34"/>
    </row>
    <row r="27" ht="32.25" customHeight="1" spans="1:10">
      <c r="A27" s="32"/>
      <c r="B27" s="32"/>
      <c r="C27" s="33" t="s">
        <v>769</v>
      </c>
      <c r="D27" s="32" t="s">
        <v>417</v>
      </c>
      <c r="E27" s="32" t="s">
        <v>608</v>
      </c>
      <c r="F27" s="32" t="s">
        <v>609</v>
      </c>
      <c r="G27" s="32" t="s">
        <v>438</v>
      </c>
      <c r="H27" s="34" t="s">
        <v>770</v>
      </c>
      <c r="I27" s="18" t="s">
        <v>771</v>
      </c>
      <c r="J27" s="34" t="s">
        <v>772</v>
      </c>
    </row>
    <row r="28" ht="32.25" customHeight="1" spans="1:10">
      <c r="A28" s="32"/>
      <c r="B28" s="32"/>
      <c r="C28" s="33" t="s">
        <v>773</v>
      </c>
      <c r="D28" s="32" t="s">
        <v>417</v>
      </c>
      <c r="E28" s="32" t="s">
        <v>497</v>
      </c>
      <c r="F28" s="32" t="s">
        <v>437</v>
      </c>
      <c r="G28" s="32" t="s">
        <v>419</v>
      </c>
      <c r="H28" s="34" t="s">
        <v>774</v>
      </c>
      <c r="I28" s="18" t="s">
        <v>775</v>
      </c>
      <c r="J28" s="34" t="s">
        <v>776</v>
      </c>
    </row>
    <row r="29" ht="32.25" customHeight="1" spans="1:10">
      <c r="A29" s="32"/>
      <c r="B29" s="32"/>
      <c r="C29" s="33" t="s">
        <v>777</v>
      </c>
      <c r="D29" s="32" t="s">
        <v>435</v>
      </c>
      <c r="E29" s="32" t="s">
        <v>778</v>
      </c>
      <c r="F29" s="32" t="s">
        <v>437</v>
      </c>
      <c r="G29" s="32" t="s">
        <v>419</v>
      </c>
      <c r="H29" s="34" t="s">
        <v>779</v>
      </c>
      <c r="I29" s="18" t="s">
        <v>780</v>
      </c>
      <c r="J29" s="34" t="s">
        <v>781</v>
      </c>
    </row>
    <row r="30" ht="32.25" customHeight="1" spans="1:10">
      <c r="A30" s="32"/>
      <c r="B30" s="32"/>
      <c r="C30" s="33" t="s">
        <v>765</v>
      </c>
      <c r="D30" s="32" t="s">
        <v>417</v>
      </c>
      <c r="E30" s="32" t="s">
        <v>497</v>
      </c>
      <c r="F30" s="32" t="s">
        <v>437</v>
      </c>
      <c r="G30" s="32" t="s">
        <v>419</v>
      </c>
      <c r="H30" s="34" t="s">
        <v>782</v>
      </c>
      <c r="I30" s="18" t="s">
        <v>783</v>
      </c>
      <c r="J30" s="34" t="s">
        <v>784</v>
      </c>
    </row>
    <row r="31" ht="32.25" customHeight="1" spans="1:10">
      <c r="A31" s="32"/>
      <c r="B31" s="32"/>
      <c r="C31" s="33" t="s">
        <v>785</v>
      </c>
      <c r="D31" s="32" t="s">
        <v>435</v>
      </c>
      <c r="E31" s="32" t="s">
        <v>503</v>
      </c>
      <c r="F31" s="32" t="s">
        <v>437</v>
      </c>
      <c r="G31" s="32" t="s">
        <v>419</v>
      </c>
      <c r="H31" s="34" t="s">
        <v>786</v>
      </c>
      <c r="I31" s="18" t="s">
        <v>787</v>
      </c>
      <c r="J31" s="34" t="s">
        <v>788</v>
      </c>
    </row>
    <row r="32" ht="32.25" customHeight="1" spans="1:10">
      <c r="A32" s="32"/>
      <c r="B32" s="32"/>
      <c r="C32" s="33" t="s">
        <v>789</v>
      </c>
      <c r="D32" s="32" t="s">
        <v>435</v>
      </c>
      <c r="E32" s="32" t="s">
        <v>436</v>
      </c>
      <c r="F32" s="32" t="s">
        <v>437</v>
      </c>
      <c r="G32" s="32" t="s">
        <v>419</v>
      </c>
      <c r="H32" s="34" t="s">
        <v>790</v>
      </c>
      <c r="I32" s="18" t="s">
        <v>791</v>
      </c>
      <c r="J32" s="34" t="s">
        <v>792</v>
      </c>
    </row>
    <row r="33" ht="32.25" customHeight="1" spans="1:10">
      <c r="A33" s="32"/>
      <c r="B33" s="32" t="s">
        <v>449</v>
      </c>
      <c r="C33" s="33"/>
      <c r="D33" s="32"/>
      <c r="E33" s="32"/>
      <c r="F33" s="32"/>
      <c r="G33" s="32"/>
      <c r="H33" s="34"/>
      <c r="I33" s="18"/>
      <c r="J33" s="34"/>
    </row>
    <row r="34" ht="32.25" customHeight="1" spans="1:10">
      <c r="A34" s="32"/>
      <c r="B34" s="32"/>
      <c r="C34" s="33" t="s">
        <v>793</v>
      </c>
      <c r="D34" s="32" t="s">
        <v>435</v>
      </c>
      <c r="E34" s="32" t="s">
        <v>503</v>
      </c>
      <c r="F34" s="32" t="s">
        <v>437</v>
      </c>
      <c r="G34" s="32" t="s">
        <v>419</v>
      </c>
      <c r="H34" s="34" t="s">
        <v>794</v>
      </c>
      <c r="I34" s="18" t="s">
        <v>795</v>
      </c>
      <c r="J34" s="34" t="s">
        <v>796</v>
      </c>
    </row>
    <row r="35" ht="32.25" customHeight="1" spans="1:10">
      <c r="A35" s="32"/>
      <c r="B35" s="32"/>
      <c r="C35" s="33" t="s">
        <v>519</v>
      </c>
      <c r="D35" s="32" t="s">
        <v>417</v>
      </c>
      <c r="E35" s="32" t="s">
        <v>451</v>
      </c>
      <c r="F35" s="32" t="s">
        <v>430</v>
      </c>
      <c r="G35" s="32" t="s">
        <v>419</v>
      </c>
      <c r="H35" s="34" t="s">
        <v>790</v>
      </c>
      <c r="I35" s="18" t="s">
        <v>452</v>
      </c>
      <c r="J35" s="34" t="s">
        <v>797</v>
      </c>
    </row>
    <row r="36" ht="32.25" customHeight="1" spans="1:10">
      <c r="A36" s="32"/>
      <c r="B36" s="32" t="s">
        <v>460</v>
      </c>
      <c r="C36" s="33"/>
      <c r="D36" s="32"/>
      <c r="E36" s="32"/>
      <c r="F36" s="32"/>
      <c r="G36" s="32"/>
      <c r="H36" s="34"/>
      <c r="I36" s="18"/>
      <c r="J36" s="34"/>
    </row>
    <row r="37" ht="32.25" customHeight="1" spans="1:10">
      <c r="A37" s="32"/>
      <c r="B37" s="32"/>
      <c r="C37" s="33" t="s">
        <v>461</v>
      </c>
      <c r="D37" s="32" t="s">
        <v>417</v>
      </c>
      <c r="E37" s="32" t="s">
        <v>798</v>
      </c>
      <c r="F37" s="32" t="s">
        <v>447</v>
      </c>
      <c r="G37" s="32" t="s">
        <v>419</v>
      </c>
      <c r="H37" s="34" t="s">
        <v>799</v>
      </c>
      <c r="I37" s="18" t="s">
        <v>795</v>
      </c>
      <c r="J37" s="34" t="s">
        <v>800</v>
      </c>
    </row>
    <row r="38" ht="32.25" customHeight="1" spans="1:10">
      <c r="A38" s="32" t="s">
        <v>432</v>
      </c>
      <c r="B38" s="32"/>
      <c r="C38" s="33"/>
      <c r="D38" s="32"/>
      <c r="E38" s="32"/>
      <c r="F38" s="32"/>
      <c r="G38" s="32"/>
      <c r="H38" s="34"/>
      <c r="I38" s="18"/>
      <c r="J38" s="34"/>
    </row>
    <row r="39" ht="32.25" customHeight="1" spans="1:10">
      <c r="A39" s="32"/>
      <c r="B39" s="32" t="s">
        <v>578</v>
      </c>
      <c r="C39" s="33"/>
      <c r="D39" s="32"/>
      <c r="E39" s="32"/>
      <c r="F39" s="32"/>
      <c r="G39" s="32"/>
      <c r="H39" s="34"/>
      <c r="I39" s="18"/>
      <c r="J39" s="34"/>
    </row>
    <row r="40" ht="32.25" customHeight="1" spans="1:10">
      <c r="A40" s="32"/>
      <c r="B40" s="32"/>
      <c r="C40" s="33" t="s">
        <v>607</v>
      </c>
      <c r="D40" s="32" t="s">
        <v>417</v>
      </c>
      <c r="E40" s="32" t="s">
        <v>608</v>
      </c>
      <c r="F40" s="32" t="s">
        <v>609</v>
      </c>
      <c r="G40" s="32" t="s">
        <v>438</v>
      </c>
      <c r="H40" s="34" t="s">
        <v>801</v>
      </c>
      <c r="I40" s="18" t="s">
        <v>610</v>
      </c>
      <c r="J40" s="34" t="s">
        <v>802</v>
      </c>
    </row>
    <row r="41" ht="32.25" customHeight="1" spans="1:10">
      <c r="A41" s="32"/>
      <c r="B41" s="32"/>
      <c r="C41" s="33" t="s">
        <v>803</v>
      </c>
      <c r="D41" s="32" t="s">
        <v>417</v>
      </c>
      <c r="E41" s="32" t="s">
        <v>804</v>
      </c>
      <c r="F41" s="32" t="s">
        <v>463</v>
      </c>
      <c r="G41" s="32" t="s">
        <v>419</v>
      </c>
      <c r="H41" s="34" t="s">
        <v>805</v>
      </c>
      <c r="I41" s="18" t="s">
        <v>806</v>
      </c>
      <c r="J41" s="34" t="s">
        <v>610</v>
      </c>
    </row>
    <row r="42" ht="32.25" customHeight="1" spans="1:10">
      <c r="A42" s="32"/>
      <c r="B42" s="32" t="s">
        <v>433</v>
      </c>
      <c r="C42" s="33"/>
      <c r="D42" s="32"/>
      <c r="E42" s="32"/>
      <c r="F42" s="32"/>
      <c r="G42" s="32"/>
      <c r="H42" s="34"/>
      <c r="I42" s="18"/>
      <c r="J42" s="34"/>
    </row>
    <row r="43" ht="32.25" customHeight="1" spans="1:10">
      <c r="A43" s="32"/>
      <c r="B43" s="32"/>
      <c r="C43" s="33" t="s">
        <v>624</v>
      </c>
      <c r="D43" s="32" t="s">
        <v>435</v>
      </c>
      <c r="E43" s="32" t="s">
        <v>503</v>
      </c>
      <c r="F43" s="32" t="s">
        <v>437</v>
      </c>
      <c r="G43" s="32" t="s">
        <v>419</v>
      </c>
      <c r="H43" s="34" t="s">
        <v>807</v>
      </c>
      <c r="I43" s="18" t="s">
        <v>625</v>
      </c>
      <c r="J43" s="34" t="s">
        <v>808</v>
      </c>
    </row>
    <row r="44" ht="32.25" customHeight="1" spans="1:10">
      <c r="A44" s="32"/>
      <c r="B44" s="32"/>
      <c r="C44" s="33" t="s">
        <v>809</v>
      </c>
      <c r="D44" s="32" t="s">
        <v>435</v>
      </c>
      <c r="E44" s="32" t="s">
        <v>503</v>
      </c>
      <c r="F44" s="32" t="s">
        <v>437</v>
      </c>
      <c r="G44" s="32" t="s">
        <v>419</v>
      </c>
      <c r="H44" s="34" t="s">
        <v>810</v>
      </c>
      <c r="I44" s="18" t="s">
        <v>811</v>
      </c>
      <c r="J44" s="34" t="s">
        <v>812</v>
      </c>
    </row>
    <row r="45" ht="32.25" customHeight="1" spans="1:10">
      <c r="A45" s="32"/>
      <c r="B45" s="32"/>
      <c r="C45" s="33" t="s">
        <v>611</v>
      </c>
      <c r="D45" s="32" t="s">
        <v>435</v>
      </c>
      <c r="E45" s="32" t="s">
        <v>503</v>
      </c>
      <c r="F45" s="32" t="s">
        <v>437</v>
      </c>
      <c r="G45" s="32" t="s">
        <v>419</v>
      </c>
      <c r="H45" s="34" t="s">
        <v>813</v>
      </c>
      <c r="I45" s="18" t="s">
        <v>612</v>
      </c>
      <c r="J45" s="34" t="s">
        <v>802</v>
      </c>
    </row>
    <row r="46" ht="32.25" customHeight="1" spans="1:10">
      <c r="A46" s="32"/>
      <c r="B46" s="32" t="s">
        <v>514</v>
      </c>
      <c r="C46" s="33"/>
      <c r="D46" s="32"/>
      <c r="E46" s="32"/>
      <c r="F46" s="32"/>
      <c r="G46" s="32"/>
      <c r="H46" s="34"/>
      <c r="I46" s="18"/>
      <c r="J46" s="34"/>
    </row>
    <row r="47" ht="32.25" customHeight="1" spans="1:10">
      <c r="A47" s="32"/>
      <c r="B47" s="32"/>
      <c r="C47" s="33" t="s">
        <v>618</v>
      </c>
      <c r="D47" s="32" t="s">
        <v>435</v>
      </c>
      <c r="E47" s="32" t="s">
        <v>503</v>
      </c>
      <c r="F47" s="32" t="s">
        <v>437</v>
      </c>
      <c r="G47" s="32" t="s">
        <v>419</v>
      </c>
      <c r="H47" s="34" t="s">
        <v>813</v>
      </c>
      <c r="I47" s="18" t="s">
        <v>612</v>
      </c>
      <c r="J47" s="34" t="s">
        <v>814</v>
      </c>
    </row>
    <row r="48" ht="32.25" customHeight="1" spans="1:10">
      <c r="A48" s="32"/>
      <c r="B48" s="32"/>
      <c r="C48" s="33" t="s">
        <v>617</v>
      </c>
      <c r="D48" s="32" t="s">
        <v>417</v>
      </c>
      <c r="E48" s="32" t="s">
        <v>497</v>
      </c>
      <c r="F48" s="32" t="s">
        <v>437</v>
      </c>
      <c r="G48" s="32" t="s">
        <v>419</v>
      </c>
      <c r="H48" s="34" t="s">
        <v>790</v>
      </c>
      <c r="I48" s="18" t="s">
        <v>815</v>
      </c>
      <c r="J48" s="34" t="s">
        <v>816</v>
      </c>
    </row>
    <row r="49" ht="32.25" customHeight="1" spans="1:10">
      <c r="A49" s="32"/>
      <c r="B49" s="32" t="s">
        <v>631</v>
      </c>
      <c r="C49" s="33"/>
      <c r="D49" s="32"/>
      <c r="E49" s="32"/>
      <c r="F49" s="32"/>
      <c r="G49" s="32"/>
      <c r="H49" s="34"/>
      <c r="I49" s="18"/>
      <c r="J49" s="34"/>
    </row>
    <row r="50" ht="32.25" customHeight="1" spans="1:10">
      <c r="A50" s="32"/>
      <c r="B50" s="32"/>
      <c r="C50" s="33" t="s">
        <v>632</v>
      </c>
      <c r="D50" s="32" t="s">
        <v>417</v>
      </c>
      <c r="E50" s="32" t="s">
        <v>497</v>
      </c>
      <c r="F50" s="32" t="s">
        <v>437</v>
      </c>
      <c r="G50" s="32" t="s">
        <v>419</v>
      </c>
      <c r="H50" s="34" t="s">
        <v>813</v>
      </c>
      <c r="I50" s="18" t="s">
        <v>612</v>
      </c>
      <c r="J50" s="34" t="s">
        <v>802</v>
      </c>
    </row>
    <row r="51" ht="32.25" customHeight="1" spans="1:10">
      <c r="A51" s="32" t="s">
        <v>440</v>
      </c>
      <c r="B51" s="32"/>
      <c r="C51" s="33"/>
      <c r="D51" s="32"/>
      <c r="E51" s="32"/>
      <c r="F51" s="32"/>
      <c r="G51" s="32"/>
      <c r="H51" s="34"/>
      <c r="I51" s="18"/>
      <c r="J51" s="34"/>
    </row>
    <row r="52" ht="32.25" customHeight="1" spans="1:10">
      <c r="A52" s="32"/>
      <c r="B52" s="32" t="s">
        <v>441</v>
      </c>
      <c r="C52" s="33"/>
      <c r="D52" s="32"/>
      <c r="E52" s="32"/>
      <c r="F52" s="32"/>
      <c r="G52" s="32"/>
      <c r="H52" s="34"/>
      <c r="I52" s="18"/>
      <c r="J52" s="34"/>
    </row>
    <row r="53" ht="32.25" customHeight="1" spans="1:10">
      <c r="A53" s="32"/>
      <c r="B53" s="32"/>
      <c r="C53" s="33" t="s">
        <v>817</v>
      </c>
      <c r="D53" s="32" t="s">
        <v>435</v>
      </c>
      <c r="E53" s="32" t="s">
        <v>503</v>
      </c>
      <c r="F53" s="32" t="s">
        <v>437</v>
      </c>
      <c r="G53" s="32" t="s">
        <v>419</v>
      </c>
      <c r="H53" s="34" t="s">
        <v>755</v>
      </c>
      <c r="I53" s="18" t="s">
        <v>818</v>
      </c>
      <c r="J53" s="34" t="s">
        <v>819</v>
      </c>
    </row>
  </sheetData>
  <mergeCells count="35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B14"/>
    <mergeCell ref="C14:G14"/>
    <mergeCell ref="A15:B15"/>
    <mergeCell ref="C15:G15"/>
    <mergeCell ref="A16:B16"/>
    <mergeCell ref="C16:G16"/>
    <mergeCell ref="A17:J17"/>
    <mergeCell ref="A18:G18"/>
    <mergeCell ref="A6:A7"/>
    <mergeCell ref="H18:H19"/>
    <mergeCell ref="I18:I19"/>
    <mergeCell ref="J18:J19"/>
    <mergeCell ref="A10:B11"/>
    <mergeCell ref="C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" sqref="A1:T1"/>
    </sheetView>
  </sheetViews>
  <sheetFormatPr defaultColWidth="8.425" defaultRowHeight="12.75" customHeight="1"/>
  <cols>
    <col min="1" max="1" width="26.575" customWidth="1"/>
    <col min="2" max="2" width="39.7083333333333" customWidth="1"/>
    <col min="3" max="3" width="20.2833333333333" customWidth="1"/>
    <col min="4" max="5" width="20.7083333333333" customWidth="1"/>
    <col min="6" max="6" width="19.1416666666667" customWidth="1"/>
    <col min="7" max="7" width="24.575" customWidth="1"/>
    <col min="8" max="8" width="20.425" customWidth="1"/>
    <col min="9" max="9" width="22.7083333333333" customWidth="1"/>
    <col min="10" max="10" width="25" customWidth="1"/>
    <col min="11" max="11" width="20.2833333333333" customWidth="1"/>
    <col min="12" max="12" width="20.575" customWidth="1"/>
    <col min="13" max="13" width="25.7083333333333" customWidth="1"/>
    <col min="14" max="14" width="19" customWidth="1"/>
    <col min="15" max="16" width="23.85" customWidth="1"/>
    <col min="17" max="17" width="24.1416666666667" customWidth="1"/>
    <col min="18" max="18" width="27.575" customWidth="1"/>
    <col min="19" max="19" width="21.1416666666667" customWidth="1"/>
    <col min="20" max="20" width="32.425" customWidth="1"/>
  </cols>
  <sheetData>
    <row r="1" ht="17.25" customHeight="1" spans="1:20">
      <c r="A1" s="236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</row>
    <row r="2" ht="41.25" customHeight="1" spans="1:20">
      <c r="A2" s="238" t="str">
        <f>"2025"&amp;"年部门收入预算表"</f>
        <v>2025年部门收入预算表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ht="17.25" customHeight="1" spans="1:20">
      <c r="A3" s="239" t="str">
        <f>"单位名称："&amp;"昆明市晋宁区夕阳彝族乡人民政府"</f>
        <v>单位名称：昆明市晋宁区夕阳彝族乡人民政府</v>
      </c>
      <c r="B3" s="240"/>
      <c r="C3" s="241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7" t="s">
        <v>0</v>
      </c>
    </row>
    <row r="4" ht="21.75" customHeight="1" spans="1:20">
      <c r="A4" s="67" t="s">
        <v>51</v>
      </c>
      <c r="B4" s="67" t="s">
        <v>52</v>
      </c>
      <c r="C4" s="67" t="s">
        <v>53</v>
      </c>
      <c r="D4" s="67" t="s">
        <v>54</v>
      </c>
      <c r="E4" s="67"/>
      <c r="F4" s="67"/>
      <c r="G4" s="67"/>
      <c r="H4" s="67"/>
      <c r="I4" s="68"/>
      <c r="J4" s="67"/>
      <c r="K4" s="67"/>
      <c r="L4" s="67"/>
      <c r="M4" s="67"/>
      <c r="N4" s="67"/>
      <c r="O4" s="67" t="s">
        <v>44</v>
      </c>
      <c r="P4" s="67"/>
      <c r="Q4" s="67"/>
      <c r="R4" s="67"/>
      <c r="S4" s="67"/>
      <c r="T4" s="67"/>
    </row>
    <row r="5" ht="27" customHeight="1" spans="1:20">
      <c r="A5" s="67"/>
      <c r="B5" s="67"/>
      <c r="C5" s="67"/>
      <c r="D5" s="67" t="s">
        <v>55</v>
      </c>
      <c r="E5" s="67" t="s">
        <v>56</v>
      </c>
      <c r="F5" s="67" t="s">
        <v>57</v>
      </c>
      <c r="G5" s="67" t="s">
        <v>58</v>
      </c>
      <c r="H5" s="67" t="s">
        <v>59</v>
      </c>
      <c r="I5" s="68" t="s">
        <v>60</v>
      </c>
      <c r="J5" s="67"/>
      <c r="K5" s="67"/>
      <c r="L5" s="67"/>
      <c r="M5" s="67"/>
      <c r="N5" s="67"/>
      <c r="O5" s="67" t="s">
        <v>55</v>
      </c>
      <c r="P5" s="67" t="s">
        <v>56</v>
      </c>
      <c r="Q5" s="67" t="s">
        <v>57</v>
      </c>
      <c r="R5" s="67" t="s">
        <v>58</v>
      </c>
      <c r="S5" s="67" t="s">
        <v>59</v>
      </c>
      <c r="T5" s="67" t="s">
        <v>60</v>
      </c>
    </row>
    <row r="6" ht="30" customHeight="1" spans="1:20">
      <c r="A6" s="22"/>
      <c r="B6" s="22"/>
      <c r="C6" s="90"/>
      <c r="D6" s="90"/>
      <c r="E6" s="90"/>
      <c r="F6" s="90"/>
      <c r="G6" s="90"/>
      <c r="H6" s="90"/>
      <c r="I6" s="192" t="s">
        <v>55</v>
      </c>
      <c r="J6" s="67" t="s">
        <v>61</v>
      </c>
      <c r="K6" s="67" t="s">
        <v>62</v>
      </c>
      <c r="L6" s="67" t="s">
        <v>63</v>
      </c>
      <c r="M6" s="67" t="s">
        <v>64</v>
      </c>
      <c r="N6" s="67" t="s">
        <v>65</v>
      </c>
      <c r="O6" s="246"/>
      <c r="P6" s="246"/>
      <c r="Q6" s="246"/>
      <c r="R6" s="246"/>
      <c r="S6" s="246"/>
      <c r="T6" s="90"/>
    </row>
    <row r="7" ht="15" customHeight="1" spans="1:20">
      <c r="A7" s="243">
        <v>1</v>
      </c>
      <c r="B7" s="243">
        <v>2</v>
      </c>
      <c r="C7" s="243">
        <v>3</v>
      </c>
      <c r="D7" s="243">
        <v>4</v>
      </c>
      <c r="E7" s="243">
        <v>5</v>
      </c>
      <c r="F7" s="243">
        <v>6</v>
      </c>
      <c r="G7" s="243">
        <v>7</v>
      </c>
      <c r="H7" s="243">
        <v>8</v>
      </c>
      <c r="I7" s="192">
        <v>9</v>
      </c>
      <c r="J7" s="243">
        <v>10</v>
      </c>
      <c r="K7" s="243">
        <v>11</v>
      </c>
      <c r="L7" s="243">
        <v>12</v>
      </c>
      <c r="M7" s="243">
        <v>13</v>
      </c>
      <c r="N7" s="243">
        <v>14</v>
      </c>
      <c r="O7" s="243">
        <v>15</v>
      </c>
      <c r="P7" s="243">
        <v>16</v>
      </c>
      <c r="Q7" s="243">
        <v>17</v>
      </c>
      <c r="R7" s="243">
        <v>18</v>
      </c>
      <c r="S7" s="243">
        <v>19</v>
      </c>
      <c r="T7" s="243">
        <v>20</v>
      </c>
    </row>
    <row r="8" ht="18" customHeight="1" spans="1:20">
      <c r="A8" s="33" t="s">
        <v>66</v>
      </c>
      <c r="B8" s="33" t="s">
        <v>67</v>
      </c>
      <c r="C8" s="23">
        <v>26874108.86</v>
      </c>
      <c r="D8" s="23">
        <v>26874108.86</v>
      </c>
      <c r="E8" s="23">
        <v>21938500.86</v>
      </c>
      <c r="F8" s="23"/>
      <c r="G8" s="23">
        <v>608</v>
      </c>
      <c r="H8" s="23"/>
      <c r="I8" s="23">
        <v>4935000</v>
      </c>
      <c r="J8" s="23"/>
      <c r="K8" s="23"/>
      <c r="L8" s="23"/>
      <c r="M8" s="23"/>
      <c r="N8" s="23">
        <v>4935000</v>
      </c>
      <c r="O8" s="23"/>
      <c r="P8" s="23"/>
      <c r="Q8" s="23"/>
      <c r="R8" s="23"/>
      <c r="S8" s="23"/>
      <c r="T8" s="23"/>
    </row>
    <row r="9" ht="18" customHeight="1" spans="1:20">
      <c r="A9" s="244" t="s">
        <v>68</v>
      </c>
      <c r="B9" s="244" t="s">
        <v>67</v>
      </c>
      <c r="C9" s="23">
        <v>26874108.86</v>
      </c>
      <c r="D9" s="23">
        <v>26874108.86</v>
      </c>
      <c r="E9" s="23">
        <v>21938500.86</v>
      </c>
      <c r="F9" s="23"/>
      <c r="G9" s="23">
        <v>608</v>
      </c>
      <c r="H9" s="23"/>
      <c r="I9" s="23">
        <v>4935000</v>
      </c>
      <c r="J9" s="23"/>
      <c r="K9" s="23"/>
      <c r="L9" s="23"/>
      <c r="M9" s="23"/>
      <c r="N9" s="23">
        <v>4935000</v>
      </c>
      <c r="O9" s="23"/>
      <c r="P9" s="23"/>
      <c r="Q9" s="23"/>
      <c r="R9" s="23"/>
      <c r="S9" s="23"/>
      <c r="T9" s="23"/>
    </row>
    <row r="10" ht="18" customHeight="1" spans="1:20">
      <c r="A10" s="245" t="s">
        <v>53</v>
      </c>
      <c r="B10" s="245"/>
      <c r="C10" s="23">
        <v>26874108.86</v>
      </c>
      <c r="D10" s="23">
        <v>26874108.86</v>
      </c>
      <c r="E10" s="23">
        <v>21938500.86</v>
      </c>
      <c r="F10" s="23"/>
      <c r="G10" s="23">
        <v>608</v>
      </c>
      <c r="H10" s="23"/>
      <c r="I10" s="23">
        <v>4935000</v>
      </c>
      <c r="J10" s="23"/>
      <c r="K10" s="23"/>
      <c r="L10" s="23"/>
      <c r="M10" s="23"/>
      <c r="N10" s="23">
        <v>4935000</v>
      </c>
      <c r="O10" s="23"/>
      <c r="P10" s="23"/>
      <c r="Q10" s="23"/>
      <c r="R10" s="23"/>
      <c r="S10" s="23"/>
      <c r="T10" s="23"/>
    </row>
  </sheetData>
  <mergeCells count="21">
    <mergeCell ref="A1:T1"/>
    <mergeCell ref="A2:T2"/>
    <mergeCell ref="A3:B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75"/>
  <sheetViews>
    <sheetView showZeros="0" topLeftCell="A36" workbookViewId="0">
      <selection activeCell="B62" sqref="B62"/>
    </sheetView>
  </sheetViews>
  <sheetFormatPr defaultColWidth="14" defaultRowHeight="12.75" customHeight="1"/>
  <cols>
    <col min="1" max="1" width="14.85" customWidth="1"/>
    <col min="2" max="2" width="28.85" customWidth="1"/>
    <col min="3" max="3" width="19.2833333333333" customWidth="1"/>
    <col min="4" max="4" width="20.2833333333333" customWidth="1"/>
    <col min="5" max="5" width="17" customWidth="1"/>
    <col min="6" max="6" width="22" customWidth="1"/>
    <col min="7" max="7" width="16" customWidth="1"/>
    <col min="8" max="8" width="16.2833333333333" customWidth="1"/>
    <col min="9" max="9" width="15.7083333333333" customWidth="1"/>
    <col min="10" max="10" width="18.575" customWidth="1"/>
    <col min="11" max="11" width="16.7083333333333" customWidth="1"/>
    <col min="12" max="12" width="16.2833333333333" customWidth="1"/>
  </cols>
  <sheetData>
    <row r="1" ht="17.25" customHeight="1" spans="1:1">
      <c r="A1" s="77"/>
    </row>
    <row r="2" ht="41.25" customHeight="1" spans="1:1">
      <c r="A2" s="72" t="str">
        <f>"2025"&amp;"年部门支出预算表"</f>
        <v>2025年部门支出预算表</v>
      </c>
    </row>
    <row r="3" ht="17.25" customHeight="1" spans="1:15">
      <c r="A3" s="216" t="str">
        <f>"单位名称："&amp;"昆明市晋宁区夕阳彝族乡人民政府"</f>
        <v>单位名称：昆明市晋宁区夕阳彝族乡人民政府</v>
      </c>
      <c r="O3" s="77" t="s">
        <v>0</v>
      </c>
    </row>
    <row r="4" ht="27" customHeight="1" spans="1:15">
      <c r="A4" s="37" t="s">
        <v>69</v>
      </c>
      <c r="B4" s="37" t="s">
        <v>70</v>
      </c>
      <c r="C4" s="37" t="s">
        <v>53</v>
      </c>
      <c r="D4" s="185" t="s">
        <v>56</v>
      </c>
      <c r="E4" s="185"/>
      <c r="F4" s="185"/>
      <c r="G4" s="185" t="s">
        <v>57</v>
      </c>
      <c r="H4" s="185" t="s">
        <v>58</v>
      </c>
      <c r="I4" s="185" t="s">
        <v>71</v>
      </c>
      <c r="J4" s="185" t="s">
        <v>60</v>
      </c>
      <c r="K4" s="185"/>
      <c r="L4" s="185"/>
      <c r="M4" s="185"/>
      <c r="N4" s="14"/>
      <c r="O4" s="14"/>
    </row>
    <row r="5" ht="42" customHeight="1" spans="1:15">
      <c r="A5" s="65"/>
      <c r="B5" s="65"/>
      <c r="C5" s="185"/>
      <c r="D5" s="185" t="s">
        <v>55</v>
      </c>
      <c r="E5" s="185" t="s">
        <v>72</v>
      </c>
      <c r="F5" s="185" t="s">
        <v>73</v>
      </c>
      <c r="G5" s="185"/>
      <c r="H5" s="185"/>
      <c r="I5" s="64"/>
      <c r="J5" s="185" t="s">
        <v>55</v>
      </c>
      <c r="K5" s="64" t="s">
        <v>74</v>
      </c>
      <c r="L5" s="64" t="s">
        <v>75</v>
      </c>
      <c r="M5" s="64" t="s">
        <v>76</v>
      </c>
      <c r="N5" s="64" t="s">
        <v>77</v>
      </c>
      <c r="O5" s="64" t="s">
        <v>78</v>
      </c>
    </row>
    <row r="6" ht="18" customHeight="1" spans="1:15">
      <c r="A6" s="82" t="s">
        <v>79</v>
      </c>
      <c r="B6" s="82" t="s">
        <v>80</v>
      </c>
      <c r="C6" s="82" t="s">
        <v>81</v>
      </c>
      <c r="D6" s="83" t="s">
        <v>82</v>
      </c>
      <c r="E6" s="83" t="s">
        <v>83</v>
      </c>
      <c r="F6" s="83" t="s">
        <v>84</v>
      </c>
      <c r="G6" s="83" t="s">
        <v>85</v>
      </c>
      <c r="H6" s="83" t="s">
        <v>86</v>
      </c>
      <c r="I6" s="83" t="s">
        <v>87</v>
      </c>
      <c r="J6" s="83" t="s">
        <v>88</v>
      </c>
      <c r="K6" s="83" t="s">
        <v>89</v>
      </c>
      <c r="L6" s="83" t="s">
        <v>90</v>
      </c>
      <c r="M6" s="83" t="s">
        <v>91</v>
      </c>
      <c r="N6" s="82" t="s">
        <v>92</v>
      </c>
      <c r="O6" s="83" t="s">
        <v>93</v>
      </c>
    </row>
    <row r="7" ht="21" customHeight="1" spans="1:15">
      <c r="A7" s="84" t="s">
        <v>94</v>
      </c>
      <c r="B7" s="84" t="s">
        <v>95</v>
      </c>
      <c r="C7" s="25">
        <v>13061031.83</v>
      </c>
      <c r="D7" s="23">
        <v>12556031.83</v>
      </c>
      <c r="E7" s="23">
        <v>11086031.83</v>
      </c>
      <c r="F7" s="23">
        <v>1470000</v>
      </c>
      <c r="G7" s="23"/>
      <c r="H7" s="23"/>
      <c r="I7" s="23"/>
      <c r="J7" s="23">
        <v>505000</v>
      </c>
      <c r="K7" s="23"/>
      <c r="L7" s="23"/>
      <c r="M7" s="23"/>
      <c r="N7" s="25"/>
      <c r="O7" s="25">
        <v>505000</v>
      </c>
    </row>
    <row r="8" ht="21" customHeight="1" spans="1:15">
      <c r="A8" s="234" t="s">
        <v>96</v>
      </c>
      <c r="B8" s="234" t="s">
        <v>97</v>
      </c>
      <c r="C8" s="25">
        <v>305471.92</v>
      </c>
      <c r="D8" s="23">
        <v>305471.92</v>
      </c>
      <c r="E8" s="23">
        <v>175471.92</v>
      </c>
      <c r="F8" s="23">
        <v>130000</v>
      </c>
      <c r="G8" s="23"/>
      <c r="H8" s="23"/>
      <c r="I8" s="23"/>
      <c r="J8" s="23"/>
      <c r="K8" s="23"/>
      <c r="L8" s="23"/>
      <c r="M8" s="23"/>
      <c r="N8" s="25"/>
      <c r="O8" s="25"/>
    </row>
    <row r="9" ht="21" customHeight="1" spans="1:15">
      <c r="A9" s="235" t="s">
        <v>98</v>
      </c>
      <c r="B9" s="235" t="s">
        <v>99</v>
      </c>
      <c r="C9" s="25">
        <v>305471.92</v>
      </c>
      <c r="D9" s="23">
        <v>305471.92</v>
      </c>
      <c r="E9" s="23">
        <v>175471.92</v>
      </c>
      <c r="F9" s="23">
        <v>130000</v>
      </c>
      <c r="G9" s="23"/>
      <c r="H9" s="23"/>
      <c r="I9" s="23"/>
      <c r="J9" s="23"/>
      <c r="K9" s="23"/>
      <c r="L9" s="23"/>
      <c r="M9" s="23"/>
      <c r="N9" s="25"/>
      <c r="O9" s="25"/>
    </row>
    <row r="10" ht="21" customHeight="1" spans="1:15">
      <c r="A10" s="234" t="s">
        <v>100</v>
      </c>
      <c r="B10" s="234" t="s">
        <v>101</v>
      </c>
      <c r="C10" s="25">
        <v>11912319.05</v>
      </c>
      <c r="D10" s="23">
        <v>11807319.05</v>
      </c>
      <c r="E10" s="23">
        <v>10519819.05</v>
      </c>
      <c r="F10" s="23">
        <v>1287500</v>
      </c>
      <c r="G10" s="23"/>
      <c r="H10" s="23"/>
      <c r="I10" s="23"/>
      <c r="J10" s="23">
        <v>105000</v>
      </c>
      <c r="K10" s="23"/>
      <c r="L10" s="23"/>
      <c r="M10" s="23"/>
      <c r="N10" s="25"/>
      <c r="O10" s="25">
        <v>105000</v>
      </c>
    </row>
    <row r="11" ht="21" customHeight="1" spans="1:15">
      <c r="A11" s="235" t="s">
        <v>102</v>
      </c>
      <c r="B11" s="235" t="s">
        <v>99</v>
      </c>
      <c r="C11" s="25">
        <v>7160763.78</v>
      </c>
      <c r="D11" s="23">
        <v>7060763.78</v>
      </c>
      <c r="E11" s="23">
        <v>5842863.78</v>
      </c>
      <c r="F11" s="23">
        <v>1217900</v>
      </c>
      <c r="G11" s="23"/>
      <c r="H11" s="23"/>
      <c r="I11" s="23"/>
      <c r="J11" s="23">
        <v>100000</v>
      </c>
      <c r="K11" s="23"/>
      <c r="L11" s="23"/>
      <c r="M11" s="23"/>
      <c r="N11" s="25"/>
      <c r="O11" s="25">
        <v>100000</v>
      </c>
    </row>
    <row r="12" ht="21" customHeight="1" spans="1:15">
      <c r="A12" s="235" t="s">
        <v>103</v>
      </c>
      <c r="B12" s="235" t="s">
        <v>104</v>
      </c>
      <c r="C12" s="25">
        <v>5000</v>
      </c>
      <c r="D12" s="23"/>
      <c r="E12" s="23"/>
      <c r="F12" s="23"/>
      <c r="G12" s="23"/>
      <c r="H12" s="23"/>
      <c r="I12" s="23"/>
      <c r="J12" s="23">
        <v>5000</v>
      </c>
      <c r="K12" s="23"/>
      <c r="L12" s="23"/>
      <c r="M12" s="23"/>
      <c r="N12" s="25"/>
      <c r="O12" s="25">
        <v>5000</v>
      </c>
    </row>
    <row r="13" ht="21" customHeight="1" spans="1:15">
      <c r="A13" s="235" t="s">
        <v>105</v>
      </c>
      <c r="B13" s="235" t="s">
        <v>106</v>
      </c>
      <c r="C13" s="25">
        <v>69600</v>
      </c>
      <c r="D13" s="23">
        <v>69600</v>
      </c>
      <c r="E13" s="23"/>
      <c r="F13" s="23">
        <v>69600</v>
      </c>
      <c r="G13" s="23"/>
      <c r="H13" s="23"/>
      <c r="I13" s="23"/>
      <c r="J13" s="23"/>
      <c r="K13" s="23"/>
      <c r="L13" s="23"/>
      <c r="M13" s="23"/>
      <c r="N13" s="25"/>
      <c r="O13" s="25"/>
    </row>
    <row r="14" ht="21" customHeight="1" spans="1:15">
      <c r="A14" s="235" t="s">
        <v>107</v>
      </c>
      <c r="B14" s="235" t="s">
        <v>108</v>
      </c>
      <c r="C14" s="25">
        <v>252155.27</v>
      </c>
      <c r="D14" s="23">
        <v>252155.27</v>
      </c>
      <c r="E14" s="23">
        <v>252155.27</v>
      </c>
      <c r="F14" s="23"/>
      <c r="G14" s="23"/>
      <c r="H14" s="23"/>
      <c r="I14" s="23"/>
      <c r="J14" s="23"/>
      <c r="K14" s="23"/>
      <c r="L14" s="23"/>
      <c r="M14" s="23"/>
      <c r="N14" s="25"/>
      <c r="O14" s="25"/>
    </row>
    <row r="15" ht="21" customHeight="1" spans="1:15">
      <c r="A15" s="235" t="s">
        <v>109</v>
      </c>
      <c r="B15" s="235" t="s">
        <v>110</v>
      </c>
      <c r="C15" s="25">
        <v>4424800</v>
      </c>
      <c r="D15" s="23">
        <v>4424800</v>
      </c>
      <c r="E15" s="23">
        <v>4424800</v>
      </c>
      <c r="F15" s="23"/>
      <c r="G15" s="23"/>
      <c r="H15" s="23"/>
      <c r="I15" s="23"/>
      <c r="J15" s="23"/>
      <c r="K15" s="23"/>
      <c r="L15" s="23"/>
      <c r="M15" s="23"/>
      <c r="N15" s="25"/>
      <c r="O15" s="25"/>
    </row>
    <row r="16" ht="21" customHeight="1" spans="1:15">
      <c r="A16" s="234" t="s">
        <v>111</v>
      </c>
      <c r="B16" s="234" t="s">
        <v>112</v>
      </c>
      <c r="C16" s="25">
        <v>40000</v>
      </c>
      <c r="D16" s="23"/>
      <c r="E16" s="23"/>
      <c r="F16" s="23"/>
      <c r="G16" s="23"/>
      <c r="H16" s="23"/>
      <c r="I16" s="23"/>
      <c r="J16" s="23">
        <v>40000</v>
      </c>
      <c r="K16" s="23"/>
      <c r="L16" s="23"/>
      <c r="M16" s="23"/>
      <c r="N16" s="25"/>
      <c r="O16" s="25">
        <v>40000</v>
      </c>
    </row>
    <row r="17" ht="21" customHeight="1" spans="1:15">
      <c r="A17" s="235" t="s">
        <v>113</v>
      </c>
      <c r="B17" s="235" t="s">
        <v>99</v>
      </c>
      <c r="C17" s="25">
        <v>40000</v>
      </c>
      <c r="D17" s="23"/>
      <c r="E17" s="23"/>
      <c r="F17" s="23"/>
      <c r="G17" s="23"/>
      <c r="H17" s="23"/>
      <c r="I17" s="23"/>
      <c r="J17" s="23">
        <v>40000</v>
      </c>
      <c r="K17" s="23"/>
      <c r="L17" s="23"/>
      <c r="M17" s="23"/>
      <c r="N17" s="25"/>
      <c r="O17" s="25">
        <v>40000</v>
      </c>
    </row>
    <row r="18" ht="21" customHeight="1" spans="1:15">
      <c r="A18" s="234" t="s">
        <v>114</v>
      </c>
      <c r="B18" s="234" t="s">
        <v>115</v>
      </c>
      <c r="C18" s="25">
        <v>390740.86</v>
      </c>
      <c r="D18" s="23">
        <v>390740.86</v>
      </c>
      <c r="E18" s="23">
        <v>390740.86</v>
      </c>
      <c r="F18" s="23"/>
      <c r="G18" s="23"/>
      <c r="H18" s="23"/>
      <c r="I18" s="23"/>
      <c r="J18" s="23"/>
      <c r="K18" s="23"/>
      <c r="L18" s="23"/>
      <c r="M18" s="23"/>
      <c r="N18" s="25"/>
      <c r="O18" s="25"/>
    </row>
    <row r="19" ht="21" customHeight="1" spans="1:15">
      <c r="A19" s="235" t="s">
        <v>116</v>
      </c>
      <c r="B19" s="235" t="s">
        <v>108</v>
      </c>
      <c r="C19" s="25">
        <v>390740.86</v>
      </c>
      <c r="D19" s="23">
        <v>390740.86</v>
      </c>
      <c r="E19" s="23">
        <v>390740.86</v>
      </c>
      <c r="F19" s="23"/>
      <c r="G19" s="23"/>
      <c r="H19" s="23"/>
      <c r="I19" s="23"/>
      <c r="J19" s="23"/>
      <c r="K19" s="23"/>
      <c r="L19" s="23"/>
      <c r="M19" s="23"/>
      <c r="N19" s="25"/>
      <c r="O19" s="25"/>
    </row>
    <row r="20" ht="21" customHeight="1" spans="1:15">
      <c r="A20" s="234" t="s">
        <v>117</v>
      </c>
      <c r="B20" s="234" t="s">
        <v>118</v>
      </c>
      <c r="C20" s="25">
        <v>20000</v>
      </c>
      <c r="D20" s="23"/>
      <c r="E20" s="23"/>
      <c r="F20" s="23"/>
      <c r="G20" s="23"/>
      <c r="H20" s="23"/>
      <c r="I20" s="23"/>
      <c r="J20" s="23">
        <v>20000</v>
      </c>
      <c r="K20" s="23"/>
      <c r="L20" s="23"/>
      <c r="M20" s="23"/>
      <c r="N20" s="25"/>
      <c r="O20" s="25">
        <v>20000</v>
      </c>
    </row>
    <row r="21" ht="21" customHeight="1" spans="1:15">
      <c r="A21" s="235" t="s">
        <v>119</v>
      </c>
      <c r="B21" s="235" t="s">
        <v>99</v>
      </c>
      <c r="C21" s="25">
        <v>20000</v>
      </c>
      <c r="D21" s="23"/>
      <c r="E21" s="23"/>
      <c r="F21" s="23"/>
      <c r="G21" s="23"/>
      <c r="H21" s="23"/>
      <c r="I21" s="23"/>
      <c r="J21" s="23">
        <v>20000</v>
      </c>
      <c r="K21" s="23"/>
      <c r="L21" s="23"/>
      <c r="M21" s="23"/>
      <c r="N21" s="25"/>
      <c r="O21" s="25">
        <v>20000</v>
      </c>
    </row>
    <row r="22" ht="21" customHeight="1" spans="1:15">
      <c r="A22" s="234" t="s">
        <v>120</v>
      </c>
      <c r="B22" s="234" t="s">
        <v>121</v>
      </c>
      <c r="C22" s="25">
        <v>332500</v>
      </c>
      <c r="D22" s="23">
        <v>52500</v>
      </c>
      <c r="E22" s="23"/>
      <c r="F22" s="23">
        <v>52500</v>
      </c>
      <c r="G22" s="23"/>
      <c r="H22" s="23"/>
      <c r="I22" s="23"/>
      <c r="J22" s="23">
        <v>280000</v>
      </c>
      <c r="K22" s="23"/>
      <c r="L22" s="23"/>
      <c r="M22" s="23"/>
      <c r="N22" s="25"/>
      <c r="O22" s="25">
        <v>280000</v>
      </c>
    </row>
    <row r="23" ht="21" customHeight="1" spans="1:15">
      <c r="A23" s="235" t="s">
        <v>122</v>
      </c>
      <c r="B23" s="235" t="s">
        <v>99</v>
      </c>
      <c r="C23" s="25">
        <v>332500</v>
      </c>
      <c r="D23" s="23">
        <v>52500</v>
      </c>
      <c r="E23" s="23"/>
      <c r="F23" s="23">
        <v>52500</v>
      </c>
      <c r="G23" s="23"/>
      <c r="H23" s="23"/>
      <c r="I23" s="23"/>
      <c r="J23" s="23">
        <v>280000</v>
      </c>
      <c r="K23" s="23"/>
      <c r="L23" s="23"/>
      <c r="M23" s="23"/>
      <c r="N23" s="25"/>
      <c r="O23" s="25">
        <v>280000</v>
      </c>
    </row>
    <row r="24" ht="21" customHeight="1" spans="1:15">
      <c r="A24" s="234" t="s">
        <v>123</v>
      </c>
      <c r="B24" s="234" t="s">
        <v>124</v>
      </c>
      <c r="C24" s="25">
        <v>60000</v>
      </c>
      <c r="D24" s="23"/>
      <c r="E24" s="23"/>
      <c r="F24" s="23"/>
      <c r="G24" s="23"/>
      <c r="H24" s="23"/>
      <c r="I24" s="23"/>
      <c r="J24" s="23">
        <v>60000</v>
      </c>
      <c r="K24" s="23"/>
      <c r="L24" s="23"/>
      <c r="M24" s="23"/>
      <c r="N24" s="25"/>
      <c r="O24" s="25">
        <v>60000</v>
      </c>
    </row>
    <row r="25" ht="21" customHeight="1" spans="1:15">
      <c r="A25" s="235" t="s">
        <v>125</v>
      </c>
      <c r="B25" s="235" t="s">
        <v>99</v>
      </c>
      <c r="C25" s="25">
        <v>60000</v>
      </c>
      <c r="D25" s="23"/>
      <c r="E25" s="23"/>
      <c r="F25" s="23"/>
      <c r="G25" s="23"/>
      <c r="H25" s="23"/>
      <c r="I25" s="23"/>
      <c r="J25" s="23">
        <v>60000</v>
      </c>
      <c r="K25" s="23"/>
      <c r="L25" s="23"/>
      <c r="M25" s="23"/>
      <c r="N25" s="25"/>
      <c r="O25" s="25">
        <v>60000</v>
      </c>
    </row>
    <row r="26" ht="21" customHeight="1" spans="1:15">
      <c r="A26" s="84" t="s">
        <v>126</v>
      </c>
      <c r="B26" s="84" t="s">
        <v>127</v>
      </c>
      <c r="C26" s="25">
        <v>467241.38</v>
      </c>
      <c r="D26" s="23">
        <v>387241.38</v>
      </c>
      <c r="E26" s="23">
        <v>387241.38</v>
      </c>
      <c r="F26" s="23"/>
      <c r="G26" s="23"/>
      <c r="H26" s="23"/>
      <c r="I26" s="23"/>
      <c r="J26" s="23">
        <v>80000</v>
      </c>
      <c r="K26" s="23"/>
      <c r="L26" s="23"/>
      <c r="M26" s="23"/>
      <c r="N26" s="25"/>
      <c r="O26" s="25">
        <v>80000</v>
      </c>
    </row>
    <row r="27" ht="21" customHeight="1" spans="1:15">
      <c r="A27" s="234" t="s">
        <v>128</v>
      </c>
      <c r="B27" s="234" t="s">
        <v>129</v>
      </c>
      <c r="C27" s="25">
        <v>467241.38</v>
      </c>
      <c r="D27" s="23">
        <v>387241.38</v>
      </c>
      <c r="E27" s="23">
        <v>387241.38</v>
      </c>
      <c r="F27" s="23"/>
      <c r="G27" s="23"/>
      <c r="H27" s="23"/>
      <c r="I27" s="23"/>
      <c r="J27" s="23">
        <v>80000</v>
      </c>
      <c r="K27" s="23"/>
      <c r="L27" s="23"/>
      <c r="M27" s="23"/>
      <c r="N27" s="25"/>
      <c r="O27" s="25">
        <v>80000</v>
      </c>
    </row>
    <row r="28" ht="21" customHeight="1" spans="1:15">
      <c r="A28" s="235" t="s">
        <v>130</v>
      </c>
      <c r="B28" s="235" t="s">
        <v>131</v>
      </c>
      <c r="C28" s="25">
        <v>467241.38</v>
      </c>
      <c r="D28" s="23">
        <v>387241.38</v>
      </c>
      <c r="E28" s="23">
        <v>387241.38</v>
      </c>
      <c r="F28" s="23"/>
      <c r="G28" s="23"/>
      <c r="H28" s="23"/>
      <c r="I28" s="23"/>
      <c r="J28" s="23">
        <v>80000</v>
      </c>
      <c r="K28" s="23"/>
      <c r="L28" s="23"/>
      <c r="M28" s="23"/>
      <c r="N28" s="25"/>
      <c r="O28" s="25">
        <v>80000</v>
      </c>
    </row>
    <row r="29" ht="21" customHeight="1" spans="1:15">
      <c r="A29" s="84" t="s">
        <v>132</v>
      </c>
      <c r="B29" s="84" t="s">
        <v>133</v>
      </c>
      <c r="C29" s="25">
        <v>2097202.23</v>
      </c>
      <c r="D29" s="23">
        <v>1687202.23</v>
      </c>
      <c r="E29" s="23">
        <v>1687202.23</v>
      </c>
      <c r="F29" s="23"/>
      <c r="G29" s="23"/>
      <c r="H29" s="23"/>
      <c r="I29" s="23"/>
      <c r="J29" s="23">
        <v>410000</v>
      </c>
      <c r="K29" s="23"/>
      <c r="L29" s="23"/>
      <c r="M29" s="23"/>
      <c r="N29" s="25"/>
      <c r="O29" s="25">
        <v>410000</v>
      </c>
    </row>
    <row r="30" ht="21" customHeight="1" spans="1:15">
      <c r="A30" s="234" t="s">
        <v>134</v>
      </c>
      <c r="B30" s="234" t="s">
        <v>135</v>
      </c>
      <c r="C30" s="25">
        <v>249947.19</v>
      </c>
      <c r="D30" s="23">
        <v>249947.19</v>
      </c>
      <c r="E30" s="23">
        <v>249947.19</v>
      </c>
      <c r="F30" s="23"/>
      <c r="G30" s="23"/>
      <c r="H30" s="23"/>
      <c r="I30" s="23"/>
      <c r="J30" s="23"/>
      <c r="K30" s="23"/>
      <c r="L30" s="23"/>
      <c r="M30" s="23"/>
      <c r="N30" s="25"/>
      <c r="O30" s="25"/>
    </row>
    <row r="31" ht="21" customHeight="1" spans="1:15">
      <c r="A31" s="235" t="s">
        <v>136</v>
      </c>
      <c r="B31" s="235" t="s">
        <v>137</v>
      </c>
      <c r="C31" s="25">
        <v>249947.19</v>
      </c>
      <c r="D31" s="23">
        <v>249947.19</v>
      </c>
      <c r="E31" s="23">
        <v>249947.19</v>
      </c>
      <c r="F31" s="23"/>
      <c r="G31" s="23"/>
      <c r="H31" s="23"/>
      <c r="I31" s="23"/>
      <c r="J31" s="23"/>
      <c r="K31" s="23"/>
      <c r="L31" s="23"/>
      <c r="M31" s="23"/>
      <c r="N31" s="25"/>
      <c r="O31" s="25"/>
    </row>
    <row r="32" ht="21" customHeight="1" spans="1:15">
      <c r="A32" s="234" t="s">
        <v>138</v>
      </c>
      <c r="B32" s="234" t="s">
        <v>139</v>
      </c>
      <c r="C32" s="25">
        <v>410000</v>
      </c>
      <c r="D32" s="23"/>
      <c r="E32" s="23"/>
      <c r="F32" s="23"/>
      <c r="G32" s="23"/>
      <c r="H32" s="23"/>
      <c r="I32" s="23"/>
      <c r="J32" s="23">
        <v>410000</v>
      </c>
      <c r="K32" s="23"/>
      <c r="L32" s="23"/>
      <c r="M32" s="23"/>
      <c r="N32" s="25"/>
      <c r="O32" s="25">
        <v>410000</v>
      </c>
    </row>
    <row r="33" ht="21" customHeight="1" spans="1:15">
      <c r="A33" s="235" t="s">
        <v>140</v>
      </c>
      <c r="B33" s="235" t="s">
        <v>99</v>
      </c>
      <c r="C33" s="25">
        <v>410000</v>
      </c>
      <c r="D33" s="23"/>
      <c r="E33" s="23"/>
      <c r="F33" s="23"/>
      <c r="G33" s="23"/>
      <c r="H33" s="23"/>
      <c r="I33" s="23"/>
      <c r="J33" s="23">
        <v>410000</v>
      </c>
      <c r="K33" s="23"/>
      <c r="L33" s="23"/>
      <c r="M33" s="23"/>
      <c r="N33" s="25"/>
      <c r="O33" s="25">
        <v>410000</v>
      </c>
    </row>
    <row r="34" ht="21" customHeight="1" spans="1:15">
      <c r="A34" s="234" t="s">
        <v>141</v>
      </c>
      <c r="B34" s="234" t="s">
        <v>142</v>
      </c>
      <c r="C34" s="25">
        <v>1142399.04</v>
      </c>
      <c r="D34" s="23">
        <v>1142399.04</v>
      </c>
      <c r="E34" s="23">
        <v>1142399.04</v>
      </c>
      <c r="F34" s="23"/>
      <c r="G34" s="23"/>
      <c r="H34" s="23"/>
      <c r="I34" s="23"/>
      <c r="J34" s="23"/>
      <c r="K34" s="23"/>
      <c r="L34" s="23"/>
      <c r="M34" s="23"/>
      <c r="N34" s="25"/>
      <c r="O34" s="25"/>
    </row>
    <row r="35" ht="21" customHeight="1" spans="1:15">
      <c r="A35" s="235" t="s">
        <v>143</v>
      </c>
      <c r="B35" s="235" t="s">
        <v>144</v>
      </c>
      <c r="C35" s="25">
        <v>45900</v>
      </c>
      <c r="D35" s="23">
        <v>45900</v>
      </c>
      <c r="E35" s="23">
        <v>45900</v>
      </c>
      <c r="F35" s="23"/>
      <c r="G35" s="23"/>
      <c r="H35" s="23"/>
      <c r="I35" s="23"/>
      <c r="J35" s="23"/>
      <c r="K35" s="23"/>
      <c r="L35" s="23"/>
      <c r="M35" s="23"/>
      <c r="N35" s="25"/>
      <c r="O35" s="25"/>
    </row>
    <row r="36" ht="21" customHeight="1" spans="1:15">
      <c r="A36" s="235" t="s">
        <v>145</v>
      </c>
      <c r="B36" s="235" t="s">
        <v>146</v>
      </c>
      <c r="C36" s="25">
        <v>198900</v>
      </c>
      <c r="D36" s="23">
        <v>198900</v>
      </c>
      <c r="E36" s="23">
        <v>198900</v>
      </c>
      <c r="F36" s="23"/>
      <c r="G36" s="23"/>
      <c r="H36" s="23"/>
      <c r="I36" s="23"/>
      <c r="J36" s="23"/>
      <c r="K36" s="23"/>
      <c r="L36" s="23"/>
      <c r="M36" s="23"/>
      <c r="N36" s="25"/>
      <c r="O36" s="25"/>
    </row>
    <row r="37" ht="21" customHeight="1" spans="1:15">
      <c r="A37" s="235" t="s">
        <v>147</v>
      </c>
      <c r="B37" s="235" t="s">
        <v>148</v>
      </c>
      <c r="C37" s="25">
        <v>840599.04</v>
      </c>
      <c r="D37" s="23">
        <v>840599.04</v>
      </c>
      <c r="E37" s="23">
        <v>840599.04</v>
      </c>
      <c r="F37" s="23"/>
      <c r="G37" s="23"/>
      <c r="H37" s="23"/>
      <c r="I37" s="23"/>
      <c r="J37" s="23"/>
      <c r="K37" s="23"/>
      <c r="L37" s="23"/>
      <c r="M37" s="23"/>
      <c r="N37" s="25"/>
      <c r="O37" s="25"/>
    </row>
    <row r="38" ht="21" customHeight="1" spans="1:15">
      <c r="A38" s="235" t="s">
        <v>149</v>
      </c>
      <c r="B38" s="235" t="s">
        <v>150</v>
      </c>
      <c r="C38" s="25">
        <v>57000</v>
      </c>
      <c r="D38" s="23">
        <v>57000</v>
      </c>
      <c r="E38" s="23">
        <v>57000</v>
      </c>
      <c r="F38" s="23"/>
      <c r="G38" s="23"/>
      <c r="H38" s="23"/>
      <c r="I38" s="23"/>
      <c r="J38" s="23"/>
      <c r="K38" s="23"/>
      <c r="L38" s="23"/>
      <c r="M38" s="23"/>
      <c r="N38" s="25"/>
      <c r="O38" s="25"/>
    </row>
    <row r="39" ht="21" customHeight="1" spans="1:15">
      <c r="A39" s="234" t="s">
        <v>151</v>
      </c>
      <c r="B39" s="234" t="s">
        <v>152</v>
      </c>
      <c r="C39" s="25">
        <v>294856</v>
      </c>
      <c r="D39" s="23">
        <v>294856</v>
      </c>
      <c r="E39" s="23">
        <v>294856</v>
      </c>
      <c r="F39" s="23"/>
      <c r="G39" s="23"/>
      <c r="H39" s="23"/>
      <c r="I39" s="23"/>
      <c r="J39" s="23"/>
      <c r="K39" s="23"/>
      <c r="L39" s="23"/>
      <c r="M39" s="23"/>
      <c r="N39" s="25"/>
      <c r="O39" s="25"/>
    </row>
    <row r="40" ht="21" customHeight="1" spans="1:15">
      <c r="A40" s="235" t="s">
        <v>153</v>
      </c>
      <c r="B40" s="235" t="s">
        <v>154</v>
      </c>
      <c r="C40" s="25">
        <v>294856</v>
      </c>
      <c r="D40" s="23">
        <v>294856</v>
      </c>
      <c r="E40" s="23">
        <v>294856</v>
      </c>
      <c r="F40" s="23"/>
      <c r="G40" s="23"/>
      <c r="H40" s="23"/>
      <c r="I40" s="23"/>
      <c r="J40" s="23"/>
      <c r="K40" s="23"/>
      <c r="L40" s="23"/>
      <c r="M40" s="23"/>
      <c r="N40" s="25"/>
      <c r="O40" s="25"/>
    </row>
    <row r="41" ht="21" customHeight="1" spans="1:15">
      <c r="A41" s="84" t="s">
        <v>155</v>
      </c>
      <c r="B41" s="84" t="s">
        <v>156</v>
      </c>
      <c r="C41" s="25">
        <v>963074.39</v>
      </c>
      <c r="D41" s="23">
        <v>723074.39</v>
      </c>
      <c r="E41" s="23">
        <v>723074.39</v>
      </c>
      <c r="F41" s="23"/>
      <c r="G41" s="23"/>
      <c r="H41" s="23"/>
      <c r="I41" s="23"/>
      <c r="J41" s="23">
        <v>240000</v>
      </c>
      <c r="K41" s="23"/>
      <c r="L41" s="23"/>
      <c r="M41" s="23"/>
      <c r="N41" s="25"/>
      <c r="O41" s="25">
        <v>240000</v>
      </c>
    </row>
    <row r="42" ht="21" customHeight="1" spans="1:15">
      <c r="A42" s="234" t="s">
        <v>157</v>
      </c>
      <c r="B42" s="234" t="s">
        <v>158</v>
      </c>
      <c r="C42" s="25">
        <v>240000</v>
      </c>
      <c r="D42" s="23"/>
      <c r="E42" s="23"/>
      <c r="F42" s="23"/>
      <c r="G42" s="23"/>
      <c r="H42" s="23"/>
      <c r="I42" s="23"/>
      <c r="J42" s="23">
        <v>240000</v>
      </c>
      <c r="K42" s="23"/>
      <c r="L42" s="23"/>
      <c r="M42" s="23"/>
      <c r="N42" s="25"/>
      <c r="O42" s="25">
        <v>240000</v>
      </c>
    </row>
    <row r="43" ht="21" customHeight="1" spans="1:15">
      <c r="A43" s="235" t="s">
        <v>159</v>
      </c>
      <c r="B43" s="235" t="s">
        <v>99</v>
      </c>
      <c r="C43" s="25">
        <v>240000</v>
      </c>
      <c r="D43" s="23"/>
      <c r="E43" s="23"/>
      <c r="F43" s="23"/>
      <c r="G43" s="23"/>
      <c r="H43" s="23"/>
      <c r="I43" s="23"/>
      <c r="J43" s="23">
        <v>240000</v>
      </c>
      <c r="K43" s="23"/>
      <c r="L43" s="23"/>
      <c r="M43" s="23"/>
      <c r="N43" s="25"/>
      <c r="O43" s="25">
        <v>240000</v>
      </c>
    </row>
    <row r="44" ht="21" customHeight="1" spans="1:15">
      <c r="A44" s="234" t="s">
        <v>160</v>
      </c>
      <c r="B44" s="234" t="s">
        <v>161</v>
      </c>
      <c r="C44" s="25">
        <v>723074.39</v>
      </c>
      <c r="D44" s="23">
        <v>723074.39</v>
      </c>
      <c r="E44" s="23">
        <v>723074.39</v>
      </c>
      <c r="F44" s="23"/>
      <c r="G44" s="23"/>
      <c r="H44" s="23"/>
      <c r="I44" s="23"/>
      <c r="J44" s="23"/>
      <c r="K44" s="23"/>
      <c r="L44" s="23"/>
      <c r="M44" s="23"/>
      <c r="N44" s="25"/>
      <c r="O44" s="25"/>
    </row>
    <row r="45" ht="21" customHeight="1" spans="1:15">
      <c r="A45" s="235" t="s">
        <v>162</v>
      </c>
      <c r="B45" s="235" t="s">
        <v>163</v>
      </c>
      <c r="C45" s="25">
        <v>181429.19</v>
      </c>
      <c r="D45" s="23">
        <v>181429.19</v>
      </c>
      <c r="E45" s="23">
        <v>181429.19</v>
      </c>
      <c r="F45" s="23"/>
      <c r="G45" s="23"/>
      <c r="H45" s="23"/>
      <c r="I45" s="23"/>
      <c r="J45" s="23"/>
      <c r="K45" s="23"/>
      <c r="L45" s="23"/>
      <c r="M45" s="23"/>
      <c r="N45" s="25"/>
      <c r="O45" s="25"/>
    </row>
    <row r="46" ht="21" customHeight="1" spans="1:15">
      <c r="A46" s="235" t="s">
        <v>164</v>
      </c>
      <c r="B46" s="235" t="s">
        <v>165</v>
      </c>
      <c r="C46" s="25">
        <v>191146.19</v>
      </c>
      <c r="D46" s="23">
        <v>191146.19</v>
      </c>
      <c r="E46" s="23">
        <v>191146.19</v>
      </c>
      <c r="F46" s="23"/>
      <c r="G46" s="23"/>
      <c r="H46" s="23"/>
      <c r="I46" s="23"/>
      <c r="J46" s="23"/>
      <c r="K46" s="23"/>
      <c r="L46" s="23"/>
      <c r="M46" s="23"/>
      <c r="N46" s="25"/>
      <c r="O46" s="25"/>
    </row>
    <row r="47" ht="21" customHeight="1" spans="1:15">
      <c r="A47" s="235" t="s">
        <v>166</v>
      </c>
      <c r="B47" s="235" t="s">
        <v>167</v>
      </c>
      <c r="C47" s="25">
        <v>303551.2</v>
      </c>
      <c r="D47" s="23">
        <v>303551.2</v>
      </c>
      <c r="E47" s="23">
        <v>303551.2</v>
      </c>
      <c r="F47" s="23"/>
      <c r="G47" s="23"/>
      <c r="H47" s="23"/>
      <c r="I47" s="23"/>
      <c r="J47" s="23"/>
      <c r="K47" s="23"/>
      <c r="L47" s="23"/>
      <c r="M47" s="23"/>
      <c r="N47" s="25"/>
      <c r="O47" s="25"/>
    </row>
    <row r="48" ht="21" customHeight="1" spans="1:15">
      <c r="A48" s="235" t="s">
        <v>168</v>
      </c>
      <c r="B48" s="235" t="s">
        <v>169</v>
      </c>
      <c r="C48" s="25">
        <v>46947.81</v>
      </c>
      <c r="D48" s="23">
        <v>46947.81</v>
      </c>
      <c r="E48" s="23">
        <v>46947.81</v>
      </c>
      <c r="F48" s="23"/>
      <c r="G48" s="23"/>
      <c r="H48" s="23"/>
      <c r="I48" s="23"/>
      <c r="J48" s="23"/>
      <c r="K48" s="23"/>
      <c r="L48" s="23"/>
      <c r="M48" s="23"/>
      <c r="N48" s="25"/>
      <c r="O48" s="25"/>
    </row>
    <row r="49" ht="21" customHeight="1" spans="1:15">
      <c r="A49" s="84" t="s">
        <v>170</v>
      </c>
      <c r="B49" s="84" t="s">
        <v>171</v>
      </c>
      <c r="C49" s="25">
        <v>1694440.76</v>
      </c>
      <c r="D49" s="23">
        <v>494440.76</v>
      </c>
      <c r="E49" s="23">
        <v>244440.76</v>
      </c>
      <c r="F49" s="23">
        <v>250000</v>
      </c>
      <c r="G49" s="23"/>
      <c r="H49" s="23"/>
      <c r="I49" s="23"/>
      <c r="J49" s="23">
        <v>1200000</v>
      </c>
      <c r="K49" s="23"/>
      <c r="L49" s="23"/>
      <c r="M49" s="23"/>
      <c r="N49" s="25"/>
      <c r="O49" s="25">
        <v>1200000</v>
      </c>
    </row>
    <row r="50" ht="21" customHeight="1" spans="1:15">
      <c r="A50" s="234" t="s">
        <v>172</v>
      </c>
      <c r="B50" s="234" t="s">
        <v>173</v>
      </c>
      <c r="C50" s="25">
        <v>1200000</v>
      </c>
      <c r="D50" s="23"/>
      <c r="E50" s="23"/>
      <c r="F50" s="23"/>
      <c r="G50" s="23"/>
      <c r="H50" s="23"/>
      <c r="I50" s="23"/>
      <c r="J50" s="23">
        <v>1200000</v>
      </c>
      <c r="K50" s="23"/>
      <c r="L50" s="23"/>
      <c r="M50" s="23"/>
      <c r="N50" s="25"/>
      <c r="O50" s="25">
        <v>1200000</v>
      </c>
    </row>
    <row r="51" ht="21" customHeight="1" spans="1:15">
      <c r="A51" s="235" t="s">
        <v>174</v>
      </c>
      <c r="B51" s="235" t="s">
        <v>99</v>
      </c>
      <c r="C51" s="25">
        <v>1200000</v>
      </c>
      <c r="D51" s="23"/>
      <c r="E51" s="23"/>
      <c r="F51" s="23"/>
      <c r="G51" s="23"/>
      <c r="H51" s="23"/>
      <c r="I51" s="23"/>
      <c r="J51" s="23">
        <v>1200000</v>
      </c>
      <c r="K51" s="23"/>
      <c r="L51" s="23"/>
      <c r="M51" s="23"/>
      <c r="N51" s="25"/>
      <c r="O51" s="25">
        <v>1200000</v>
      </c>
    </row>
    <row r="52" ht="21" customHeight="1" spans="1:15">
      <c r="A52" s="234" t="s">
        <v>175</v>
      </c>
      <c r="B52" s="234" t="s">
        <v>176</v>
      </c>
      <c r="C52" s="25">
        <v>244440.76</v>
      </c>
      <c r="D52" s="23">
        <v>244440.76</v>
      </c>
      <c r="E52" s="23">
        <v>244440.76</v>
      </c>
      <c r="F52" s="23"/>
      <c r="G52" s="23"/>
      <c r="H52" s="23"/>
      <c r="I52" s="23"/>
      <c r="J52" s="23"/>
      <c r="K52" s="23"/>
      <c r="L52" s="23"/>
      <c r="M52" s="23"/>
      <c r="N52" s="25"/>
      <c r="O52" s="25"/>
    </row>
    <row r="53" ht="21" customHeight="1" spans="1:15">
      <c r="A53" s="235" t="s">
        <v>177</v>
      </c>
      <c r="B53" s="235" t="s">
        <v>176</v>
      </c>
      <c r="C53" s="25">
        <v>244440.76</v>
      </c>
      <c r="D53" s="23">
        <v>244440.76</v>
      </c>
      <c r="E53" s="23">
        <v>244440.76</v>
      </c>
      <c r="F53" s="23"/>
      <c r="G53" s="23"/>
      <c r="H53" s="23"/>
      <c r="I53" s="23"/>
      <c r="J53" s="23"/>
      <c r="K53" s="23"/>
      <c r="L53" s="23"/>
      <c r="M53" s="23"/>
      <c r="N53" s="25"/>
      <c r="O53" s="25"/>
    </row>
    <row r="54" ht="21" customHeight="1" spans="1:15">
      <c r="A54" s="234" t="s">
        <v>178</v>
      </c>
      <c r="B54" s="234" t="s">
        <v>179</v>
      </c>
      <c r="C54" s="25">
        <v>250000</v>
      </c>
      <c r="D54" s="23">
        <v>250000</v>
      </c>
      <c r="E54" s="23"/>
      <c r="F54" s="23">
        <v>250000</v>
      </c>
      <c r="G54" s="23"/>
      <c r="H54" s="23"/>
      <c r="I54" s="23"/>
      <c r="J54" s="23"/>
      <c r="K54" s="23"/>
      <c r="L54" s="23"/>
      <c r="M54" s="23"/>
      <c r="N54" s="25"/>
      <c r="O54" s="25"/>
    </row>
    <row r="55" ht="21" customHeight="1" spans="1:15">
      <c r="A55" s="235" t="s">
        <v>180</v>
      </c>
      <c r="B55" s="235" t="s">
        <v>179</v>
      </c>
      <c r="C55" s="25">
        <v>250000</v>
      </c>
      <c r="D55" s="23">
        <v>250000</v>
      </c>
      <c r="E55" s="23"/>
      <c r="F55" s="23">
        <v>250000</v>
      </c>
      <c r="G55" s="23"/>
      <c r="H55" s="23"/>
      <c r="I55" s="23"/>
      <c r="J55" s="23"/>
      <c r="K55" s="23"/>
      <c r="L55" s="23"/>
      <c r="M55" s="23"/>
      <c r="N55" s="25"/>
      <c r="O55" s="25"/>
    </row>
    <row r="56" ht="21" customHeight="1" spans="1:15">
      <c r="A56" s="84" t="s">
        <v>181</v>
      </c>
      <c r="B56" s="84" t="s">
        <v>182</v>
      </c>
      <c r="C56" s="25">
        <v>6137440.99</v>
      </c>
      <c r="D56" s="23">
        <v>5037440.99</v>
      </c>
      <c r="E56" s="23">
        <v>2347440.99</v>
      </c>
      <c r="F56" s="23">
        <v>2690000</v>
      </c>
      <c r="G56" s="23"/>
      <c r="H56" s="23"/>
      <c r="I56" s="23"/>
      <c r="J56" s="23">
        <v>1100000</v>
      </c>
      <c r="K56" s="23"/>
      <c r="L56" s="23"/>
      <c r="M56" s="23"/>
      <c r="N56" s="25"/>
      <c r="O56" s="25">
        <v>1100000</v>
      </c>
    </row>
    <row r="57" ht="21" customHeight="1" spans="1:15">
      <c r="A57" s="234" t="s">
        <v>183</v>
      </c>
      <c r="B57" s="234" t="s">
        <v>184</v>
      </c>
      <c r="C57" s="25">
        <v>2947440.99</v>
      </c>
      <c r="D57" s="23">
        <v>2347440.99</v>
      </c>
      <c r="E57" s="23">
        <v>2347440.99</v>
      </c>
      <c r="F57" s="23"/>
      <c r="G57" s="23"/>
      <c r="H57" s="23"/>
      <c r="I57" s="23"/>
      <c r="J57" s="23">
        <v>600000</v>
      </c>
      <c r="K57" s="23"/>
      <c r="L57" s="23"/>
      <c r="M57" s="23"/>
      <c r="N57" s="25"/>
      <c r="O57" s="25">
        <v>600000</v>
      </c>
    </row>
    <row r="58" ht="21" customHeight="1" spans="1:15">
      <c r="A58" s="235" t="s">
        <v>185</v>
      </c>
      <c r="B58" s="235" t="s">
        <v>104</v>
      </c>
      <c r="C58" s="25">
        <v>600000</v>
      </c>
      <c r="D58" s="23"/>
      <c r="E58" s="23"/>
      <c r="F58" s="23"/>
      <c r="G58" s="23"/>
      <c r="H58" s="23"/>
      <c r="I58" s="23"/>
      <c r="J58" s="23">
        <v>600000</v>
      </c>
      <c r="K58" s="23"/>
      <c r="L58" s="23"/>
      <c r="M58" s="23"/>
      <c r="N58" s="25"/>
      <c r="O58" s="25">
        <v>600000</v>
      </c>
    </row>
    <row r="59" ht="21" customHeight="1" spans="1:15">
      <c r="A59" s="235" t="s">
        <v>186</v>
      </c>
      <c r="B59" s="235" t="s">
        <v>108</v>
      </c>
      <c r="C59" s="25">
        <v>2347440.99</v>
      </c>
      <c r="D59" s="23">
        <v>2347440.99</v>
      </c>
      <c r="E59" s="23">
        <v>2347440.99</v>
      </c>
      <c r="F59" s="23"/>
      <c r="G59" s="23"/>
      <c r="H59" s="23"/>
      <c r="I59" s="23"/>
      <c r="J59" s="23"/>
      <c r="K59" s="23"/>
      <c r="L59" s="23"/>
      <c r="M59" s="23"/>
      <c r="N59" s="25"/>
      <c r="O59" s="25"/>
    </row>
    <row r="60" ht="21" customHeight="1" spans="1:15">
      <c r="A60" s="234" t="s">
        <v>187</v>
      </c>
      <c r="B60" s="234" t="s">
        <v>188</v>
      </c>
      <c r="C60" s="25">
        <v>1190000</v>
      </c>
      <c r="D60" s="23">
        <v>690000</v>
      </c>
      <c r="E60" s="23"/>
      <c r="F60" s="23">
        <v>690000</v>
      </c>
      <c r="G60" s="23"/>
      <c r="H60" s="23"/>
      <c r="I60" s="23"/>
      <c r="J60" s="23">
        <v>500000</v>
      </c>
      <c r="K60" s="23"/>
      <c r="L60" s="23"/>
      <c r="M60" s="23"/>
      <c r="N60" s="25"/>
      <c r="O60" s="25">
        <v>500000</v>
      </c>
    </row>
    <row r="61" ht="21" customHeight="1" spans="1:15">
      <c r="A61" s="235" t="s">
        <v>189</v>
      </c>
      <c r="B61" s="235" t="s">
        <v>99</v>
      </c>
      <c r="C61" s="25">
        <v>1190000</v>
      </c>
      <c r="D61" s="23">
        <v>690000</v>
      </c>
      <c r="E61" s="23"/>
      <c r="F61" s="23">
        <v>690000</v>
      </c>
      <c r="G61" s="23"/>
      <c r="H61" s="23"/>
      <c r="I61" s="23"/>
      <c r="J61" s="23">
        <v>500000</v>
      </c>
      <c r="K61" s="23"/>
      <c r="L61" s="23"/>
      <c r="M61" s="23"/>
      <c r="N61" s="25"/>
      <c r="O61" s="25">
        <v>500000</v>
      </c>
    </row>
    <row r="62" ht="21" customHeight="1" spans="1:15">
      <c r="A62" s="234" t="s">
        <v>190</v>
      </c>
      <c r="B62" s="234" t="s">
        <v>191</v>
      </c>
      <c r="C62" s="25">
        <v>2000000</v>
      </c>
      <c r="D62" s="23">
        <v>2000000</v>
      </c>
      <c r="E62" s="23"/>
      <c r="F62" s="23">
        <v>2000000</v>
      </c>
      <c r="G62" s="23"/>
      <c r="H62" s="23"/>
      <c r="I62" s="23"/>
      <c r="J62" s="23"/>
      <c r="K62" s="23"/>
      <c r="L62" s="23"/>
      <c r="M62" s="23"/>
      <c r="N62" s="25"/>
      <c r="O62" s="25"/>
    </row>
    <row r="63" ht="21" customHeight="1" spans="1:15">
      <c r="A63" s="235" t="s">
        <v>192</v>
      </c>
      <c r="B63" s="235" t="s">
        <v>193</v>
      </c>
      <c r="C63" s="25">
        <v>2000000</v>
      </c>
      <c r="D63" s="23">
        <v>2000000</v>
      </c>
      <c r="E63" s="23"/>
      <c r="F63" s="23">
        <v>2000000</v>
      </c>
      <c r="G63" s="23"/>
      <c r="H63" s="23"/>
      <c r="I63" s="23"/>
      <c r="J63" s="23"/>
      <c r="K63" s="23"/>
      <c r="L63" s="23"/>
      <c r="M63" s="23"/>
      <c r="N63" s="25"/>
      <c r="O63" s="25"/>
    </row>
    <row r="64" ht="21" customHeight="1" spans="1:15">
      <c r="A64" s="84" t="s">
        <v>194</v>
      </c>
      <c r="B64" s="84" t="s">
        <v>195</v>
      </c>
      <c r="C64" s="25">
        <v>863069.28</v>
      </c>
      <c r="D64" s="23">
        <v>863069.28</v>
      </c>
      <c r="E64" s="23">
        <v>863069.28</v>
      </c>
      <c r="F64" s="23"/>
      <c r="G64" s="23"/>
      <c r="H64" s="23"/>
      <c r="I64" s="23"/>
      <c r="J64" s="23"/>
      <c r="K64" s="23"/>
      <c r="L64" s="23"/>
      <c r="M64" s="23"/>
      <c r="N64" s="25"/>
      <c r="O64" s="25"/>
    </row>
    <row r="65" ht="21" customHeight="1" spans="1:15">
      <c r="A65" s="234" t="s">
        <v>196</v>
      </c>
      <c r="B65" s="234" t="s">
        <v>197</v>
      </c>
      <c r="C65" s="25">
        <v>863069.28</v>
      </c>
      <c r="D65" s="23">
        <v>863069.28</v>
      </c>
      <c r="E65" s="23">
        <v>863069.28</v>
      </c>
      <c r="F65" s="23"/>
      <c r="G65" s="23"/>
      <c r="H65" s="23"/>
      <c r="I65" s="23"/>
      <c r="J65" s="23"/>
      <c r="K65" s="23"/>
      <c r="L65" s="23"/>
      <c r="M65" s="23"/>
      <c r="N65" s="25"/>
      <c r="O65" s="25"/>
    </row>
    <row r="66" ht="21" customHeight="1" spans="1:15">
      <c r="A66" s="235" t="s">
        <v>198</v>
      </c>
      <c r="B66" s="235" t="s">
        <v>199</v>
      </c>
      <c r="C66" s="25">
        <v>863069.28</v>
      </c>
      <c r="D66" s="23">
        <v>863069.28</v>
      </c>
      <c r="E66" s="23">
        <v>863069.28</v>
      </c>
      <c r="F66" s="23"/>
      <c r="G66" s="23"/>
      <c r="H66" s="23"/>
      <c r="I66" s="23"/>
      <c r="J66" s="23"/>
      <c r="K66" s="23"/>
      <c r="L66" s="23"/>
      <c r="M66" s="23"/>
      <c r="N66" s="25"/>
      <c r="O66" s="25"/>
    </row>
    <row r="67" ht="21" customHeight="1" spans="1:15">
      <c r="A67" s="84" t="s">
        <v>200</v>
      </c>
      <c r="B67" s="84" t="s">
        <v>201</v>
      </c>
      <c r="C67" s="25">
        <v>608</v>
      </c>
      <c r="D67" s="23"/>
      <c r="E67" s="23"/>
      <c r="F67" s="23"/>
      <c r="G67" s="23"/>
      <c r="H67" s="23">
        <v>608</v>
      </c>
      <c r="I67" s="23"/>
      <c r="J67" s="23"/>
      <c r="K67" s="23"/>
      <c r="L67" s="23"/>
      <c r="M67" s="23"/>
      <c r="N67" s="25"/>
      <c r="O67" s="25"/>
    </row>
    <row r="68" ht="21" customHeight="1" spans="1:15">
      <c r="A68" s="234" t="s">
        <v>202</v>
      </c>
      <c r="B68" s="234" t="s">
        <v>203</v>
      </c>
      <c r="C68" s="25">
        <v>608</v>
      </c>
      <c r="D68" s="23"/>
      <c r="E68" s="23"/>
      <c r="F68" s="23"/>
      <c r="G68" s="23"/>
      <c r="H68" s="23">
        <v>608</v>
      </c>
      <c r="I68" s="23"/>
      <c r="J68" s="23"/>
      <c r="K68" s="23"/>
      <c r="L68" s="23"/>
      <c r="M68" s="23"/>
      <c r="N68" s="25"/>
      <c r="O68" s="25"/>
    </row>
    <row r="69" ht="21" customHeight="1" spans="1:15">
      <c r="A69" s="235" t="s">
        <v>204</v>
      </c>
      <c r="B69" s="235" t="s">
        <v>205</v>
      </c>
      <c r="C69" s="25">
        <v>608</v>
      </c>
      <c r="D69" s="23"/>
      <c r="E69" s="23"/>
      <c r="F69" s="23"/>
      <c r="G69" s="23"/>
      <c r="H69" s="23">
        <v>608</v>
      </c>
      <c r="I69" s="23"/>
      <c r="J69" s="23"/>
      <c r="K69" s="23"/>
      <c r="L69" s="23"/>
      <c r="M69" s="23"/>
      <c r="N69" s="25"/>
      <c r="O69" s="25"/>
    </row>
    <row r="70" ht="21" customHeight="1" spans="1:15">
      <c r="A70" s="84" t="s">
        <v>206</v>
      </c>
      <c r="B70" s="84" t="s">
        <v>207</v>
      </c>
      <c r="C70" s="25">
        <v>1590000</v>
      </c>
      <c r="D70" s="23">
        <v>190000</v>
      </c>
      <c r="E70" s="23"/>
      <c r="F70" s="23">
        <v>190000</v>
      </c>
      <c r="G70" s="23"/>
      <c r="H70" s="23"/>
      <c r="I70" s="23"/>
      <c r="J70" s="23">
        <v>1400000</v>
      </c>
      <c r="K70" s="23"/>
      <c r="L70" s="23"/>
      <c r="M70" s="23"/>
      <c r="N70" s="25"/>
      <c r="O70" s="25">
        <v>1400000</v>
      </c>
    </row>
    <row r="71" ht="21" customHeight="1" spans="1:15">
      <c r="A71" s="234" t="s">
        <v>208</v>
      </c>
      <c r="B71" s="234" t="s">
        <v>209</v>
      </c>
      <c r="C71" s="25">
        <v>190000</v>
      </c>
      <c r="D71" s="23">
        <v>190000</v>
      </c>
      <c r="E71" s="23"/>
      <c r="F71" s="23">
        <v>190000</v>
      </c>
      <c r="G71" s="23"/>
      <c r="H71" s="23"/>
      <c r="I71" s="23"/>
      <c r="J71" s="23"/>
      <c r="K71" s="23"/>
      <c r="L71" s="23"/>
      <c r="M71" s="23"/>
      <c r="N71" s="25"/>
      <c r="O71" s="25"/>
    </row>
    <row r="72" ht="21" customHeight="1" spans="1:15">
      <c r="A72" s="235" t="s">
        <v>210</v>
      </c>
      <c r="B72" s="235" t="s">
        <v>104</v>
      </c>
      <c r="C72" s="25">
        <v>190000</v>
      </c>
      <c r="D72" s="23">
        <v>190000</v>
      </c>
      <c r="E72" s="23"/>
      <c r="F72" s="23">
        <v>190000</v>
      </c>
      <c r="G72" s="23"/>
      <c r="H72" s="23"/>
      <c r="I72" s="23"/>
      <c r="J72" s="23"/>
      <c r="K72" s="23"/>
      <c r="L72" s="23"/>
      <c r="M72" s="23"/>
      <c r="N72" s="25"/>
      <c r="O72" s="25"/>
    </row>
    <row r="73" ht="21" customHeight="1" spans="1:15">
      <c r="A73" s="234" t="s">
        <v>211</v>
      </c>
      <c r="B73" s="234" t="s">
        <v>212</v>
      </c>
      <c r="C73" s="25">
        <v>1400000</v>
      </c>
      <c r="D73" s="23"/>
      <c r="E73" s="23"/>
      <c r="F73" s="23"/>
      <c r="G73" s="23"/>
      <c r="H73" s="23"/>
      <c r="I73" s="23"/>
      <c r="J73" s="23">
        <v>1400000</v>
      </c>
      <c r="K73" s="23"/>
      <c r="L73" s="23"/>
      <c r="M73" s="23"/>
      <c r="N73" s="25"/>
      <c r="O73" s="25">
        <v>1400000</v>
      </c>
    </row>
    <row r="74" ht="21" customHeight="1" spans="1:15">
      <c r="A74" s="235" t="s">
        <v>213</v>
      </c>
      <c r="B74" s="235" t="s">
        <v>214</v>
      </c>
      <c r="C74" s="25">
        <v>1400000</v>
      </c>
      <c r="D74" s="23"/>
      <c r="E74" s="23"/>
      <c r="F74" s="23"/>
      <c r="G74" s="23"/>
      <c r="H74" s="23"/>
      <c r="I74" s="23"/>
      <c r="J74" s="23">
        <v>1400000</v>
      </c>
      <c r="K74" s="23"/>
      <c r="L74" s="23"/>
      <c r="M74" s="23"/>
      <c r="N74" s="25"/>
      <c r="O74" s="25">
        <v>1400000</v>
      </c>
    </row>
    <row r="75" ht="21" customHeight="1" spans="1:15">
      <c r="A75" s="82" t="s">
        <v>53</v>
      </c>
      <c r="B75" s="22"/>
      <c r="C75" s="23">
        <v>26874108.86</v>
      </c>
      <c r="D75" s="23">
        <v>21938500.86</v>
      </c>
      <c r="E75" s="23">
        <v>17338500.86</v>
      </c>
      <c r="F75" s="23">
        <v>4600000</v>
      </c>
      <c r="G75" s="23"/>
      <c r="H75" s="23">
        <v>608</v>
      </c>
      <c r="I75" s="23"/>
      <c r="J75" s="23">
        <v>4935000</v>
      </c>
      <c r="K75" s="23"/>
      <c r="L75" s="23"/>
      <c r="M75" s="23"/>
      <c r="N75" s="23"/>
      <c r="O75" s="23">
        <v>4935000</v>
      </c>
    </row>
  </sheetData>
  <mergeCells count="12">
    <mergeCell ref="A1:O1"/>
    <mergeCell ref="A2:O2"/>
    <mergeCell ref="A3:C3"/>
    <mergeCell ref="D4:F4"/>
    <mergeCell ref="J4:O4"/>
    <mergeCell ref="A75:B7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Zeros="0" topLeftCell="A3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3"/>
      <c r="B1" s="77"/>
      <c r="C1" s="77"/>
      <c r="D1" s="77"/>
    </row>
    <row r="2" ht="41.25" customHeight="1" spans="1:1">
      <c r="A2" s="72" t="str">
        <f>"2025"&amp;"年部门财政拨款收支预算总表"</f>
        <v>2025年部门财政拨款收支预算总表</v>
      </c>
    </row>
    <row r="3" ht="17.25" customHeight="1" spans="1:4">
      <c r="A3" s="225" t="str">
        <f>"单位名称："&amp;"昆明市晋宁区夕阳彝族乡人民政府"</f>
        <v>单位名称：昆明市晋宁区夕阳彝族乡人民政府</v>
      </c>
      <c r="B3" s="226"/>
      <c r="D3" s="77" t="s">
        <v>0</v>
      </c>
    </row>
    <row r="4" ht="17.25" customHeight="1" spans="1:4">
      <c r="A4" s="64" t="s">
        <v>1</v>
      </c>
      <c r="B4" s="227"/>
      <c r="C4" s="64" t="s">
        <v>2</v>
      </c>
      <c r="D4" s="227"/>
    </row>
    <row r="5" ht="18.75" customHeight="1" spans="1:4">
      <c r="A5" s="64" t="s">
        <v>3</v>
      </c>
      <c r="B5" s="64" t="str">
        <f t="shared" ref="B5:D5" si="0">"2025"&amp;"年预算"</f>
        <v>2025年预算</v>
      </c>
      <c r="C5" s="64" t="s">
        <v>5</v>
      </c>
      <c r="D5" s="64" t="str">
        <f t="shared" si="0"/>
        <v>2025年预算</v>
      </c>
    </row>
    <row r="6" ht="16.5" customHeight="1" spans="1:4">
      <c r="A6" s="228" t="s">
        <v>215</v>
      </c>
      <c r="B6" s="87">
        <v>21939108.86</v>
      </c>
      <c r="C6" s="228" t="s">
        <v>216</v>
      </c>
      <c r="D6" s="87">
        <v>21939108.86</v>
      </c>
    </row>
    <row r="7" ht="16.5" customHeight="1" spans="1:4">
      <c r="A7" s="228" t="s">
        <v>217</v>
      </c>
      <c r="B7" s="87">
        <v>21938500.86</v>
      </c>
      <c r="C7" s="228" t="s">
        <v>218</v>
      </c>
      <c r="D7" s="87">
        <v>12556031.83</v>
      </c>
    </row>
    <row r="8" ht="16.5" customHeight="1" spans="1:4">
      <c r="A8" s="228" t="s">
        <v>219</v>
      </c>
      <c r="B8" s="87"/>
      <c r="C8" s="228" t="s">
        <v>220</v>
      </c>
      <c r="D8" s="87"/>
    </row>
    <row r="9" ht="16.5" customHeight="1" spans="1:4">
      <c r="A9" s="228" t="s">
        <v>221</v>
      </c>
      <c r="B9" s="87">
        <v>608</v>
      </c>
      <c r="C9" s="228" t="s">
        <v>222</v>
      </c>
      <c r="D9" s="87"/>
    </row>
    <row r="10" ht="16.5" customHeight="1" spans="1:4">
      <c r="A10" s="228" t="s">
        <v>223</v>
      </c>
      <c r="B10" s="87"/>
      <c r="C10" s="228" t="s">
        <v>224</v>
      </c>
      <c r="D10" s="87"/>
    </row>
    <row r="11" ht="16.5" customHeight="1" spans="1:4">
      <c r="A11" s="228" t="s">
        <v>217</v>
      </c>
      <c r="B11" s="87"/>
      <c r="C11" s="228" t="s">
        <v>225</v>
      </c>
      <c r="D11" s="87"/>
    </row>
    <row r="12" ht="16.5" customHeight="1" spans="1:4">
      <c r="A12" s="21" t="s">
        <v>219</v>
      </c>
      <c r="B12" s="25"/>
      <c r="C12" s="191" t="s">
        <v>226</v>
      </c>
      <c r="D12" s="25"/>
    </row>
    <row r="13" ht="16.5" customHeight="1" spans="1:4">
      <c r="A13" s="21" t="s">
        <v>221</v>
      </c>
      <c r="B13" s="25"/>
      <c r="C13" s="191" t="s">
        <v>227</v>
      </c>
      <c r="D13" s="25">
        <v>387241.38</v>
      </c>
    </row>
    <row r="14" ht="16.5" customHeight="1" spans="1:4">
      <c r="A14" s="229"/>
      <c r="B14" s="230"/>
      <c r="C14" s="191" t="s">
        <v>228</v>
      </c>
      <c r="D14" s="25">
        <v>1687202.23</v>
      </c>
    </row>
    <row r="15" ht="16.5" customHeight="1" spans="1:4">
      <c r="A15" s="229"/>
      <c r="B15" s="230"/>
      <c r="C15" s="191" t="s">
        <v>229</v>
      </c>
      <c r="D15" s="25">
        <v>723074.39</v>
      </c>
    </row>
    <row r="16" ht="16.5" customHeight="1" spans="1:4">
      <c r="A16" s="229"/>
      <c r="B16" s="230"/>
      <c r="C16" s="191" t="s">
        <v>230</v>
      </c>
      <c r="D16" s="25"/>
    </row>
    <row r="17" ht="16.5" customHeight="1" spans="1:4">
      <c r="A17" s="229"/>
      <c r="B17" s="230"/>
      <c r="C17" s="191" t="s">
        <v>231</v>
      </c>
      <c r="D17" s="25">
        <v>494440.76</v>
      </c>
    </row>
    <row r="18" ht="16.5" customHeight="1" spans="1:4">
      <c r="A18" s="229"/>
      <c r="B18" s="230"/>
      <c r="C18" s="191" t="s">
        <v>232</v>
      </c>
      <c r="D18" s="25">
        <v>5037440.99</v>
      </c>
    </row>
    <row r="19" ht="16.5" customHeight="1" spans="1:4">
      <c r="A19" s="229"/>
      <c r="B19" s="230"/>
      <c r="C19" s="191" t="s">
        <v>233</v>
      </c>
      <c r="D19" s="25"/>
    </row>
    <row r="20" ht="16.5" customHeight="1" spans="1:4">
      <c r="A20" s="229"/>
      <c r="B20" s="230"/>
      <c r="C20" s="191" t="s">
        <v>234</v>
      </c>
      <c r="D20" s="25"/>
    </row>
    <row r="21" ht="16.5" customHeight="1" spans="1:4">
      <c r="A21" s="229"/>
      <c r="B21" s="230"/>
      <c r="C21" s="191" t="s">
        <v>235</v>
      </c>
      <c r="D21" s="25"/>
    </row>
    <row r="22" ht="16.5" customHeight="1" spans="1:4">
      <c r="A22" s="229"/>
      <c r="B22" s="230"/>
      <c r="C22" s="191" t="s">
        <v>236</v>
      </c>
      <c r="D22" s="25"/>
    </row>
    <row r="23" ht="16.5" customHeight="1" spans="1:4">
      <c r="A23" s="229"/>
      <c r="B23" s="230"/>
      <c r="C23" s="191" t="s">
        <v>237</v>
      </c>
      <c r="D23" s="25"/>
    </row>
    <row r="24" ht="16.5" customHeight="1" spans="1:4">
      <c r="A24" s="229"/>
      <c r="B24" s="230"/>
      <c r="C24" s="191" t="s">
        <v>238</v>
      </c>
      <c r="D24" s="25"/>
    </row>
    <row r="25" ht="16.5" customHeight="1" spans="1:4">
      <c r="A25" s="229"/>
      <c r="B25" s="230"/>
      <c r="C25" s="191" t="s">
        <v>239</v>
      </c>
      <c r="D25" s="25">
        <v>863069.28</v>
      </c>
    </row>
    <row r="26" ht="16.5" customHeight="1" spans="1:4">
      <c r="A26" s="229"/>
      <c r="B26" s="230"/>
      <c r="C26" s="191" t="s">
        <v>240</v>
      </c>
      <c r="D26" s="25"/>
    </row>
    <row r="27" ht="16.5" customHeight="1" spans="1:4">
      <c r="A27" s="229"/>
      <c r="B27" s="230"/>
      <c r="C27" s="191" t="s">
        <v>241</v>
      </c>
      <c r="D27" s="25">
        <v>190000</v>
      </c>
    </row>
    <row r="28" ht="16.5" customHeight="1" spans="1:4">
      <c r="A28" s="229"/>
      <c r="B28" s="230"/>
      <c r="C28" s="191" t="s">
        <v>242</v>
      </c>
      <c r="D28" s="25">
        <v>608</v>
      </c>
    </row>
    <row r="29" ht="16.5" customHeight="1" spans="1:4">
      <c r="A29" s="229"/>
      <c r="B29" s="230"/>
      <c r="C29" s="191" t="s">
        <v>243</v>
      </c>
      <c r="D29" s="25"/>
    </row>
    <row r="30" ht="16.5" customHeight="1" spans="1:4">
      <c r="A30" s="229"/>
      <c r="B30" s="230"/>
      <c r="C30" s="191" t="s">
        <v>244</v>
      </c>
      <c r="D30" s="25"/>
    </row>
    <row r="31" ht="16.5" customHeight="1" spans="1:4">
      <c r="A31" s="229"/>
      <c r="B31" s="230"/>
      <c r="C31" s="21" t="s">
        <v>245</v>
      </c>
      <c r="D31" s="25"/>
    </row>
    <row r="32" ht="16.5" customHeight="1" spans="1:4">
      <c r="A32" s="229"/>
      <c r="B32" s="230"/>
      <c r="C32" s="21" t="s">
        <v>246</v>
      </c>
      <c r="D32" s="25"/>
    </row>
    <row r="33" ht="16.5" customHeight="1" spans="1:4">
      <c r="A33" s="229"/>
      <c r="B33" s="230"/>
      <c r="C33" s="18" t="s">
        <v>247</v>
      </c>
      <c r="D33" s="231"/>
    </row>
    <row r="34" ht="15" customHeight="1" spans="1:4">
      <c r="A34" s="232" t="s">
        <v>49</v>
      </c>
      <c r="B34" s="233">
        <v>21939108.86</v>
      </c>
      <c r="C34" s="232" t="s">
        <v>50</v>
      </c>
      <c r="D34" s="233">
        <v>21939108.86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56"/>
  <sheetViews>
    <sheetView showZeros="0" topLeftCell="A17" workbookViewId="0">
      <selection activeCell="B48" sqref="B4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95"/>
      <c r="F1" s="220"/>
      <c r="G1" s="205"/>
    </row>
    <row r="2" ht="41.25" customHeight="1" spans="1:7">
      <c r="A2" s="180" t="str">
        <f>"2025"&amp;"年一般公共预算支出预算表（按功能科目分类）"</f>
        <v>2025年一般公共预算支出预算表（按功能科目分类）</v>
      </c>
      <c r="B2" s="180"/>
      <c r="C2" s="180"/>
      <c r="D2" s="180"/>
      <c r="E2" s="180"/>
      <c r="F2" s="180"/>
      <c r="G2" s="180"/>
    </row>
    <row r="3" ht="18" customHeight="1" spans="1:7">
      <c r="A3" s="44" t="str">
        <f>"单位名称："&amp;"昆明市晋宁区夕阳彝族乡人民政府"</f>
        <v>单位名称：昆明市晋宁区夕阳彝族乡人民政府</v>
      </c>
      <c r="F3" s="177"/>
      <c r="G3" s="174" t="s">
        <v>0</v>
      </c>
    </row>
    <row r="4" ht="20.25" customHeight="1" spans="1:7">
      <c r="A4" s="15" t="s">
        <v>248</v>
      </c>
      <c r="B4" s="15"/>
      <c r="C4" s="185" t="s">
        <v>53</v>
      </c>
      <c r="D4" s="185" t="s">
        <v>72</v>
      </c>
      <c r="E4" s="14"/>
      <c r="F4" s="14"/>
      <c r="G4" s="14" t="s">
        <v>73</v>
      </c>
    </row>
    <row r="5" ht="20.25" customHeight="1" spans="1:7">
      <c r="A5" s="221" t="s">
        <v>69</v>
      </c>
      <c r="B5" s="221" t="s">
        <v>70</v>
      </c>
      <c r="C5" s="14"/>
      <c r="D5" s="14" t="s">
        <v>55</v>
      </c>
      <c r="E5" s="14" t="s">
        <v>249</v>
      </c>
      <c r="F5" s="14" t="s">
        <v>250</v>
      </c>
      <c r="G5" s="14"/>
    </row>
    <row r="6" ht="15" customHeight="1" spans="1:7">
      <c r="A6" s="20" t="s">
        <v>79</v>
      </c>
      <c r="B6" s="20" t="s">
        <v>80</v>
      </c>
      <c r="C6" s="20" t="s">
        <v>81</v>
      </c>
      <c r="D6" s="20" t="s">
        <v>82</v>
      </c>
      <c r="E6" s="20" t="s">
        <v>83</v>
      </c>
      <c r="F6" s="20" t="s">
        <v>84</v>
      </c>
      <c r="G6" s="20" t="s">
        <v>85</v>
      </c>
    </row>
    <row r="7" ht="18" customHeight="1" spans="1:7">
      <c r="A7" s="18" t="s">
        <v>94</v>
      </c>
      <c r="B7" s="18" t="s">
        <v>95</v>
      </c>
      <c r="C7" s="222">
        <v>12556031.83</v>
      </c>
      <c r="D7" s="223">
        <v>11086031.83</v>
      </c>
      <c r="E7" s="223">
        <v>9976301.11</v>
      </c>
      <c r="F7" s="223">
        <v>1109730.72</v>
      </c>
      <c r="G7" s="223">
        <v>1470000</v>
      </c>
    </row>
    <row r="8" ht="18" customHeight="1" spans="1:7">
      <c r="A8" s="193" t="s">
        <v>96</v>
      </c>
      <c r="B8" s="193" t="s">
        <v>97</v>
      </c>
      <c r="C8" s="222">
        <v>305471.92</v>
      </c>
      <c r="D8" s="223">
        <v>175471.92</v>
      </c>
      <c r="E8" s="223">
        <v>155730</v>
      </c>
      <c r="F8" s="223">
        <v>19741.92</v>
      </c>
      <c r="G8" s="223">
        <v>130000</v>
      </c>
    </row>
    <row r="9" ht="18" customHeight="1" spans="1:7">
      <c r="A9" s="224" t="s">
        <v>98</v>
      </c>
      <c r="B9" s="224" t="s">
        <v>99</v>
      </c>
      <c r="C9" s="222">
        <v>305471.92</v>
      </c>
      <c r="D9" s="223">
        <v>175471.92</v>
      </c>
      <c r="E9" s="223">
        <v>155730</v>
      </c>
      <c r="F9" s="223">
        <v>19741.92</v>
      </c>
      <c r="G9" s="223">
        <v>130000</v>
      </c>
    </row>
    <row r="10" ht="18" customHeight="1" spans="1:7">
      <c r="A10" s="193" t="s">
        <v>100</v>
      </c>
      <c r="B10" s="193" t="s">
        <v>101</v>
      </c>
      <c r="C10" s="222">
        <v>11807319.05</v>
      </c>
      <c r="D10" s="223">
        <v>10519819.05</v>
      </c>
      <c r="E10" s="223">
        <v>9460020.81</v>
      </c>
      <c r="F10" s="223">
        <v>1059798.24</v>
      </c>
      <c r="G10" s="223">
        <v>1287500</v>
      </c>
    </row>
    <row r="11" ht="18" customHeight="1" spans="1:7">
      <c r="A11" s="224" t="s">
        <v>102</v>
      </c>
      <c r="B11" s="224" t="s">
        <v>99</v>
      </c>
      <c r="C11" s="222">
        <v>7060763.78</v>
      </c>
      <c r="D11" s="223">
        <v>5842863.78</v>
      </c>
      <c r="E11" s="223">
        <v>4843040.26</v>
      </c>
      <c r="F11" s="223">
        <v>999823.52</v>
      </c>
      <c r="G11" s="223">
        <v>1217900</v>
      </c>
    </row>
    <row r="12" ht="18" customHeight="1" spans="1:7">
      <c r="A12" s="224" t="s">
        <v>105</v>
      </c>
      <c r="B12" s="224" t="s">
        <v>106</v>
      </c>
      <c r="C12" s="222">
        <v>69600</v>
      </c>
      <c r="D12" s="223"/>
      <c r="E12" s="223"/>
      <c r="F12" s="223"/>
      <c r="G12" s="223">
        <v>69600</v>
      </c>
    </row>
    <row r="13" ht="18" customHeight="1" spans="1:7">
      <c r="A13" s="224" t="s">
        <v>107</v>
      </c>
      <c r="B13" s="224" t="s">
        <v>108</v>
      </c>
      <c r="C13" s="222">
        <v>252155.27</v>
      </c>
      <c r="D13" s="223">
        <v>252155.27</v>
      </c>
      <c r="E13" s="223">
        <v>232180.55</v>
      </c>
      <c r="F13" s="223">
        <v>19974.72</v>
      </c>
      <c r="G13" s="223"/>
    </row>
    <row r="14" ht="18" customHeight="1" spans="1:7">
      <c r="A14" s="224" t="s">
        <v>109</v>
      </c>
      <c r="B14" s="224" t="s">
        <v>110</v>
      </c>
      <c r="C14" s="222">
        <v>4424800</v>
      </c>
      <c r="D14" s="223">
        <v>4424800</v>
      </c>
      <c r="E14" s="223">
        <v>4384800</v>
      </c>
      <c r="F14" s="223">
        <v>40000</v>
      </c>
      <c r="G14" s="223"/>
    </row>
    <row r="15" ht="18" customHeight="1" spans="1:7">
      <c r="A15" s="193" t="s">
        <v>114</v>
      </c>
      <c r="B15" s="193" t="s">
        <v>115</v>
      </c>
      <c r="C15" s="222">
        <v>390740.86</v>
      </c>
      <c r="D15" s="223">
        <v>390740.86</v>
      </c>
      <c r="E15" s="223">
        <v>360550.3</v>
      </c>
      <c r="F15" s="223">
        <v>30190.56</v>
      </c>
      <c r="G15" s="223"/>
    </row>
    <row r="16" ht="18" customHeight="1" spans="1:7">
      <c r="A16" s="224" t="s">
        <v>116</v>
      </c>
      <c r="B16" s="224" t="s">
        <v>108</v>
      </c>
      <c r="C16" s="222">
        <v>390740.86</v>
      </c>
      <c r="D16" s="223">
        <v>390740.86</v>
      </c>
      <c r="E16" s="223">
        <v>360550.3</v>
      </c>
      <c r="F16" s="223">
        <v>30190.56</v>
      </c>
      <c r="G16" s="223"/>
    </row>
    <row r="17" ht="18" customHeight="1" spans="1:7">
      <c r="A17" s="193" t="s">
        <v>120</v>
      </c>
      <c r="B17" s="193" t="s">
        <v>121</v>
      </c>
      <c r="C17" s="222">
        <v>52500</v>
      </c>
      <c r="D17" s="223"/>
      <c r="E17" s="223"/>
      <c r="F17" s="223"/>
      <c r="G17" s="223">
        <v>52500</v>
      </c>
    </row>
    <row r="18" ht="18" customHeight="1" spans="1:7">
      <c r="A18" s="224" t="s">
        <v>122</v>
      </c>
      <c r="B18" s="224" t="s">
        <v>99</v>
      </c>
      <c r="C18" s="222">
        <v>52500</v>
      </c>
      <c r="D18" s="223"/>
      <c r="E18" s="223"/>
      <c r="F18" s="223"/>
      <c r="G18" s="223">
        <v>52500</v>
      </c>
    </row>
    <row r="19" ht="18" customHeight="1" spans="1:7">
      <c r="A19" s="18" t="s">
        <v>126</v>
      </c>
      <c r="B19" s="18" t="s">
        <v>127</v>
      </c>
      <c r="C19" s="222">
        <v>387241.38</v>
      </c>
      <c r="D19" s="223">
        <v>387241.38</v>
      </c>
      <c r="E19" s="223">
        <v>357115.62</v>
      </c>
      <c r="F19" s="223">
        <v>30125.76</v>
      </c>
      <c r="G19" s="223"/>
    </row>
    <row r="20" ht="18" customHeight="1" spans="1:7">
      <c r="A20" s="193" t="s">
        <v>128</v>
      </c>
      <c r="B20" s="193" t="s">
        <v>129</v>
      </c>
      <c r="C20" s="222">
        <v>387241.38</v>
      </c>
      <c r="D20" s="223">
        <v>387241.38</v>
      </c>
      <c r="E20" s="223">
        <v>357115.62</v>
      </c>
      <c r="F20" s="223">
        <v>30125.76</v>
      </c>
      <c r="G20" s="223"/>
    </row>
    <row r="21" ht="18" customHeight="1" spans="1:7">
      <c r="A21" s="224" t="s">
        <v>130</v>
      </c>
      <c r="B21" s="224" t="s">
        <v>131</v>
      </c>
      <c r="C21" s="222">
        <v>387241.38</v>
      </c>
      <c r="D21" s="223">
        <v>387241.38</v>
      </c>
      <c r="E21" s="223">
        <v>357115.62</v>
      </c>
      <c r="F21" s="223">
        <v>30125.76</v>
      </c>
      <c r="G21" s="223"/>
    </row>
    <row r="22" ht="18" customHeight="1" spans="1:7">
      <c r="A22" s="18" t="s">
        <v>132</v>
      </c>
      <c r="B22" s="18" t="s">
        <v>133</v>
      </c>
      <c r="C22" s="222">
        <v>1687202.23</v>
      </c>
      <c r="D22" s="223">
        <v>1687202.23</v>
      </c>
      <c r="E22" s="223">
        <v>1652868.31</v>
      </c>
      <c r="F22" s="223">
        <v>34333.92</v>
      </c>
      <c r="G22" s="223"/>
    </row>
    <row r="23" ht="18" customHeight="1" spans="1:7">
      <c r="A23" s="193" t="s">
        <v>134</v>
      </c>
      <c r="B23" s="193" t="s">
        <v>135</v>
      </c>
      <c r="C23" s="222">
        <v>249947.19</v>
      </c>
      <c r="D23" s="223">
        <v>249947.19</v>
      </c>
      <c r="E23" s="223">
        <v>230013.27</v>
      </c>
      <c r="F23" s="223">
        <v>19933.92</v>
      </c>
      <c r="G23" s="223"/>
    </row>
    <row r="24" ht="18" customHeight="1" spans="1:7">
      <c r="A24" s="224" t="s">
        <v>136</v>
      </c>
      <c r="B24" s="224" t="s">
        <v>137</v>
      </c>
      <c r="C24" s="222">
        <v>249947.19</v>
      </c>
      <c r="D24" s="223">
        <v>249947.19</v>
      </c>
      <c r="E24" s="223">
        <v>230013.27</v>
      </c>
      <c r="F24" s="223">
        <v>19933.92</v>
      </c>
      <c r="G24" s="223"/>
    </row>
    <row r="25" ht="18" customHeight="1" spans="1:7">
      <c r="A25" s="193" t="s">
        <v>141</v>
      </c>
      <c r="B25" s="193" t="s">
        <v>142</v>
      </c>
      <c r="C25" s="222">
        <v>1142399.04</v>
      </c>
      <c r="D25" s="223">
        <v>1142399.04</v>
      </c>
      <c r="E25" s="223">
        <v>1127999.04</v>
      </c>
      <c r="F25" s="223">
        <v>14400</v>
      </c>
      <c r="G25" s="223"/>
    </row>
    <row r="26" ht="18" customHeight="1" spans="1:7">
      <c r="A26" s="224" t="s">
        <v>143</v>
      </c>
      <c r="B26" s="224" t="s">
        <v>144</v>
      </c>
      <c r="C26" s="222">
        <v>45900</v>
      </c>
      <c r="D26" s="223">
        <v>45900</v>
      </c>
      <c r="E26" s="223">
        <v>43200</v>
      </c>
      <c r="F26" s="223">
        <v>2700</v>
      </c>
      <c r="G26" s="223"/>
    </row>
    <row r="27" ht="18" customHeight="1" spans="1:7">
      <c r="A27" s="224" t="s">
        <v>145</v>
      </c>
      <c r="B27" s="224" t="s">
        <v>146</v>
      </c>
      <c r="C27" s="222">
        <v>198900</v>
      </c>
      <c r="D27" s="223">
        <v>198900</v>
      </c>
      <c r="E27" s="223">
        <v>187200</v>
      </c>
      <c r="F27" s="223">
        <v>11700</v>
      </c>
      <c r="G27" s="223"/>
    </row>
    <row r="28" ht="18" customHeight="1" spans="1:7">
      <c r="A28" s="224" t="s">
        <v>147</v>
      </c>
      <c r="B28" s="224" t="s">
        <v>148</v>
      </c>
      <c r="C28" s="222">
        <v>840599.04</v>
      </c>
      <c r="D28" s="223">
        <v>840599.04</v>
      </c>
      <c r="E28" s="223">
        <v>840599.04</v>
      </c>
      <c r="F28" s="223"/>
      <c r="G28" s="223"/>
    </row>
    <row r="29" ht="18" customHeight="1" spans="1:7">
      <c r="A29" s="224" t="s">
        <v>149</v>
      </c>
      <c r="B29" s="224" t="s">
        <v>150</v>
      </c>
      <c r="C29" s="222">
        <v>57000</v>
      </c>
      <c r="D29" s="223">
        <v>57000</v>
      </c>
      <c r="E29" s="223">
        <v>57000</v>
      </c>
      <c r="F29" s="223"/>
      <c r="G29" s="223"/>
    </row>
    <row r="30" ht="18" customHeight="1" spans="1:7">
      <c r="A30" s="193" t="s">
        <v>151</v>
      </c>
      <c r="B30" s="193" t="s">
        <v>152</v>
      </c>
      <c r="C30" s="222">
        <v>294856</v>
      </c>
      <c r="D30" s="223">
        <v>294856</v>
      </c>
      <c r="E30" s="223">
        <v>294856</v>
      </c>
      <c r="F30" s="223"/>
      <c r="G30" s="223"/>
    </row>
    <row r="31" ht="18" customHeight="1" spans="1:7">
      <c r="A31" s="224" t="s">
        <v>153</v>
      </c>
      <c r="B31" s="224" t="s">
        <v>154</v>
      </c>
      <c r="C31" s="222">
        <v>294856</v>
      </c>
      <c r="D31" s="223">
        <v>294856</v>
      </c>
      <c r="E31" s="223">
        <v>294856</v>
      </c>
      <c r="F31" s="223"/>
      <c r="G31" s="223"/>
    </row>
    <row r="32" ht="18" customHeight="1" spans="1:7">
      <c r="A32" s="18" t="s">
        <v>155</v>
      </c>
      <c r="B32" s="18" t="s">
        <v>156</v>
      </c>
      <c r="C32" s="222">
        <v>723074.39</v>
      </c>
      <c r="D32" s="223">
        <v>723074.39</v>
      </c>
      <c r="E32" s="223">
        <v>723074.39</v>
      </c>
      <c r="F32" s="223"/>
      <c r="G32" s="223"/>
    </row>
    <row r="33" ht="18" customHeight="1" spans="1:7">
      <c r="A33" s="193" t="s">
        <v>160</v>
      </c>
      <c r="B33" s="193" t="s">
        <v>161</v>
      </c>
      <c r="C33" s="222">
        <v>723074.39</v>
      </c>
      <c r="D33" s="223">
        <v>723074.39</v>
      </c>
      <c r="E33" s="223">
        <v>723074.39</v>
      </c>
      <c r="F33" s="223"/>
      <c r="G33" s="223"/>
    </row>
    <row r="34" ht="18" customHeight="1" spans="1:7">
      <c r="A34" s="224" t="s">
        <v>162</v>
      </c>
      <c r="B34" s="224" t="s">
        <v>163</v>
      </c>
      <c r="C34" s="222">
        <v>181429.19</v>
      </c>
      <c r="D34" s="223">
        <v>181429.19</v>
      </c>
      <c r="E34" s="223">
        <v>181429.19</v>
      </c>
      <c r="F34" s="223"/>
      <c r="G34" s="223"/>
    </row>
    <row r="35" ht="18" customHeight="1" spans="1:7">
      <c r="A35" s="224" t="s">
        <v>164</v>
      </c>
      <c r="B35" s="224" t="s">
        <v>165</v>
      </c>
      <c r="C35" s="222">
        <v>191146.19</v>
      </c>
      <c r="D35" s="223">
        <v>191146.19</v>
      </c>
      <c r="E35" s="223">
        <v>191146.19</v>
      </c>
      <c r="F35" s="223"/>
      <c r="G35" s="223"/>
    </row>
    <row r="36" ht="18" customHeight="1" spans="1:7">
      <c r="A36" s="224" t="s">
        <v>166</v>
      </c>
      <c r="B36" s="224" t="s">
        <v>167</v>
      </c>
      <c r="C36" s="222">
        <v>303551.2</v>
      </c>
      <c r="D36" s="223">
        <v>303551.2</v>
      </c>
      <c r="E36" s="223">
        <v>303551.2</v>
      </c>
      <c r="F36" s="223"/>
      <c r="G36" s="223"/>
    </row>
    <row r="37" ht="18" customHeight="1" spans="1:7">
      <c r="A37" s="224" t="s">
        <v>168</v>
      </c>
      <c r="B37" s="224" t="s">
        <v>169</v>
      </c>
      <c r="C37" s="222">
        <v>46947.81</v>
      </c>
      <c r="D37" s="223">
        <v>46947.81</v>
      </c>
      <c r="E37" s="223">
        <v>46947.81</v>
      </c>
      <c r="F37" s="223"/>
      <c r="G37" s="223"/>
    </row>
    <row r="38" ht="18" customHeight="1" spans="1:7">
      <c r="A38" s="18" t="s">
        <v>170</v>
      </c>
      <c r="B38" s="18" t="s">
        <v>171</v>
      </c>
      <c r="C38" s="222">
        <v>494440.76</v>
      </c>
      <c r="D38" s="223">
        <v>244440.76</v>
      </c>
      <c r="E38" s="223">
        <v>224607.16</v>
      </c>
      <c r="F38" s="223">
        <v>19833.6</v>
      </c>
      <c r="G38" s="223">
        <v>250000</v>
      </c>
    </row>
    <row r="39" ht="18" customHeight="1" spans="1:7">
      <c r="A39" s="193" t="s">
        <v>175</v>
      </c>
      <c r="B39" s="193" t="s">
        <v>176</v>
      </c>
      <c r="C39" s="222">
        <v>244440.76</v>
      </c>
      <c r="D39" s="223">
        <v>244440.76</v>
      </c>
      <c r="E39" s="223">
        <v>224607.16</v>
      </c>
      <c r="F39" s="223">
        <v>19833.6</v>
      </c>
      <c r="G39" s="223"/>
    </row>
    <row r="40" ht="18" customHeight="1" spans="1:7">
      <c r="A40" s="224" t="s">
        <v>177</v>
      </c>
      <c r="B40" s="224" t="s">
        <v>176</v>
      </c>
      <c r="C40" s="222">
        <v>244440.76</v>
      </c>
      <c r="D40" s="223">
        <v>244440.76</v>
      </c>
      <c r="E40" s="223">
        <v>224607.16</v>
      </c>
      <c r="F40" s="223">
        <v>19833.6</v>
      </c>
      <c r="G40" s="223"/>
    </row>
    <row r="41" ht="18" customHeight="1" spans="1:7">
      <c r="A41" s="193" t="s">
        <v>178</v>
      </c>
      <c r="B41" s="193" t="s">
        <v>179</v>
      </c>
      <c r="C41" s="222">
        <v>250000</v>
      </c>
      <c r="D41" s="223"/>
      <c r="E41" s="223"/>
      <c r="F41" s="223"/>
      <c r="G41" s="223">
        <v>250000</v>
      </c>
    </row>
    <row r="42" ht="18" customHeight="1" spans="1:7">
      <c r="A42" s="224" t="s">
        <v>180</v>
      </c>
      <c r="B42" s="224" t="s">
        <v>179</v>
      </c>
      <c r="C42" s="222">
        <v>250000</v>
      </c>
      <c r="D42" s="223"/>
      <c r="E42" s="223"/>
      <c r="F42" s="223"/>
      <c r="G42" s="223">
        <v>250000</v>
      </c>
    </row>
    <row r="43" ht="18" customHeight="1" spans="1:7">
      <c r="A43" s="18" t="s">
        <v>181</v>
      </c>
      <c r="B43" s="18" t="s">
        <v>182</v>
      </c>
      <c r="C43" s="222">
        <v>5037440.99</v>
      </c>
      <c r="D43" s="223">
        <v>2347440.99</v>
      </c>
      <c r="E43" s="223">
        <v>2184244.11</v>
      </c>
      <c r="F43" s="223">
        <v>163196.88</v>
      </c>
      <c r="G43" s="223">
        <v>2690000</v>
      </c>
    </row>
    <row r="44" ht="18" customHeight="1" spans="1:7">
      <c r="A44" s="193" t="s">
        <v>183</v>
      </c>
      <c r="B44" s="193" t="s">
        <v>184</v>
      </c>
      <c r="C44" s="222">
        <v>2347440.99</v>
      </c>
      <c r="D44" s="223">
        <v>2347440.99</v>
      </c>
      <c r="E44" s="223">
        <v>2184244.11</v>
      </c>
      <c r="F44" s="223">
        <v>163196.88</v>
      </c>
      <c r="G44" s="223"/>
    </row>
    <row r="45" ht="18" customHeight="1" spans="1:7">
      <c r="A45" s="224" t="s">
        <v>186</v>
      </c>
      <c r="B45" s="224" t="s">
        <v>108</v>
      </c>
      <c r="C45" s="222">
        <v>2347440.99</v>
      </c>
      <c r="D45" s="223">
        <v>2347440.99</v>
      </c>
      <c r="E45" s="223">
        <v>2184244.11</v>
      </c>
      <c r="F45" s="223">
        <v>163196.88</v>
      </c>
      <c r="G45" s="223"/>
    </row>
    <row r="46" ht="18" customHeight="1" spans="1:7">
      <c r="A46" s="193" t="s">
        <v>187</v>
      </c>
      <c r="B46" s="193" t="s">
        <v>188</v>
      </c>
      <c r="C46" s="222">
        <v>690000</v>
      </c>
      <c r="D46" s="223"/>
      <c r="E46" s="223"/>
      <c r="F46" s="223"/>
      <c r="G46" s="223">
        <v>690000</v>
      </c>
    </row>
    <row r="47" ht="18" customHeight="1" spans="1:7">
      <c r="A47" s="224" t="s">
        <v>189</v>
      </c>
      <c r="B47" s="224" t="s">
        <v>99</v>
      </c>
      <c r="C47" s="222">
        <v>690000</v>
      </c>
      <c r="D47" s="223"/>
      <c r="E47" s="223"/>
      <c r="F47" s="223"/>
      <c r="G47" s="223">
        <v>690000</v>
      </c>
    </row>
    <row r="48" ht="18" customHeight="1" spans="1:7">
      <c r="A48" s="193" t="s">
        <v>190</v>
      </c>
      <c r="B48" s="193" t="s">
        <v>191</v>
      </c>
      <c r="C48" s="222">
        <v>2000000</v>
      </c>
      <c r="D48" s="223"/>
      <c r="E48" s="223"/>
      <c r="F48" s="223"/>
      <c r="G48" s="223">
        <v>2000000</v>
      </c>
    </row>
    <row r="49" ht="18" customHeight="1" spans="1:7">
      <c r="A49" s="224" t="s">
        <v>192</v>
      </c>
      <c r="B49" s="224" t="s">
        <v>193</v>
      </c>
      <c r="C49" s="222">
        <v>2000000</v>
      </c>
      <c r="D49" s="223"/>
      <c r="E49" s="223"/>
      <c r="F49" s="223"/>
      <c r="G49" s="223">
        <v>2000000</v>
      </c>
    </row>
    <row r="50" ht="18" customHeight="1" spans="1:7">
      <c r="A50" s="18" t="s">
        <v>194</v>
      </c>
      <c r="B50" s="18" t="s">
        <v>195</v>
      </c>
      <c r="C50" s="222">
        <v>863069.28</v>
      </c>
      <c r="D50" s="223">
        <v>863069.28</v>
      </c>
      <c r="E50" s="223">
        <v>863069.28</v>
      </c>
      <c r="F50" s="223"/>
      <c r="G50" s="223"/>
    </row>
    <row r="51" ht="18" customHeight="1" spans="1:7">
      <c r="A51" s="193" t="s">
        <v>196</v>
      </c>
      <c r="B51" s="193" t="s">
        <v>197</v>
      </c>
      <c r="C51" s="222">
        <v>863069.28</v>
      </c>
      <c r="D51" s="223">
        <v>863069.28</v>
      </c>
      <c r="E51" s="223">
        <v>863069.28</v>
      </c>
      <c r="F51" s="223"/>
      <c r="G51" s="223"/>
    </row>
    <row r="52" ht="18" customHeight="1" spans="1:7">
      <c r="A52" s="224" t="s">
        <v>198</v>
      </c>
      <c r="B52" s="224" t="s">
        <v>199</v>
      </c>
      <c r="C52" s="222">
        <v>863069.28</v>
      </c>
      <c r="D52" s="223">
        <v>863069.28</v>
      </c>
      <c r="E52" s="223">
        <v>863069.28</v>
      </c>
      <c r="F52" s="223"/>
      <c r="G52" s="223"/>
    </row>
    <row r="53" ht="18" customHeight="1" spans="1:7">
      <c r="A53" s="18" t="s">
        <v>206</v>
      </c>
      <c r="B53" s="18" t="s">
        <v>207</v>
      </c>
      <c r="C53" s="222">
        <v>190000</v>
      </c>
      <c r="D53" s="223"/>
      <c r="E53" s="223"/>
      <c r="F53" s="223"/>
      <c r="G53" s="223">
        <v>190000</v>
      </c>
    </row>
    <row r="54" ht="18" customHeight="1" spans="1:7">
      <c r="A54" s="193" t="s">
        <v>208</v>
      </c>
      <c r="B54" s="193" t="s">
        <v>209</v>
      </c>
      <c r="C54" s="222">
        <v>190000</v>
      </c>
      <c r="D54" s="223"/>
      <c r="E54" s="223"/>
      <c r="F54" s="223"/>
      <c r="G54" s="223">
        <v>190000</v>
      </c>
    </row>
    <row r="55" ht="18" customHeight="1" spans="1:7">
      <c r="A55" s="224" t="s">
        <v>210</v>
      </c>
      <c r="B55" s="224" t="s">
        <v>104</v>
      </c>
      <c r="C55" s="222">
        <v>190000</v>
      </c>
      <c r="D55" s="223"/>
      <c r="E55" s="223"/>
      <c r="F55" s="223"/>
      <c r="G55" s="223">
        <v>190000</v>
      </c>
    </row>
    <row r="56" ht="18" customHeight="1" spans="1:7">
      <c r="A56" s="56" t="s">
        <v>251</v>
      </c>
      <c r="B56" s="56" t="s">
        <v>251</v>
      </c>
      <c r="C56" s="222">
        <v>21938500.86</v>
      </c>
      <c r="D56" s="223">
        <v>17338500.86</v>
      </c>
      <c r="E56" s="222">
        <v>15981279.98</v>
      </c>
      <c r="F56" s="222">
        <v>1357220.88</v>
      </c>
      <c r="G56" s="222">
        <v>4600000</v>
      </c>
    </row>
  </sheetData>
  <mergeCells count="7">
    <mergeCell ref="A2:G2"/>
    <mergeCell ref="A3:E3"/>
    <mergeCell ref="A4:B4"/>
    <mergeCell ref="D4:F4"/>
    <mergeCell ref="A56:B5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4"/>
      <c r="B1" s="74"/>
      <c r="C1" s="74"/>
      <c r="D1" s="74"/>
      <c r="E1" s="73"/>
      <c r="F1" s="74"/>
    </row>
    <row r="2" ht="41.25" customHeight="1" spans="1:6">
      <c r="A2" s="215" t="str">
        <f>"2025"&amp;"年一般公共预算“三公”经费支出预算表"</f>
        <v>2025年一般公共预算“三公”经费支出预算表</v>
      </c>
      <c r="B2" s="74"/>
      <c r="C2" s="74"/>
      <c r="D2" s="74"/>
      <c r="E2" s="73"/>
      <c r="F2" s="74"/>
    </row>
    <row r="3" customHeight="1" spans="1:6">
      <c r="A3" s="163" t="str">
        <f>"单位名称："&amp;"昆明市晋宁区夕阳彝族乡人民政府"</f>
        <v>单位名称：昆明市晋宁区夕阳彝族乡人民政府</v>
      </c>
      <c r="B3" s="216"/>
      <c r="C3" s="91"/>
      <c r="D3" s="74"/>
      <c r="E3" s="73"/>
      <c r="F3" s="217" t="s">
        <v>0</v>
      </c>
    </row>
    <row r="4" ht="27" customHeight="1" spans="1:6">
      <c r="A4" s="67" t="s">
        <v>252</v>
      </c>
      <c r="B4" s="67" t="s">
        <v>253</v>
      </c>
      <c r="C4" s="79" t="s">
        <v>254</v>
      </c>
      <c r="D4" s="67"/>
      <c r="E4" s="78"/>
      <c r="F4" s="67" t="s">
        <v>255</v>
      </c>
    </row>
    <row r="5" ht="28.5" customHeight="1" spans="1:6">
      <c r="A5" s="218"/>
      <c r="B5" s="81"/>
      <c r="C5" s="78" t="s">
        <v>55</v>
      </c>
      <c r="D5" s="78" t="s">
        <v>256</v>
      </c>
      <c r="E5" s="78" t="s">
        <v>257</v>
      </c>
      <c r="F5" s="80"/>
    </row>
    <row r="6" ht="17.25" customHeight="1" spans="1:6">
      <c r="A6" s="83" t="s">
        <v>79</v>
      </c>
      <c r="B6" s="83" t="s">
        <v>80</v>
      </c>
      <c r="C6" s="83" t="s">
        <v>81</v>
      </c>
      <c r="D6" s="83" t="s">
        <v>82</v>
      </c>
      <c r="E6" s="83" t="s">
        <v>83</v>
      </c>
      <c r="F6" s="83" t="s">
        <v>84</v>
      </c>
    </row>
    <row r="7" ht="17.25" customHeight="1" spans="1:6">
      <c r="A7" s="219">
        <v>550000</v>
      </c>
      <c r="B7" s="25"/>
      <c r="C7" s="23">
        <v>300000</v>
      </c>
      <c r="D7" s="23"/>
      <c r="E7" s="23">
        <v>300000</v>
      </c>
      <c r="F7" s="23">
        <v>250000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152"/>
  <sheetViews>
    <sheetView showZeros="0" topLeftCell="F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95"/>
      <c r="C1" s="206"/>
      <c r="E1" s="207"/>
      <c r="F1" s="207"/>
      <c r="G1" s="207"/>
      <c r="H1" s="207"/>
      <c r="I1" s="130"/>
      <c r="J1" s="130"/>
      <c r="K1" s="130"/>
      <c r="L1" s="130"/>
      <c r="M1" s="130"/>
      <c r="N1" s="130"/>
      <c r="R1" s="130"/>
      <c r="V1" s="206"/>
      <c r="X1" s="172"/>
    </row>
    <row r="2" ht="45.75" customHeight="1" spans="1:24">
      <c r="A2" s="132" t="str">
        <f>"2025"&amp;"年部门基本支出预算表"</f>
        <v>2025年部门基本支出预算表</v>
      </c>
      <c r="B2" s="43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43"/>
      <c r="P2" s="43"/>
      <c r="Q2" s="43"/>
      <c r="R2" s="132"/>
      <c r="S2" s="132"/>
      <c r="T2" s="132"/>
      <c r="U2" s="132"/>
      <c r="V2" s="132"/>
      <c r="W2" s="132"/>
      <c r="X2" s="132"/>
    </row>
    <row r="3" ht="18.75" customHeight="1" spans="1:24">
      <c r="A3" s="44" t="str">
        <f>"单位名称："&amp;"昆明市晋宁区夕阳彝族乡人民政府"</f>
        <v>单位名称：昆明市晋宁区夕阳彝族乡人民政府</v>
      </c>
      <c r="B3" s="45"/>
      <c r="C3" s="208"/>
      <c r="D3" s="208"/>
      <c r="E3" s="208"/>
      <c r="F3" s="208"/>
      <c r="G3" s="208"/>
      <c r="H3" s="208"/>
      <c r="I3" s="135"/>
      <c r="J3" s="135"/>
      <c r="K3" s="135"/>
      <c r="L3" s="135"/>
      <c r="M3" s="135"/>
      <c r="N3" s="135"/>
      <c r="O3" s="46"/>
      <c r="P3" s="46"/>
      <c r="Q3" s="46"/>
      <c r="R3" s="135"/>
      <c r="V3" s="206"/>
      <c r="X3" s="172" t="s">
        <v>0</v>
      </c>
    </row>
    <row r="4" ht="18" customHeight="1" spans="1:24">
      <c r="A4" s="48" t="s">
        <v>258</v>
      </c>
      <c r="B4" s="48" t="s">
        <v>259</v>
      </c>
      <c r="C4" s="48" t="s">
        <v>260</v>
      </c>
      <c r="D4" s="48" t="s">
        <v>261</v>
      </c>
      <c r="E4" s="48" t="s">
        <v>262</v>
      </c>
      <c r="F4" s="48" t="s">
        <v>263</v>
      </c>
      <c r="G4" s="48" t="s">
        <v>264</v>
      </c>
      <c r="H4" s="48" t="s">
        <v>265</v>
      </c>
      <c r="I4" s="210" t="s">
        <v>266</v>
      </c>
      <c r="J4" s="159" t="s">
        <v>266</v>
      </c>
      <c r="K4" s="159"/>
      <c r="L4" s="159"/>
      <c r="M4" s="159"/>
      <c r="N4" s="159"/>
      <c r="O4" s="13"/>
      <c r="P4" s="13"/>
      <c r="Q4" s="13"/>
      <c r="R4" s="152" t="s">
        <v>59</v>
      </c>
      <c r="S4" s="159" t="s">
        <v>60</v>
      </c>
      <c r="T4" s="159"/>
      <c r="U4" s="159"/>
      <c r="V4" s="159"/>
      <c r="W4" s="159"/>
      <c r="X4" s="160"/>
    </row>
    <row r="5" ht="18" customHeight="1" spans="1:24">
      <c r="A5" s="50"/>
      <c r="B5" s="196"/>
      <c r="C5" s="183"/>
      <c r="D5" s="50"/>
      <c r="E5" s="50"/>
      <c r="F5" s="50"/>
      <c r="G5" s="50"/>
      <c r="H5" s="50"/>
      <c r="I5" s="181" t="s">
        <v>267</v>
      </c>
      <c r="J5" s="210" t="s">
        <v>56</v>
      </c>
      <c r="K5" s="159"/>
      <c r="L5" s="159"/>
      <c r="M5" s="159"/>
      <c r="N5" s="160"/>
      <c r="O5" s="12" t="s">
        <v>268</v>
      </c>
      <c r="P5" s="13"/>
      <c r="Q5" s="36"/>
      <c r="R5" s="48" t="s">
        <v>59</v>
      </c>
      <c r="S5" s="210" t="s">
        <v>60</v>
      </c>
      <c r="T5" s="152" t="s">
        <v>61</v>
      </c>
      <c r="U5" s="159" t="s">
        <v>60</v>
      </c>
      <c r="V5" s="152" t="s">
        <v>63</v>
      </c>
      <c r="W5" s="152" t="s">
        <v>64</v>
      </c>
      <c r="X5" s="212" t="s">
        <v>65</v>
      </c>
    </row>
    <row r="6" ht="19.5" customHeight="1" spans="1:24">
      <c r="A6" s="196"/>
      <c r="B6" s="196"/>
      <c r="C6" s="196"/>
      <c r="D6" s="196"/>
      <c r="E6" s="196"/>
      <c r="F6" s="196"/>
      <c r="G6" s="196"/>
      <c r="H6" s="196"/>
      <c r="I6" s="196"/>
      <c r="J6" s="211" t="s">
        <v>269</v>
      </c>
      <c r="K6" s="48" t="s">
        <v>270</v>
      </c>
      <c r="L6" s="48" t="s">
        <v>271</v>
      </c>
      <c r="M6" s="48" t="s">
        <v>272</v>
      </c>
      <c r="N6" s="48" t="s">
        <v>273</v>
      </c>
      <c r="O6" s="48" t="s">
        <v>56</v>
      </c>
      <c r="P6" s="48" t="s">
        <v>57</v>
      </c>
      <c r="Q6" s="48" t="s">
        <v>58</v>
      </c>
      <c r="R6" s="196"/>
      <c r="S6" s="48" t="s">
        <v>55</v>
      </c>
      <c r="T6" s="48" t="s">
        <v>61</v>
      </c>
      <c r="U6" s="48" t="s">
        <v>274</v>
      </c>
      <c r="V6" s="48" t="s">
        <v>63</v>
      </c>
      <c r="W6" s="48" t="s">
        <v>64</v>
      </c>
      <c r="X6" s="48" t="s">
        <v>65</v>
      </c>
    </row>
    <row r="7" ht="37.5" customHeight="1" spans="1:24">
      <c r="A7" s="209"/>
      <c r="B7" s="55"/>
      <c r="C7" s="209"/>
      <c r="D7" s="209"/>
      <c r="E7" s="209"/>
      <c r="F7" s="209"/>
      <c r="G7" s="209"/>
      <c r="H7" s="209"/>
      <c r="I7" s="209"/>
      <c r="J7" s="64" t="s">
        <v>55</v>
      </c>
      <c r="K7" s="53" t="s">
        <v>275</v>
      </c>
      <c r="L7" s="53" t="s">
        <v>271</v>
      </c>
      <c r="M7" s="53" t="s">
        <v>272</v>
      </c>
      <c r="N7" s="53" t="s">
        <v>273</v>
      </c>
      <c r="O7" s="53" t="s">
        <v>271</v>
      </c>
      <c r="P7" s="53" t="s">
        <v>272</v>
      </c>
      <c r="Q7" s="53" t="s">
        <v>273</v>
      </c>
      <c r="R7" s="53" t="s">
        <v>59</v>
      </c>
      <c r="S7" s="53" t="s">
        <v>55</v>
      </c>
      <c r="T7" s="53" t="s">
        <v>61</v>
      </c>
      <c r="U7" s="53" t="s">
        <v>274</v>
      </c>
      <c r="V7" s="53" t="s">
        <v>63</v>
      </c>
      <c r="W7" s="53" t="s">
        <v>64</v>
      </c>
      <c r="X7" s="53" t="s">
        <v>65</v>
      </c>
    </row>
    <row r="8" customHeight="1" spans="1:24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</row>
    <row r="9" ht="20.25" customHeight="1" spans="1:24">
      <c r="A9" s="21" t="s">
        <v>67</v>
      </c>
      <c r="B9" s="21" t="s">
        <v>67</v>
      </c>
      <c r="C9" s="21" t="s">
        <v>276</v>
      </c>
      <c r="D9" s="21" t="s">
        <v>277</v>
      </c>
      <c r="E9" s="21" t="s">
        <v>98</v>
      </c>
      <c r="F9" s="21" t="s">
        <v>99</v>
      </c>
      <c r="G9" s="21" t="s">
        <v>278</v>
      </c>
      <c r="H9" s="21" t="s">
        <v>279</v>
      </c>
      <c r="I9" s="58">
        <v>48408</v>
      </c>
      <c r="J9" s="58">
        <v>48408</v>
      </c>
      <c r="K9" s="58"/>
      <c r="L9" s="58"/>
      <c r="M9" s="60">
        <v>48408</v>
      </c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</row>
    <row r="10" ht="20.25" customHeight="1" spans="1:24">
      <c r="A10" s="21" t="s">
        <v>67</v>
      </c>
      <c r="B10" s="21" t="s">
        <v>67</v>
      </c>
      <c r="C10" s="21" t="s">
        <v>276</v>
      </c>
      <c r="D10" s="21" t="s">
        <v>277</v>
      </c>
      <c r="E10" s="21" t="s">
        <v>102</v>
      </c>
      <c r="F10" s="21" t="s">
        <v>99</v>
      </c>
      <c r="G10" s="21" t="s">
        <v>278</v>
      </c>
      <c r="H10" s="21" t="s">
        <v>279</v>
      </c>
      <c r="I10" s="58">
        <v>774468</v>
      </c>
      <c r="J10" s="58">
        <v>774468</v>
      </c>
      <c r="K10" s="26"/>
      <c r="L10" s="26"/>
      <c r="M10" s="60">
        <v>774468</v>
      </c>
      <c r="N10" s="26"/>
      <c r="O10" s="58"/>
      <c r="P10" s="58"/>
      <c r="Q10" s="58"/>
      <c r="R10" s="58"/>
      <c r="S10" s="58"/>
      <c r="T10" s="58"/>
      <c r="U10" s="58"/>
      <c r="V10" s="58"/>
      <c r="W10" s="58"/>
      <c r="X10" s="58"/>
    </row>
    <row r="11" ht="20.25" customHeight="1" spans="1:24">
      <c r="A11" s="21" t="s">
        <v>67</v>
      </c>
      <c r="B11" s="21" t="s">
        <v>67</v>
      </c>
      <c r="C11" s="21" t="s">
        <v>276</v>
      </c>
      <c r="D11" s="21" t="s">
        <v>277</v>
      </c>
      <c r="E11" s="21" t="s">
        <v>98</v>
      </c>
      <c r="F11" s="21" t="s">
        <v>99</v>
      </c>
      <c r="G11" s="21" t="s">
        <v>280</v>
      </c>
      <c r="H11" s="21" t="s">
        <v>281</v>
      </c>
      <c r="I11" s="58">
        <v>6000</v>
      </c>
      <c r="J11" s="58">
        <v>6000</v>
      </c>
      <c r="K11" s="26"/>
      <c r="L11" s="26"/>
      <c r="M11" s="60">
        <v>6000</v>
      </c>
      <c r="N11" s="26"/>
      <c r="O11" s="58"/>
      <c r="P11" s="58"/>
      <c r="Q11" s="58"/>
      <c r="R11" s="58"/>
      <c r="S11" s="58"/>
      <c r="T11" s="58"/>
      <c r="U11" s="58"/>
      <c r="V11" s="58"/>
      <c r="W11" s="58"/>
      <c r="X11" s="58"/>
    </row>
    <row r="12" ht="20.25" customHeight="1" spans="1:24">
      <c r="A12" s="21" t="s">
        <v>67</v>
      </c>
      <c r="B12" s="21" t="s">
        <v>67</v>
      </c>
      <c r="C12" s="21" t="s">
        <v>276</v>
      </c>
      <c r="D12" s="21" t="s">
        <v>277</v>
      </c>
      <c r="E12" s="21" t="s">
        <v>98</v>
      </c>
      <c r="F12" s="21" t="s">
        <v>99</v>
      </c>
      <c r="G12" s="21" t="s">
        <v>280</v>
      </c>
      <c r="H12" s="21" t="s">
        <v>281</v>
      </c>
      <c r="I12" s="58">
        <v>69888</v>
      </c>
      <c r="J12" s="58">
        <v>69888</v>
      </c>
      <c r="K12" s="26"/>
      <c r="L12" s="26"/>
      <c r="M12" s="60">
        <v>69888</v>
      </c>
      <c r="N12" s="26"/>
      <c r="O12" s="58"/>
      <c r="P12" s="58"/>
      <c r="Q12" s="58"/>
      <c r="R12" s="58"/>
      <c r="S12" s="58"/>
      <c r="T12" s="58"/>
      <c r="U12" s="58"/>
      <c r="V12" s="58"/>
      <c r="W12" s="58"/>
      <c r="X12" s="58"/>
    </row>
    <row r="13" ht="20.25" customHeight="1" spans="1:24">
      <c r="A13" s="21" t="s">
        <v>67</v>
      </c>
      <c r="B13" s="21" t="s">
        <v>67</v>
      </c>
      <c r="C13" s="21" t="s">
        <v>276</v>
      </c>
      <c r="D13" s="21" t="s">
        <v>277</v>
      </c>
      <c r="E13" s="21" t="s">
        <v>102</v>
      </c>
      <c r="F13" s="21" t="s">
        <v>99</v>
      </c>
      <c r="G13" s="21" t="s">
        <v>280</v>
      </c>
      <c r="H13" s="21" t="s">
        <v>281</v>
      </c>
      <c r="I13" s="58">
        <v>1299948</v>
      </c>
      <c r="J13" s="58">
        <v>1299948</v>
      </c>
      <c r="K13" s="26"/>
      <c r="L13" s="26"/>
      <c r="M13" s="60">
        <v>1299948</v>
      </c>
      <c r="N13" s="26"/>
      <c r="O13" s="58"/>
      <c r="P13" s="58"/>
      <c r="Q13" s="58"/>
      <c r="R13" s="58"/>
      <c r="S13" s="58"/>
      <c r="T13" s="58"/>
      <c r="U13" s="58"/>
      <c r="V13" s="58"/>
      <c r="W13" s="58"/>
      <c r="X13" s="58"/>
    </row>
    <row r="14" ht="20.25" customHeight="1" spans="1:24">
      <c r="A14" s="21" t="s">
        <v>67</v>
      </c>
      <c r="B14" s="21" t="s">
        <v>67</v>
      </c>
      <c r="C14" s="21" t="s">
        <v>276</v>
      </c>
      <c r="D14" s="21" t="s">
        <v>277</v>
      </c>
      <c r="E14" s="21" t="s">
        <v>102</v>
      </c>
      <c r="F14" s="21" t="s">
        <v>99</v>
      </c>
      <c r="G14" s="21" t="s">
        <v>280</v>
      </c>
      <c r="H14" s="21" t="s">
        <v>281</v>
      </c>
      <c r="I14" s="58">
        <v>126000</v>
      </c>
      <c r="J14" s="58">
        <v>126000</v>
      </c>
      <c r="K14" s="26"/>
      <c r="L14" s="26"/>
      <c r="M14" s="60">
        <v>126000</v>
      </c>
      <c r="N14" s="26"/>
      <c r="O14" s="58"/>
      <c r="P14" s="58"/>
      <c r="Q14" s="58"/>
      <c r="R14" s="58"/>
      <c r="S14" s="58"/>
      <c r="T14" s="58"/>
      <c r="U14" s="58"/>
      <c r="V14" s="58"/>
      <c r="W14" s="58"/>
      <c r="X14" s="58"/>
    </row>
    <row r="15" ht="20.25" customHeight="1" spans="1:24">
      <c r="A15" s="21" t="s">
        <v>67</v>
      </c>
      <c r="B15" s="21" t="s">
        <v>67</v>
      </c>
      <c r="C15" s="21" t="s">
        <v>276</v>
      </c>
      <c r="D15" s="21" t="s">
        <v>277</v>
      </c>
      <c r="E15" s="21" t="s">
        <v>98</v>
      </c>
      <c r="F15" s="21" t="s">
        <v>99</v>
      </c>
      <c r="G15" s="21" t="s">
        <v>282</v>
      </c>
      <c r="H15" s="21" t="s">
        <v>283</v>
      </c>
      <c r="I15" s="58">
        <v>4034</v>
      </c>
      <c r="J15" s="58">
        <v>4034</v>
      </c>
      <c r="K15" s="26"/>
      <c r="L15" s="26"/>
      <c r="M15" s="60">
        <v>4034</v>
      </c>
      <c r="N15" s="26"/>
      <c r="O15" s="58"/>
      <c r="P15" s="58"/>
      <c r="Q15" s="58"/>
      <c r="R15" s="58"/>
      <c r="S15" s="58"/>
      <c r="T15" s="58"/>
      <c r="U15" s="58"/>
      <c r="V15" s="58"/>
      <c r="W15" s="58"/>
      <c r="X15" s="58"/>
    </row>
    <row r="16" ht="20.25" customHeight="1" spans="1:24">
      <c r="A16" s="21" t="s">
        <v>67</v>
      </c>
      <c r="B16" s="21" t="s">
        <v>67</v>
      </c>
      <c r="C16" s="21" t="s">
        <v>276</v>
      </c>
      <c r="D16" s="21" t="s">
        <v>277</v>
      </c>
      <c r="E16" s="21" t="s">
        <v>102</v>
      </c>
      <c r="F16" s="21" t="s">
        <v>99</v>
      </c>
      <c r="G16" s="21" t="s">
        <v>282</v>
      </c>
      <c r="H16" s="21" t="s">
        <v>283</v>
      </c>
      <c r="I16" s="58">
        <v>64539</v>
      </c>
      <c r="J16" s="58">
        <v>64539</v>
      </c>
      <c r="K16" s="26"/>
      <c r="L16" s="26"/>
      <c r="M16" s="60">
        <v>64539</v>
      </c>
      <c r="N16" s="26"/>
      <c r="O16" s="58"/>
      <c r="P16" s="58"/>
      <c r="Q16" s="58"/>
      <c r="R16" s="58"/>
      <c r="S16" s="58"/>
      <c r="T16" s="58"/>
      <c r="U16" s="58"/>
      <c r="V16" s="58"/>
      <c r="W16" s="58"/>
      <c r="X16" s="58"/>
    </row>
    <row r="17" ht="20.25" customHeight="1" spans="1:24">
      <c r="A17" s="21" t="s">
        <v>67</v>
      </c>
      <c r="B17" s="21" t="s">
        <v>67</v>
      </c>
      <c r="C17" s="21" t="s">
        <v>284</v>
      </c>
      <c r="D17" s="21" t="s">
        <v>285</v>
      </c>
      <c r="E17" s="21" t="s">
        <v>107</v>
      </c>
      <c r="F17" s="21" t="s">
        <v>108</v>
      </c>
      <c r="G17" s="21" t="s">
        <v>278</v>
      </c>
      <c r="H17" s="21" t="s">
        <v>279</v>
      </c>
      <c r="I17" s="58">
        <v>61500</v>
      </c>
      <c r="J17" s="58">
        <v>61500</v>
      </c>
      <c r="K17" s="26"/>
      <c r="L17" s="26"/>
      <c r="M17" s="60">
        <v>61500</v>
      </c>
      <c r="N17" s="26"/>
      <c r="O17" s="58"/>
      <c r="P17" s="58"/>
      <c r="Q17" s="58"/>
      <c r="R17" s="58"/>
      <c r="S17" s="58"/>
      <c r="T17" s="58"/>
      <c r="U17" s="58"/>
      <c r="V17" s="58"/>
      <c r="W17" s="58"/>
      <c r="X17" s="58"/>
    </row>
    <row r="18" ht="20.25" customHeight="1" spans="1:24">
      <c r="A18" s="21" t="s">
        <v>67</v>
      </c>
      <c r="B18" s="21" t="s">
        <v>67</v>
      </c>
      <c r="C18" s="21" t="s">
        <v>284</v>
      </c>
      <c r="D18" s="21" t="s">
        <v>285</v>
      </c>
      <c r="E18" s="21" t="s">
        <v>116</v>
      </c>
      <c r="F18" s="21" t="s">
        <v>108</v>
      </c>
      <c r="G18" s="21" t="s">
        <v>278</v>
      </c>
      <c r="H18" s="21" t="s">
        <v>279</v>
      </c>
      <c r="I18" s="58">
        <v>101556</v>
      </c>
      <c r="J18" s="58">
        <v>101556</v>
      </c>
      <c r="K18" s="26"/>
      <c r="L18" s="26"/>
      <c r="M18" s="60">
        <v>101556</v>
      </c>
      <c r="N18" s="26"/>
      <c r="O18" s="58"/>
      <c r="P18" s="58"/>
      <c r="Q18" s="58"/>
      <c r="R18" s="58"/>
      <c r="S18" s="58"/>
      <c r="T18" s="58"/>
      <c r="U18" s="58"/>
      <c r="V18" s="58"/>
      <c r="W18" s="58"/>
      <c r="X18" s="58"/>
    </row>
    <row r="19" ht="20.25" customHeight="1" spans="1:24">
      <c r="A19" s="21" t="s">
        <v>67</v>
      </c>
      <c r="B19" s="21" t="s">
        <v>67</v>
      </c>
      <c r="C19" s="21" t="s">
        <v>284</v>
      </c>
      <c r="D19" s="21" t="s">
        <v>285</v>
      </c>
      <c r="E19" s="21" t="s">
        <v>130</v>
      </c>
      <c r="F19" s="21" t="s">
        <v>131</v>
      </c>
      <c r="G19" s="21" t="s">
        <v>278</v>
      </c>
      <c r="H19" s="21" t="s">
        <v>279</v>
      </c>
      <c r="I19" s="58">
        <v>99492</v>
      </c>
      <c r="J19" s="58">
        <v>99492</v>
      </c>
      <c r="K19" s="26"/>
      <c r="L19" s="26"/>
      <c r="M19" s="60">
        <v>99492</v>
      </c>
      <c r="N19" s="26"/>
      <c r="O19" s="58"/>
      <c r="P19" s="58"/>
      <c r="Q19" s="58"/>
      <c r="R19" s="58"/>
      <c r="S19" s="58"/>
      <c r="T19" s="58"/>
      <c r="U19" s="58"/>
      <c r="V19" s="58"/>
      <c r="W19" s="58"/>
      <c r="X19" s="58"/>
    </row>
    <row r="20" ht="20.25" customHeight="1" spans="1:24">
      <c r="A20" s="21" t="s">
        <v>67</v>
      </c>
      <c r="B20" s="21" t="s">
        <v>67</v>
      </c>
      <c r="C20" s="21" t="s">
        <v>284</v>
      </c>
      <c r="D20" s="21" t="s">
        <v>285</v>
      </c>
      <c r="E20" s="21" t="s">
        <v>136</v>
      </c>
      <c r="F20" s="21" t="s">
        <v>137</v>
      </c>
      <c r="G20" s="21" t="s">
        <v>278</v>
      </c>
      <c r="H20" s="21" t="s">
        <v>279</v>
      </c>
      <c r="I20" s="58">
        <v>60144</v>
      </c>
      <c r="J20" s="58">
        <v>60144</v>
      </c>
      <c r="K20" s="26"/>
      <c r="L20" s="26"/>
      <c r="M20" s="60">
        <v>60144</v>
      </c>
      <c r="N20" s="26"/>
      <c r="O20" s="58"/>
      <c r="P20" s="58"/>
      <c r="Q20" s="58"/>
      <c r="R20" s="58"/>
      <c r="S20" s="58"/>
      <c r="T20" s="58"/>
      <c r="U20" s="58"/>
      <c r="V20" s="58"/>
      <c r="W20" s="58"/>
      <c r="X20" s="58"/>
    </row>
    <row r="21" ht="20.25" customHeight="1" spans="1:24">
      <c r="A21" s="21" t="s">
        <v>67</v>
      </c>
      <c r="B21" s="21" t="s">
        <v>67</v>
      </c>
      <c r="C21" s="21" t="s">
        <v>284</v>
      </c>
      <c r="D21" s="21" t="s">
        <v>285</v>
      </c>
      <c r="E21" s="21" t="s">
        <v>177</v>
      </c>
      <c r="F21" s="21" t="s">
        <v>176</v>
      </c>
      <c r="G21" s="21" t="s">
        <v>278</v>
      </c>
      <c r="H21" s="21" t="s">
        <v>279</v>
      </c>
      <c r="I21" s="58">
        <v>55884</v>
      </c>
      <c r="J21" s="58">
        <v>55884</v>
      </c>
      <c r="K21" s="26"/>
      <c r="L21" s="26"/>
      <c r="M21" s="60">
        <v>55884</v>
      </c>
      <c r="N21" s="26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ht="20.25" customHeight="1" spans="1:24">
      <c r="A22" s="21" t="s">
        <v>67</v>
      </c>
      <c r="B22" s="21" t="s">
        <v>67</v>
      </c>
      <c r="C22" s="21" t="s">
        <v>284</v>
      </c>
      <c r="D22" s="21" t="s">
        <v>285</v>
      </c>
      <c r="E22" s="21" t="s">
        <v>186</v>
      </c>
      <c r="F22" s="21" t="s">
        <v>108</v>
      </c>
      <c r="G22" s="21" t="s">
        <v>278</v>
      </c>
      <c r="H22" s="21" t="s">
        <v>279</v>
      </c>
      <c r="I22" s="58">
        <v>631848</v>
      </c>
      <c r="J22" s="58">
        <v>631848</v>
      </c>
      <c r="K22" s="26"/>
      <c r="L22" s="26"/>
      <c r="M22" s="60">
        <v>631848</v>
      </c>
      <c r="N22" s="26"/>
      <c r="O22" s="58"/>
      <c r="P22" s="58"/>
      <c r="Q22" s="58"/>
      <c r="R22" s="58"/>
      <c r="S22" s="58"/>
      <c r="T22" s="58"/>
      <c r="U22" s="58"/>
      <c r="V22" s="58"/>
      <c r="W22" s="58"/>
      <c r="X22" s="58"/>
    </row>
    <row r="23" ht="20.25" customHeight="1" spans="1:24">
      <c r="A23" s="21" t="s">
        <v>67</v>
      </c>
      <c r="B23" s="21" t="s">
        <v>67</v>
      </c>
      <c r="C23" s="21" t="s">
        <v>284</v>
      </c>
      <c r="D23" s="21" t="s">
        <v>285</v>
      </c>
      <c r="E23" s="21" t="s">
        <v>107</v>
      </c>
      <c r="F23" s="21" t="s">
        <v>108</v>
      </c>
      <c r="G23" s="21" t="s">
        <v>280</v>
      </c>
      <c r="H23" s="21" t="s">
        <v>281</v>
      </c>
      <c r="I23" s="58">
        <v>5280</v>
      </c>
      <c r="J23" s="58">
        <v>5280</v>
      </c>
      <c r="K23" s="26"/>
      <c r="L23" s="26"/>
      <c r="M23" s="60">
        <v>5280</v>
      </c>
      <c r="N23" s="26"/>
      <c r="O23" s="58"/>
      <c r="P23" s="58"/>
      <c r="Q23" s="58"/>
      <c r="R23" s="58"/>
      <c r="S23" s="58"/>
      <c r="T23" s="58"/>
      <c r="U23" s="58"/>
      <c r="V23" s="58"/>
      <c r="W23" s="58"/>
      <c r="X23" s="58"/>
    </row>
    <row r="24" ht="20.25" customHeight="1" spans="1:24">
      <c r="A24" s="21" t="s">
        <v>67</v>
      </c>
      <c r="B24" s="21" t="s">
        <v>67</v>
      </c>
      <c r="C24" s="21" t="s">
        <v>284</v>
      </c>
      <c r="D24" s="21" t="s">
        <v>285</v>
      </c>
      <c r="E24" s="21" t="s">
        <v>107</v>
      </c>
      <c r="F24" s="21" t="s">
        <v>108</v>
      </c>
      <c r="G24" s="21" t="s">
        <v>280</v>
      </c>
      <c r="H24" s="21" t="s">
        <v>281</v>
      </c>
      <c r="I24" s="58">
        <v>12000</v>
      </c>
      <c r="J24" s="58">
        <v>12000</v>
      </c>
      <c r="K24" s="26"/>
      <c r="L24" s="26"/>
      <c r="M24" s="60">
        <v>12000</v>
      </c>
      <c r="N24" s="26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ht="20.25" customHeight="1" spans="1:24">
      <c r="A25" s="21" t="s">
        <v>67</v>
      </c>
      <c r="B25" s="21" t="s">
        <v>67</v>
      </c>
      <c r="C25" s="21" t="s">
        <v>284</v>
      </c>
      <c r="D25" s="21" t="s">
        <v>285</v>
      </c>
      <c r="E25" s="21" t="s">
        <v>116</v>
      </c>
      <c r="F25" s="21" t="s">
        <v>108</v>
      </c>
      <c r="G25" s="21" t="s">
        <v>280</v>
      </c>
      <c r="H25" s="21" t="s">
        <v>281</v>
      </c>
      <c r="I25" s="58">
        <v>8580</v>
      </c>
      <c r="J25" s="58">
        <v>8580</v>
      </c>
      <c r="K25" s="26"/>
      <c r="L25" s="26"/>
      <c r="M25" s="60">
        <v>8580</v>
      </c>
      <c r="N25" s="26"/>
      <c r="O25" s="58"/>
      <c r="P25" s="58"/>
      <c r="Q25" s="58"/>
      <c r="R25" s="58"/>
      <c r="S25" s="58"/>
      <c r="T25" s="58"/>
      <c r="U25" s="58"/>
      <c r="V25" s="58"/>
      <c r="W25" s="58"/>
      <c r="X25" s="58"/>
    </row>
    <row r="26" ht="20.25" customHeight="1" spans="1:24">
      <c r="A26" s="21" t="s">
        <v>67</v>
      </c>
      <c r="B26" s="21" t="s">
        <v>67</v>
      </c>
      <c r="C26" s="21" t="s">
        <v>284</v>
      </c>
      <c r="D26" s="21" t="s">
        <v>285</v>
      </c>
      <c r="E26" s="21" t="s">
        <v>116</v>
      </c>
      <c r="F26" s="21" t="s">
        <v>108</v>
      </c>
      <c r="G26" s="21" t="s">
        <v>280</v>
      </c>
      <c r="H26" s="21" t="s">
        <v>281</v>
      </c>
      <c r="I26" s="58">
        <v>18000</v>
      </c>
      <c r="J26" s="58">
        <v>18000</v>
      </c>
      <c r="K26" s="26"/>
      <c r="L26" s="26"/>
      <c r="M26" s="60">
        <v>18000</v>
      </c>
      <c r="N26" s="26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ht="20.25" customHeight="1" spans="1:24">
      <c r="A27" s="21" t="s">
        <v>67</v>
      </c>
      <c r="B27" s="21" t="s">
        <v>67</v>
      </c>
      <c r="C27" s="21" t="s">
        <v>284</v>
      </c>
      <c r="D27" s="21" t="s">
        <v>285</v>
      </c>
      <c r="E27" s="21" t="s">
        <v>130</v>
      </c>
      <c r="F27" s="21" t="s">
        <v>131</v>
      </c>
      <c r="G27" s="21" t="s">
        <v>280</v>
      </c>
      <c r="H27" s="21" t="s">
        <v>281</v>
      </c>
      <c r="I27" s="58">
        <v>7920</v>
      </c>
      <c r="J27" s="58">
        <v>7920</v>
      </c>
      <c r="K27" s="26"/>
      <c r="L27" s="26"/>
      <c r="M27" s="60">
        <v>7920</v>
      </c>
      <c r="N27" s="26"/>
      <c r="O27" s="58"/>
      <c r="P27" s="58"/>
      <c r="Q27" s="58"/>
      <c r="R27" s="58"/>
      <c r="S27" s="58"/>
      <c r="T27" s="58"/>
      <c r="U27" s="58"/>
      <c r="V27" s="58"/>
      <c r="W27" s="58"/>
      <c r="X27" s="58"/>
    </row>
    <row r="28" ht="20.25" customHeight="1" spans="1:24">
      <c r="A28" s="21" t="s">
        <v>67</v>
      </c>
      <c r="B28" s="21" t="s">
        <v>67</v>
      </c>
      <c r="C28" s="21" t="s">
        <v>284</v>
      </c>
      <c r="D28" s="21" t="s">
        <v>285</v>
      </c>
      <c r="E28" s="21" t="s">
        <v>130</v>
      </c>
      <c r="F28" s="21" t="s">
        <v>131</v>
      </c>
      <c r="G28" s="21" t="s">
        <v>280</v>
      </c>
      <c r="H28" s="21" t="s">
        <v>281</v>
      </c>
      <c r="I28" s="58">
        <v>18000</v>
      </c>
      <c r="J28" s="58">
        <v>18000</v>
      </c>
      <c r="K28" s="26"/>
      <c r="L28" s="26"/>
      <c r="M28" s="60">
        <v>18000</v>
      </c>
      <c r="N28" s="26"/>
      <c r="O28" s="58"/>
      <c r="P28" s="58"/>
      <c r="Q28" s="58"/>
      <c r="R28" s="58"/>
      <c r="S28" s="58"/>
      <c r="T28" s="58"/>
      <c r="U28" s="58"/>
      <c r="V28" s="58"/>
      <c r="W28" s="58"/>
      <c r="X28" s="58"/>
    </row>
    <row r="29" ht="20.25" customHeight="1" spans="1:24">
      <c r="A29" s="21" t="s">
        <v>67</v>
      </c>
      <c r="B29" s="21" t="s">
        <v>67</v>
      </c>
      <c r="C29" s="21" t="s">
        <v>284</v>
      </c>
      <c r="D29" s="21" t="s">
        <v>285</v>
      </c>
      <c r="E29" s="21" t="s">
        <v>136</v>
      </c>
      <c r="F29" s="21" t="s">
        <v>137</v>
      </c>
      <c r="G29" s="21" t="s">
        <v>280</v>
      </c>
      <c r="H29" s="21" t="s">
        <v>281</v>
      </c>
      <c r="I29" s="58">
        <v>12000</v>
      </c>
      <c r="J29" s="58">
        <v>12000</v>
      </c>
      <c r="K29" s="26"/>
      <c r="L29" s="26"/>
      <c r="M29" s="60">
        <v>12000</v>
      </c>
      <c r="N29" s="26"/>
      <c r="O29" s="58"/>
      <c r="P29" s="58"/>
      <c r="Q29" s="58"/>
      <c r="R29" s="58"/>
      <c r="S29" s="58"/>
      <c r="T29" s="58"/>
      <c r="U29" s="58"/>
      <c r="V29" s="58"/>
      <c r="W29" s="58"/>
      <c r="X29" s="58"/>
    </row>
    <row r="30" ht="20.25" customHeight="1" spans="1:24">
      <c r="A30" s="21" t="s">
        <v>67</v>
      </c>
      <c r="B30" s="21" t="s">
        <v>67</v>
      </c>
      <c r="C30" s="21" t="s">
        <v>284</v>
      </c>
      <c r="D30" s="21" t="s">
        <v>285</v>
      </c>
      <c r="E30" s="21" t="s">
        <v>136</v>
      </c>
      <c r="F30" s="21" t="s">
        <v>137</v>
      </c>
      <c r="G30" s="21" t="s">
        <v>280</v>
      </c>
      <c r="H30" s="21" t="s">
        <v>281</v>
      </c>
      <c r="I30" s="58">
        <v>5280</v>
      </c>
      <c r="J30" s="58">
        <v>5280</v>
      </c>
      <c r="K30" s="26"/>
      <c r="L30" s="26"/>
      <c r="M30" s="60">
        <v>5280</v>
      </c>
      <c r="N30" s="26"/>
      <c r="O30" s="58"/>
      <c r="P30" s="58"/>
      <c r="Q30" s="58"/>
      <c r="R30" s="58"/>
      <c r="S30" s="58"/>
      <c r="T30" s="58"/>
      <c r="U30" s="58"/>
      <c r="V30" s="58"/>
      <c r="W30" s="58"/>
      <c r="X30" s="58"/>
    </row>
    <row r="31" ht="20.25" customHeight="1" spans="1:24">
      <c r="A31" s="21" t="s">
        <v>67</v>
      </c>
      <c r="B31" s="21" t="s">
        <v>67</v>
      </c>
      <c r="C31" s="21" t="s">
        <v>284</v>
      </c>
      <c r="D31" s="21" t="s">
        <v>285</v>
      </c>
      <c r="E31" s="21" t="s">
        <v>177</v>
      </c>
      <c r="F31" s="21" t="s">
        <v>176</v>
      </c>
      <c r="G31" s="21" t="s">
        <v>280</v>
      </c>
      <c r="H31" s="21" t="s">
        <v>281</v>
      </c>
      <c r="I31" s="58">
        <v>5280</v>
      </c>
      <c r="J31" s="58">
        <v>5280</v>
      </c>
      <c r="K31" s="26"/>
      <c r="L31" s="26"/>
      <c r="M31" s="60">
        <v>5280</v>
      </c>
      <c r="N31" s="26"/>
      <c r="O31" s="58"/>
      <c r="P31" s="58"/>
      <c r="Q31" s="58"/>
      <c r="R31" s="58"/>
      <c r="S31" s="58"/>
      <c r="T31" s="58"/>
      <c r="U31" s="58"/>
      <c r="V31" s="58"/>
      <c r="W31" s="58"/>
      <c r="X31" s="58"/>
    </row>
    <row r="32" ht="20.25" customHeight="1" spans="1:24">
      <c r="A32" s="21" t="s">
        <v>67</v>
      </c>
      <c r="B32" s="21" t="s">
        <v>67</v>
      </c>
      <c r="C32" s="21" t="s">
        <v>284</v>
      </c>
      <c r="D32" s="21" t="s">
        <v>285</v>
      </c>
      <c r="E32" s="21" t="s">
        <v>177</v>
      </c>
      <c r="F32" s="21" t="s">
        <v>176</v>
      </c>
      <c r="G32" s="21" t="s">
        <v>280</v>
      </c>
      <c r="H32" s="21" t="s">
        <v>281</v>
      </c>
      <c r="I32" s="58">
        <v>12000</v>
      </c>
      <c r="J32" s="58">
        <v>12000</v>
      </c>
      <c r="K32" s="26"/>
      <c r="L32" s="26"/>
      <c r="M32" s="60">
        <v>12000</v>
      </c>
      <c r="N32" s="26"/>
      <c r="O32" s="58"/>
      <c r="P32" s="58"/>
      <c r="Q32" s="58"/>
      <c r="R32" s="58"/>
      <c r="S32" s="58"/>
      <c r="T32" s="58"/>
      <c r="U32" s="58"/>
      <c r="V32" s="58"/>
      <c r="W32" s="58"/>
      <c r="X32" s="58"/>
    </row>
    <row r="33" ht="20.25" customHeight="1" spans="1:24">
      <c r="A33" s="21" t="s">
        <v>67</v>
      </c>
      <c r="B33" s="21" t="s">
        <v>67</v>
      </c>
      <c r="C33" s="21" t="s">
        <v>284</v>
      </c>
      <c r="D33" s="21" t="s">
        <v>285</v>
      </c>
      <c r="E33" s="21" t="s">
        <v>186</v>
      </c>
      <c r="F33" s="21" t="s">
        <v>108</v>
      </c>
      <c r="G33" s="21" t="s">
        <v>280</v>
      </c>
      <c r="H33" s="21" t="s">
        <v>281</v>
      </c>
      <c r="I33" s="58">
        <v>96000</v>
      </c>
      <c r="J33" s="58">
        <v>96000</v>
      </c>
      <c r="K33" s="26"/>
      <c r="L33" s="26"/>
      <c r="M33" s="60">
        <v>96000</v>
      </c>
      <c r="N33" s="26"/>
      <c r="O33" s="58"/>
      <c r="P33" s="58"/>
      <c r="Q33" s="58"/>
      <c r="R33" s="58"/>
      <c r="S33" s="58"/>
      <c r="T33" s="58"/>
      <c r="U33" s="58"/>
      <c r="V33" s="58"/>
      <c r="W33" s="58"/>
      <c r="X33" s="58"/>
    </row>
    <row r="34" ht="20.25" customHeight="1" spans="1:24">
      <c r="A34" s="21" t="s">
        <v>67</v>
      </c>
      <c r="B34" s="21" t="s">
        <v>67</v>
      </c>
      <c r="C34" s="21" t="s">
        <v>284</v>
      </c>
      <c r="D34" s="21" t="s">
        <v>285</v>
      </c>
      <c r="E34" s="21" t="s">
        <v>186</v>
      </c>
      <c r="F34" s="21" t="s">
        <v>108</v>
      </c>
      <c r="G34" s="21" t="s">
        <v>280</v>
      </c>
      <c r="H34" s="21" t="s">
        <v>281</v>
      </c>
      <c r="I34" s="58">
        <v>47400</v>
      </c>
      <c r="J34" s="58">
        <v>47400</v>
      </c>
      <c r="K34" s="26"/>
      <c r="L34" s="26"/>
      <c r="M34" s="60">
        <v>47400</v>
      </c>
      <c r="N34" s="26"/>
      <c r="O34" s="58"/>
      <c r="P34" s="58"/>
      <c r="Q34" s="58"/>
      <c r="R34" s="58"/>
      <c r="S34" s="58"/>
      <c r="T34" s="58"/>
      <c r="U34" s="58"/>
      <c r="V34" s="58"/>
      <c r="W34" s="58"/>
      <c r="X34" s="58"/>
    </row>
    <row r="35" ht="20.25" customHeight="1" spans="1:24">
      <c r="A35" s="21" t="s">
        <v>67</v>
      </c>
      <c r="B35" s="21" t="s">
        <v>67</v>
      </c>
      <c r="C35" s="21" t="s">
        <v>284</v>
      </c>
      <c r="D35" s="21" t="s">
        <v>285</v>
      </c>
      <c r="E35" s="21" t="s">
        <v>107</v>
      </c>
      <c r="F35" s="21" t="s">
        <v>108</v>
      </c>
      <c r="G35" s="21" t="s">
        <v>282</v>
      </c>
      <c r="H35" s="21" t="s">
        <v>283</v>
      </c>
      <c r="I35" s="58">
        <v>5125</v>
      </c>
      <c r="J35" s="58">
        <v>5125</v>
      </c>
      <c r="K35" s="26"/>
      <c r="L35" s="26"/>
      <c r="M35" s="60">
        <v>5125</v>
      </c>
      <c r="N35" s="26"/>
      <c r="O35" s="58"/>
      <c r="P35" s="58"/>
      <c r="Q35" s="58"/>
      <c r="R35" s="58"/>
      <c r="S35" s="58"/>
      <c r="T35" s="58"/>
      <c r="U35" s="58"/>
      <c r="V35" s="58"/>
      <c r="W35" s="58"/>
      <c r="X35" s="58"/>
    </row>
    <row r="36" ht="20.25" customHeight="1" spans="1:24">
      <c r="A36" s="21" t="s">
        <v>67</v>
      </c>
      <c r="B36" s="21" t="s">
        <v>67</v>
      </c>
      <c r="C36" s="21" t="s">
        <v>284</v>
      </c>
      <c r="D36" s="21" t="s">
        <v>285</v>
      </c>
      <c r="E36" s="21" t="s">
        <v>116</v>
      </c>
      <c r="F36" s="21" t="s">
        <v>108</v>
      </c>
      <c r="G36" s="21" t="s">
        <v>282</v>
      </c>
      <c r="H36" s="21" t="s">
        <v>283</v>
      </c>
      <c r="I36" s="58">
        <v>8463</v>
      </c>
      <c r="J36" s="58">
        <v>8463</v>
      </c>
      <c r="K36" s="26"/>
      <c r="L36" s="26"/>
      <c r="M36" s="60">
        <v>8463</v>
      </c>
      <c r="N36" s="26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ht="20.25" customHeight="1" spans="1:24">
      <c r="A37" s="21" t="s">
        <v>67</v>
      </c>
      <c r="B37" s="21" t="s">
        <v>67</v>
      </c>
      <c r="C37" s="21" t="s">
        <v>284</v>
      </c>
      <c r="D37" s="21" t="s">
        <v>285</v>
      </c>
      <c r="E37" s="21" t="s">
        <v>130</v>
      </c>
      <c r="F37" s="21" t="s">
        <v>131</v>
      </c>
      <c r="G37" s="21" t="s">
        <v>282</v>
      </c>
      <c r="H37" s="21" t="s">
        <v>283</v>
      </c>
      <c r="I37" s="58">
        <v>8291</v>
      </c>
      <c r="J37" s="58">
        <v>8291</v>
      </c>
      <c r="K37" s="26"/>
      <c r="L37" s="26"/>
      <c r="M37" s="60">
        <v>8291</v>
      </c>
      <c r="N37" s="26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ht="20.25" customHeight="1" spans="1:24">
      <c r="A38" s="21" t="s">
        <v>67</v>
      </c>
      <c r="B38" s="21" t="s">
        <v>67</v>
      </c>
      <c r="C38" s="21" t="s">
        <v>284</v>
      </c>
      <c r="D38" s="21" t="s">
        <v>285</v>
      </c>
      <c r="E38" s="21" t="s">
        <v>136</v>
      </c>
      <c r="F38" s="21" t="s">
        <v>137</v>
      </c>
      <c r="G38" s="21" t="s">
        <v>282</v>
      </c>
      <c r="H38" s="21" t="s">
        <v>283</v>
      </c>
      <c r="I38" s="58">
        <v>5012</v>
      </c>
      <c r="J38" s="58">
        <v>5012</v>
      </c>
      <c r="K38" s="26"/>
      <c r="L38" s="26"/>
      <c r="M38" s="60">
        <v>5012</v>
      </c>
      <c r="N38" s="26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ht="20.25" customHeight="1" spans="1:24">
      <c r="A39" s="21" t="s">
        <v>67</v>
      </c>
      <c r="B39" s="21" t="s">
        <v>67</v>
      </c>
      <c r="C39" s="21" t="s">
        <v>284</v>
      </c>
      <c r="D39" s="21" t="s">
        <v>285</v>
      </c>
      <c r="E39" s="21" t="s">
        <v>177</v>
      </c>
      <c r="F39" s="21" t="s">
        <v>176</v>
      </c>
      <c r="G39" s="21" t="s">
        <v>282</v>
      </c>
      <c r="H39" s="21" t="s">
        <v>283</v>
      </c>
      <c r="I39" s="58">
        <v>4657</v>
      </c>
      <c r="J39" s="58">
        <v>4657</v>
      </c>
      <c r="K39" s="26"/>
      <c r="L39" s="26"/>
      <c r="M39" s="60">
        <v>4657</v>
      </c>
      <c r="N39" s="26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ht="20.25" customHeight="1" spans="1:24">
      <c r="A40" s="21" t="s">
        <v>67</v>
      </c>
      <c r="B40" s="21" t="s">
        <v>67</v>
      </c>
      <c r="C40" s="21" t="s">
        <v>284</v>
      </c>
      <c r="D40" s="21" t="s">
        <v>285</v>
      </c>
      <c r="E40" s="21" t="s">
        <v>186</v>
      </c>
      <c r="F40" s="21" t="s">
        <v>108</v>
      </c>
      <c r="G40" s="21" t="s">
        <v>282</v>
      </c>
      <c r="H40" s="21" t="s">
        <v>283</v>
      </c>
      <c r="I40" s="58">
        <v>52654</v>
      </c>
      <c r="J40" s="58">
        <v>52654</v>
      </c>
      <c r="K40" s="26"/>
      <c r="L40" s="26"/>
      <c r="M40" s="60">
        <v>52654</v>
      </c>
      <c r="N40" s="26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ht="20.25" customHeight="1" spans="1:24">
      <c r="A41" s="21" t="s">
        <v>67</v>
      </c>
      <c r="B41" s="21" t="s">
        <v>67</v>
      </c>
      <c r="C41" s="21" t="s">
        <v>284</v>
      </c>
      <c r="D41" s="21" t="s">
        <v>285</v>
      </c>
      <c r="E41" s="21" t="s">
        <v>107</v>
      </c>
      <c r="F41" s="21" t="s">
        <v>108</v>
      </c>
      <c r="G41" s="21" t="s">
        <v>286</v>
      </c>
      <c r="H41" s="21" t="s">
        <v>287</v>
      </c>
      <c r="I41" s="58">
        <v>75216</v>
      </c>
      <c r="J41" s="58">
        <v>75216</v>
      </c>
      <c r="K41" s="26"/>
      <c r="L41" s="26"/>
      <c r="M41" s="60">
        <v>75216</v>
      </c>
      <c r="N41" s="26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ht="20.25" customHeight="1" spans="1:24">
      <c r="A42" s="21" t="s">
        <v>67</v>
      </c>
      <c r="B42" s="21" t="s">
        <v>67</v>
      </c>
      <c r="C42" s="21" t="s">
        <v>284</v>
      </c>
      <c r="D42" s="21" t="s">
        <v>285</v>
      </c>
      <c r="E42" s="21" t="s">
        <v>107</v>
      </c>
      <c r="F42" s="21" t="s">
        <v>108</v>
      </c>
      <c r="G42" s="21" t="s">
        <v>286</v>
      </c>
      <c r="H42" s="21" t="s">
        <v>287</v>
      </c>
      <c r="I42" s="58">
        <v>17940</v>
      </c>
      <c r="J42" s="58">
        <v>17940</v>
      </c>
      <c r="K42" s="26"/>
      <c r="L42" s="26"/>
      <c r="M42" s="60">
        <v>17940</v>
      </c>
      <c r="N42" s="26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ht="20.25" customHeight="1" spans="1:24">
      <c r="A43" s="21" t="s">
        <v>67</v>
      </c>
      <c r="B43" s="21" t="s">
        <v>67</v>
      </c>
      <c r="C43" s="21" t="s">
        <v>284</v>
      </c>
      <c r="D43" s="21" t="s">
        <v>285</v>
      </c>
      <c r="E43" s="21" t="s">
        <v>116</v>
      </c>
      <c r="F43" s="21" t="s">
        <v>108</v>
      </c>
      <c r="G43" s="21" t="s">
        <v>286</v>
      </c>
      <c r="H43" s="21" t="s">
        <v>287</v>
      </c>
      <c r="I43" s="58">
        <v>27660</v>
      </c>
      <c r="J43" s="58">
        <v>27660</v>
      </c>
      <c r="K43" s="26"/>
      <c r="L43" s="26"/>
      <c r="M43" s="60">
        <v>27660</v>
      </c>
      <c r="N43" s="26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ht="20.25" customHeight="1" spans="1:24">
      <c r="A44" s="21" t="s">
        <v>67</v>
      </c>
      <c r="B44" s="21" t="s">
        <v>67</v>
      </c>
      <c r="C44" s="21" t="s">
        <v>284</v>
      </c>
      <c r="D44" s="21" t="s">
        <v>285</v>
      </c>
      <c r="E44" s="21" t="s">
        <v>116</v>
      </c>
      <c r="F44" s="21" t="s">
        <v>108</v>
      </c>
      <c r="G44" s="21" t="s">
        <v>286</v>
      </c>
      <c r="H44" s="21" t="s">
        <v>287</v>
      </c>
      <c r="I44" s="58">
        <v>113532</v>
      </c>
      <c r="J44" s="58">
        <v>113532</v>
      </c>
      <c r="K44" s="26"/>
      <c r="L44" s="26"/>
      <c r="M44" s="60">
        <v>113532</v>
      </c>
      <c r="N44" s="26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ht="20.25" customHeight="1" spans="1:24">
      <c r="A45" s="21" t="s">
        <v>67</v>
      </c>
      <c r="B45" s="21" t="s">
        <v>67</v>
      </c>
      <c r="C45" s="21" t="s">
        <v>284</v>
      </c>
      <c r="D45" s="21" t="s">
        <v>285</v>
      </c>
      <c r="E45" s="21" t="s">
        <v>130</v>
      </c>
      <c r="F45" s="21" t="s">
        <v>131</v>
      </c>
      <c r="G45" s="21" t="s">
        <v>286</v>
      </c>
      <c r="H45" s="21" t="s">
        <v>287</v>
      </c>
      <c r="I45" s="58">
        <v>27180</v>
      </c>
      <c r="J45" s="58">
        <v>27180</v>
      </c>
      <c r="K45" s="26"/>
      <c r="L45" s="26"/>
      <c r="M45" s="60">
        <v>27180</v>
      </c>
      <c r="N45" s="26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ht="20.25" customHeight="1" spans="1:24">
      <c r="A46" s="21" t="s">
        <v>67</v>
      </c>
      <c r="B46" s="21" t="s">
        <v>67</v>
      </c>
      <c r="C46" s="21" t="s">
        <v>284</v>
      </c>
      <c r="D46" s="21" t="s">
        <v>285</v>
      </c>
      <c r="E46" s="21" t="s">
        <v>130</v>
      </c>
      <c r="F46" s="21" t="s">
        <v>131</v>
      </c>
      <c r="G46" s="21" t="s">
        <v>286</v>
      </c>
      <c r="H46" s="21" t="s">
        <v>287</v>
      </c>
      <c r="I46" s="58">
        <v>113496</v>
      </c>
      <c r="J46" s="58">
        <v>113496</v>
      </c>
      <c r="K46" s="26"/>
      <c r="L46" s="26"/>
      <c r="M46" s="60">
        <v>113496</v>
      </c>
      <c r="N46" s="26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ht="20.25" customHeight="1" spans="1:24">
      <c r="A47" s="21" t="s">
        <v>67</v>
      </c>
      <c r="B47" s="21" t="s">
        <v>67</v>
      </c>
      <c r="C47" s="21" t="s">
        <v>284</v>
      </c>
      <c r="D47" s="21" t="s">
        <v>285</v>
      </c>
      <c r="E47" s="21" t="s">
        <v>136</v>
      </c>
      <c r="F47" s="21" t="s">
        <v>137</v>
      </c>
      <c r="G47" s="21" t="s">
        <v>286</v>
      </c>
      <c r="H47" s="21" t="s">
        <v>287</v>
      </c>
      <c r="I47" s="58">
        <v>74532</v>
      </c>
      <c r="J47" s="58">
        <v>74532</v>
      </c>
      <c r="K47" s="26"/>
      <c r="L47" s="26"/>
      <c r="M47" s="60">
        <v>74532</v>
      </c>
      <c r="N47" s="26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ht="20.25" customHeight="1" spans="1:24">
      <c r="A48" s="21" t="s">
        <v>67</v>
      </c>
      <c r="B48" s="21" t="s">
        <v>67</v>
      </c>
      <c r="C48" s="21" t="s">
        <v>284</v>
      </c>
      <c r="D48" s="21" t="s">
        <v>285</v>
      </c>
      <c r="E48" s="21" t="s">
        <v>136</v>
      </c>
      <c r="F48" s="21" t="s">
        <v>137</v>
      </c>
      <c r="G48" s="21" t="s">
        <v>286</v>
      </c>
      <c r="H48" s="21" t="s">
        <v>287</v>
      </c>
      <c r="I48" s="58">
        <v>17940</v>
      </c>
      <c r="J48" s="58">
        <v>17940</v>
      </c>
      <c r="K48" s="26"/>
      <c r="L48" s="26"/>
      <c r="M48" s="60">
        <v>17940</v>
      </c>
      <c r="N48" s="26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ht="20.25" customHeight="1" spans="1:24">
      <c r="A49" s="21" t="s">
        <v>67</v>
      </c>
      <c r="B49" s="21" t="s">
        <v>67</v>
      </c>
      <c r="C49" s="21" t="s">
        <v>284</v>
      </c>
      <c r="D49" s="21" t="s">
        <v>285</v>
      </c>
      <c r="E49" s="21" t="s">
        <v>177</v>
      </c>
      <c r="F49" s="21" t="s">
        <v>176</v>
      </c>
      <c r="G49" s="21" t="s">
        <v>286</v>
      </c>
      <c r="H49" s="21" t="s">
        <v>287</v>
      </c>
      <c r="I49" s="58">
        <v>17760</v>
      </c>
      <c r="J49" s="58">
        <v>17760</v>
      </c>
      <c r="K49" s="26"/>
      <c r="L49" s="26"/>
      <c r="M49" s="60">
        <v>17760</v>
      </c>
      <c r="N49" s="26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ht="20.25" customHeight="1" spans="1:24">
      <c r="A50" s="21" t="s">
        <v>67</v>
      </c>
      <c r="B50" s="21" t="s">
        <v>67</v>
      </c>
      <c r="C50" s="21" t="s">
        <v>284</v>
      </c>
      <c r="D50" s="21" t="s">
        <v>285</v>
      </c>
      <c r="E50" s="21" t="s">
        <v>177</v>
      </c>
      <c r="F50" s="21" t="s">
        <v>176</v>
      </c>
      <c r="G50" s="21" t="s">
        <v>286</v>
      </c>
      <c r="H50" s="21" t="s">
        <v>287</v>
      </c>
      <c r="I50" s="58">
        <v>73956</v>
      </c>
      <c r="J50" s="58">
        <v>73956</v>
      </c>
      <c r="K50" s="26"/>
      <c r="L50" s="26"/>
      <c r="M50" s="60">
        <v>73956</v>
      </c>
      <c r="N50" s="26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ht="20.25" customHeight="1" spans="1:24">
      <c r="A51" s="21" t="s">
        <v>67</v>
      </c>
      <c r="B51" s="21" t="s">
        <v>67</v>
      </c>
      <c r="C51" s="21" t="s">
        <v>284</v>
      </c>
      <c r="D51" s="21" t="s">
        <v>285</v>
      </c>
      <c r="E51" s="21" t="s">
        <v>186</v>
      </c>
      <c r="F51" s="21" t="s">
        <v>108</v>
      </c>
      <c r="G51" s="21" t="s">
        <v>286</v>
      </c>
      <c r="H51" s="21" t="s">
        <v>287</v>
      </c>
      <c r="I51" s="58">
        <v>616836</v>
      </c>
      <c r="J51" s="58">
        <v>616836</v>
      </c>
      <c r="K51" s="26"/>
      <c r="L51" s="26"/>
      <c r="M51" s="60">
        <v>616836</v>
      </c>
      <c r="N51" s="26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ht="20.25" customHeight="1" spans="1:24">
      <c r="A52" s="21" t="s">
        <v>67</v>
      </c>
      <c r="B52" s="21" t="s">
        <v>67</v>
      </c>
      <c r="C52" s="21" t="s">
        <v>284</v>
      </c>
      <c r="D52" s="21" t="s">
        <v>285</v>
      </c>
      <c r="E52" s="21" t="s">
        <v>186</v>
      </c>
      <c r="F52" s="21" t="s">
        <v>108</v>
      </c>
      <c r="G52" s="21" t="s">
        <v>286</v>
      </c>
      <c r="H52" s="21" t="s">
        <v>287</v>
      </c>
      <c r="I52" s="58">
        <v>153360</v>
      </c>
      <c r="J52" s="58">
        <v>153360</v>
      </c>
      <c r="K52" s="26"/>
      <c r="L52" s="26"/>
      <c r="M52" s="60">
        <v>153360</v>
      </c>
      <c r="N52" s="26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ht="20.25" customHeight="1" spans="1:24">
      <c r="A53" s="21" t="s">
        <v>67</v>
      </c>
      <c r="B53" s="21" t="s">
        <v>67</v>
      </c>
      <c r="C53" s="21" t="s">
        <v>288</v>
      </c>
      <c r="D53" s="21" t="s">
        <v>289</v>
      </c>
      <c r="E53" s="21" t="s">
        <v>147</v>
      </c>
      <c r="F53" s="21" t="s">
        <v>148</v>
      </c>
      <c r="G53" s="21" t="s">
        <v>290</v>
      </c>
      <c r="H53" s="21" t="s">
        <v>291</v>
      </c>
      <c r="I53" s="58">
        <v>473147.52</v>
      </c>
      <c r="J53" s="58">
        <v>473147.52</v>
      </c>
      <c r="K53" s="26"/>
      <c r="L53" s="26"/>
      <c r="M53" s="60">
        <v>473147.52</v>
      </c>
      <c r="N53" s="26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ht="20.25" customHeight="1" spans="1:24">
      <c r="A54" s="21" t="s">
        <v>67</v>
      </c>
      <c r="B54" s="21" t="s">
        <v>67</v>
      </c>
      <c r="C54" s="21" t="s">
        <v>288</v>
      </c>
      <c r="D54" s="21" t="s">
        <v>289</v>
      </c>
      <c r="E54" s="21" t="s">
        <v>147</v>
      </c>
      <c r="F54" s="21" t="s">
        <v>148</v>
      </c>
      <c r="G54" s="21" t="s">
        <v>290</v>
      </c>
      <c r="H54" s="21" t="s">
        <v>291</v>
      </c>
      <c r="I54" s="58">
        <v>367451.52</v>
      </c>
      <c r="J54" s="58">
        <v>367451.52</v>
      </c>
      <c r="K54" s="26"/>
      <c r="L54" s="26"/>
      <c r="M54" s="60">
        <v>367451.52</v>
      </c>
      <c r="N54" s="26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ht="20.25" customHeight="1" spans="1:24">
      <c r="A55" s="21" t="s">
        <v>67</v>
      </c>
      <c r="B55" s="21" t="s">
        <v>67</v>
      </c>
      <c r="C55" s="21" t="s">
        <v>288</v>
      </c>
      <c r="D55" s="21" t="s">
        <v>289</v>
      </c>
      <c r="E55" s="21" t="s">
        <v>149</v>
      </c>
      <c r="F55" s="21" t="s">
        <v>150</v>
      </c>
      <c r="G55" s="21" t="s">
        <v>292</v>
      </c>
      <c r="H55" s="21" t="s">
        <v>293</v>
      </c>
      <c r="I55" s="58">
        <v>57000</v>
      </c>
      <c r="J55" s="58">
        <v>57000</v>
      </c>
      <c r="K55" s="26"/>
      <c r="L55" s="26"/>
      <c r="M55" s="60">
        <v>57000</v>
      </c>
      <c r="N55" s="26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ht="20.25" customHeight="1" spans="1:24">
      <c r="A56" s="21" t="s">
        <v>67</v>
      </c>
      <c r="B56" s="21" t="s">
        <v>67</v>
      </c>
      <c r="C56" s="21" t="s">
        <v>288</v>
      </c>
      <c r="D56" s="21" t="s">
        <v>289</v>
      </c>
      <c r="E56" s="21" t="s">
        <v>162</v>
      </c>
      <c r="F56" s="21" t="s">
        <v>163</v>
      </c>
      <c r="G56" s="21" t="s">
        <v>294</v>
      </c>
      <c r="H56" s="21" t="s">
        <v>295</v>
      </c>
      <c r="I56" s="58">
        <v>181429.19</v>
      </c>
      <c r="J56" s="58">
        <v>181429.19</v>
      </c>
      <c r="K56" s="26"/>
      <c r="L56" s="26"/>
      <c r="M56" s="60">
        <v>181429.19</v>
      </c>
      <c r="N56" s="26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ht="20.25" customHeight="1" spans="1:24">
      <c r="A57" s="21" t="s">
        <v>67</v>
      </c>
      <c r="B57" s="21" t="s">
        <v>67</v>
      </c>
      <c r="C57" s="21" t="s">
        <v>288</v>
      </c>
      <c r="D57" s="21" t="s">
        <v>289</v>
      </c>
      <c r="E57" s="21" t="s">
        <v>164</v>
      </c>
      <c r="F57" s="21" t="s">
        <v>165</v>
      </c>
      <c r="G57" s="21" t="s">
        <v>294</v>
      </c>
      <c r="H57" s="21" t="s">
        <v>295</v>
      </c>
      <c r="I57" s="58">
        <v>191146.19</v>
      </c>
      <c r="J57" s="58">
        <v>191146.19</v>
      </c>
      <c r="K57" s="26"/>
      <c r="L57" s="26"/>
      <c r="M57" s="60">
        <v>191146.19</v>
      </c>
      <c r="N57" s="26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ht="20.25" customHeight="1" spans="1:24">
      <c r="A58" s="21" t="s">
        <v>67</v>
      </c>
      <c r="B58" s="21" t="s">
        <v>67</v>
      </c>
      <c r="C58" s="21" t="s">
        <v>288</v>
      </c>
      <c r="D58" s="21" t="s">
        <v>289</v>
      </c>
      <c r="E58" s="21" t="s">
        <v>166</v>
      </c>
      <c r="F58" s="21" t="s">
        <v>167</v>
      </c>
      <c r="G58" s="21" t="s">
        <v>296</v>
      </c>
      <c r="H58" s="21" t="s">
        <v>297</v>
      </c>
      <c r="I58" s="58">
        <v>120978.6</v>
      </c>
      <c r="J58" s="58">
        <v>120978.6</v>
      </c>
      <c r="K58" s="26"/>
      <c r="L58" s="26"/>
      <c r="M58" s="60">
        <v>120978.6</v>
      </c>
      <c r="N58" s="26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ht="20.25" customHeight="1" spans="1:24">
      <c r="A59" s="21" t="s">
        <v>67</v>
      </c>
      <c r="B59" s="21" t="s">
        <v>67</v>
      </c>
      <c r="C59" s="21" t="s">
        <v>288</v>
      </c>
      <c r="D59" s="21" t="s">
        <v>289</v>
      </c>
      <c r="E59" s="21" t="s">
        <v>166</v>
      </c>
      <c r="F59" s="21" t="s">
        <v>167</v>
      </c>
      <c r="G59" s="21" t="s">
        <v>296</v>
      </c>
      <c r="H59" s="21" t="s">
        <v>297</v>
      </c>
      <c r="I59" s="58">
        <v>114828.6</v>
      </c>
      <c r="J59" s="58">
        <v>114828.6</v>
      </c>
      <c r="K59" s="26"/>
      <c r="L59" s="26"/>
      <c r="M59" s="60">
        <v>114828.6</v>
      </c>
      <c r="N59" s="26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ht="20.25" customHeight="1" spans="1:24">
      <c r="A60" s="21" t="s">
        <v>67</v>
      </c>
      <c r="B60" s="21" t="s">
        <v>67</v>
      </c>
      <c r="C60" s="21" t="s">
        <v>288</v>
      </c>
      <c r="D60" s="21" t="s">
        <v>289</v>
      </c>
      <c r="E60" s="21" t="s">
        <v>166</v>
      </c>
      <c r="F60" s="21" t="s">
        <v>167</v>
      </c>
      <c r="G60" s="21" t="s">
        <v>296</v>
      </c>
      <c r="H60" s="21" t="s">
        <v>297</v>
      </c>
      <c r="I60" s="58">
        <v>67744</v>
      </c>
      <c r="J60" s="58">
        <v>67744</v>
      </c>
      <c r="K60" s="26"/>
      <c r="L60" s="26"/>
      <c r="M60" s="60">
        <v>67744</v>
      </c>
      <c r="N60" s="26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ht="20.25" customHeight="1" spans="1:24">
      <c r="A61" s="21" t="s">
        <v>67</v>
      </c>
      <c r="B61" s="21" t="s">
        <v>67</v>
      </c>
      <c r="C61" s="21" t="s">
        <v>288</v>
      </c>
      <c r="D61" s="21" t="s">
        <v>289</v>
      </c>
      <c r="E61" s="21" t="s">
        <v>102</v>
      </c>
      <c r="F61" s="21" t="s">
        <v>99</v>
      </c>
      <c r="G61" s="21" t="s">
        <v>298</v>
      </c>
      <c r="H61" s="21" t="s">
        <v>299</v>
      </c>
      <c r="I61" s="58">
        <v>725.26</v>
      </c>
      <c r="J61" s="58">
        <v>725.26</v>
      </c>
      <c r="K61" s="26"/>
      <c r="L61" s="26"/>
      <c r="M61" s="60">
        <v>725.26</v>
      </c>
      <c r="N61" s="26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ht="20.25" customHeight="1" spans="1:24">
      <c r="A62" s="21" t="s">
        <v>67</v>
      </c>
      <c r="B62" s="21" t="s">
        <v>67</v>
      </c>
      <c r="C62" s="21" t="s">
        <v>288</v>
      </c>
      <c r="D62" s="21" t="s">
        <v>289</v>
      </c>
      <c r="E62" s="21" t="s">
        <v>107</v>
      </c>
      <c r="F62" s="21" t="s">
        <v>108</v>
      </c>
      <c r="G62" s="21" t="s">
        <v>298</v>
      </c>
      <c r="H62" s="21" t="s">
        <v>299</v>
      </c>
      <c r="I62" s="58">
        <v>1119.55</v>
      </c>
      <c r="J62" s="58">
        <v>1119.55</v>
      </c>
      <c r="K62" s="26"/>
      <c r="L62" s="26"/>
      <c r="M62" s="60">
        <v>1119.55</v>
      </c>
      <c r="N62" s="26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ht="20.25" customHeight="1" spans="1:24">
      <c r="A63" s="21" t="s">
        <v>67</v>
      </c>
      <c r="B63" s="21" t="s">
        <v>67</v>
      </c>
      <c r="C63" s="21" t="s">
        <v>288</v>
      </c>
      <c r="D63" s="21" t="s">
        <v>289</v>
      </c>
      <c r="E63" s="21" t="s">
        <v>116</v>
      </c>
      <c r="F63" s="21" t="s">
        <v>108</v>
      </c>
      <c r="G63" s="21" t="s">
        <v>298</v>
      </c>
      <c r="H63" s="21" t="s">
        <v>299</v>
      </c>
      <c r="I63" s="58">
        <v>1759.3</v>
      </c>
      <c r="J63" s="58">
        <v>1759.3</v>
      </c>
      <c r="K63" s="26"/>
      <c r="L63" s="26"/>
      <c r="M63" s="60">
        <v>1759.3</v>
      </c>
      <c r="N63" s="26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ht="20.25" customHeight="1" spans="1:24">
      <c r="A64" s="21" t="s">
        <v>67</v>
      </c>
      <c r="B64" s="21" t="s">
        <v>67</v>
      </c>
      <c r="C64" s="21" t="s">
        <v>288</v>
      </c>
      <c r="D64" s="21" t="s">
        <v>289</v>
      </c>
      <c r="E64" s="21" t="s">
        <v>130</v>
      </c>
      <c r="F64" s="21" t="s">
        <v>131</v>
      </c>
      <c r="G64" s="21" t="s">
        <v>298</v>
      </c>
      <c r="H64" s="21" t="s">
        <v>299</v>
      </c>
      <c r="I64" s="58">
        <v>1736.62</v>
      </c>
      <c r="J64" s="58">
        <v>1736.62</v>
      </c>
      <c r="K64" s="26"/>
      <c r="L64" s="26"/>
      <c r="M64" s="60">
        <v>1736.62</v>
      </c>
      <c r="N64" s="26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ht="20.25" customHeight="1" spans="1:24">
      <c r="A65" s="21" t="s">
        <v>67</v>
      </c>
      <c r="B65" s="21" t="s">
        <v>67</v>
      </c>
      <c r="C65" s="21" t="s">
        <v>288</v>
      </c>
      <c r="D65" s="21" t="s">
        <v>289</v>
      </c>
      <c r="E65" s="21" t="s">
        <v>136</v>
      </c>
      <c r="F65" s="21" t="s">
        <v>137</v>
      </c>
      <c r="G65" s="21" t="s">
        <v>298</v>
      </c>
      <c r="H65" s="21" t="s">
        <v>299</v>
      </c>
      <c r="I65" s="58">
        <v>1105.27</v>
      </c>
      <c r="J65" s="58">
        <v>1105.27</v>
      </c>
      <c r="K65" s="26"/>
      <c r="L65" s="26"/>
      <c r="M65" s="60">
        <v>1105.27</v>
      </c>
      <c r="N65" s="26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ht="20.25" customHeight="1" spans="1:24">
      <c r="A66" s="21" t="s">
        <v>67</v>
      </c>
      <c r="B66" s="21" t="s">
        <v>67</v>
      </c>
      <c r="C66" s="21" t="s">
        <v>288</v>
      </c>
      <c r="D66" s="21" t="s">
        <v>289</v>
      </c>
      <c r="E66" s="21" t="s">
        <v>168</v>
      </c>
      <c r="F66" s="21" t="s">
        <v>169</v>
      </c>
      <c r="G66" s="21" t="s">
        <v>298</v>
      </c>
      <c r="H66" s="21" t="s">
        <v>299</v>
      </c>
      <c r="I66" s="58">
        <v>11367.84</v>
      </c>
      <c r="J66" s="58">
        <v>11367.84</v>
      </c>
      <c r="K66" s="26"/>
      <c r="L66" s="26"/>
      <c r="M66" s="60">
        <v>11367.84</v>
      </c>
      <c r="N66" s="26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ht="20.25" customHeight="1" spans="1:24">
      <c r="A67" s="21" t="s">
        <v>67</v>
      </c>
      <c r="B67" s="21" t="s">
        <v>67</v>
      </c>
      <c r="C67" s="21" t="s">
        <v>288</v>
      </c>
      <c r="D67" s="21" t="s">
        <v>289</v>
      </c>
      <c r="E67" s="21" t="s">
        <v>168</v>
      </c>
      <c r="F67" s="21" t="s">
        <v>169</v>
      </c>
      <c r="G67" s="21" t="s">
        <v>298</v>
      </c>
      <c r="H67" s="21" t="s">
        <v>299</v>
      </c>
      <c r="I67" s="58">
        <v>8267.52</v>
      </c>
      <c r="J67" s="58">
        <v>8267.52</v>
      </c>
      <c r="K67" s="26"/>
      <c r="L67" s="26"/>
      <c r="M67" s="60">
        <v>8267.52</v>
      </c>
      <c r="N67" s="26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ht="20.25" customHeight="1" spans="1:24">
      <c r="A68" s="21" t="s">
        <v>67</v>
      </c>
      <c r="B68" s="21" t="s">
        <v>67</v>
      </c>
      <c r="C68" s="21" t="s">
        <v>288</v>
      </c>
      <c r="D68" s="21" t="s">
        <v>289</v>
      </c>
      <c r="E68" s="21" t="s">
        <v>168</v>
      </c>
      <c r="F68" s="21" t="s">
        <v>169</v>
      </c>
      <c r="G68" s="21" t="s">
        <v>298</v>
      </c>
      <c r="H68" s="21" t="s">
        <v>299</v>
      </c>
      <c r="I68" s="58">
        <v>8710.46</v>
      </c>
      <c r="J68" s="58">
        <v>8710.46</v>
      </c>
      <c r="K68" s="26"/>
      <c r="L68" s="26"/>
      <c r="M68" s="60">
        <v>8710.46</v>
      </c>
      <c r="N68" s="26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ht="20.25" customHeight="1" spans="1:24">
      <c r="A69" s="21" t="s">
        <v>67</v>
      </c>
      <c r="B69" s="21" t="s">
        <v>67</v>
      </c>
      <c r="C69" s="21" t="s">
        <v>288</v>
      </c>
      <c r="D69" s="21" t="s">
        <v>289</v>
      </c>
      <c r="E69" s="21" t="s">
        <v>168</v>
      </c>
      <c r="F69" s="21" t="s">
        <v>169</v>
      </c>
      <c r="G69" s="21" t="s">
        <v>298</v>
      </c>
      <c r="H69" s="21" t="s">
        <v>299</v>
      </c>
      <c r="I69" s="58">
        <v>4133.83</v>
      </c>
      <c r="J69" s="58">
        <v>4133.83</v>
      </c>
      <c r="K69" s="26"/>
      <c r="L69" s="26"/>
      <c r="M69" s="60">
        <v>4133.83</v>
      </c>
      <c r="N69" s="26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ht="20.25" customHeight="1" spans="1:24">
      <c r="A70" s="21" t="s">
        <v>67</v>
      </c>
      <c r="B70" s="21" t="s">
        <v>67</v>
      </c>
      <c r="C70" s="21" t="s">
        <v>288</v>
      </c>
      <c r="D70" s="21" t="s">
        <v>289</v>
      </c>
      <c r="E70" s="21" t="s">
        <v>168</v>
      </c>
      <c r="F70" s="21" t="s">
        <v>169</v>
      </c>
      <c r="G70" s="21" t="s">
        <v>298</v>
      </c>
      <c r="H70" s="21" t="s">
        <v>299</v>
      </c>
      <c r="I70" s="58">
        <v>14468.16</v>
      </c>
      <c r="J70" s="58">
        <v>14468.16</v>
      </c>
      <c r="K70" s="26"/>
      <c r="L70" s="26"/>
      <c r="M70" s="60">
        <v>14468.16</v>
      </c>
      <c r="N70" s="26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ht="20.25" customHeight="1" spans="1:24">
      <c r="A71" s="21" t="s">
        <v>67</v>
      </c>
      <c r="B71" s="21" t="s">
        <v>67</v>
      </c>
      <c r="C71" s="21" t="s">
        <v>288</v>
      </c>
      <c r="D71" s="21" t="s">
        <v>289</v>
      </c>
      <c r="E71" s="21" t="s">
        <v>177</v>
      </c>
      <c r="F71" s="21" t="s">
        <v>176</v>
      </c>
      <c r="G71" s="21" t="s">
        <v>298</v>
      </c>
      <c r="H71" s="21" t="s">
        <v>299</v>
      </c>
      <c r="I71" s="58">
        <v>1070.16</v>
      </c>
      <c r="J71" s="58">
        <v>1070.16</v>
      </c>
      <c r="K71" s="26"/>
      <c r="L71" s="26"/>
      <c r="M71" s="60">
        <v>1070.16</v>
      </c>
      <c r="N71" s="26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ht="20.25" customHeight="1" spans="1:24">
      <c r="A72" s="21" t="s">
        <v>67</v>
      </c>
      <c r="B72" s="21" t="s">
        <v>67</v>
      </c>
      <c r="C72" s="21" t="s">
        <v>288</v>
      </c>
      <c r="D72" s="21" t="s">
        <v>289</v>
      </c>
      <c r="E72" s="21" t="s">
        <v>186</v>
      </c>
      <c r="F72" s="21" t="s">
        <v>108</v>
      </c>
      <c r="G72" s="21" t="s">
        <v>298</v>
      </c>
      <c r="H72" s="21" t="s">
        <v>299</v>
      </c>
      <c r="I72" s="58">
        <v>10146.11</v>
      </c>
      <c r="J72" s="58">
        <v>10146.11</v>
      </c>
      <c r="K72" s="26"/>
      <c r="L72" s="26"/>
      <c r="M72" s="60">
        <v>10146.11</v>
      </c>
      <c r="N72" s="26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ht="20.25" customHeight="1" spans="1:24">
      <c r="A73" s="21" t="s">
        <v>67</v>
      </c>
      <c r="B73" s="21" t="s">
        <v>67</v>
      </c>
      <c r="C73" s="21" t="s">
        <v>300</v>
      </c>
      <c r="D73" s="21" t="s">
        <v>199</v>
      </c>
      <c r="E73" s="21" t="s">
        <v>198</v>
      </c>
      <c r="F73" s="21" t="s">
        <v>199</v>
      </c>
      <c r="G73" s="21" t="s">
        <v>301</v>
      </c>
      <c r="H73" s="21" t="s">
        <v>199</v>
      </c>
      <c r="I73" s="58">
        <v>410096.64</v>
      </c>
      <c r="J73" s="58">
        <v>410096.64</v>
      </c>
      <c r="K73" s="26"/>
      <c r="L73" s="26"/>
      <c r="M73" s="60">
        <v>410096.64</v>
      </c>
      <c r="N73" s="26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ht="20.25" customHeight="1" spans="1:24">
      <c r="A74" s="21" t="s">
        <v>67</v>
      </c>
      <c r="B74" s="21" t="s">
        <v>67</v>
      </c>
      <c r="C74" s="21" t="s">
        <v>300</v>
      </c>
      <c r="D74" s="21" t="s">
        <v>199</v>
      </c>
      <c r="E74" s="21" t="s">
        <v>198</v>
      </c>
      <c r="F74" s="21" t="s">
        <v>199</v>
      </c>
      <c r="G74" s="21" t="s">
        <v>301</v>
      </c>
      <c r="H74" s="21" t="s">
        <v>199</v>
      </c>
      <c r="I74" s="58">
        <v>452972.64</v>
      </c>
      <c r="J74" s="58">
        <v>452972.64</v>
      </c>
      <c r="K74" s="26"/>
      <c r="L74" s="26"/>
      <c r="M74" s="60">
        <v>452972.64</v>
      </c>
      <c r="N74" s="26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ht="20.25" customHeight="1" spans="1:24">
      <c r="A75" s="21" t="s">
        <v>67</v>
      </c>
      <c r="B75" s="21" t="s">
        <v>67</v>
      </c>
      <c r="C75" s="21" t="s">
        <v>302</v>
      </c>
      <c r="D75" s="21" t="s">
        <v>303</v>
      </c>
      <c r="E75" s="21" t="s">
        <v>153</v>
      </c>
      <c r="F75" s="21" t="s">
        <v>154</v>
      </c>
      <c r="G75" s="21" t="s">
        <v>304</v>
      </c>
      <c r="H75" s="21" t="s">
        <v>305</v>
      </c>
      <c r="I75" s="58">
        <v>263604.4</v>
      </c>
      <c r="J75" s="58">
        <v>263604.4</v>
      </c>
      <c r="K75" s="26"/>
      <c r="L75" s="26"/>
      <c r="M75" s="60">
        <v>263604.4</v>
      </c>
      <c r="N75" s="26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ht="20.25" customHeight="1" spans="1:24">
      <c r="A76" s="21" t="s">
        <v>67</v>
      </c>
      <c r="B76" s="21" t="s">
        <v>67</v>
      </c>
      <c r="C76" s="21" t="s">
        <v>302</v>
      </c>
      <c r="D76" s="21" t="s">
        <v>303</v>
      </c>
      <c r="E76" s="21" t="s">
        <v>153</v>
      </c>
      <c r="F76" s="21" t="s">
        <v>154</v>
      </c>
      <c r="G76" s="21" t="s">
        <v>306</v>
      </c>
      <c r="H76" s="21" t="s">
        <v>307</v>
      </c>
      <c r="I76" s="58">
        <v>31251.6</v>
      </c>
      <c r="J76" s="58">
        <v>31251.6</v>
      </c>
      <c r="K76" s="26"/>
      <c r="L76" s="26"/>
      <c r="M76" s="60">
        <v>31251.6</v>
      </c>
      <c r="N76" s="26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ht="20.25" customHeight="1" spans="1:24">
      <c r="A77" s="21" t="s">
        <v>67</v>
      </c>
      <c r="B77" s="21" t="s">
        <v>67</v>
      </c>
      <c r="C77" s="21" t="s">
        <v>308</v>
      </c>
      <c r="D77" s="21" t="s">
        <v>255</v>
      </c>
      <c r="E77" s="21" t="s">
        <v>102</v>
      </c>
      <c r="F77" s="21" t="s">
        <v>99</v>
      </c>
      <c r="G77" s="21" t="s">
        <v>309</v>
      </c>
      <c r="H77" s="21" t="s">
        <v>255</v>
      </c>
      <c r="I77" s="58">
        <v>250000</v>
      </c>
      <c r="J77" s="58">
        <v>250000</v>
      </c>
      <c r="K77" s="26"/>
      <c r="L77" s="26"/>
      <c r="M77" s="60">
        <v>250000</v>
      </c>
      <c r="N77" s="26"/>
      <c r="O77" s="58"/>
      <c r="P77" s="58"/>
      <c r="Q77" s="58"/>
      <c r="R77" s="58"/>
      <c r="S77" s="58"/>
      <c r="T77" s="58"/>
      <c r="U77" s="58"/>
      <c r="V77" s="58"/>
      <c r="W77" s="58"/>
      <c r="X77" s="58"/>
    </row>
    <row r="78" ht="20.25" customHeight="1" spans="1:24">
      <c r="A78" s="21" t="s">
        <v>67</v>
      </c>
      <c r="B78" s="21" t="s">
        <v>67</v>
      </c>
      <c r="C78" s="21" t="s">
        <v>310</v>
      </c>
      <c r="D78" s="21" t="s">
        <v>311</v>
      </c>
      <c r="E78" s="21" t="s">
        <v>98</v>
      </c>
      <c r="F78" s="21" t="s">
        <v>99</v>
      </c>
      <c r="G78" s="21" t="s">
        <v>312</v>
      </c>
      <c r="H78" s="21" t="s">
        <v>313</v>
      </c>
      <c r="I78" s="58">
        <v>9000</v>
      </c>
      <c r="J78" s="58">
        <v>9000</v>
      </c>
      <c r="K78" s="26"/>
      <c r="L78" s="26"/>
      <c r="M78" s="60">
        <v>9000</v>
      </c>
      <c r="N78" s="26"/>
      <c r="O78" s="58"/>
      <c r="P78" s="58"/>
      <c r="Q78" s="58"/>
      <c r="R78" s="58"/>
      <c r="S78" s="58"/>
      <c r="T78" s="58"/>
      <c r="U78" s="58"/>
      <c r="V78" s="58"/>
      <c r="W78" s="58"/>
      <c r="X78" s="58"/>
    </row>
    <row r="79" ht="20.25" customHeight="1" spans="1:24">
      <c r="A79" s="21" t="s">
        <v>67</v>
      </c>
      <c r="B79" s="21" t="s">
        <v>67</v>
      </c>
      <c r="C79" s="21" t="s">
        <v>310</v>
      </c>
      <c r="D79" s="21" t="s">
        <v>311</v>
      </c>
      <c r="E79" s="21" t="s">
        <v>102</v>
      </c>
      <c r="F79" s="21" t="s">
        <v>99</v>
      </c>
      <c r="G79" s="21" t="s">
        <v>312</v>
      </c>
      <c r="H79" s="21" t="s">
        <v>313</v>
      </c>
      <c r="I79" s="58">
        <v>193200</v>
      </c>
      <c r="J79" s="58">
        <v>193200</v>
      </c>
      <c r="K79" s="26"/>
      <c r="L79" s="26"/>
      <c r="M79" s="60">
        <v>193200</v>
      </c>
      <c r="N79" s="26"/>
      <c r="O79" s="58"/>
      <c r="P79" s="58"/>
      <c r="Q79" s="58"/>
      <c r="R79" s="58"/>
      <c r="S79" s="58"/>
      <c r="T79" s="58"/>
      <c r="U79" s="58"/>
      <c r="V79" s="58"/>
      <c r="W79" s="58"/>
      <c r="X79" s="58"/>
    </row>
    <row r="80" ht="20.25" customHeight="1" spans="1:24">
      <c r="A80" s="21" t="s">
        <v>67</v>
      </c>
      <c r="B80" s="21" t="s">
        <v>67</v>
      </c>
      <c r="C80" s="21" t="s">
        <v>314</v>
      </c>
      <c r="D80" s="21" t="s">
        <v>315</v>
      </c>
      <c r="E80" s="21" t="s">
        <v>98</v>
      </c>
      <c r="F80" s="21" t="s">
        <v>99</v>
      </c>
      <c r="G80" s="21" t="s">
        <v>316</v>
      </c>
      <c r="H80" s="21" t="s">
        <v>315</v>
      </c>
      <c r="I80" s="58">
        <v>2833.92</v>
      </c>
      <c r="J80" s="58">
        <v>2833.92</v>
      </c>
      <c r="K80" s="26"/>
      <c r="L80" s="26"/>
      <c r="M80" s="60">
        <v>2833.92</v>
      </c>
      <c r="N80" s="26"/>
      <c r="O80" s="58"/>
      <c r="P80" s="58"/>
      <c r="Q80" s="58"/>
      <c r="R80" s="58"/>
      <c r="S80" s="58"/>
      <c r="T80" s="58"/>
      <c r="U80" s="58"/>
      <c r="V80" s="58"/>
      <c r="W80" s="58"/>
      <c r="X80" s="58"/>
    </row>
    <row r="81" ht="20.25" customHeight="1" spans="1:24">
      <c r="A81" s="21" t="s">
        <v>67</v>
      </c>
      <c r="B81" s="21" t="s">
        <v>67</v>
      </c>
      <c r="C81" s="21" t="s">
        <v>314</v>
      </c>
      <c r="D81" s="21" t="s">
        <v>315</v>
      </c>
      <c r="E81" s="21" t="s">
        <v>102</v>
      </c>
      <c r="F81" s="21" t="s">
        <v>99</v>
      </c>
      <c r="G81" s="21" t="s">
        <v>316</v>
      </c>
      <c r="H81" s="21" t="s">
        <v>315</v>
      </c>
      <c r="I81" s="58">
        <v>50555.52</v>
      </c>
      <c r="J81" s="58">
        <v>50555.52</v>
      </c>
      <c r="K81" s="26"/>
      <c r="L81" s="26"/>
      <c r="M81" s="60">
        <v>50555.52</v>
      </c>
      <c r="N81" s="26"/>
      <c r="O81" s="58"/>
      <c r="P81" s="58"/>
      <c r="Q81" s="58"/>
      <c r="R81" s="58"/>
      <c r="S81" s="58"/>
      <c r="T81" s="58"/>
      <c r="U81" s="58"/>
      <c r="V81" s="58"/>
      <c r="W81" s="58"/>
      <c r="X81" s="58"/>
    </row>
    <row r="82" ht="20.25" customHeight="1" spans="1:24">
      <c r="A82" s="21" t="s">
        <v>67</v>
      </c>
      <c r="B82" s="21" t="s">
        <v>67</v>
      </c>
      <c r="C82" s="21" t="s">
        <v>314</v>
      </c>
      <c r="D82" s="21" t="s">
        <v>315</v>
      </c>
      <c r="E82" s="21" t="s">
        <v>107</v>
      </c>
      <c r="F82" s="21" t="s">
        <v>108</v>
      </c>
      <c r="G82" s="21" t="s">
        <v>316</v>
      </c>
      <c r="H82" s="21" t="s">
        <v>315</v>
      </c>
      <c r="I82" s="58">
        <v>4158.72</v>
      </c>
      <c r="J82" s="58">
        <v>4158.72</v>
      </c>
      <c r="K82" s="26"/>
      <c r="L82" s="26"/>
      <c r="M82" s="60">
        <v>4158.72</v>
      </c>
      <c r="N82" s="26"/>
      <c r="O82" s="58"/>
      <c r="P82" s="58"/>
      <c r="Q82" s="58"/>
      <c r="R82" s="58"/>
      <c r="S82" s="58"/>
      <c r="T82" s="58"/>
      <c r="U82" s="58"/>
      <c r="V82" s="58"/>
      <c r="W82" s="58"/>
      <c r="X82" s="58"/>
    </row>
    <row r="83" ht="20.25" customHeight="1" spans="1:24">
      <c r="A83" s="21" t="s">
        <v>67</v>
      </c>
      <c r="B83" s="21" t="s">
        <v>67</v>
      </c>
      <c r="C83" s="21" t="s">
        <v>314</v>
      </c>
      <c r="D83" s="21" t="s">
        <v>315</v>
      </c>
      <c r="E83" s="21" t="s">
        <v>116</v>
      </c>
      <c r="F83" s="21" t="s">
        <v>108</v>
      </c>
      <c r="G83" s="21" t="s">
        <v>316</v>
      </c>
      <c r="H83" s="21" t="s">
        <v>315</v>
      </c>
      <c r="I83" s="58">
        <v>6466.56</v>
      </c>
      <c r="J83" s="58">
        <v>6466.56</v>
      </c>
      <c r="K83" s="26"/>
      <c r="L83" s="26"/>
      <c r="M83" s="60">
        <v>6466.56</v>
      </c>
      <c r="N83" s="26"/>
      <c r="O83" s="58"/>
      <c r="P83" s="58"/>
      <c r="Q83" s="58"/>
      <c r="R83" s="58"/>
      <c r="S83" s="58"/>
      <c r="T83" s="58"/>
      <c r="U83" s="58"/>
      <c r="V83" s="58"/>
      <c r="W83" s="58"/>
      <c r="X83" s="58"/>
    </row>
    <row r="84" ht="20.25" customHeight="1" spans="1:24">
      <c r="A84" s="21" t="s">
        <v>67</v>
      </c>
      <c r="B84" s="21" t="s">
        <v>67</v>
      </c>
      <c r="C84" s="21" t="s">
        <v>314</v>
      </c>
      <c r="D84" s="21" t="s">
        <v>315</v>
      </c>
      <c r="E84" s="21" t="s">
        <v>130</v>
      </c>
      <c r="F84" s="21" t="s">
        <v>131</v>
      </c>
      <c r="G84" s="21" t="s">
        <v>316</v>
      </c>
      <c r="H84" s="21" t="s">
        <v>315</v>
      </c>
      <c r="I84" s="58">
        <v>6401.76</v>
      </c>
      <c r="J84" s="58">
        <v>6401.76</v>
      </c>
      <c r="K84" s="26"/>
      <c r="L84" s="26"/>
      <c r="M84" s="60">
        <v>6401.76</v>
      </c>
      <c r="N84" s="26"/>
      <c r="O84" s="58"/>
      <c r="P84" s="58"/>
      <c r="Q84" s="58"/>
      <c r="R84" s="58"/>
      <c r="S84" s="58"/>
      <c r="T84" s="58"/>
      <c r="U84" s="58"/>
      <c r="V84" s="58"/>
      <c r="W84" s="58"/>
      <c r="X84" s="58"/>
    </row>
    <row r="85" ht="20.25" customHeight="1" spans="1:24">
      <c r="A85" s="21" t="s">
        <v>67</v>
      </c>
      <c r="B85" s="21" t="s">
        <v>67</v>
      </c>
      <c r="C85" s="21" t="s">
        <v>314</v>
      </c>
      <c r="D85" s="21" t="s">
        <v>315</v>
      </c>
      <c r="E85" s="21" t="s">
        <v>136</v>
      </c>
      <c r="F85" s="21" t="s">
        <v>137</v>
      </c>
      <c r="G85" s="21" t="s">
        <v>316</v>
      </c>
      <c r="H85" s="21" t="s">
        <v>315</v>
      </c>
      <c r="I85" s="58">
        <v>4117.92</v>
      </c>
      <c r="J85" s="58">
        <v>4117.92</v>
      </c>
      <c r="K85" s="26"/>
      <c r="L85" s="26"/>
      <c r="M85" s="60">
        <v>4117.92</v>
      </c>
      <c r="N85" s="26"/>
      <c r="O85" s="58"/>
      <c r="P85" s="58"/>
      <c r="Q85" s="58"/>
      <c r="R85" s="58"/>
      <c r="S85" s="58"/>
      <c r="T85" s="58"/>
      <c r="U85" s="58"/>
      <c r="V85" s="58"/>
      <c r="W85" s="58"/>
      <c r="X85" s="58"/>
    </row>
    <row r="86" ht="20.25" customHeight="1" spans="1:24">
      <c r="A86" s="21" t="s">
        <v>67</v>
      </c>
      <c r="B86" s="21" t="s">
        <v>67</v>
      </c>
      <c r="C86" s="21" t="s">
        <v>314</v>
      </c>
      <c r="D86" s="21" t="s">
        <v>315</v>
      </c>
      <c r="E86" s="21" t="s">
        <v>177</v>
      </c>
      <c r="F86" s="21" t="s">
        <v>176</v>
      </c>
      <c r="G86" s="21" t="s">
        <v>316</v>
      </c>
      <c r="H86" s="21" t="s">
        <v>315</v>
      </c>
      <c r="I86" s="58">
        <v>4017.6</v>
      </c>
      <c r="J86" s="58">
        <v>4017.6</v>
      </c>
      <c r="K86" s="26"/>
      <c r="L86" s="26"/>
      <c r="M86" s="60">
        <v>4017.6</v>
      </c>
      <c r="N86" s="26"/>
      <c r="O86" s="58"/>
      <c r="P86" s="58"/>
      <c r="Q86" s="58"/>
      <c r="R86" s="58"/>
      <c r="S86" s="58"/>
      <c r="T86" s="58"/>
      <c r="U86" s="58"/>
      <c r="V86" s="58"/>
      <c r="W86" s="58"/>
      <c r="X86" s="58"/>
    </row>
    <row r="87" ht="20.25" customHeight="1" spans="1:24">
      <c r="A87" s="21" t="s">
        <v>67</v>
      </c>
      <c r="B87" s="21" t="s">
        <v>67</v>
      </c>
      <c r="C87" s="21" t="s">
        <v>314</v>
      </c>
      <c r="D87" s="21" t="s">
        <v>315</v>
      </c>
      <c r="E87" s="21" t="s">
        <v>186</v>
      </c>
      <c r="F87" s="21" t="s">
        <v>108</v>
      </c>
      <c r="G87" s="21" t="s">
        <v>316</v>
      </c>
      <c r="H87" s="21" t="s">
        <v>315</v>
      </c>
      <c r="I87" s="58">
        <v>36668.88</v>
      </c>
      <c r="J87" s="58">
        <v>36668.88</v>
      </c>
      <c r="K87" s="26"/>
      <c r="L87" s="26"/>
      <c r="M87" s="60">
        <v>36668.88</v>
      </c>
      <c r="N87" s="26"/>
      <c r="O87" s="58"/>
      <c r="P87" s="58"/>
      <c r="Q87" s="58"/>
      <c r="R87" s="58"/>
      <c r="S87" s="58"/>
      <c r="T87" s="58"/>
      <c r="U87" s="58"/>
      <c r="V87" s="58"/>
      <c r="W87" s="58"/>
      <c r="X87" s="58"/>
    </row>
    <row r="88" ht="20.25" customHeight="1" spans="1:24">
      <c r="A88" s="21" t="s">
        <v>67</v>
      </c>
      <c r="B88" s="21" t="s">
        <v>67</v>
      </c>
      <c r="C88" s="21" t="s">
        <v>317</v>
      </c>
      <c r="D88" s="21" t="s">
        <v>318</v>
      </c>
      <c r="E88" s="21" t="s">
        <v>98</v>
      </c>
      <c r="F88" s="21" t="s">
        <v>99</v>
      </c>
      <c r="G88" s="21" t="s">
        <v>319</v>
      </c>
      <c r="H88" s="21" t="s">
        <v>320</v>
      </c>
      <c r="I88" s="58">
        <v>3108</v>
      </c>
      <c r="J88" s="58">
        <v>3108</v>
      </c>
      <c r="K88" s="26"/>
      <c r="L88" s="26"/>
      <c r="M88" s="60">
        <v>3108</v>
      </c>
      <c r="N88" s="26"/>
      <c r="O88" s="58"/>
      <c r="P88" s="58"/>
      <c r="Q88" s="58"/>
      <c r="R88" s="58"/>
      <c r="S88" s="58"/>
      <c r="T88" s="58"/>
      <c r="U88" s="58"/>
      <c r="V88" s="58"/>
      <c r="W88" s="58"/>
      <c r="X88" s="58"/>
    </row>
    <row r="89" ht="20.25" customHeight="1" spans="1:24">
      <c r="A89" s="21" t="s">
        <v>67</v>
      </c>
      <c r="B89" s="21" t="s">
        <v>67</v>
      </c>
      <c r="C89" s="21" t="s">
        <v>317</v>
      </c>
      <c r="D89" s="21" t="s">
        <v>318</v>
      </c>
      <c r="E89" s="21" t="s">
        <v>102</v>
      </c>
      <c r="F89" s="21" t="s">
        <v>99</v>
      </c>
      <c r="G89" s="21" t="s">
        <v>319</v>
      </c>
      <c r="H89" s="21" t="s">
        <v>320</v>
      </c>
      <c r="I89" s="58">
        <v>65268</v>
      </c>
      <c r="J89" s="58">
        <v>65268</v>
      </c>
      <c r="K89" s="26"/>
      <c r="L89" s="26"/>
      <c r="M89" s="60">
        <v>65268</v>
      </c>
      <c r="N89" s="26"/>
      <c r="O89" s="58"/>
      <c r="P89" s="58"/>
      <c r="Q89" s="58"/>
      <c r="R89" s="58"/>
      <c r="S89" s="58"/>
      <c r="T89" s="58"/>
      <c r="U89" s="58"/>
      <c r="V89" s="58"/>
      <c r="W89" s="58"/>
      <c r="X89" s="58"/>
    </row>
    <row r="90" ht="20.25" customHeight="1" spans="1:24">
      <c r="A90" s="21" t="s">
        <v>67</v>
      </c>
      <c r="B90" s="21" t="s">
        <v>67</v>
      </c>
      <c r="C90" s="21" t="s">
        <v>317</v>
      </c>
      <c r="D90" s="21" t="s">
        <v>318</v>
      </c>
      <c r="E90" s="21" t="s">
        <v>107</v>
      </c>
      <c r="F90" s="21" t="s">
        <v>108</v>
      </c>
      <c r="G90" s="21" t="s">
        <v>319</v>
      </c>
      <c r="H90" s="21" t="s">
        <v>320</v>
      </c>
      <c r="I90" s="58">
        <v>6216</v>
      </c>
      <c r="J90" s="58">
        <v>6216</v>
      </c>
      <c r="K90" s="26"/>
      <c r="L90" s="26"/>
      <c r="M90" s="60">
        <v>6216</v>
      </c>
      <c r="N90" s="26"/>
      <c r="O90" s="58"/>
      <c r="P90" s="58"/>
      <c r="Q90" s="58"/>
      <c r="R90" s="58"/>
      <c r="S90" s="58"/>
      <c r="T90" s="58"/>
      <c r="U90" s="58"/>
      <c r="V90" s="58"/>
      <c r="W90" s="58"/>
      <c r="X90" s="58"/>
    </row>
    <row r="91" ht="20.25" customHeight="1" spans="1:24">
      <c r="A91" s="21" t="s">
        <v>67</v>
      </c>
      <c r="B91" s="21" t="s">
        <v>67</v>
      </c>
      <c r="C91" s="21" t="s">
        <v>317</v>
      </c>
      <c r="D91" s="21" t="s">
        <v>318</v>
      </c>
      <c r="E91" s="21" t="s">
        <v>116</v>
      </c>
      <c r="F91" s="21" t="s">
        <v>108</v>
      </c>
      <c r="G91" s="21" t="s">
        <v>319</v>
      </c>
      <c r="H91" s="21" t="s">
        <v>320</v>
      </c>
      <c r="I91" s="58">
        <v>9324</v>
      </c>
      <c r="J91" s="58">
        <v>9324</v>
      </c>
      <c r="K91" s="26"/>
      <c r="L91" s="26"/>
      <c r="M91" s="60">
        <v>9324</v>
      </c>
      <c r="N91" s="26"/>
      <c r="O91" s="58"/>
      <c r="P91" s="58"/>
      <c r="Q91" s="58"/>
      <c r="R91" s="58"/>
      <c r="S91" s="58"/>
      <c r="T91" s="58"/>
      <c r="U91" s="58"/>
      <c r="V91" s="58"/>
      <c r="W91" s="58"/>
      <c r="X91" s="58"/>
    </row>
    <row r="92" ht="20.25" customHeight="1" spans="1:24">
      <c r="A92" s="21" t="s">
        <v>67</v>
      </c>
      <c r="B92" s="21" t="s">
        <v>67</v>
      </c>
      <c r="C92" s="21" t="s">
        <v>317</v>
      </c>
      <c r="D92" s="21" t="s">
        <v>318</v>
      </c>
      <c r="E92" s="21" t="s">
        <v>130</v>
      </c>
      <c r="F92" s="21" t="s">
        <v>131</v>
      </c>
      <c r="G92" s="21" t="s">
        <v>319</v>
      </c>
      <c r="H92" s="21" t="s">
        <v>320</v>
      </c>
      <c r="I92" s="58">
        <v>9324</v>
      </c>
      <c r="J92" s="58">
        <v>9324</v>
      </c>
      <c r="K92" s="26"/>
      <c r="L92" s="26"/>
      <c r="M92" s="60">
        <v>9324</v>
      </c>
      <c r="N92" s="26"/>
      <c r="O92" s="58"/>
      <c r="P92" s="58"/>
      <c r="Q92" s="58"/>
      <c r="R92" s="58"/>
      <c r="S92" s="58"/>
      <c r="T92" s="58"/>
      <c r="U92" s="58"/>
      <c r="V92" s="58"/>
      <c r="W92" s="58"/>
      <c r="X92" s="58"/>
    </row>
    <row r="93" ht="20.25" customHeight="1" spans="1:24">
      <c r="A93" s="21" t="s">
        <v>67</v>
      </c>
      <c r="B93" s="21" t="s">
        <v>67</v>
      </c>
      <c r="C93" s="21" t="s">
        <v>317</v>
      </c>
      <c r="D93" s="21" t="s">
        <v>318</v>
      </c>
      <c r="E93" s="21" t="s">
        <v>136</v>
      </c>
      <c r="F93" s="21" t="s">
        <v>137</v>
      </c>
      <c r="G93" s="21" t="s">
        <v>319</v>
      </c>
      <c r="H93" s="21" t="s">
        <v>320</v>
      </c>
      <c r="I93" s="58">
        <v>6216</v>
      </c>
      <c r="J93" s="58">
        <v>6216</v>
      </c>
      <c r="K93" s="26"/>
      <c r="L93" s="26"/>
      <c r="M93" s="60">
        <v>6216</v>
      </c>
      <c r="N93" s="26"/>
      <c r="O93" s="58"/>
      <c r="P93" s="58"/>
      <c r="Q93" s="58"/>
      <c r="R93" s="58"/>
      <c r="S93" s="58"/>
      <c r="T93" s="58"/>
      <c r="U93" s="58"/>
      <c r="V93" s="58"/>
      <c r="W93" s="58"/>
      <c r="X93" s="58"/>
    </row>
    <row r="94" ht="20.25" customHeight="1" spans="1:24">
      <c r="A94" s="21" t="s">
        <v>67</v>
      </c>
      <c r="B94" s="21" t="s">
        <v>67</v>
      </c>
      <c r="C94" s="21" t="s">
        <v>317</v>
      </c>
      <c r="D94" s="21" t="s">
        <v>318</v>
      </c>
      <c r="E94" s="21" t="s">
        <v>177</v>
      </c>
      <c r="F94" s="21" t="s">
        <v>176</v>
      </c>
      <c r="G94" s="21" t="s">
        <v>319</v>
      </c>
      <c r="H94" s="21" t="s">
        <v>320</v>
      </c>
      <c r="I94" s="58">
        <v>6216</v>
      </c>
      <c r="J94" s="58">
        <v>6216</v>
      </c>
      <c r="K94" s="26"/>
      <c r="L94" s="26"/>
      <c r="M94" s="60">
        <v>6216</v>
      </c>
      <c r="N94" s="26"/>
      <c r="O94" s="58"/>
      <c r="P94" s="58"/>
      <c r="Q94" s="58"/>
      <c r="R94" s="58"/>
      <c r="S94" s="58"/>
      <c r="T94" s="58"/>
      <c r="U94" s="58"/>
      <c r="V94" s="58"/>
      <c r="W94" s="58"/>
      <c r="X94" s="58"/>
    </row>
    <row r="95" ht="20.25" customHeight="1" spans="1:24">
      <c r="A95" s="21" t="s">
        <v>67</v>
      </c>
      <c r="B95" s="21" t="s">
        <v>67</v>
      </c>
      <c r="C95" s="21" t="s">
        <v>317</v>
      </c>
      <c r="D95" s="21" t="s">
        <v>318</v>
      </c>
      <c r="E95" s="21" t="s">
        <v>186</v>
      </c>
      <c r="F95" s="21" t="s">
        <v>108</v>
      </c>
      <c r="G95" s="21" t="s">
        <v>319</v>
      </c>
      <c r="H95" s="21" t="s">
        <v>320</v>
      </c>
      <c r="I95" s="58">
        <v>49728</v>
      </c>
      <c r="J95" s="58">
        <v>49728</v>
      </c>
      <c r="K95" s="26"/>
      <c r="L95" s="26"/>
      <c r="M95" s="60">
        <v>49728</v>
      </c>
      <c r="N95" s="26"/>
      <c r="O95" s="58"/>
      <c r="P95" s="58"/>
      <c r="Q95" s="58"/>
      <c r="R95" s="58"/>
      <c r="S95" s="58"/>
      <c r="T95" s="58"/>
      <c r="U95" s="58"/>
      <c r="V95" s="58"/>
      <c r="W95" s="58"/>
      <c r="X95" s="58"/>
    </row>
    <row r="96" ht="20.25" customHeight="1" spans="1:24">
      <c r="A96" s="21" t="s">
        <v>67</v>
      </c>
      <c r="B96" s="21" t="s">
        <v>67</v>
      </c>
      <c r="C96" s="21" t="s">
        <v>317</v>
      </c>
      <c r="D96" s="21" t="s">
        <v>318</v>
      </c>
      <c r="E96" s="21" t="s">
        <v>98</v>
      </c>
      <c r="F96" s="21" t="s">
        <v>99</v>
      </c>
      <c r="G96" s="21" t="s">
        <v>321</v>
      </c>
      <c r="H96" s="21" t="s">
        <v>322</v>
      </c>
      <c r="I96" s="58">
        <v>2000</v>
      </c>
      <c r="J96" s="58">
        <v>2000</v>
      </c>
      <c r="K96" s="26"/>
      <c r="L96" s="26"/>
      <c r="M96" s="60">
        <v>2000</v>
      </c>
      <c r="N96" s="26"/>
      <c r="O96" s="58"/>
      <c r="P96" s="58"/>
      <c r="Q96" s="58"/>
      <c r="R96" s="58"/>
      <c r="S96" s="58"/>
      <c r="T96" s="58"/>
      <c r="U96" s="58"/>
      <c r="V96" s="58"/>
      <c r="W96" s="58"/>
      <c r="X96" s="58"/>
    </row>
    <row r="97" ht="20.25" customHeight="1" spans="1:24">
      <c r="A97" s="21" t="s">
        <v>67</v>
      </c>
      <c r="B97" s="21" t="s">
        <v>67</v>
      </c>
      <c r="C97" s="21" t="s">
        <v>317</v>
      </c>
      <c r="D97" s="21" t="s">
        <v>318</v>
      </c>
      <c r="E97" s="21" t="s">
        <v>102</v>
      </c>
      <c r="F97" s="21" t="s">
        <v>99</v>
      </c>
      <c r="G97" s="21" t="s">
        <v>321</v>
      </c>
      <c r="H97" s="21" t="s">
        <v>322</v>
      </c>
      <c r="I97" s="58">
        <v>42000</v>
      </c>
      <c r="J97" s="58">
        <v>42000</v>
      </c>
      <c r="K97" s="26"/>
      <c r="L97" s="26"/>
      <c r="M97" s="60">
        <v>42000</v>
      </c>
      <c r="N97" s="26"/>
      <c r="O97" s="58"/>
      <c r="P97" s="58"/>
      <c r="Q97" s="58"/>
      <c r="R97" s="58"/>
      <c r="S97" s="58"/>
      <c r="T97" s="58"/>
      <c r="U97" s="58"/>
      <c r="V97" s="58"/>
      <c r="W97" s="58"/>
      <c r="X97" s="58"/>
    </row>
    <row r="98" ht="20.25" customHeight="1" spans="1:24">
      <c r="A98" s="21" t="s">
        <v>67</v>
      </c>
      <c r="B98" s="21" t="s">
        <v>67</v>
      </c>
      <c r="C98" s="21" t="s">
        <v>317</v>
      </c>
      <c r="D98" s="21" t="s">
        <v>318</v>
      </c>
      <c r="E98" s="21" t="s">
        <v>107</v>
      </c>
      <c r="F98" s="21" t="s">
        <v>108</v>
      </c>
      <c r="G98" s="21" t="s">
        <v>321</v>
      </c>
      <c r="H98" s="21" t="s">
        <v>322</v>
      </c>
      <c r="I98" s="58">
        <v>4000</v>
      </c>
      <c r="J98" s="58">
        <v>4000</v>
      </c>
      <c r="K98" s="26"/>
      <c r="L98" s="26"/>
      <c r="M98" s="60">
        <v>4000</v>
      </c>
      <c r="N98" s="26"/>
      <c r="O98" s="58"/>
      <c r="P98" s="58"/>
      <c r="Q98" s="58"/>
      <c r="R98" s="58"/>
      <c r="S98" s="58"/>
      <c r="T98" s="58"/>
      <c r="U98" s="58"/>
      <c r="V98" s="58"/>
      <c r="W98" s="58"/>
      <c r="X98" s="58"/>
    </row>
    <row r="99" ht="20.25" customHeight="1" spans="1:24">
      <c r="A99" s="21" t="s">
        <v>67</v>
      </c>
      <c r="B99" s="21" t="s">
        <v>67</v>
      </c>
      <c r="C99" s="21" t="s">
        <v>317</v>
      </c>
      <c r="D99" s="21" t="s">
        <v>318</v>
      </c>
      <c r="E99" s="21" t="s">
        <v>116</v>
      </c>
      <c r="F99" s="21" t="s">
        <v>108</v>
      </c>
      <c r="G99" s="21" t="s">
        <v>321</v>
      </c>
      <c r="H99" s="21" t="s">
        <v>322</v>
      </c>
      <c r="I99" s="58">
        <v>6000</v>
      </c>
      <c r="J99" s="58">
        <v>6000</v>
      </c>
      <c r="K99" s="26"/>
      <c r="L99" s="26"/>
      <c r="M99" s="60">
        <v>6000</v>
      </c>
      <c r="N99" s="26"/>
      <c r="O99" s="58"/>
      <c r="P99" s="58"/>
      <c r="Q99" s="58"/>
      <c r="R99" s="58"/>
      <c r="S99" s="58"/>
      <c r="T99" s="58"/>
      <c r="U99" s="58"/>
      <c r="V99" s="58"/>
      <c r="W99" s="58"/>
      <c r="X99" s="58"/>
    </row>
    <row r="100" ht="20.25" customHeight="1" spans="1:24">
      <c r="A100" s="21" t="s">
        <v>67</v>
      </c>
      <c r="B100" s="21" t="s">
        <v>67</v>
      </c>
      <c r="C100" s="21" t="s">
        <v>317</v>
      </c>
      <c r="D100" s="21" t="s">
        <v>318</v>
      </c>
      <c r="E100" s="21" t="s">
        <v>130</v>
      </c>
      <c r="F100" s="21" t="s">
        <v>131</v>
      </c>
      <c r="G100" s="21" t="s">
        <v>321</v>
      </c>
      <c r="H100" s="21" t="s">
        <v>322</v>
      </c>
      <c r="I100" s="58">
        <v>6000</v>
      </c>
      <c r="J100" s="58">
        <v>6000</v>
      </c>
      <c r="K100" s="26"/>
      <c r="L100" s="26"/>
      <c r="M100" s="60">
        <v>6000</v>
      </c>
      <c r="N100" s="26"/>
      <c r="O100" s="58"/>
      <c r="P100" s="58"/>
      <c r="Q100" s="58"/>
      <c r="R100" s="58"/>
      <c r="S100" s="58"/>
      <c r="T100" s="58"/>
      <c r="U100" s="58"/>
      <c r="V100" s="58"/>
      <c r="W100" s="58"/>
      <c r="X100" s="58"/>
    </row>
    <row r="101" ht="20.25" customHeight="1" spans="1:24">
      <c r="A101" s="21" t="s">
        <v>67</v>
      </c>
      <c r="B101" s="21" t="s">
        <v>67</v>
      </c>
      <c r="C101" s="21" t="s">
        <v>317</v>
      </c>
      <c r="D101" s="21" t="s">
        <v>318</v>
      </c>
      <c r="E101" s="21" t="s">
        <v>136</v>
      </c>
      <c r="F101" s="21" t="s">
        <v>137</v>
      </c>
      <c r="G101" s="21" t="s">
        <v>321</v>
      </c>
      <c r="H101" s="21" t="s">
        <v>322</v>
      </c>
      <c r="I101" s="58">
        <v>4000</v>
      </c>
      <c r="J101" s="58">
        <v>4000</v>
      </c>
      <c r="K101" s="26"/>
      <c r="L101" s="26"/>
      <c r="M101" s="60">
        <v>4000</v>
      </c>
      <c r="N101" s="26"/>
      <c r="O101" s="58"/>
      <c r="P101" s="58"/>
      <c r="Q101" s="58"/>
      <c r="R101" s="58"/>
      <c r="S101" s="58"/>
      <c r="T101" s="58"/>
      <c r="U101" s="58"/>
      <c r="V101" s="58"/>
      <c r="W101" s="58"/>
      <c r="X101" s="58"/>
    </row>
    <row r="102" ht="20.25" customHeight="1" spans="1:24">
      <c r="A102" s="21" t="s">
        <v>67</v>
      </c>
      <c r="B102" s="21" t="s">
        <v>67</v>
      </c>
      <c r="C102" s="21" t="s">
        <v>317</v>
      </c>
      <c r="D102" s="21" t="s">
        <v>318</v>
      </c>
      <c r="E102" s="21" t="s">
        <v>177</v>
      </c>
      <c r="F102" s="21" t="s">
        <v>176</v>
      </c>
      <c r="G102" s="21" t="s">
        <v>321</v>
      </c>
      <c r="H102" s="21" t="s">
        <v>322</v>
      </c>
      <c r="I102" s="58">
        <v>4000</v>
      </c>
      <c r="J102" s="58">
        <v>4000</v>
      </c>
      <c r="K102" s="26"/>
      <c r="L102" s="26"/>
      <c r="M102" s="60">
        <v>4000</v>
      </c>
      <c r="N102" s="26"/>
      <c r="O102" s="58"/>
      <c r="P102" s="58"/>
      <c r="Q102" s="58"/>
      <c r="R102" s="58"/>
      <c r="S102" s="58"/>
      <c r="T102" s="58"/>
      <c r="U102" s="58"/>
      <c r="V102" s="58"/>
      <c r="W102" s="58"/>
      <c r="X102" s="58"/>
    </row>
    <row r="103" ht="20.25" customHeight="1" spans="1:24">
      <c r="A103" s="21" t="s">
        <v>67</v>
      </c>
      <c r="B103" s="21" t="s">
        <v>67</v>
      </c>
      <c r="C103" s="21" t="s">
        <v>317</v>
      </c>
      <c r="D103" s="21" t="s">
        <v>318</v>
      </c>
      <c r="E103" s="21" t="s">
        <v>186</v>
      </c>
      <c r="F103" s="21" t="s">
        <v>108</v>
      </c>
      <c r="G103" s="21" t="s">
        <v>321</v>
      </c>
      <c r="H103" s="21" t="s">
        <v>322</v>
      </c>
      <c r="I103" s="58">
        <v>32000</v>
      </c>
      <c r="J103" s="58">
        <v>32000</v>
      </c>
      <c r="K103" s="26"/>
      <c r="L103" s="26"/>
      <c r="M103" s="60">
        <v>32000</v>
      </c>
      <c r="N103" s="26"/>
      <c r="O103" s="58"/>
      <c r="P103" s="58"/>
      <c r="Q103" s="58"/>
      <c r="R103" s="58"/>
      <c r="S103" s="58"/>
      <c r="T103" s="58"/>
      <c r="U103" s="58"/>
      <c r="V103" s="58"/>
      <c r="W103" s="58"/>
      <c r="X103" s="58"/>
    </row>
    <row r="104" ht="20.25" customHeight="1" spans="1:24">
      <c r="A104" s="21" t="s">
        <v>67</v>
      </c>
      <c r="B104" s="21" t="s">
        <v>67</v>
      </c>
      <c r="C104" s="21" t="s">
        <v>317</v>
      </c>
      <c r="D104" s="21" t="s">
        <v>318</v>
      </c>
      <c r="E104" s="21" t="s">
        <v>98</v>
      </c>
      <c r="F104" s="21" t="s">
        <v>99</v>
      </c>
      <c r="G104" s="21" t="s">
        <v>323</v>
      </c>
      <c r="H104" s="21" t="s">
        <v>324</v>
      </c>
      <c r="I104" s="58">
        <v>2800</v>
      </c>
      <c r="J104" s="58">
        <v>2800</v>
      </c>
      <c r="K104" s="26"/>
      <c r="L104" s="26"/>
      <c r="M104" s="60">
        <v>2800</v>
      </c>
      <c r="N104" s="26"/>
      <c r="O104" s="58"/>
      <c r="P104" s="58"/>
      <c r="Q104" s="58"/>
      <c r="R104" s="58"/>
      <c r="S104" s="58"/>
      <c r="T104" s="58"/>
      <c r="U104" s="58"/>
      <c r="V104" s="58"/>
      <c r="W104" s="58"/>
      <c r="X104" s="58"/>
    </row>
    <row r="105" ht="20.25" customHeight="1" spans="1:24">
      <c r="A105" s="21" t="s">
        <v>67</v>
      </c>
      <c r="B105" s="21" t="s">
        <v>67</v>
      </c>
      <c r="C105" s="21" t="s">
        <v>317</v>
      </c>
      <c r="D105" s="21" t="s">
        <v>318</v>
      </c>
      <c r="E105" s="21" t="s">
        <v>102</v>
      </c>
      <c r="F105" s="21" t="s">
        <v>99</v>
      </c>
      <c r="G105" s="21" t="s">
        <v>323</v>
      </c>
      <c r="H105" s="21" t="s">
        <v>324</v>
      </c>
      <c r="I105" s="58">
        <v>58800</v>
      </c>
      <c r="J105" s="58">
        <v>58800</v>
      </c>
      <c r="K105" s="26"/>
      <c r="L105" s="26"/>
      <c r="M105" s="60">
        <v>58800</v>
      </c>
      <c r="N105" s="26"/>
      <c r="O105" s="58"/>
      <c r="P105" s="58"/>
      <c r="Q105" s="58"/>
      <c r="R105" s="58"/>
      <c r="S105" s="58"/>
      <c r="T105" s="58"/>
      <c r="U105" s="58"/>
      <c r="V105" s="58"/>
      <c r="W105" s="58"/>
      <c r="X105" s="58"/>
    </row>
    <row r="106" ht="20.25" customHeight="1" spans="1:24">
      <c r="A106" s="21" t="s">
        <v>67</v>
      </c>
      <c r="B106" s="21" t="s">
        <v>67</v>
      </c>
      <c r="C106" s="21" t="s">
        <v>317</v>
      </c>
      <c r="D106" s="21" t="s">
        <v>318</v>
      </c>
      <c r="E106" s="21" t="s">
        <v>107</v>
      </c>
      <c r="F106" s="21" t="s">
        <v>108</v>
      </c>
      <c r="G106" s="21" t="s">
        <v>323</v>
      </c>
      <c r="H106" s="21" t="s">
        <v>324</v>
      </c>
      <c r="I106" s="58">
        <v>5600</v>
      </c>
      <c r="J106" s="58">
        <v>5600</v>
      </c>
      <c r="K106" s="26"/>
      <c r="L106" s="26"/>
      <c r="M106" s="60">
        <v>5600</v>
      </c>
      <c r="N106" s="26"/>
      <c r="O106" s="58"/>
      <c r="P106" s="58"/>
      <c r="Q106" s="58"/>
      <c r="R106" s="58"/>
      <c r="S106" s="58"/>
      <c r="T106" s="58"/>
      <c r="U106" s="58"/>
      <c r="V106" s="58"/>
      <c r="W106" s="58"/>
      <c r="X106" s="58"/>
    </row>
    <row r="107" ht="20.25" customHeight="1" spans="1:24">
      <c r="A107" s="21" t="s">
        <v>67</v>
      </c>
      <c r="B107" s="21" t="s">
        <v>67</v>
      </c>
      <c r="C107" s="21" t="s">
        <v>317</v>
      </c>
      <c r="D107" s="21" t="s">
        <v>318</v>
      </c>
      <c r="E107" s="21" t="s">
        <v>116</v>
      </c>
      <c r="F107" s="21" t="s">
        <v>108</v>
      </c>
      <c r="G107" s="21" t="s">
        <v>323</v>
      </c>
      <c r="H107" s="21" t="s">
        <v>324</v>
      </c>
      <c r="I107" s="58">
        <v>8400</v>
      </c>
      <c r="J107" s="58">
        <v>8400</v>
      </c>
      <c r="K107" s="26"/>
      <c r="L107" s="26"/>
      <c r="M107" s="60">
        <v>8400</v>
      </c>
      <c r="N107" s="26"/>
      <c r="O107" s="58"/>
      <c r="P107" s="58"/>
      <c r="Q107" s="58"/>
      <c r="R107" s="58"/>
      <c r="S107" s="58"/>
      <c r="T107" s="58"/>
      <c r="U107" s="58"/>
      <c r="V107" s="58"/>
      <c r="W107" s="58"/>
      <c r="X107" s="58"/>
    </row>
    <row r="108" ht="20.25" customHeight="1" spans="1:24">
      <c r="A108" s="21" t="s">
        <v>67</v>
      </c>
      <c r="B108" s="21" t="s">
        <v>67</v>
      </c>
      <c r="C108" s="21" t="s">
        <v>317</v>
      </c>
      <c r="D108" s="21" t="s">
        <v>318</v>
      </c>
      <c r="E108" s="21" t="s">
        <v>130</v>
      </c>
      <c r="F108" s="21" t="s">
        <v>131</v>
      </c>
      <c r="G108" s="21" t="s">
        <v>323</v>
      </c>
      <c r="H108" s="21" t="s">
        <v>324</v>
      </c>
      <c r="I108" s="58">
        <v>8400</v>
      </c>
      <c r="J108" s="58">
        <v>8400</v>
      </c>
      <c r="K108" s="26"/>
      <c r="L108" s="26"/>
      <c r="M108" s="60">
        <v>8400</v>
      </c>
      <c r="N108" s="26"/>
      <c r="O108" s="58"/>
      <c r="P108" s="58"/>
      <c r="Q108" s="58"/>
      <c r="R108" s="58"/>
      <c r="S108" s="58"/>
      <c r="T108" s="58"/>
      <c r="U108" s="58"/>
      <c r="V108" s="58"/>
      <c r="W108" s="58"/>
      <c r="X108" s="58"/>
    </row>
    <row r="109" ht="20.25" customHeight="1" spans="1:24">
      <c r="A109" s="21" t="s">
        <v>67</v>
      </c>
      <c r="B109" s="21" t="s">
        <v>67</v>
      </c>
      <c r="C109" s="21" t="s">
        <v>317</v>
      </c>
      <c r="D109" s="21" t="s">
        <v>318</v>
      </c>
      <c r="E109" s="21" t="s">
        <v>136</v>
      </c>
      <c r="F109" s="21" t="s">
        <v>137</v>
      </c>
      <c r="G109" s="21" t="s">
        <v>323</v>
      </c>
      <c r="H109" s="21" t="s">
        <v>324</v>
      </c>
      <c r="I109" s="58">
        <v>5600</v>
      </c>
      <c r="J109" s="58">
        <v>5600</v>
      </c>
      <c r="K109" s="26"/>
      <c r="L109" s="26"/>
      <c r="M109" s="60">
        <v>5600</v>
      </c>
      <c r="N109" s="26"/>
      <c r="O109" s="58"/>
      <c r="P109" s="58"/>
      <c r="Q109" s="58"/>
      <c r="R109" s="58"/>
      <c r="S109" s="58"/>
      <c r="T109" s="58"/>
      <c r="U109" s="58"/>
      <c r="V109" s="58"/>
      <c r="W109" s="58"/>
      <c r="X109" s="58"/>
    </row>
    <row r="110" ht="20.25" customHeight="1" spans="1:24">
      <c r="A110" s="21" t="s">
        <v>67</v>
      </c>
      <c r="B110" s="21" t="s">
        <v>67</v>
      </c>
      <c r="C110" s="21" t="s">
        <v>317</v>
      </c>
      <c r="D110" s="21" t="s">
        <v>318</v>
      </c>
      <c r="E110" s="21" t="s">
        <v>143</v>
      </c>
      <c r="F110" s="21" t="s">
        <v>144</v>
      </c>
      <c r="G110" s="21" t="s">
        <v>323</v>
      </c>
      <c r="H110" s="21" t="s">
        <v>324</v>
      </c>
      <c r="I110" s="58">
        <v>2700</v>
      </c>
      <c r="J110" s="58">
        <v>2700</v>
      </c>
      <c r="K110" s="26"/>
      <c r="L110" s="26"/>
      <c r="M110" s="60">
        <v>2700</v>
      </c>
      <c r="N110" s="26"/>
      <c r="O110" s="58"/>
      <c r="P110" s="58"/>
      <c r="Q110" s="58"/>
      <c r="R110" s="58"/>
      <c r="S110" s="58"/>
      <c r="T110" s="58"/>
      <c r="U110" s="58"/>
      <c r="V110" s="58"/>
      <c r="W110" s="58"/>
      <c r="X110" s="58"/>
    </row>
    <row r="111" ht="20.25" customHeight="1" spans="1:24">
      <c r="A111" s="21" t="s">
        <v>67</v>
      </c>
      <c r="B111" s="21" t="s">
        <v>67</v>
      </c>
      <c r="C111" s="21" t="s">
        <v>317</v>
      </c>
      <c r="D111" s="21" t="s">
        <v>318</v>
      </c>
      <c r="E111" s="21" t="s">
        <v>145</v>
      </c>
      <c r="F111" s="21" t="s">
        <v>146</v>
      </c>
      <c r="G111" s="21" t="s">
        <v>323</v>
      </c>
      <c r="H111" s="21" t="s">
        <v>324</v>
      </c>
      <c r="I111" s="58">
        <v>11700</v>
      </c>
      <c r="J111" s="58">
        <v>11700</v>
      </c>
      <c r="K111" s="26"/>
      <c r="L111" s="26"/>
      <c r="M111" s="60">
        <v>11700</v>
      </c>
      <c r="N111" s="26"/>
      <c r="O111" s="58"/>
      <c r="P111" s="58"/>
      <c r="Q111" s="58"/>
      <c r="R111" s="58"/>
      <c r="S111" s="58"/>
      <c r="T111" s="58"/>
      <c r="U111" s="58"/>
      <c r="V111" s="58"/>
      <c r="W111" s="58"/>
      <c r="X111" s="58"/>
    </row>
    <row r="112" ht="20.25" customHeight="1" spans="1:24">
      <c r="A112" s="21" t="s">
        <v>67</v>
      </c>
      <c r="B112" s="21" t="s">
        <v>67</v>
      </c>
      <c r="C112" s="21" t="s">
        <v>317</v>
      </c>
      <c r="D112" s="21" t="s">
        <v>318</v>
      </c>
      <c r="E112" s="21" t="s">
        <v>177</v>
      </c>
      <c r="F112" s="21" t="s">
        <v>176</v>
      </c>
      <c r="G112" s="21" t="s">
        <v>323</v>
      </c>
      <c r="H112" s="21" t="s">
        <v>324</v>
      </c>
      <c r="I112" s="58">
        <v>5600</v>
      </c>
      <c r="J112" s="58">
        <v>5600</v>
      </c>
      <c r="K112" s="26"/>
      <c r="L112" s="26"/>
      <c r="M112" s="60">
        <v>5600</v>
      </c>
      <c r="N112" s="26"/>
      <c r="O112" s="58"/>
      <c r="P112" s="58"/>
      <c r="Q112" s="58"/>
      <c r="R112" s="58"/>
      <c r="S112" s="58"/>
      <c r="T112" s="58"/>
      <c r="U112" s="58"/>
      <c r="V112" s="58"/>
      <c r="W112" s="58"/>
      <c r="X112" s="58"/>
    </row>
    <row r="113" ht="20.25" customHeight="1" spans="1:24">
      <c r="A113" s="21" t="s">
        <v>67</v>
      </c>
      <c r="B113" s="21" t="s">
        <v>67</v>
      </c>
      <c r="C113" s="21" t="s">
        <v>317</v>
      </c>
      <c r="D113" s="21" t="s">
        <v>318</v>
      </c>
      <c r="E113" s="21" t="s">
        <v>186</v>
      </c>
      <c r="F113" s="21" t="s">
        <v>108</v>
      </c>
      <c r="G113" s="21" t="s">
        <v>323</v>
      </c>
      <c r="H113" s="21" t="s">
        <v>324</v>
      </c>
      <c r="I113" s="58">
        <v>44800</v>
      </c>
      <c r="J113" s="58">
        <v>44800</v>
      </c>
      <c r="K113" s="26"/>
      <c r="L113" s="26"/>
      <c r="M113" s="60">
        <v>44800</v>
      </c>
      <c r="N113" s="26"/>
      <c r="O113" s="58"/>
      <c r="P113" s="58"/>
      <c r="Q113" s="58"/>
      <c r="R113" s="58"/>
      <c r="S113" s="58"/>
      <c r="T113" s="58"/>
      <c r="U113" s="58"/>
      <c r="V113" s="58"/>
      <c r="W113" s="58"/>
      <c r="X113" s="58"/>
    </row>
    <row r="114" ht="20.25" customHeight="1" spans="1:24">
      <c r="A114" s="21" t="s">
        <v>67</v>
      </c>
      <c r="B114" s="21" t="s">
        <v>67</v>
      </c>
      <c r="C114" s="21" t="s">
        <v>325</v>
      </c>
      <c r="D114" s="21" t="s">
        <v>326</v>
      </c>
      <c r="E114" s="21" t="s">
        <v>98</v>
      </c>
      <c r="F114" s="21" t="s">
        <v>99</v>
      </c>
      <c r="G114" s="21" t="s">
        <v>282</v>
      </c>
      <c r="H114" s="21" t="s">
        <v>283</v>
      </c>
      <c r="I114" s="58">
        <v>10000</v>
      </c>
      <c r="J114" s="58">
        <v>10000</v>
      </c>
      <c r="K114" s="26"/>
      <c r="L114" s="26"/>
      <c r="M114" s="60">
        <v>10000</v>
      </c>
      <c r="N114" s="26"/>
      <c r="O114" s="58"/>
      <c r="P114" s="58"/>
      <c r="Q114" s="58"/>
      <c r="R114" s="58"/>
      <c r="S114" s="58"/>
      <c r="T114" s="58"/>
      <c r="U114" s="58"/>
      <c r="V114" s="58"/>
      <c r="W114" s="58"/>
      <c r="X114" s="58"/>
    </row>
    <row r="115" ht="20.25" customHeight="1" spans="1:24">
      <c r="A115" s="21" t="s">
        <v>67</v>
      </c>
      <c r="B115" s="21" t="s">
        <v>67</v>
      </c>
      <c r="C115" s="21" t="s">
        <v>325</v>
      </c>
      <c r="D115" s="21" t="s">
        <v>326</v>
      </c>
      <c r="E115" s="21" t="s">
        <v>98</v>
      </c>
      <c r="F115" s="21" t="s">
        <v>99</v>
      </c>
      <c r="G115" s="21" t="s">
        <v>282</v>
      </c>
      <c r="H115" s="21" t="s">
        <v>283</v>
      </c>
      <c r="I115" s="58">
        <v>17400</v>
      </c>
      <c r="J115" s="58">
        <v>17400</v>
      </c>
      <c r="K115" s="26"/>
      <c r="L115" s="26"/>
      <c r="M115" s="60">
        <v>17400</v>
      </c>
      <c r="N115" s="26"/>
      <c r="O115" s="58"/>
      <c r="P115" s="58"/>
      <c r="Q115" s="58"/>
      <c r="R115" s="58"/>
      <c r="S115" s="58"/>
      <c r="T115" s="58"/>
      <c r="U115" s="58"/>
      <c r="V115" s="58"/>
      <c r="W115" s="58"/>
      <c r="X115" s="58"/>
    </row>
    <row r="116" ht="20.25" customHeight="1" spans="1:24">
      <c r="A116" s="21" t="s">
        <v>67</v>
      </c>
      <c r="B116" s="21" t="s">
        <v>67</v>
      </c>
      <c r="C116" s="21" t="s">
        <v>325</v>
      </c>
      <c r="D116" s="21" t="s">
        <v>326</v>
      </c>
      <c r="E116" s="21" t="s">
        <v>102</v>
      </c>
      <c r="F116" s="21" t="s">
        <v>99</v>
      </c>
      <c r="G116" s="21" t="s">
        <v>282</v>
      </c>
      <c r="H116" s="21" t="s">
        <v>283</v>
      </c>
      <c r="I116" s="58">
        <v>210000</v>
      </c>
      <c r="J116" s="58">
        <v>210000</v>
      </c>
      <c r="K116" s="26"/>
      <c r="L116" s="26"/>
      <c r="M116" s="60">
        <v>210000</v>
      </c>
      <c r="N116" s="26"/>
      <c r="O116" s="58"/>
      <c r="P116" s="58"/>
      <c r="Q116" s="58"/>
      <c r="R116" s="58"/>
      <c r="S116" s="58"/>
      <c r="T116" s="58"/>
      <c r="U116" s="58"/>
      <c r="V116" s="58"/>
      <c r="W116" s="58"/>
      <c r="X116" s="58"/>
    </row>
    <row r="117" ht="20.25" customHeight="1" spans="1:24">
      <c r="A117" s="21" t="s">
        <v>67</v>
      </c>
      <c r="B117" s="21" t="s">
        <v>67</v>
      </c>
      <c r="C117" s="21" t="s">
        <v>325</v>
      </c>
      <c r="D117" s="21" t="s">
        <v>326</v>
      </c>
      <c r="E117" s="21" t="s">
        <v>102</v>
      </c>
      <c r="F117" s="21" t="s">
        <v>99</v>
      </c>
      <c r="G117" s="21" t="s">
        <v>282</v>
      </c>
      <c r="H117" s="21" t="s">
        <v>283</v>
      </c>
      <c r="I117" s="58">
        <v>327360</v>
      </c>
      <c r="J117" s="58">
        <v>327360</v>
      </c>
      <c r="K117" s="26"/>
      <c r="L117" s="26"/>
      <c r="M117" s="60">
        <v>327360</v>
      </c>
      <c r="N117" s="26"/>
      <c r="O117" s="58"/>
      <c r="P117" s="58"/>
      <c r="Q117" s="58"/>
      <c r="R117" s="58"/>
      <c r="S117" s="58"/>
      <c r="T117" s="58"/>
      <c r="U117" s="58"/>
      <c r="V117" s="58"/>
      <c r="W117" s="58"/>
      <c r="X117" s="58"/>
    </row>
    <row r="118" ht="20.25" customHeight="1" spans="1:24">
      <c r="A118" s="21" t="s">
        <v>67</v>
      </c>
      <c r="B118" s="21" t="s">
        <v>67</v>
      </c>
      <c r="C118" s="21" t="s">
        <v>327</v>
      </c>
      <c r="D118" s="21" t="s">
        <v>328</v>
      </c>
      <c r="E118" s="21" t="s">
        <v>107</v>
      </c>
      <c r="F118" s="21" t="s">
        <v>108</v>
      </c>
      <c r="G118" s="21" t="s">
        <v>282</v>
      </c>
      <c r="H118" s="21" t="s">
        <v>283</v>
      </c>
      <c r="I118" s="58">
        <v>18000</v>
      </c>
      <c r="J118" s="58">
        <v>18000</v>
      </c>
      <c r="K118" s="26"/>
      <c r="L118" s="26"/>
      <c r="M118" s="60">
        <v>18000</v>
      </c>
      <c r="N118" s="26"/>
      <c r="O118" s="58"/>
      <c r="P118" s="58"/>
      <c r="Q118" s="58"/>
      <c r="R118" s="58"/>
      <c r="S118" s="58"/>
      <c r="T118" s="58"/>
      <c r="U118" s="58"/>
      <c r="V118" s="58"/>
      <c r="W118" s="58"/>
      <c r="X118" s="58"/>
    </row>
    <row r="119" ht="20.25" customHeight="1" spans="1:24">
      <c r="A119" s="21" t="s">
        <v>67</v>
      </c>
      <c r="B119" s="21" t="s">
        <v>67</v>
      </c>
      <c r="C119" s="21" t="s">
        <v>327</v>
      </c>
      <c r="D119" s="21" t="s">
        <v>328</v>
      </c>
      <c r="E119" s="21" t="s">
        <v>116</v>
      </c>
      <c r="F119" s="21" t="s">
        <v>108</v>
      </c>
      <c r="G119" s="21" t="s">
        <v>282</v>
      </c>
      <c r="H119" s="21" t="s">
        <v>283</v>
      </c>
      <c r="I119" s="58">
        <v>27000</v>
      </c>
      <c r="J119" s="58">
        <v>27000</v>
      </c>
      <c r="K119" s="26"/>
      <c r="L119" s="26"/>
      <c r="M119" s="60">
        <v>27000</v>
      </c>
      <c r="N119" s="26"/>
      <c r="O119" s="58"/>
      <c r="P119" s="58"/>
      <c r="Q119" s="58"/>
      <c r="R119" s="58"/>
      <c r="S119" s="58"/>
      <c r="T119" s="58"/>
      <c r="U119" s="58"/>
      <c r="V119" s="58"/>
      <c r="W119" s="58"/>
      <c r="X119" s="58"/>
    </row>
    <row r="120" ht="20.25" customHeight="1" spans="1:24">
      <c r="A120" s="21" t="s">
        <v>67</v>
      </c>
      <c r="B120" s="21" t="s">
        <v>67</v>
      </c>
      <c r="C120" s="21" t="s">
        <v>327</v>
      </c>
      <c r="D120" s="21" t="s">
        <v>328</v>
      </c>
      <c r="E120" s="21" t="s">
        <v>130</v>
      </c>
      <c r="F120" s="21" t="s">
        <v>131</v>
      </c>
      <c r="G120" s="21" t="s">
        <v>282</v>
      </c>
      <c r="H120" s="21" t="s">
        <v>283</v>
      </c>
      <c r="I120" s="58">
        <v>27000</v>
      </c>
      <c r="J120" s="58">
        <v>27000</v>
      </c>
      <c r="K120" s="26"/>
      <c r="L120" s="26"/>
      <c r="M120" s="60">
        <v>27000</v>
      </c>
      <c r="N120" s="26"/>
      <c r="O120" s="58"/>
      <c r="P120" s="58"/>
      <c r="Q120" s="58"/>
      <c r="R120" s="58"/>
      <c r="S120" s="58"/>
      <c r="T120" s="58"/>
      <c r="U120" s="58"/>
      <c r="V120" s="58"/>
      <c r="W120" s="58"/>
      <c r="X120" s="58"/>
    </row>
    <row r="121" ht="20.25" customHeight="1" spans="1:24">
      <c r="A121" s="21" t="s">
        <v>67</v>
      </c>
      <c r="B121" s="21" t="s">
        <v>67</v>
      </c>
      <c r="C121" s="21" t="s">
        <v>327</v>
      </c>
      <c r="D121" s="21" t="s">
        <v>328</v>
      </c>
      <c r="E121" s="21" t="s">
        <v>136</v>
      </c>
      <c r="F121" s="21" t="s">
        <v>137</v>
      </c>
      <c r="G121" s="21" t="s">
        <v>282</v>
      </c>
      <c r="H121" s="21" t="s">
        <v>283</v>
      </c>
      <c r="I121" s="58">
        <v>18000</v>
      </c>
      <c r="J121" s="58">
        <v>18000</v>
      </c>
      <c r="K121" s="26"/>
      <c r="L121" s="26"/>
      <c r="M121" s="60">
        <v>18000</v>
      </c>
      <c r="N121" s="26"/>
      <c r="O121" s="58"/>
      <c r="P121" s="58"/>
      <c r="Q121" s="58"/>
      <c r="R121" s="58"/>
      <c r="S121" s="58"/>
      <c r="T121" s="58"/>
      <c r="U121" s="58"/>
      <c r="V121" s="58"/>
      <c r="W121" s="58"/>
      <c r="X121" s="58"/>
    </row>
    <row r="122" ht="20.25" customHeight="1" spans="1:24">
      <c r="A122" s="21" t="s">
        <v>67</v>
      </c>
      <c r="B122" s="21" t="s">
        <v>67</v>
      </c>
      <c r="C122" s="21" t="s">
        <v>327</v>
      </c>
      <c r="D122" s="21" t="s">
        <v>328</v>
      </c>
      <c r="E122" s="21" t="s">
        <v>177</v>
      </c>
      <c r="F122" s="21" t="s">
        <v>176</v>
      </c>
      <c r="G122" s="21" t="s">
        <v>282</v>
      </c>
      <c r="H122" s="21" t="s">
        <v>283</v>
      </c>
      <c r="I122" s="58">
        <v>18000</v>
      </c>
      <c r="J122" s="58">
        <v>18000</v>
      </c>
      <c r="K122" s="26"/>
      <c r="L122" s="26"/>
      <c r="M122" s="60">
        <v>18000</v>
      </c>
      <c r="N122" s="26"/>
      <c r="O122" s="58"/>
      <c r="P122" s="58"/>
      <c r="Q122" s="58"/>
      <c r="R122" s="58"/>
      <c r="S122" s="58"/>
      <c r="T122" s="58"/>
      <c r="U122" s="58"/>
      <c r="V122" s="58"/>
      <c r="W122" s="58"/>
      <c r="X122" s="58"/>
    </row>
    <row r="123" ht="20.25" customHeight="1" spans="1:24">
      <c r="A123" s="21" t="s">
        <v>67</v>
      </c>
      <c r="B123" s="21" t="s">
        <v>67</v>
      </c>
      <c r="C123" s="21" t="s">
        <v>327</v>
      </c>
      <c r="D123" s="21" t="s">
        <v>328</v>
      </c>
      <c r="E123" s="21" t="s">
        <v>186</v>
      </c>
      <c r="F123" s="21" t="s">
        <v>108</v>
      </c>
      <c r="G123" s="21" t="s">
        <v>282</v>
      </c>
      <c r="H123" s="21" t="s">
        <v>283</v>
      </c>
      <c r="I123" s="58">
        <v>144000</v>
      </c>
      <c r="J123" s="58">
        <v>144000</v>
      </c>
      <c r="K123" s="26"/>
      <c r="L123" s="26"/>
      <c r="M123" s="60">
        <v>144000</v>
      </c>
      <c r="N123" s="26"/>
      <c r="O123" s="58"/>
      <c r="P123" s="58"/>
      <c r="Q123" s="58"/>
      <c r="R123" s="58"/>
      <c r="S123" s="58"/>
      <c r="T123" s="58"/>
      <c r="U123" s="58"/>
      <c r="V123" s="58"/>
      <c r="W123" s="58"/>
      <c r="X123" s="58"/>
    </row>
    <row r="124" ht="20.25" customHeight="1" spans="1:24">
      <c r="A124" s="21" t="s">
        <v>67</v>
      </c>
      <c r="B124" s="21" t="s">
        <v>67</v>
      </c>
      <c r="C124" s="21" t="s">
        <v>327</v>
      </c>
      <c r="D124" s="21" t="s">
        <v>328</v>
      </c>
      <c r="E124" s="21" t="s">
        <v>107</v>
      </c>
      <c r="F124" s="21" t="s">
        <v>108</v>
      </c>
      <c r="G124" s="21" t="s">
        <v>286</v>
      </c>
      <c r="H124" s="21" t="s">
        <v>287</v>
      </c>
      <c r="I124" s="58">
        <v>19200</v>
      </c>
      <c r="J124" s="58">
        <v>19200</v>
      </c>
      <c r="K124" s="26"/>
      <c r="L124" s="26"/>
      <c r="M124" s="60">
        <v>19200</v>
      </c>
      <c r="N124" s="26"/>
      <c r="O124" s="58"/>
      <c r="P124" s="58"/>
      <c r="Q124" s="58"/>
      <c r="R124" s="58"/>
      <c r="S124" s="58"/>
      <c r="T124" s="58"/>
      <c r="U124" s="58"/>
      <c r="V124" s="58"/>
      <c r="W124" s="58"/>
      <c r="X124" s="58"/>
    </row>
    <row r="125" ht="20.25" customHeight="1" spans="1:24">
      <c r="A125" s="21" t="s">
        <v>67</v>
      </c>
      <c r="B125" s="21" t="s">
        <v>67</v>
      </c>
      <c r="C125" s="21" t="s">
        <v>327</v>
      </c>
      <c r="D125" s="21" t="s">
        <v>328</v>
      </c>
      <c r="E125" s="21" t="s">
        <v>107</v>
      </c>
      <c r="F125" s="21" t="s">
        <v>108</v>
      </c>
      <c r="G125" s="21" t="s">
        <v>286</v>
      </c>
      <c r="H125" s="21" t="s">
        <v>287</v>
      </c>
      <c r="I125" s="58">
        <v>16800</v>
      </c>
      <c r="J125" s="58">
        <v>16800</v>
      </c>
      <c r="K125" s="26"/>
      <c r="L125" s="26"/>
      <c r="M125" s="60">
        <v>16800</v>
      </c>
      <c r="N125" s="26"/>
      <c r="O125" s="58"/>
      <c r="P125" s="58"/>
      <c r="Q125" s="58"/>
      <c r="R125" s="58"/>
      <c r="S125" s="58"/>
      <c r="T125" s="58"/>
      <c r="U125" s="58"/>
      <c r="V125" s="58"/>
      <c r="W125" s="58"/>
      <c r="X125" s="58"/>
    </row>
    <row r="126" ht="20.25" customHeight="1" spans="1:24">
      <c r="A126" s="21" t="s">
        <v>67</v>
      </c>
      <c r="B126" s="21" t="s">
        <v>67</v>
      </c>
      <c r="C126" s="21" t="s">
        <v>327</v>
      </c>
      <c r="D126" s="21" t="s">
        <v>328</v>
      </c>
      <c r="E126" s="21" t="s">
        <v>116</v>
      </c>
      <c r="F126" s="21" t="s">
        <v>108</v>
      </c>
      <c r="G126" s="21" t="s">
        <v>286</v>
      </c>
      <c r="H126" s="21" t="s">
        <v>287</v>
      </c>
      <c r="I126" s="58">
        <v>28800</v>
      </c>
      <c r="J126" s="58">
        <v>28800</v>
      </c>
      <c r="K126" s="26"/>
      <c r="L126" s="26"/>
      <c r="M126" s="60">
        <v>28800</v>
      </c>
      <c r="N126" s="26"/>
      <c r="O126" s="58"/>
      <c r="P126" s="58"/>
      <c r="Q126" s="58"/>
      <c r="R126" s="58"/>
      <c r="S126" s="58"/>
      <c r="T126" s="58"/>
      <c r="U126" s="58"/>
      <c r="V126" s="58"/>
      <c r="W126" s="58"/>
      <c r="X126" s="58"/>
    </row>
    <row r="127" ht="20.25" customHeight="1" spans="1:24">
      <c r="A127" s="21" t="s">
        <v>67</v>
      </c>
      <c r="B127" s="21" t="s">
        <v>67</v>
      </c>
      <c r="C127" s="21" t="s">
        <v>327</v>
      </c>
      <c r="D127" s="21" t="s">
        <v>328</v>
      </c>
      <c r="E127" s="21" t="s">
        <v>116</v>
      </c>
      <c r="F127" s="21" t="s">
        <v>108</v>
      </c>
      <c r="G127" s="21" t="s">
        <v>286</v>
      </c>
      <c r="H127" s="21" t="s">
        <v>287</v>
      </c>
      <c r="I127" s="58">
        <v>25200</v>
      </c>
      <c r="J127" s="58">
        <v>25200</v>
      </c>
      <c r="K127" s="26"/>
      <c r="L127" s="26"/>
      <c r="M127" s="60">
        <v>25200</v>
      </c>
      <c r="N127" s="26"/>
      <c r="O127" s="58"/>
      <c r="P127" s="58"/>
      <c r="Q127" s="58"/>
      <c r="R127" s="58"/>
      <c r="S127" s="58"/>
      <c r="T127" s="58"/>
      <c r="U127" s="58"/>
      <c r="V127" s="58"/>
      <c r="W127" s="58"/>
      <c r="X127" s="58"/>
    </row>
    <row r="128" ht="20.25" customHeight="1" spans="1:24">
      <c r="A128" s="21" t="s">
        <v>67</v>
      </c>
      <c r="B128" s="21" t="s">
        <v>67</v>
      </c>
      <c r="C128" s="21" t="s">
        <v>327</v>
      </c>
      <c r="D128" s="21" t="s">
        <v>328</v>
      </c>
      <c r="E128" s="21" t="s">
        <v>130</v>
      </c>
      <c r="F128" s="21" t="s">
        <v>131</v>
      </c>
      <c r="G128" s="21" t="s">
        <v>286</v>
      </c>
      <c r="H128" s="21" t="s">
        <v>287</v>
      </c>
      <c r="I128" s="58">
        <v>28800</v>
      </c>
      <c r="J128" s="58">
        <v>28800</v>
      </c>
      <c r="K128" s="26"/>
      <c r="L128" s="26"/>
      <c r="M128" s="60">
        <v>28800</v>
      </c>
      <c r="N128" s="26"/>
      <c r="O128" s="58"/>
      <c r="P128" s="58"/>
      <c r="Q128" s="58"/>
      <c r="R128" s="58"/>
      <c r="S128" s="58"/>
      <c r="T128" s="58"/>
      <c r="U128" s="58"/>
      <c r="V128" s="58"/>
      <c r="W128" s="58"/>
      <c r="X128" s="58"/>
    </row>
    <row r="129" ht="20.25" customHeight="1" spans="1:24">
      <c r="A129" s="21" t="s">
        <v>67</v>
      </c>
      <c r="B129" s="21" t="s">
        <v>67</v>
      </c>
      <c r="C129" s="21" t="s">
        <v>327</v>
      </c>
      <c r="D129" s="21" t="s">
        <v>328</v>
      </c>
      <c r="E129" s="21" t="s">
        <v>130</v>
      </c>
      <c r="F129" s="21" t="s">
        <v>131</v>
      </c>
      <c r="G129" s="21" t="s">
        <v>286</v>
      </c>
      <c r="H129" s="21" t="s">
        <v>287</v>
      </c>
      <c r="I129" s="58">
        <v>25200</v>
      </c>
      <c r="J129" s="58">
        <v>25200</v>
      </c>
      <c r="K129" s="26"/>
      <c r="L129" s="26"/>
      <c r="M129" s="60">
        <v>25200</v>
      </c>
      <c r="N129" s="26"/>
      <c r="O129" s="58"/>
      <c r="P129" s="58"/>
      <c r="Q129" s="58"/>
      <c r="R129" s="58"/>
      <c r="S129" s="58"/>
      <c r="T129" s="58"/>
      <c r="U129" s="58"/>
      <c r="V129" s="58"/>
      <c r="W129" s="58"/>
      <c r="X129" s="58"/>
    </row>
    <row r="130" ht="20.25" customHeight="1" spans="1:24">
      <c r="A130" s="21" t="s">
        <v>67</v>
      </c>
      <c r="B130" s="21" t="s">
        <v>67</v>
      </c>
      <c r="C130" s="21" t="s">
        <v>327</v>
      </c>
      <c r="D130" s="21" t="s">
        <v>328</v>
      </c>
      <c r="E130" s="21" t="s">
        <v>136</v>
      </c>
      <c r="F130" s="21" t="s">
        <v>137</v>
      </c>
      <c r="G130" s="21" t="s">
        <v>286</v>
      </c>
      <c r="H130" s="21" t="s">
        <v>287</v>
      </c>
      <c r="I130" s="58">
        <v>19200</v>
      </c>
      <c r="J130" s="58">
        <v>19200</v>
      </c>
      <c r="K130" s="26"/>
      <c r="L130" s="26"/>
      <c r="M130" s="60">
        <v>19200</v>
      </c>
      <c r="N130" s="26"/>
      <c r="O130" s="58"/>
      <c r="P130" s="58"/>
      <c r="Q130" s="58"/>
      <c r="R130" s="58"/>
      <c r="S130" s="58"/>
      <c r="T130" s="58"/>
      <c r="U130" s="58"/>
      <c r="V130" s="58"/>
      <c r="W130" s="58"/>
      <c r="X130" s="58"/>
    </row>
    <row r="131" ht="20.25" customHeight="1" spans="1:24">
      <c r="A131" s="21" t="s">
        <v>67</v>
      </c>
      <c r="B131" s="21" t="s">
        <v>67</v>
      </c>
      <c r="C131" s="21" t="s">
        <v>327</v>
      </c>
      <c r="D131" s="21" t="s">
        <v>328</v>
      </c>
      <c r="E131" s="21" t="s">
        <v>136</v>
      </c>
      <c r="F131" s="21" t="s">
        <v>137</v>
      </c>
      <c r="G131" s="21" t="s">
        <v>286</v>
      </c>
      <c r="H131" s="21" t="s">
        <v>287</v>
      </c>
      <c r="I131" s="58">
        <v>16800</v>
      </c>
      <c r="J131" s="58">
        <v>16800</v>
      </c>
      <c r="K131" s="26"/>
      <c r="L131" s="26"/>
      <c r="M131" s="60">
        <v>16800</v>
      </c>
      <c r="N131" s="26"/>
      <c r="O131" s="58"/>
      <c r="P131" s="58"/>
      <c r="Q131" s="58"/>
      <c r="R131" s="58"/>
      <c r="S131" s="58"/>
      <c r="T131" s="58"/>
      <c r="U131" s="58"/>
      <c r="V131" s="58"/>
      <c r="W131" s="58"/>
      <c r="X131" s="58"/>
    </row>
    <row r="132" ht="20.25" customHeight="1" spans="1:24">
      <c r="A132" s="21" t="s">
        <v>67</v>
      </c>
      <c r="B132" s="21" t="s">
        <v>67</v>
      </c>
      <c r="C132" s="21" t="s">
        <v>327</v>
      </c>
      <c r="D132" s="21" t="s">
        <v>328</v>
      </c>
      <c r="E132" s="21" t="s">
        <v>177</v>
      </c>
      <c r="F132" s="21" t="s">
        <v>176</v>
      </c>
      <c r="G132" s="21" t="s">
        <v>286</v>
      </c>
      <c r="H132" s="21" t="s">
        <v>287</v>
      </c>
      <c r="I132" s="58">
        <v>16800</v>
      </c>
      <c r="J132" s="58">
        <v>16800</v>
      </c>
      <c r="K132" s="26"/>
      <c r="L132" s="26"/>
      <c r="M132" s="60">
        <v>16800</v>
      </c>
      <c r="N132" s="26"/>
      <c r="O132" s="58"/>
      <c r="P132" s="58"/>
      <c r="Q132" s="58"/>
      <c r="R132" s="58"/>
      <c r="S132" s="58"/>
      <c r="T132" s="58"/>
      <c r="U132" s="58"/>
      <c r="V132" s="58"/>
      <c r="W132" s="58"/>
      <c r="X132" s="58"/>
    </row>
    <row r="133" ht="20.25" customHeight="1" spans="1:24">
      <c r="A133" s="21" t="s">
        <v>67</v>
      </c>
      <c r="B133" s="21" t="s">
        <v>67</v>
      </c>
      <c r="C133" s="21" t="s">
        <v>327</v>
      </c>
      <c r="D133" s="21" t="s">
        <v>328</v>
      </c>
      <c r="E133" s="21" t="s">
        <v>177</v>
      </c>
      <c r="F133" s="21" t="s">
        <v>176</v>
      </c>
      <c r="G133" s="21" t="s">
        <v>286</v>
      </c>
      <c r="H133" s="21" t="s">
        <v>287</v>
      </c>
      <c r="I133" s="58">
        <v>19200</v>
      </c>
      <c r="J133" s="58">
        <v>19200</v>
      </c>
      <c r="K133" s="26"/>
      <c r="L133" s="26"/>
      <c r="M133" s="60">
        <v>19200</v>
      </c>
      <c r="N133" s="26"/>
      <c r="O133" s="58"/>
      <c r="P133" s="58"/>
      <c r="Q133" s="58"/>
      <c r="R133" s="58"/>
      <c r="S133" s="58"/>
      <c r="T133" s="58"/>
      <c r="U133" s="58"/>
      <c r="V133" s="58"/>
      <c r="W133" s="58"/>
      <c r="X133" s="58"/>
    </row>
    <row r="134" ht="20.25" customHeight="1" spans="1:24">
      <c r="A134" s="21" t="s">
        <v>67</v>
      </c>
      <c r="B134" s="21" t="s">
        <v>67</v>
      </c>
      <c r="C134" s="21" t="s">
        <v>327</v>
      </c>
      <c r="D134" s="21" t="s">
        <v>328</v>
      </c>
      <c r="E134" s="21" t="s">
        <v>186</v>
      </c>
      <c r="F134" s="21" t="s">
        <v>108</v>
      </c>
      <c r="G134" s="21" t="s">
        <v>286</v>
      </c>
      <c r="H134" s="21" t="s">
        <v>287</v>
      </c>
      <c r="I134" s="58">
        <v>153600</v>
      </c>
      <c r="J134" s="58">
        <v>153600</v>
      </c>
      <c r="K134" s="26"/>
      <c r="L134" s="26"/>
      <c r="M134" s="60">
        <v>153600</v>
      </c>
      <c r="N134" s="26"/>
      <c r="O134" s="58"/>
      <c r="P134" s="58"/>
      <c r="Q134" s="58"/>
      <c r="R134" s="58"/>
      <c r="S134" s="58"/>
      <c r="T134" s="58"/>
      <c r="U134" s="58"/>
      <c r="V134" s="58"/>
      <c r="W134" s="58"/>
      <c r="X134" s="58"/>
    </row>
    <row r="135" ht="20.25" customHeight="1" spans="1:24">
      <c r="A135" s="21" t="s">
        <v>67</v>
      </c>
      <c r="B135" s="21" t="s">
        <v>67</v>
      </c>
      <c r="C135" s="21" t="s">
        <v>327</v>
      </c>
      <c r="D135" s="21" t="s">
        <v>328</v>
      </c>
      <c r="E135" s="21" t="s">
        <v>186</v>
      </c>
      <c r="F135" s="21" t="s">
        <v>108</v>
      </c>
      <c r="G135" s="21" t="s">
        <v>286</v>
      </c>
      <c r="H135" s="21" t="s">
        <v>287</v>
      </c>
      <c r="I135" s="58">
        <v>134400</v>
      </c>
      <c r="J135" s="58">
        <v>134400</v>
      </c>
      <c r="K135" s="26"/>
      <c r="L135" s="26"/>
      <c r="M135" s="60">
        <v>134400</v>
      </c>
      <c r="N135" s="26"/>
      <c r="O135" s="58"/>
      <c r="P135" s="58"/>
      <c r="Q135" s="58"/>
      <c r="R135" s="58"/>
      <c r="S135" s="58"/>
      <c r="T135" s="58"/>
      <c r="U135" s="58"/>
      <c r="V135" s="58"/>
      <c r="W135" s="58"/>
      <c r="X135" s="58"/>
    </row>
    <row r="136" ht="20.25" customHeight="1" spans="1:24">
      <c r="A136" s="21" t="s">
        <v>67</v>
      </c>
      <c r="B136" s="21" t="s">
        <v>67</v>
      </c>
      <c r="C136" s="21" t="s">
        <v>329</v>
      </c>
      <c r="D136" s="21" t="s">
        <v>330</v>
      </c>
      <c r="E136" s="21" t="s">
        <v>143</v>
      </c>
      <c r="F136" s="21" t="s">
        <v>144</v>
      </c>
      <c r="G136" s="21" t="s">
        <v>306</v>
      </c>
      <c r="H136" s="21" t="s">
        <v>307</v>
      </c>
      <c r="I136" s="58">
        <v>43200</v>
      </c>
      <c r="J136" s="58">
        <v>43200</v>
      </c>
      <c r="K136" s="26"/>
      <c r="L136" s="26"/>
      <c r="M136" s="60">
        <v>43200</v>
      </c>
      <c r="N136" s="26"/>
      <c r="O136" s="58"/>
      <c r="P136" s="58"/>
      <c r="Q136" s="58"/>
      <c r="R136" s="58"/>
      <c r="S136" s="58"/>
      <c r="T136" s="58"/>
      <c r="U136" s="58"/>
      <c r="V136" s="58"/>
      <c r="W136" s="58"/>
      <c r="X136" s="58"/>
    </row>
    <row r="137" ht="20.25" customHeight="1" spans="1:24">
      <c r="A137" s="21" t="s">
        <v>67</v>
      </c>
      <c r="B137" s="21" t="s">
        <v>67</v>
      </c>
      <c r="C137" s="21" t="s">
        <v>329</v>
      </c>
      <c r="D137" s="21" t="s">
        <v>330</v>
      </c>
      <c r="E137" s="21" t="s">
        <v>145</v>
      </c>
      <c r="F137" s="21" t="s">
        <v>146</v>
      </c>
      <c r="G137" s="21" t="s">
        <v>306</v>
      </c>
      <c r="H137" s="21" t="s">
        <v>307</v>
      </c>
      <c r="I137" s="58">
        <v>187200</v>
      </c>
      <c r="J137" s="58">
        <v>187200</v>
      </c>
      <c r="K137" s="26"/>
      <c r="L137" s="26"/>
      <c r="M137" s="60">
        <v>187200</v>
      </c>
      <c r="N137" s="26"/>
      <c r="O137" s="58"/>
      <c r="P137" s="58"/>
      <c r="Q137" s="58"/>
      <c r="R137" s="58"/>
      <c r="S137" s="58"/>
      <c r="T137" s="58"/>
      <c r="U137" s="58"/>
      <c r="V137" s="58"/>
      <c r="W137" s="58"/>
      <c r="X137" s="58"/>
    </row>
    <row r="138" ht="20.25" customHeight="1" spans="1:24">
      <c r="A138" s="21" t="s">
        <v>67</v>
      </c>
      <c r="B138" s="21" t="s">
        <v>67</v>
      </c>
      <c r="C138" s="21" t="s">
        <v>331</v>
      </c>
      <c r="D138" s="21" t="s">
        <v>332</v>
      </c>
      <c r="E138" s="21" t="s">
        <v>109</v>
      </c>
      <c r="F138" s="21" t="s">
        <v>110</v>
      </c>
      <c r="G138" s="21" t="s">
        <v>306</v>
      </c>
      <c r="H138" s="21" t="s">
        <v>307</v>
      </c>
      <c r="I138" s="58">
        <v>439200</v>
      </c>
      <c r="J138" s="58">
        <v>439200</v>
      </c>
      <c r="K138" s="26"/>
      <c r="L138" s="26"/>
      <c r="M138" s="60">
        <v>439200</v>
      </c>
      <c r="N138" s="26"/>
      <c r="O138" s="58"/>
      <c r="P138" s="58"/>
      <c r="Q138" s="58"/>
      <c r="R138" s="58"/>
      <c r="S138" s="58"/>
      <c r="T138" s="58"/>
      <c r="U138" s="58"/>
      <c r="V138" s="58"/>
      <c r="W138" s="58"/>
      <c r="X138" s="58"/>
    </row>
    <row r="139" ht="20.25" customHeight="1" spans="1:24">
      <c r="A139" s="21" t="s">
        <v>67</v>
      </c>
      <c r="B139" s="21" t="s">
        <v>67</v>
      </c>
      <c r="C139" s="21" t="s">
        <v>331</v>
      </c>
      <c r="D139" s="21" t="s">
        <v>332</v>
      </c>
      <c r="E139" s="21" t="s">
        <v>109</v>
      </c>
      <c r="F139" s="21" t="s">
        <v>110</v>
      </c>
      <c r="G139" s="21" t="s">
        <v>306</v>
      </c>
      <c r="H139" s="21" t="s">
        <v>307</v>
      </c>
      <c r="I139" s="58">
        <v>60000</v>
      </c>
      <c r="J139" s="58">
        <v>60000</v>
      </c>
      <c r="K139" s="26"/>
      <c r="L139" s="26"/>
      <c r="M139" s="60">
        <v>60000</v>
      </c>
      <c r="N139" s="26"/>
      <c r="O139" s="58"/>
      <c r="P139" s="58"/>
      <c r="Q139" s="58"/>
      <c r="R139" s="58"/>
      <c r="S139" s="58"/>
      <c r="T139" s="58"/>
      <c r="U139" s="58"/>
      <c r="V139" s="58"/>
      <c r="W139" s="58"/>
      <c r="X139" s="58"/>
    </row>
    <row r="140" ht="20.25" customHeight="1" spans="1:24">
      <c r="A140" s="21" t="s">
        <v>67</v>
      </c>
      <c r="B140" s="21" t="s">
        <v>67</v>
      </c>
      <c r="C140" s="21" t="s">
        <v>331</v>
      </c>
      <c r="D140" s="21" t="s">
        <v>332</v>
      </c>
      <c r="E140" s="21" t="s">
        <v>186</v>
      </c>
      <c r="F140" s="21" t="s">
        <v>108</v>
      </c>
      <c r="G140" s="21" t="s">
        <v>306</v>
      </c>
      <c r="H140" s="21" t="s">
        <v>307</v>
      </c>
      <c r="I140" s="58">
        <v>144000</v>
      </c>
      <c r="J140" s="58">
        <v>144000</v>
      </c>
      <c r="K140" s="26"/>
      <c r="L140" s="26"/>
      <c r="M140" s="60">
        <v>144000</v>
      </c>
      <c r="N140" s="26"/>
      <c r="O140" s="58"/>
      <c r="P140" s="58"/>
      <c r="Q140" s="58"/>
      <c r="R140" s="58"/>
      <c r="S140" s="58"/>
      <c r="T140" s="58"/>
      <c r="U140" s="58"/>
      <c r="V140" s="58"/>
      <c r="W140" s="58"/>
      <c r="X140" s="58"/>
    </row>
    <row r="141" ht="20.25" customHeight="1" spans="1:24">
      <c r="A141" s="21" t="s">
        <v>67</v>
      </c>
      <c r="B141" s="21" t="s">
        <v>67</v>
      </c>
      <c r="C141" s="21" t="s">
        <v>333</v>
      </c>
      <c r="D141" s="21" t="s">
        <v>334</v>
      </c>
      <c r="E141" s="21" t="s">
        <v>102</v>
      </c>
      <c r="F141" s="21" t="s">
        <v>99</v>
      </c>
      <c r="G141" s="21" t="s">
        <v>306</v>
      </c>
      <c r="H141" s="21" t="s">
        <v>307</v>
      </c>
      <c r="I141" s="58">
        <v>1440000</v>
      </c>
      <c r="J141" s="58">
        <v>1440000</v>
      </c>
      <c r="K141" s="26"/>
      <c r="L141" s="26"/>
      <c r="M141" s="60">
        <v>1440000</v>
      </c>
      <c r="N141" s="26"/>
      <c r="O141" s="58"/>
      <c r="P141" s="58"/>
      <c r="Q141" s="58"/>
      <c r="R141" s="58"/>
      <c r="S141" s="58"/>
      <c r="T141" s="58"/>
      <c r="U141" s="58"/>
      <c r="V141" s="58"/>
      <c r="W141" s="58"/>
      <c r="X141" s="58"/>
    </row>
    <row r="142" ht="20.25" customHeight="1" spans="1:24">
      <c r="A142" s="21" t="s">
        <v>67</v>
      </c>
      <c r="B142" s="21" t="s">
        <v>67</v>
      </c>
      <c r="C142" s="21" t="s">
        <v>333</v>
      </c>
      <c r="D142" s="21" t="s">
        <v>334</v>
      </c>
      <c r="E142" s="21" t="s">
        <v>102</v>
      </c>
      <c r="F142" s="21" t="s">
        <v>99</v>
      </c>
      <c r="G142" s="21" t="s">
        <v>306</v>
      </c>
      <c r="H142" s="21" t="s">
        <v>307</v>
      </c>
      <c r="I142" s="58">
        <v>600000</v>
      </c>
      <c r="J142" s="58">
        <v>600000</v>
      </c>
      <c r="K142" s="26"/>
      <c r="L142" s="26"/>
      <c r="M142" s="60">
        <v>600000</v>
      </c>
      <c r="N142" s="26"/>
      <c r="O142" s="58"/>
      <c r="P142" s="58"/>
      <c r="Q142" s="58"/>
      <c r="R142" s="58"/>
      <c r="S142" s="58"/>
      <c r="T142" s="58"/>
      <c r="U142" s="58"/>
      <c r="V142" s="58"/>
      <c r="W142" s="58"/>
      <c r="X142" s="58"/>
    </row>
    <row r="143" ht="20.25" customHeight="1" spans="1:24">
      <c r="A143" s="21" t="s">
        <v>67</v>
      </c>
      <c r="B143" s="21" t="s">
        <v>67</v>
      </c>
      <c r="C143" s="21" t="s">
        <v>333</v>
      </c>
      <c r="D143" s="21" t="s">
        <v>334</v>
      </c>
      <c r="E143" s="21" t="s">
        <v>109</v>
      </c>
      <c r="F143" s="21" t="s">
        <v>110</v>
      </c>
      <c r="G143" s="21" t="s">
        <v>306</v>
      </c>
      <c r="H143" s="21" t="s">
        <v>307</v>
      </c>
      <c r="I143" s="58">
        <v>336000</v>
      </c>
      <c r="J143" s="58">
        <v>336000</v>
      </c>
      <c r="K143" s="26"/>
      <c r="L143" s="26"/>
      <c r="M143" s="60">
        <v>336000</v>
      </c>
      <c r="N143" s="26"/>
      <c r="O143" s="58"/>
      <c r="P143" s="58"/>
      <c r="Q143" s="58"/>
      <c r="R143" s="58"/>
      <c r="S143" s="58"/>
      <c r="T143" s="58"/>
      <c r="U143" s="58"/>
      <c r="V143" s="58"/>
      <c r="W143" s="58"/>
      <c r="X143" s="58"/>
    </row>
    <row r="144" ht="20.25" customHeight="1" spans="1:24">
      <c r="A144" s="21" t="s">
        <v>67</v>
      </c>
      <c r="B144" s="21" t="s">
        <v>67</v>
      </c>
      <c r="C144" s="21" t="s">
        <v>333</v>
      </c>
      <c r="D144" s="21" t="s">
        <v>334</v>
      </c>
      <c r="E144" s="21" t="s">
        <v>109</v>
      </c>
      <c r="F144" s="21" t="s">
        <v>110</v>
      </c>
      <c r="G144" s="21" t="s">
        <v>306</v>
      </c>
      <c r="H144" s="21" t="s">
        <v>307</v>
      </c>
      <c r="I144" s="58">
        <v>336000</v>
      </c>
      <c r="J144" s="58">
        <v>336000</v>
      </c>
      <c r="K144" s="26"/>
      <c r="L144" s="26"/>
      <c r="M144" s="60">
        <v>336000</v>
      </c>
      <c r="N144" s="26"/>
      <c r="O144" s="58"/>
      <c r="P144" s="58"/>
      <c r="Q144" s="58"/>
      <c r="R144" s="58"/>
      <c r="S144" s="58"/>
      <c r="T144" s="58"/>
      <c r="U144" s="58"/>
      <c r="V144" s="58"/>
      <c r="W144" s="58"/>
      <c r="X144" s="58"/>
    </row>
    <row r="145" ht="20.25" customHeight="1" spans="1:24">
      <c r="A145" s="21" t="s">
        <v>67</v>
      </c>
      <c r="B145" s="21" t="s">
        <v>67</v>
      </c>
      <c r="C145" s="21" t="s">
        <v>333</v>
      </c>
      <c r="D145" s="21" t="s">
        <v>334</v>
      </c>
      <c r="E145" s="21" t="s">
        <v>109</v>
      </c>
      <c r="F145" s="21" t="s">
        <v>110</v>
      </c>
      <c r="G145" s="21" t="s">
        <v>306</v>
      </c>
      <c r="H145" s="21" t="s">
        <v>307</v>
      </c>
      <c r="I145" s="58">
        <v>972000</v>
      </c>
      <c r="J145" s="58">
        <v>972000</v>
      </c>
      <c r="K145" s="26"/>
      <c r="L145" s="26"/>
      <c r="M145" s="60">
        <v>972000</v>
      </c>
      <c r="N145" s="26"/>
      <c r="O145" s="58"/>
      <c r="P145" s="58"/>
      <c r="Q145" s="58"/>
      <c r="R145" s="58"/>
      <c r="S145" s="58"/>
      <c r="T145" s="58"/>
      <c r="U145" s="58"/>
      <c r="V145" s="58"/>
      <c r="W145" s="58"/>
      <c r="X145" s="58"/>
    </row>
    <row r="146" ht="20.25" customHeight="1" spans="1:24">
      <c r="A146" s="21" t="s">
        <v>67</v>
      </c>
      <c r="B146" s="21" t="s">
        <v>67</v>
      </c>
      <c r="C146" s="21" t="s">
        <v>333</v>
      </c>
      <c r="D146" s="21" t="s">
        <v>334</v>
      </c>
      <c r="E146" s="21" t="s">
        <v>109</v>
      </c>
      <c r="F146" s="21" t="s">
        <v>110</v>
      </c>
      <c r="G146" s="21" t="s">
        <v>306</v>
      </c>
      <c r="H146" s="21" t="s">
        <v>307</v>
      </c>
      <c r="I146" s="58">
        <v>480000</v>
      </c>
      <c r="J146" s="58">
        <v>480000</v>
      </c>
      <c r="K146" s="26"/>
      <c r="L146" s="26"/>
      <c r="M146" s="60">
        <v>480000</v>
      </c>
      <c r="N146" s="26"/>
      <c r="O146" s="58"/>
      <c r="P146" s="58"/>
      <c r="Q146" s="58"/>
      <c r="R146" s="58"/>
      <c r="S146" s="58"/>
      <c r="T146" s="58"/>
      <c r="U146" s="58"/>
      <c r="V146" s="58"/>
      <c r="W146" s="58"/>
      <c r="X146" s="58"/>
    </row>
    <row r="147" ht="20.25" customHeight="1" spans="1:24">
      <c r="A147" s="21" t="s">
        <v>67</v>
      </c>
      <c r="B147" s="21" t="s">
        <v>67</v>
      </c>
      <c r="C147" s="21" t="s">
        <v>333</v>
      </c>
      <c r="D147" s="21" t="s">
        <v>334</v>
      </c>
      <c r="E147" s="21" t="s">
        <v>109</v>
      </c>
      <c r="F147" s="21" t="s">
        <v>110</v>
      </c>
      <c r="G147" s="21" t="s">
        <v>306</v>
      </c>
      <c r="H147" s="21" t="s">
        <v>307</v>
      </c>
      <c r="I147" s="58">
        <v>57600</v>
      </c>
      <c r="J147" s="58">
        <v>57600</v>
      </c>
      <c r="K147" s="26"/>
      <c r="L147" s="26"/>
      <c r="M147" s="60">
        <v>57600</v>
      </c>
      <c r="N147" s="26"/>
      <c r="O147" s="58"/>
      <c r="P147" s="58"/>
      <c r="Q147" s="58"/>
      <c r="R147" s="58"/>
      <c r="S147" s="58"/>
      <c r="T147" s="58"/>
      <c r="U147" s="58"/>
      <c r="V147" s="58"/>
      <c r="W147" s="58"/>
      <c r="X147" s="58"/>
    </row>
    <row r="148" ht="20.25" customHeight="1" spans="1:24">
      <c r="A148" s="21" t="s">
        <v>67</v>
      </c>
      <c r="B148" s="21" t="s">
        <v>67</v>
      </c>
      <c r="C148" s="21" t="s">
        <v>335</v>
      </c>
      <c r="D148" s="21" t="s">
        <v>336</v>
      </c>
      <c r="E148" s="21" t="s">
        <v>102</v>
      </c>
      <c r="F148" s="21" t="s">
        <v>99</v>
      </c>
      <c r="G148" s="21" t="s">
        <v>319</v>
      </c>
      <c r="H148" s="21" t="s">
        <v>320</v>
      </c>
      <c r="I148" s="58">
        <v>40000</v>
      </c>
      <c r="J148" s="58">
        <v>40000</v>
      </c>
      <c r="K148" s="26"/>
      <c r="L148" s="26"/>
      <c r="M148" s="60">
        <v>40000</v>
      </c>
      <c r="N148" s="26"/>
      <c r="O148" s="58"/>
      <c r="P148" s="58"/>
      <c r="Q148" s="58"/>
      <c r="R148" s="58"/>
      <c r="S148" s="58"/>
      <c r="T148" s="58"/>
      <c r="U148" s="58"/>
      <c r="V148" s="58"/>
      <c r="W148" s="58"/>
      <c r="X148" s="58"/>
    </row>
    <row r="149" ht="20.25" customHeight="1" spans="1:24">
      <c r="A149" s="21" t="s">
        <v>67</v>
      </c>
      <c r="B149" s="21" t="s">
        <v>67</v>
      </c>
      <c r="C149" s="21" t="s">
        <v>335</v>
      </c>
      <c r="D149" s="21" t="s">
        <v>336</v>
      </c>
      <c r="E149" s="21" t="s">
        <v>109</v>
      </c>
      <c r="F149" s="21" t="s">
        <v>110</v>
      </c>
      <c r="G149" s="21" t="s">
        <v>319</v>
      </c>
      <c r="H149" s="21" t="s">
        <v>320</v>
      </c>
      <c r="I149" s="58">
        <v>40000</v>
      </c>
      <c r="J149" s="58">
        <v>40000</v>
      </c>
      <c r="K149" s="26"/>
      <c r="L149" s="26"/>
      <c r="M149" s="60">
        <v>40000</v>
      </c>
      <c r="N149" s="26"/>
      <c r="O149" s="58"/>
      <c r="P149" s="58"/>
      <c r="Q149" s="58"/>
      <c r="R149" s="58"/>
      <c r="S149" s="58"/>
      <c r="T149" s="58"/>
      <c r="U149" s="58"/>
      <c r="V149" s="58"/>
      <c r="W149" s="58"/>
      <c r="X149" s="58"/>
    </row>
    <row r="150" ht="20.25" customHeight="1" spans="1:24">
      <c r="A150" s="21" t="s">
        <v>67</v>
      </c>
      <c r="B150" s="21" t="s">
        <v>67</v>
      </c>
      <c r="C150" s="21" t="s">
        <v>337</v>
      </c>
      <c r="D150" s="21" t="s">
        <v>338</v>
      </c>
      <c r="E150" s="21" t="s">
        <v>109</v>
      </c>
      <c r="F150" s="21" t="s">
        <v>110</v>
      </c>
      <c r="G150" s="21" t="s">
        <v>339</v>
      </c>
      <c r="H150" s="21" t="s">
        <v>340</v>
      </c>
      <c r="I150" s="58">
        <v>1704000</v>
      </c>
      <c r="J150" s="58">
        <v>1704000</v>
      </c>
      <c r="K150" s="26"/>
      <c r="L150" s="26"/>
      <c r="M150" s="60">
        <v>1704000</v>
      </c>
      <c r="N150" s="26"/>
      <c r="O150" s="58"/>
      <c r="P150" s="58"/>
      <c r="Q150" s="58"/>
      <c r="R150" s="58"/>
      <c r="S150" s="58"/>
      <c r="T150" s="58"/>
      <c r="U150" s="58"/>
      <c r="V150" s="58"/>
      <c r="W150" s="58"/>
      <c r="X150" s="58"/>
    </row>
    <row r="151" ht="20.25" customHeight="1" spans="1:24">
      <c r="A151" s="21" t="s">
        <v>67</v>
      </c>
      <c r="B151" s="21" t="s">
        <v>67</v>
      </c>
      <c r="C151" s="21" t="s">
        <v>341</v>
      </c>
      <c r="D151" s="21" t="s">
        <v>342</v>
      </c>
      <c r="E151" s="21" t="s">
        <v>102</v>
      </c>
      <c r="F151" s="21" t="s">
        <v>99</v>
      </c>
      <c r="G151" s="21" t="s">
        <v>343</v>
      </c>
      <c r="H151" s="21" t="s">
        <v>344</v>
      </c>
      <c r="I151" s="58">
        <v>300000</v>
      </c>
      <c r="J151" s="58">
        <v>300000</v>
      </c>
      <c r="K151" s="26"/>
      <c r="L151" s="26"/>
      <c r="M151" s="60">
        <v>300000</v>
      </c>
      <c r="N151" s="26"/>
      <c r="O151" s="58"/>
      <c r="P151" s="58"/>
      <c r="Q151" s="58"/>
      <c r="R151" s="58"/>
      <c r="S151" s="58"/>
      <c r="T151" s="58"/>
      <c r="U151" s="58"/>
      <c r="V151" s="58"/>
      <c r="W151" s="58"/>
      <c r="X151" s="58"/>
    </row>
    <row r="152" ht="17.25" customHeight="1" spans="1:24">
      <c r="A152" s="197" t="s">
        <v>251</v>
      </c>
      <c r="B152" s="198"/>
      <c r="C152" s="213"/>
      <c r="D152" s="213"/>
      <c r="E152" s="213"/>
      <c r="F152" s="213"/>
      <c r="G152" s="213"/>
      <c r="H152" s="214"/>
      <c r="I152" s="58">
        <v>17338500.86</v>
      </c>
      <c r="J152" s="58">
        <v>17338500.86</v>
      </c>
      <c r="K152" s="58"/>
      <c r="L152" s="58"/>
      <c r="M152" s="60">
        <v>17338500.86</v>
      </c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</row>
  </sheetData>
  <mergeCells count="31">
    <mergeCell ref="A2:X2"/>
    <mergeCell ref="A3:H3"/>
    <mergeCell ref="I4:X4"/>
    <mergeCell ref="J5:N5"/>
    <mergeCell ref="O5:Q5"/>
    <mergeCell ref="S5:X5"/>
    <mergeCell ref="A152:H15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1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95"/>
      <c r="E1" s="41"/>
      <c r="F1" s="41"/>
      <c r="G1" s="41"/>
      <c r="H1" s="41"/>
      <c r="U1" s="195"/>
      <c r="W1" s="205"/>
    </row>
    <row r="2" ht="46.5" customHeight="1" spans="1:23">
      <c r="A2" s="43" t="str">
        <f>"2025"&amp;"年部门项目支出预算表"</f>
        <v>2025年部门项目支出预算表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ht="13.5" customHeight="1" spans="1:23">
      <c r="A3" s="44" t="str">
        <f>"单位名称："&amp;"昆明市晋宁区夕阳彝族乡人民政府"</f>
        <v>单位名称：昆明市晋宁区夕阳彝族乡人民政府</v>
      </c>
      <c r="B3" s="45"/>
      <c r="C3" s="45"/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46"/>
      <c r="Q3" s="46"/>
      <c r="U3" s="195"/>
      <c r="W3" s="174" t="s">
        <v>0</v>
      </c>
    </row>
    <row r="4" ht="21.75" customHeight="1" spans="1:23">
      <c r="A4" s="48" t="s">
        <v>345</v>
      </c>
      <c r="B4" s="49" t="s">
        <v>260</v>
      </c>
      <c r="C4" s="48" t="s">
        <v>261</v>
      </c>
      <c r="D4" s="48" t="s">
        <v>346</v>
      </c>
      <c r="E4" s="49" t="s">
        <v>262</v>
      </c>
      <c r="F4" s="49" t="s">
        <v>263</v>
      </c>
      <c r="G4" s="49" t="s">
        <v>347</v>
      </c>
      <c r="H4" s="49" t="s">
        <v>348</v>
      </c>
      <c r="I4" s="200" t="s">
        <v>53</v>
      </c>
      <c r="J4" s="12" t="s">
        <v>349</v>
      </c>
      <c r="K4" s="13"/>
      <c r="L4" s="13"/>
      <c r="M4" s="36"/>
      <c r="N4" s="12" t="s">
        <v>268</v>
      </c>
      <c r="O4" s="13"/>
      <c r="P4" s="36"/>
      <c r="Q4" s="49" t="s">
        <v>59</v>
      </c>
      <c r="R4" s="12" t="s">
        <v>60</v>
      </c>
      <c r="S4" s="13"/>
      <c r="T4" s="13"/>
      <c r="U4" s="13"/>
      <c r="V4" s="13"/>
      <c r="W4" s="36"/>
    </row>
    <row r="5" ht="21.75" customHeight="1" spans="1:23">
      <c r="A5" s="50"/>
      <c r="B5" s="196"/>
      <c r="C5" s="50"/>
      <c r="D5" s="50"/>
      <c r="E5" s="51"/>
      <c r="F5" s="51"/>
      <c r="G5" s="51"/>
      <c r="H5" s="51"/>
      <c r="I5" s="196"/>
      <c r="J5" s="201" t="s">
        <v>56</v>
      </c>
      <c r="K5" s="202"/>
      <c r="L5" s="49" t="s">
        <v>57</v>
      </c>
      <c r="M5" s="49" t="s">
        <v>58</v>
      </c>
      <c r="N5" s="49" t="s">
        <v>56</v>
      </c>
      <c r="O5" s="49" t="s">
        <v>57</v>
      </c>
      <c r="P5" s="49" t="s">
        <v>58</v>
      </c>
      <c r="Q5" s="51"/>
      <c r="R5" s="49" t="s">
        <v>55</v>
      </c>
      <c r="S5" s="49" t="s">
        <v>61</v>
      </c>
      <c r="T5" s="49" t="s">
        <v>274</v>
      </c>
      <c r="U5" s="49" t="s">
        <v>63</v>
      </c>
      <c r="V5" s="49" t="s">
        <v>64</v>
      </c>
      <c r="W5" s="49" t="s">
        <v>65</v>
      </c>
    </row>
    <row r="6" ht="21" customHeight="1" spans="1:23">
      <c r="A6" s="196"/>
      <c r="B6" s="196"/>
      <c r="C6" s="196"/>
      <c r="D6" s="196"/>
      <c r="E6" s="196"/>
      <c r="F6" s="196"/>
      <c r="G6" s="196"/>
      <c r="H6" s="196"/>
      <c r="I6" s="196"/>
      <c r="J6" s="203" t="s">
        <v>55</v>
      </c>
      <c r="K6" s="204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</row>
    <row r="7" ht="39.75" customHeight="1" spans="1:23">
      <c r="A7" s="53"/>
      <c r="B7" s="55"/>
      <c r="C7" s="53"/>
      <c r="D7" s="53"/>
      <c r="E7" s="54"/>
      <c r="F7" s="54"/>
      <c r="G7" s="54"/>
      <c r="H7" s="54"/>
      <c r="I7" s="55"/>
      <c r="J7" s="17" t="s">
        <v>55</v>
      </c>
      <c r="K7" s="17" t="s">
        <v>350</v>
      </c>
      <c r="L7" s="54"/>
      <c r="M7" s="54"/>
      <c r="N7" s="54"/>
      <c r="O7" s="54"/>
      <c r="P7" s="54"/>
      <c r="Q7" s="54"/>
      <c r="R7" s="54"/>
      <c r="S7" s="54"/>
      <c r="T7" s="54"/>
      <c r="U7" s="55"/>
      <c r="V7" s="54"/>
      <c r="W7" s="54"/>
    </row>
    <row r="8" ht="15" customHeight="1" spans="1:23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56">
        <v>21</v>
      </c>
      <c r="V8" s="68">
        <v>22</v>
      </c>
      <c r="W8" s="56">
        <v>23</v>
      </c>
    </row>
    <row r="9" ht="21.75" customHeight="1" spans="1:23">
      <c r="A9" s="191" t="s">
        <v>351</v>
      </c>
      <c r="B9" s="191" t="s">
        <v>352</v>
      </c>
      <c r="C9" s="191" t="s">
        <v>353</v>
      </c>
      <c r="D9" s="191" t="s">
        <v>67</v>
      </c>
      <c r="E9" s="191" t="s">
        <v>102</v>
      </c>
      <c r="F9" s="191" t="s">
        <v>99</v>
      </c>
      <c r="G9" s="191" t="s">
        <v>319</v>
      </c>
      <c r="H9" s="191" t="s">
        <v>320</v>
      </c>
      <c r="I9" s="58">
        <v>1217900</v>
      </c>
      <c r="J9" s="58">
        <v>1217900</v>
      </c>
      <c r="K9" s="60">
        <v>1217900</v>
      </c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ht="21.75" customHeight="1" spans="1:23">
      <c r="A10" s="191" t="s">
        <v>351</v>
      </c>
      <c r="B10" s="191" t="s">
        <v>354</v>
      </c>
      <c r="C10" s="191" t="s">
        <v>355</v>
      </c>
      <c r="D10" s="191" t="s">
        <v>67</v>
      </c>
      <c r="E10" s="191" t="s">
        <v>189</v>
      </c>
      <c r="F10" s="191" t="s">
        <v>99</v>
      </c>
      <c r="G10" s="191" t="s">
        <v>319</v>
      </c>
      <c r="H10" s="191" t="s">
        <v>320</v>
      </c>
      <c r="I10" s="58">
        <v>690000</v>
      </c>
      <c r="J10" s="58">
        <v>690000</v>
      </c>
      <c r="K10" s="60">
        <v>690000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ht="21.75" customHeight="1" spans="1:23">
      <c r="A11" s="191" t="s">
        <v>351</v>
      </c>
      <c r="B11" s="191" t="s">
        <v>356</v>
      </c>
      <c r="C11" s="191" t="s">
        <v>357</v>
      </c>
      <c r="D11" s="191" t="s">
        <v>67</v>
      </c>
      <c r="E11" s="191" t="s">
        <v>98</v>
      </c>
      <c r="F11" s="191" t="s">
        <v>99</v>
      </c>
      <c r="G11" s="191" t="s">
        <v>319</v>
      </c>
      <c r="H11" s="191" t="s">
        <v>320</v>
      </c>
      <c r="I11" s="58">
        <v>130000</v>
      </c>
      <c r="J11" s="58">
        <v>130000</v>
      </c>
      <c r="K11" s="60">
        <v>130000</v>
      </c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ht="21.75" customHeight="1" spans="1:23">
      <c r="A12" s="191" t="s">
        <v>351</v>
      </c>
      <c r="B12" s="191" t="s">
        <v>358</v>
      </c>
      <c r="C12" s="191" t="s">
        <v>359</v>
      </c>
      <c r="D12" s="191" t="s">
        <v>67</v>
      </c>
      <c r="E12" s="191" t="s">
        <v>210</v>
      </c>
      <c r="F12" s="191" t="s">
        <v>104</v>
      </c>
      <c r="G12" s="191" t="s">
        <v>319</v>
      </c>
      <c r="H12" s="191" t="s">
        <v>320</v>
      </c>
      <c r="I12" s="58">
        <v>190000</v>
      </c>
      <c r="J12" s="58">
        <v>190000</v>
      </c>
      <c r="K12" s="60">
        <v>190000</v>
      </c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</row>
    <row r="13" ht="21.75" customHeight="1" spans="1:23">
      <c r="A13" s="191" t="s">
        <v>351</v>
      </c>
      <c r="B13" s="191" t="s">
        <v>360</v>
      </c>
      <c r="C13" s="191" t="s">
        <v>361</v>
      </c>
      <c r="D13" s="191" t="s">
        <v>67</v>
      </c>
      <c r="E13" s="191" t="s">
        <v>105</v>
      </c>
      <c r="F13" s="191" t="s">
        <v>106</v>
      </c>
      <c r="G13" s="191" t="s">
        <v>362</v>
      </c>
      <c r="H13" s="191" t="s">
        <v>363</v>
      </c>
      <c r="I13" s="58">
        <v>69600</v>
      </c>
      <c r="J13" s="58">
        <v>69600</v>
      </c>
      <c r="K13" s="60">
        <v>69600</v>
      </c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</row>
    <row r="14" ht="21.75" customHeight="1" spans="1:23">
      <c r="A14" s="191" t="s">
        <v>351</v>
      </c>
      <c r="B14" s="191" t="s">
        <v>364</v>
      </c>
      <c r="C14" s="191" t="s">
        <v>365</v>
      </c>
      <c r="D14" s="191" t="s">
        <v>67</v>
      </c>
      <c r="E14" s="191" t="s">
        <v>180</v>
      </c>
      <c r="F14" s="191" t="s">
        <v>179</v>
      </c>
      <c r="G14" s="191" t="s">
        <v>319</v>
      </c>
      <c r="H14" s="191" t="s">
        <v>320</v>
      </c>
      <c r="I14" s="58">
        <v>250000</v>
      </c>
      <c r="J14" s="58">
        <v>250000</v>
      </c>
      <c r="K14" s="60">
        <v>250000</v>
      </c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</row>
    <row r="15" ht="21.75" customHeight="1" spans="1:23">
      <c r="A15" s="191" t="s">
        <v>351</v>
      </c>
      <c r="B15" s="191" t="s">
        <v>366</v>
      </c>
      <c r="C15" s="191" t="s">
        <v>367</v>
      </c>
      <c r="D15" s="191" t="s">
        <v>67</v>
      </c>
      <c r="E15" s="191" t="s">
        <v>102</v>
      </c>
      <c r="F15" s="191" t="s">
        <v>99</v>
      </c>
      <c r="G15" s="191" t="s">
        <v>319</v>
      </c>
      <c r="H15" s="191" t="s">
        <v>320</v>
      </c>
      <c r="I15" s="58">
        <v>100000</v>
      </c>
      <c r="J15" s="58"/>
      <c r="K15" s="60"/>
      <c r="L15" s="58"/>
      <c r="M15" s="58"/>
      <c r="N15" s="58"/>
      <c r="O15" s="58"/>
      <c r="P15" s="58"/>
      <c r="Q15" s="58"/>
      <c r="R15" s="58">
        <v>100000</v>
      </c>
      <c r="S15" s="58"/>
      <c r="T15" s="58"/>
      <c r="U15" s="58"/>
      <c r="V15" s="58"/>
      <c r="W15" s="58">
        <v>100000</v>
      </c>
    </row>
    <row r="16" ht="21.75" customHeight="1" spans="1:23">
      <c r="A16" s="191" t="s">
        <v>351</v>
      </c>
      <c r="B16" s="191" t="s">
        <v>368</v>
      </c>
      <c r="C16" s="191" t="s">
        <v>369</v>
      </c>
      <c r="D16" s="191" t="s">
        <v>67</v>
      </c>
      <c r="E16" s="191" t="s">
        <v>122</v>
      </c>
      <c r="F16" s="191" t="s">
        <v>99</v>
      </c>
      <c r="G16" s="191" t="s">
        <v>319</v>
      </c>
      <c r="H16" s="191" t="s">
        <v>320</v>
      </c>
      <c r="I16" s="58">
        <v>52500</v>
      </c>
      <c r="J16" s="58">
        <v>52500</v>
      </c>
      <c r="K16" s="60">
        <v>52500</v>
      </c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ht="21.75" customHeight="1" spans="1:23">
      <c r="A17" s="191" t="s">
        <v>351</v>
      </c>
      <c r="B17" s="191" t="s">
        <v>370</v>
      </c>
      <c r="C17" s="191" t="s">
        <v>371</v>
      </c>
      <c r="D17" s="191" t="s">
        <v>67</v>
      </c>
      <c r="E17" s="191" t="s">
        <v>192</v>
      </c>
      <c r="F17" s="191" t="s">
        <v>193</v>
      </c>
      <c r="G17" s="191" t="s">
        <v>372</v>
      </c>
      <c r="H17" s="191" t="s">
        <v>373</v>
      </c>
      <c r="I17" s="58">
        <v>2000000</v>
      </c>
      <c r="J17" s="58">
        <v>2000000</v>
      </c>
      <c r="K17" s="60">
        <v>2000000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ht="21.75" customHeight="1" spans="1:23">
      <c r="A18" s="191" t="s">
        <v>374</v>
      </c>
      <c r="B18" s="191" t="s">
        <v>375</v>
      </c>
      <c r="C18" s="191" t="s">
        <v>376</v>
      </c>
      <c r="D18" s="191" t="s">
        <v>67</v>
      </c>
      <c r="E18" s="191" t="s">
        <v>159</v>
      </c>
      <c r="F18" s="191" t="s">
        <v>99</v>
      </c>
      <c r="G18" s="191" t="s">
        <v>319</v>
      </c>
      <c r="H18" s="191" t="s">
        <v>320</v>
      </c>
      <c r="I18" s="58">
        <v>240000</v>
      </c>
      <c r="J18" s="58"/>
      <c r="K18" s="60"/>
      <c r="L18" s="58"/>
      <c r="M18" s="58"/>
      <c r="N18" s="58"/>
      <c r="O18" s="58"/>
      <c r="P18" s="58"/>
      <c r="Q18" s="58"/>
      <c r="R18" s="58">
        <v>240000</v>
      </c>
      <c r="S18" s="58"/>
      <c r="T18" s="58"/>
      <c r="U18" s="58"/>
      <c r="V18" s="58"/>
      <c r="W18" s="58">
        <v>240000</v>
      </c>
    </row>
    <row r="19" ht="21.75" customHeight="1" spans="1:23">
      <c r="A19" s="191" t="s">
        <v>374</v>
      </c>
      <c r="B19" s="191" t="s">
        <v>377</v>
      </c>
      <c r="C19" s="191" t="s">
        <v>378</v>
      </c>
      <c r="D19" s="191" t="s">
        <v>67</v>
      </c>
      <c r="E19" s="191" t="s">
        <v>140</v>
      </c>
      <c r="F19" s="191" t="s">
        <v>99</v>
      </c>
      <c r="G19" s="191" t="s">
        <v>319</v>
      </c>
      <c r="H19" s="191" t="s">
        <v>320</v>
      </c>
      <c r="I19" s="58">
        <v>410000</v>
      </c>
      <c r="J19" s="58"/>
      <c r="K19" s="60"/>
      <c r="L19" s="58"/>
      <c r="M19" s="58"/>
      <c r="N19" s="58"/>
      <c r="O19" s="58"/>
      <c r="P19" s="58"/>
      <c r="Q19" s="58"/>
      <c r="R19" s="58">
        <v>410000</v>
      </c>
      <c r="S19" s="58"/>
      <c r="T19" s="58"/>
      <c r="U19" s="58"/>
      <c r="V19" s="58"/>
      <c r="W19" s="58">
        <v>410000</v>
      </c>
    </row>
    <row r="20" ht="21.75" customHeight="1" spans="1:23">
      <c r="A20" s="191" t="s">
        <v>374</v>
      </c>
      <c r="B20" s="191" t="s">
        <v>379</v>
      </c>
      <c r="C20" s="191" t="s">
        <v>380</v>
      </c>
      <c r="D20" s="191" t="s">
        <v>67</v>
      </c>
      <c r="E20" s="191" t="s">
        <v>213</v>
      </c>
      <c r="F20" s="191" t="s">
        <v>214</v>
      </c>
      <c r="G20" s="191" t="s">
        <v>381</v>
      </c>
      <c r="H20" s="191" t="s">
        <v>382</v>
      </c>
      <c r="I20" s="58">
        <v>1400000</v>
      </c>
      <c r="J20" s="58"/>
      <c r="K20" s="60"/>
      <c r="L20" s="58"/>
      <c r="M20" s="58"/>
      <c r="N20" s="58"/>
      <c r="O20" s="58"/>
      <c r="P20" s="58"/>
      <c r="Q20" s="58"/>
      <c r="R20" s="58">
        <v>1400000</v>
      </c>
      <c r="S20" s="58"/>
      <c r="T20" s="58"/>
      <c r="U20" s="58"/>
      <c r="V20" s="58"/>
      <c r="W20" s="58">
        <v>1400000</v>
      </c>
    </row>
    <row r="21" ht="21.75" customHeight="1" spans="1:23">
      <c r="A21" s="191" t="s">
        <v>374</v>
      </c>
      <c r="B21" s="191" t="s">
        <v>383</v>
      </c>
      <c r="C21" s="191" t="s">
        <v>384</v>
      </c>
      <c r="D21" s="191" t="s">
        <v>67</v>
      </c>
      <c r="E21" s="191" t="s">
        <v>204</v>
      </c>
      <c r="F21" s="191" t="s">
        <v>205</v>
      </c>
      <c r="G21" s="191" t="s">
        <v>319</v>
      </c>
      <c r="H21" s="191" t="s">
        <v>320</v>
      </c>
      <c r="I21" s="58">
        <v>608</v>
      </c>
      <c r="J21" s="58"/>
      <c r="K21" s="60"/>
      <c r="L21" s="58"/>
      <c r="M21" s="58">
        <v>608</v>
      </c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ht="21.75" customHeight="1" spans="1:23">
      <c r="A22" s="191" t="s">
        <v>385</v>
      </c>
      <c r="B22" s="191" t="s">
        <v>386</v>
      </c>
      <c r="C22" s="191" t="s">
        <v>387</v>
      </c>
      <c r="D22" s="191" t="s">
        <v>67</v>
      </c>
      <c r="E22" s="191" t="s">
        <v>122</v>
      </c>
      <c r="F22" s="191" t="s">
        <v>99</v>
      </c>
      <c r="G22" s="191" t="s">
        <v>319</v>
      </c>
      <c r="H22" s="191" t="s">
        <v>320</v>
      </c>
      <c r="I22" s="58">
        <v>280000</v>
      </c>
      <c r="J22" s="58"/>
      <c r="K22" s="60"/>
      <c r="L22" s="58"/>
      <c r="M22" s="58"/>
      <c r="N22" s="58"/>
      <c r="O22" s="58"/>
      <c r="P22" s="58"/>
      <c r="Q22" s="58"/>
      <c r="R22" s="58">
        <v>280000</v>
      </c>
      <c r="S22" s="58"/>
      <c r="T22" s="58"/>
      <c r="U22" s="58"/>
      <c r="V22" s="58"/>
      <c r="W22" s="58">
        <v>280000</v>
      </c>
    </row>
    <row r="23" ht="21.75" customHeight="1" spans="1:23">
      <c r="A23" s="191" t="s">
        <v>385</v>
      </c>
      <c r="B23" s="191" t="s">
        <v>388</v>
      </c>
      <c r="C23" s="191" t="s">
        <v>389</v>
      </c>
      <c r="D23" s="191" t="s">
        <v>67</v>
      </c>
      <c r="E23" s="191" t="s">
        <v>130</v>
      </c>
      <c r="F23" s="191" t="s">
        <v>131</v>
      </c>
      <c r="G23" s="191" t="s">
        <v>319</v>
      </c>
      <c r="H23" s="191" t="s">
        <v>320</v>
      </c>
      <c r="I23" s="58">
        <v>80000</v>
      </c>
      <c r="J23" s="58"/>
      <c r="K23" s="60"/>
      <c r="L23" s="58"/>
      <c r="M23" s="58"/>
      <c r="N23" s="58"/>
      <c r="O23" s="58"/>
      <c r="P23" s="58"/>
      <c r="Q23" s="58"/>
      <c r="R23" s="58">
        <v>80000</v>
      </c>
      <c r="S23" s="58"/>
      <c r="T23" s="58"/>
      <c r="U23" s="58"/>
      <c r="V23" s="58"/>
      <c r="W23" s="58">
        <v>80000</v>
      </c>
    </row>
    <row r="24" ht="21.75" customHeight="1" spans="1:23">
      <c r="A24" s="191" t="s">
        <v>385</v>
      </c>
      <c r="B24" s="191" t="s">
        <v>390</v>
      </c>
      <c r="C24" s="191" t="s">
        <v>391</v>
      </c>
      <c r="D24" s="191" t="s">
        <v>67</v>
      </c>
      <c r="E24" s="191" t="s">
        <v>174</v>
      </c>
      <c r="F24" s="191" t="s">
        <v>99</v>
      </c>
      <c r="G24" s="191" t="s">
        <v>319</v>
      </c>
      <c r="H24" s="191" t="s">
        <v>320</v>
      </c>
      <c r="I24" s="58">
        <v>1200000</v>
      </c>
      <c r="J24" s="58"/>
      <c r="K24" s="60"/>
      <c r="L24" s="58"/>
      <c r="M24" s="58"/>
      <c r="N24" s="58"/>
      <c r="O24" s="58"/>
      <c r="P24" s="58"/>
      <c r="Q24" s="58"/>
      <c r="R24" s="58">
        <v>1200000</v>
      </c>
      <c r="S24" s="58"/>
      <c r="T24" s="58"/>
      <c r="U24" s="58"/>
      <c r="V24" s="58"/>
      <c r="W24" s="58">
        <v>1200000</v>
      </c>
    </row>
    <row r="25" ht="21.75" customHeight="1" spans="1:23">
      <c r="A25" s="191" t="s">
        <v>385</v>
      </c>
      <c r="B25" s="191" t="s">
        <v>392</v>
      </c>
      <c r="C25" s="191" t="s">
        <v>393</v>
      </c>
      <c r="D25" s="191" t="s">
        <v>67</v>
      </c>
      <c r="E25" s="191" t="s">
        <v>125</v>
      </c>
      <c r="F25" s="191" t="s">
        <v>99</v>
      </c>
      <c r="G25" s="191" t="s">
        <v>319</v>
      </c>
      <c r="H25" s="191" t="s">
        <v>320</v>
      </c>
      <c r="I25" s="58">
        <v>60000</v>
      </c>
      <c r="J25" s="58"/>
      <c r="K25" s="60"/>
      <c r="L25" s="58"/>
      <c r="M25" s="58"/>
      <c r="N25" s="58"/>
      <c r="O25" s="58"/>
      <c r="P25" s="58"/>
      <c r="Q25" s="58"/>
      <c r="R25" s="58">
        <v>60000</v>
      </c>
      <c r="S25" s="58"/>
      <c r="T25" s="58"/>
      <c r="U25" s="58"/>
      <c r="V25" s="58"/>
      <c r="W25" s="58">
        <v>60000</v>
      </c>
    </row>
    <row r="26" ht="21.75" customHeight="1" spans="1:23">
      <c r="A26" s="191" t="s">
        <v>385</v>
      </c>
      <c r="B26" s="191" t="s">
        <v>394</v>
      </c>
      <c r="C26" s="191" t="s">
        <v>395</v>
      </c>
      <c r="D26" s="191" t="s">
        <v>67</v>
      </c>
      <c r="E26" s="191" t="s">
        <v>103</v>
      </c>
      <c r="F26" s="191" t="s">
        <v>104</v>
      </c>
      <c r="G26" s="191" t="s">
        <v>319</v>
      </c>
      <c r="H26" s="191" t="s">
        <v>320</v>
      </c>
      <c r="I26" s="58">
        <v>5000</v>
      </c>
      <c r="J26" s="58"/>
      <c r="K26" s="60"/>
      <c r="L26" s="58"/>
      <c r="M26" s="58"/>
      <c r="N26" s="58"/>
      <c r="O26" s="58"/>
      <c r="P26" s="58"/>
      <c r="Q26" s="58"/>
      <c r="R26" s="58">
        <v>5000</v>
      </c>
      <c r="S26" s="58"/>
      <c r="T26" s="58"/>
      <c r="U26" s="58"/>
      <c r="V26" s="58"/>
      <c r="W26" s="58">
        <v>5000</v>
      </c>
    </row>
    <row r="27" ht="21.75" customHeight="1" spans="1:23">
      <c r="A27" s="191" t="s">
        <v>385</v>
      </c>
      <c r="B27" s="191" t="s">
        <v>396</v>
      </c>
      <c r="C27" s="191" t="s">
        <v>397</v>
      </c>
      <c r="D27" s="191" t="s">
        <v>67</v>
      </c>
      <c r="E27" s="191" t="s">
        <v>185</v>
      </c>
      <c r="F27" s="191" t="s">
        <v>104</v>
      </c>
      <c r="G27" s="191" t="s">
        <v>319</v>
      </c>
      <c r="H27" s="191" t="s">
        <v>320</v>
      </c>
      <c r="I27" s="58">
        <v>600000</v>
      </c>
      <c r="J27" s="58"/>
      <c r="K27" s="60"/>
      <c r="L27" s="58"/>
      <c r="M27" s="58"/>
      <c r="N27" s="58"/>
      <c r="O27" s="58"/>
      <c r="P27" s="58"/>
      <c r="Q27" s="58"/>
      <c r="R27" s="58">
        <v>600000</v>
      </c>
      <c r="S27" s="58"/>
      <c r="T27" s="58"/>
      <c r="U27" s="58"/>
      <c r="V27" s="58"/>
      <c r="W27" s="58">
        <v>600000</v>
      </c>
    </row>
    <row r="28" ht="21.75" customHeight="1" spans="1:23">
      <c r="A28" s="191" t="s">
        <v>385</v>
      </c>
      <c r="B28" s="191" t="s">
        <v>398</v>
      </c>
      <c r="C28" s="191" t="s">
        <v>399</v>
      </c>
      <c r="D28" s="191" t="s">
        <v>67</v>
      </c>
      <c r="E28" s="191" t="s">
        <v>189</v>
      </c>
      <c r="F28" s="191" t="s">
        <v>99</v>
      </c>
      <c r="G28" s="191" t="s">
        <v>319</v>
      </c>
      <c r="H28" s="191" t="s">
        <v>320</v>
      </c>
      <c r="I28" s="58">
        <v>500000</v>
      </c>
      <c r="J28" s="58"/>
      <c r="K28" s="60"/>
      <c r="L28" s="58"/>
      <c r="M28" s="58"/>
      <c r="N28" s="58"/>
      <c r="O28" s="58"/>
      <c r="P28" s="58"/>
      <c r="Q28" s="58"/>
      <c r="R28" s="58">
        <v>500000</v>
      </c>
      <c r="S28" s="58"/>
      <c r="T28" s="58"/>
      <c r="U28" s="58"/>
      <c r="V28" s="58"/>
      <c r="W28" s="58">
        <v>500000</v>
      </c>
    </row>
    <row r="29" ht="21.75" customHeight="1" spans="1:23">
      <c r="A29" s="191" t="s">
        <v>385</v>
      </c>
      <c r="B29" s="191" t="s">
        <v>400</v>
      </c>
      <c r="C29" s="191" t="s">
        <v>401</v>
      </c>
      <c r="D29" s="191" t="s">
        <v>67</v>
      </c>
      <c r="E29" s="191" t="s">
        <v>113</v>
      </c>
      <c r="F29" s="191" t="s">
        <v>99</v>
      </c>
      <c r="G29" s="191" t="s">
        <v>319</v>
      </c>
      <c r="H29" s="191" t="s">
        <v>320</v>
      </c>
      <c r="I29" s="58">
        <v>40000</v>
      </c>
      <c r="J29" s="58"/>
      <c r="K29" s="60"/>
      <c r="L29" s="58"/>
      <c r="M29" s="58"/>
      <c r="N29" s="58"/>
      <c r="O29" s="58"/>
      <c r="P29" s="58"/>
      <c r="Q29" s="58"/>
      <c r="R29" s="58">
        <v>40000</v>
      </c>
      <c r="S29" s="58"/>
      <c r="T29" s="58"/>
      <c r="U29" s="58"/>
      <c r="V29" s="58"/>
      <c r="W29" s="58">
        <v>40000</v>
      </c>
    </row>
    <row r="30" ht="21.75" customHeight="1" spans="1:23">
      <c r="A30" s="191" t="s">
        <v>385</v>
      </c>
      <c r="B30" s="191" t="s">
        <v>402</v>
      </c>
      <c r="C30" s="191" t="s">
        <v>403</v>
      </c>
      <c r="D30" s="191" t="s">
        <v>67</v>
      </c>
      <c r="E30" s="191" t="s">
        <v>119</v>
      </c>
      <c r="F30" s="191" t="s">
        <v>99</v>
      </c>
      <c r="G30" s="191" t="s">
        <v>319</v>
      </c>
      <c r="H30" s="191" t="s">
        <v>320</v>
      </c>
      <c r="I30" s="58">
        <v>20000</v>
      </c>
      <c r="J30" s="58"/>
      <c r="K30" s="60"/>
      <c r="L30" s="58"/>
      <c r="M30" s="58"/>
      <c r="N30" s="58"/>
      <c r="O30" s="58"/>
      <c r="P30" s="58"/>
      <c r="Q30" s="58"/>
      <c r="R30" s="58">
        <v>20000</v>
      </c>
      <c r="S30" s="58"/>
      <c r="T30" s="58"/>
      <c r="U30" s="58"/>
      <c r="V30" s="58"/>
      <c r="W30" s="58">
        <v>20000</v>
      </c>
    </row>
    <row r="31" ht="18.75" customHeight="1" spans="1:23">
      <c r="A31" s="197" t="s">
        <v>251</v>
      </c>
      <c r="B31" s="198"/>
      <c r="C31" s="198"/>
      <c r="D31" s="198"/>
      <c r="E31" s="198"/>
      <c r="F31" s="198"/>
      <c r="G31" s="198"/>
      <c r="H31" s="199"/>
      <c r="I31" s="58">
        <v>9535608</v>
      </c>
      <c r="J31" s="58">
        <v>4600000</v>
      </c>
      <c r="K31" s="60">
        <v>4600000</v>
      </c>
      <c r="L31" s="58"/>
      <c r="M31" s="58">
        <v>608</v>
      </c>
      <c r="N31" s="58"/>
      <c r="O31" s="58"/>
      <c r="P31" s="58"/>
      <c r="Q31" s="58"/>
      <c r="R31" s="58">
        <v>4935000</v>
      </c>
      <c r="S31" s="58"/>
      <c r="T31" s="58"/>
      <c r="U31" s="58"/>
      <c r="V31" s="58"/>
      <c r="W31" s="58">
        <v>4935000</v>
      </c>
    </row>
  </sheetData>
  <mergeCells count="28">
    <mergeCell ref="A2:W2"/>
    <mergeCell ref="A3:H3"/>
    <mergeCell ref="J4:M4"/>
    <mergeCell ref="N4:P4"/>
    <mergeCell ref="R4:W4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22"/>
  <sheetViews>
    <sheetView showZeros="0" topLeftCell="A69" workbookViewId="0">
      <selection activeCell="A69" sqref="$A1:$XFD104857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6" width="23.575" customWidth="1"/>
    <col min="7" max="7" width="25.1416666666667" customWidth="1"/>
    <col min="8" max="9" width="23.575" customWidth="1"/>
    <col min="10" max="10" width="36.85" customWidth="1"/>
  </cols>
  <sheetData>
    <row r="1" ht="18" customHeight="1" spans="10:10">
      <c r="J1" s="172"/>
    </row>
    <row r="2" ht="39.75" customHeight="1" spans="1:10">
      <c r="A2" s="189" t="str">
        <f>"2025"&amp;"年部门项目支出绩效目标表（本级）"</f>
        <v>2025年部门项目支出绩效目标表（本级）</v>
      </c>
      <c r="B2" s="43"/>
      <c r="C2" s="43"/>
      <c r="D2" s="43"/>
      <c r="E2" s="43"/>
      <c r="F2" s="132"/>
      <c r="G2" s="43"/>
      <c r="H2" s="132"/>
      <c r="I2" s="132"/>
      <c r="J2" s="43"/>
    </row>
    <row r="3" ht="17.25" customHeight="1" spans="1:1">
      <c r="A3" s="44" t="str">
        <f>"单位名称："&amp;"昆明市晋宁区夕阳彝族乡人民政府"</f>
        <v>单位名称：昆明市晋宁区夕阳彝族乡人民政府</v>
      </c>
    </row>
    <row r="4" ht="44.25" customHeight="1" spans="1:10">
      <c r="A4" s="17" t="s">
        <v>261</v>
      </c>
      <c r="B4" s="17" t="s">
        <v>404</v>
      </c>
      <c r="C4" s="17" t="s">
        <v>405</v>
      </c>
      <c r="D4" s="17" t="s">
        <v>406</v>
      </c>
      <c r="E4" s="17" t="s">
        <v>407</v>
      </c>
      <c r="F4" s="185" t="s">
        <v>408</v>
      </c>
      <c r="G4" s="17" t="s">
        <v>409</v>
      </c>
      <c r="H4" s="185" t="s">
        <v>410</v>
      </c>
      <c r="I4" s="185" t="s">
        <v>411</v>
      </c>
      <c r="J4" s="17" t="s">
        <v>412</v>
      </c>
    </row>
    <row r="5" ht="18.75" customHeight="1" spans="1:10">
      <c r="A5" s="190">
        <v>1</v>
      </c>
      <c r="B5" s="190">
        <v>2</v>
      </c>
      <c r="C5" s="190">
        <v>3</v>
      </c>
      <c r="D5" s="190">
        <v>4</v>
      </c>
      <c r="E5" s="190">
        <v>5</v>
      </c>
      <c r="F5" s="68">
        <v>6</v>
      </c>
      <c r="G5" s="190">
        <v>7</v>
      </c>
      <c r="H5" s="68">
        <v>8</v>
      </c>
      <c r="I5" s="68">
        <v>9</v>
      </c>
      <c r="J5" s="190">
        <v>10</v>
      </c>
    </row>
    <row r="6" ht="27.75" customHeight="1" spans="1:10">
      <c r="A6" s="18" t="s">
        <v>67</v>
      </c>
      <c r="B6" s="191"/>
      <c r="C6" s="191"/>
      <c r="D6" s="191"/>
      <c r="E6" s="34"/>
      <c r="F6" s="192"/>
      <c r="G6" s="34"/>
      <c r="H6" s="192"/>
      <c r="I6" s="192"/>
      <c r="J6" s="34"/>
    </row>
    <row r="7" ht="30" customHeight="1" spans="1:10">
      <c r="A7" s="193" t="s">
        <v>67</v>
      </c>
      <c r="B7" s="26"/>
      <c r="C7" s="26"/>
      <c r="D7" s="26"/>
      <c r="E7" s="26"/>
      <c r="F7" s="26"/>
      <c r="G7" s="26"/>
      <c r="H7" s="26"/>
      <c r="I7" s="26"/>
      <c r="J7" s="26"/>
    </row>
    <row r="8" ht="30" customHeight="1" spans="1:10">
      <c r="A8" s="194" t="s">
        <v>359</v>
      </c>
      <c r="B8" s="26" t="s">
        <v>413</v>
      </c>
      <c r="C8" s="26" t="s">
        <v>414</v>
      </c>
      <c r="D8" s="26" t="s">
        <v>415</v>
      </c>
      <c r="E8" s="26" t="s">
        <v>416</v>
      </c>
      <c r="F8" s="26" t="s">
        <v>417</v>
      </c>
      <c r="G8" s="26" t="s">
        <v>87</v>
      </c>
      <c r="H8" s="26" t="s">
        <v>418</v>
      </c>
      <c r="I8" s="26" t="s">
        <v>419</v>
      </c>
      <c r="J8" s="26" t="s">
        <v>420</v>
      </c>
    </row>
    <row r="9" ht="30" customHeight="1" spans="1:10">
      <c r="A9" s="194" t="s">
        <v>359</v>
      </c>
      <c r="B9" s="26" t="s">
        <v>413</v>
      </c>
      <c r="C9" s="26" t="s">
        <v>414</v>
      </c>
      <c r="D9" s="26" t="s">
        <v>415</v>
      </c>
      <c r="E9" s="26" t="s">
        <v>421</v>
      </c>
      <c r="F9" s="26" t="s">
        <v>417</v>
      </c>
      <c r="G9" s="26" t="s">
        <v>92</v>
      </c>
      <c r="H9" s="26" t="s">
        <v>418</v>
      </c>
      <c r="I9" s="26" t="s">
        <v>419</v>
      </c>
      <c r="J9" s="26" t="s">
        <v>422</v>
      </c>
    </row>
    <row r="10" ht="30" customHeight="1" spans="1:10">
      <c r="A10" s="194" t="s">
        <v>359</v>
      </c>
      <c r="B10" s="26" t="s">
        <v>413</v>
      </c>
      <c r="C10" s="26" t="s">
        <v>414</v>
      </c>
      <c r="D10" s="26" t="s">
        <v>415</v>
      </c>
      <c r="E10" s="26" t="s">
        <v>423</v>
      </c>
      <c r="F10" s="26" t="s">
        <v>417</v>
      </c>
      <c r="G10" s="26" t="s">
        <v>424</v>
      </c>
      <c r="H10" s="26" t="s">
        <v>425</v>
      </c>
      <c r="I10" s="26" t="s">
        <v>419</v>
      </c>
      <c r="J10" s="26" t="s">
        <v>426</v>
      </c>
    </row>
    <row r="11" ht="30" customHeight="1" spans="1:10">
      <c r="A11" s="194" t="s">
        <v>359</v>
      </c>
      <c r="B11" s="26" t="s">
        <v>413</v>
      </c>
      <c r="C11" s="26" t="s">
        <v>414</v>
      </c>
      <c r="D11" s="26" t="s">
        <v>427</v>
      </c>
      <c r="E11" s="26" t="s">
        <v>428</v>
      </c>
      <c r="F11" s="26" t="s">
        <v>417</v>
      </c>
      <c r="G11" s="26" t="s">
        <v>429</v>
      </c>
      <c r="H11" s="26" t="s">
        <v>430</v>
      </c>
      <c r="I11" s="26" t="s">
        <v>419</v>
      </c>
      <c r="J11" s="26" t="s">
        <v>431</v>
      </c>
    </row>
    <row r="12" ht="30" customHeight="1" spans="1:10">
      <c r="A12" s="194" t="s">
        <v>359</v>
      </c>
      <c r="B12" s="26" t="s">
        <v>413</v>
      </c>
      <c r="C12" s="26" t="s">
        <v>432</v>
      </c>
      <c r="D12" s="26" t="s">
        <v>433</v>
      </c>
      <c r="E12" s="26" t="s">
        <v>434</v>
      </c>
      <c r="F12" s="26" t="s">
        <v>435</v>
      </c>
      <c r="G12" s="26" t="s">
        <v>436</v>
      </c>
      <c r="H12" s="26" t="s">
        <v>437</v>
      </c>
      <c r="I12" s="26" t="s">
        <v>438</v>
      </c>
      <c r="J12" s="26" t="s">
        <v>439</v>
      </c>
    </row>
    <row r="13" ht="30" customHeight="1" spans="1:10">
      <c r="A13" s="194" t="s">
        <v>359</v>
      </c>
      <c r="B13" s="26" t="s">
        <v>413</v>
      </c>
      <c r="C13" s="26" t="s">
        <v>440</v>
      </c>
      <c r="D13" s="26" t="s">
        <v>441</v>
      </c>
      <c r="E13" s="26" t="s">
        <v>442</v>
      </c>
      <c r="F13" s="26" t="s">
        <v>417</v>
      </c>
      <c r="G13" s="26" t="s">
        <v>436</v>
      </c>
      <c r="H13" s="26" t="s">
        <v>437</v>
      </c>
      <c r="I13" s="26" t="s">
        <v>438</v>
      </c>
      <c r="J13" s="26" t="s">
        <v>443</v>
      </c>
    </row>
    <row r="14" ht="30" customHeight="1" spans="1:10">
      <c r="A14" s="194" t="s">
        <v>393</v>
      </c>
      <c r="B14" s="26" t="s">
        <v>444</v>
      </c>
      <c r="C14" s="26" t="s">
        <v>414</v>
      </c>
      <c r="D14" s="26" t="s">
        <v>415</v>
      </c>
      <c r="E14" s="26" t="s">
        <v>445</v>
      </c>
      <c r="F14" s="26" t="s">
        <v>417</v>
      </c>
      <c r="G14" s="26" t="s">
        <v>446</v>
      </c>
      <c r="H14" s="26" t="s">
        <v>447</v>
      </c>
      <c r="I14" s="26" t="s">
        <v>419</v>
      </c>
      <c r="J14" s="26" t="s">
        <v>448</v>
      </c>
    </row>
    <row r="15" ht="30" customHeight="1" spans="1:10">
      <c r="A15" s="194" t="s">
        <v>393</v>
      </c>
      <c r="B15" s="26" t="s">
        <v>444</v>
      </c>
      <c r="C15" s="26" t="s">
        <v>414</v>
      </c>
      <c r="D15" s="26" t="s">
        <v>449</v>
      </c>
      <c r="E15" s="26" t="s">
        <v>450</v>
      </c>
      <c r="F15" s="26" t="s">
        <v>417</v>
      </c>
      <c r="G15" s="26" t="s">
        <v>451</v>
      </c>
      <c r="H15" s="26" t="s">
        <v>430</v>
      </c>
      <c r="I15" s="26" t="s">
        <v>438</v>
      </c>
      <c r="J15" s="26" t="s">
        <v>452</v>
      </c>
    </row>
    <row r="16" ht="30" customHeight="1" spans="1:10">
      <c r="A16" s="194" t="s">
        <v>393</v>
      </c>
      <c r="B16" s="26" t="s">
        <v>444</v>
      </c>
      <c r="C16" s="26" t="s">
        <v>432</v>
      </c>
      <c r="D16" s="26" t="s">
        <v>433</v>
      </c>
      <c r="E16" s="26" t="s">
        <v>453</v>
      </c>
      <c r="F16" s="26" t="s">
        <v>435</v>
      </c>
      <c r="G16" s="26" t="s">
        <v>436</v>
      </c>
      <c r="H16" s="26" t="s">
        <v>437</v>
      </c>
      <c r="I16" s="26" t="s">
        <v>419</v>
      </c>
      <c r="J16" s="26" t="s">
        <v>453</v>
      </c>
    </row>
    <row r="17" ht="30" customHeight="1" spans="1:10">
      <c r="A17" s="194" t="s">
        <v>393</v>
      </c>
      <c r="B17" s="26" t="s">
        <v>444</v>
      </c>
      <c r="C17" s="26" t="s">
        <v>440</v>
      </c>
      <c r="D17" s="26" t="s">
        <v>441</v>
      </c>
      <c r="E17" s="26" t="s">
        <v>441</v>
      </c>
      <c r="F17" s="26" t="s">
        <v>435</v>
      </c>
      <c r="G17" s="26" t="s">
        <v>436</v>
      </c>
      <c r="H17" s="26" t="s">
        <v>437</v>
      </c>
      <c r="I17" s="26" t="s">
        <v>419</v>
      </c>
      <c r="J17" s="26" t="s">
        <v>454</v>
      </c>
    </row>
    <row r="18" ht="30" customHeight="1" spans="1:10">
      <c r="A18" s="194" t="s">
        <v>380</v>
      </c>
      <c r="B18" s="26" t="s">
        <v>455</v>
      </c>
      <c r="C18" s="26" t="s">
        <v>414</v>
      </c>
      <c r="D18" s="26" t="s">
        <v>415</v>
      </c>
      <c r="E18" s="26" t="s">
        <v>456</v>
      </c>
      <c r="F18" s="26" t="s">
        <v>417</v>
      </c>
      <c r="G18" s="26" t="s">
        <v>457</v>
      </c>
      <c r="H18" s="26" t="s">
        <v>458</v>
      </c>
      <c r="I18" s="26" t="s">
        <v>419</v>
      </c>
      <c r="J18" s="26" t="s">
        <v>459</v>
      </c>
    </row>
    <row r="19" ht="30" customHeight="1" spans="1:10">
      <c r="A19" s="194" t="s">
        <v>380</v>
      </c>
      <c r="B19" s="26" t="s">
        <v>455</v>
      </c>
      <c r="C19" s="26" t="s">
        <v>414</v>
      </c>
      <c r="D19" s="26" t="s">
        <v>460</v>
      </c>
      <c r="E19" s="26" t="s">
        <v>461</v>
      </c>
      <c r="F19" s="26" t="s">
        <v>417</v>
      </c>
      <c r="G19" s="26" t="s">
        <v>462</v>
      </c>
      <c r="H19" s="26" t="s">
        <v>463</v>
      </c>
      <c r="I19" s="26" t="s">
        <v>419</v>
      </c>
      <c r="J19" s="26" t="s">
        <v>464</v>
      </c>
    </row>
    <row r="20" ht="30" customHeight="1" spans="1:10">
      <c r="A20" s="194" t="s">
        <v>380</v>
      </c>
      <c r="B20" s="26" t="s">
        <v>455</v>
      </c>
      <c r="C20" s="26" t="s">
        <v>432</v>
      </c>
      <c r="D20" s="26" t="s">
        <v>433</v>
      </c>
      <c r="E20" s="26" t="s">
        <v>465</v>
      </c>
      <c r="F20" s="26" t="s">
        <v>435</v>
      </c>
      <c r="G20" s="26" t="s">
        <v>436</v>
      </c>
      <c r="H20" s="26" t="s">
        <v>437</v>
      </c>
      <c r="I20" s="26" t="s">
        <v>419</v>
      </c>
      <c r="J20" s="26" t="s">
        <v>466</v>
      </c>
    </row>
    <row r="21" ht="30" customHeight="1" spans="1:10">
      <c r="A21" s="194" t="s">
        <v>380</v>
      </c>
      <c r="B21" s="26" t="s">
        <v>455</v>
      </c>
      <c r="C21" s="26" t="s">
        <v>440</v>
      </c>
      <c r="D21" s="26" t="s">
        <v>441</v>
      </c>
      <c r="E21" s="26" t="s">
        <v>441</v>
      </c>
      <c r="F21" s="26" t="s">
        <v>435</v>
      </c>
      <c r="G21" s="26" t="s">
        <v>436</v>
      </c>
      <c r="H21" s="26" t="s">
        <v>437</v>
      </c>
      <c r="I21" s="26" t="s">
        <v>419</v>
      </c>
      <c r="J21" s="26" t="s">
        <v>454</v>
      </c>
    </row>
    <row r="22" ht="30" customHeight="1" spans="1:10">
      <c r="A22" s="194" t="s">
        <v>387</v>
      </c>
      <c r="B22" s="26" t="s">
        <v>467</v>
      </c>
      <c r="C22" s="26" t="s">
        <v>414</v>
      </c>
      <c r="D22" s="26" t="s">
        <v>415</v>
      </c>
      <c r="E22" s="26" t="s">
        <v>468</v>
      </c>
      <c r="F22" s="26" t="s">
        <v>417</v>
      </c>
      <c r="G22" s="26" t="s">
        <v>469</v>
      </c>
      <c r="H22" s="26" t="s">
        <v>458</v>
      </c>
      <c r="I22" s="26" t="s">
        <v>419</v>
      </c>
      <c r="J22" s="26" t="s">
        <v>470</v>
      </c>
    </row>
    <row r="23" ht="30" customHeight="1" spans="1:10">
      <c r="A23" s="194" t="s">
        <v>387</v>
      </c>
      <c r="B23" s="26" t="s">
        <v>467</v>
      </c>
      <c r="C23" s="26" t="s">
        <v>414</v>
      </c>
      <c r="D23" s="26" t="s">
        <v>415</v>
      </c>
      <c r="E23" s="26" t="s">
        <v>369</v>
      </c>
      <c r="F23" s="26" t="s">
        <v>417</v>
      </c>
      <c r="G23" s="26" t="s">
        <v>471</v>
      </c>
      <c r="H23" s="26" t="s">
        <v>447</v>
      </c>
      <c r="I23" s="26" t="s">
        <v>419</v>
      </c>
      <c r="J23" s="26" t="s">
        <v>472</v>
      </c>
    </row>
    <row r="24" ht="30" customHeight="1" spans="1:10">
      <c r="A24" s="194" t="s">
        <v>387</v>
      </c>
      <c r="B24" s="26" t="s">
        <v>467</v>
      </c>
      <c r="C24" s="26" t="s">
        <v>432</v>
      </c>
      <c r="D24" s="26" t="s">
        <v>433</v>
      </c>
      <c r="E24" s="26" t="s">
        <v>473</v>
      </c>
      <c r="F24" s="26" t="s">
        <v>435</v>
      </c>
      <c r="G24" s="26" t="s">
        <v>436</v>
      </c>
      <c r="H24" s="26" t="s">
        <v>437</v>
      </c>
      <c r="I24" s="26" t="s">
        <v>419</v>
      </c>
      <c r="J24" s="26" t="s">
        <v>473</v>
      </c>
    </row>
    <row r="25" ht="30" customHeight="1" spans="1:10">
      <c r="A25" s="194" t="s">
        <v>387</v>
      </c>
      <c r="B25" s="26" t="s">
        <v>467</v>
      </c>
      <c r="C25" s="26" t="s">
        <v>440</v>
      </c>
      <c r="D25" s="26" t="s">
        <v>441</v>
      </c>
      <c r="E25" s="26" t="s">
        <v>441</v>
      </c>
      <c r="F25" s="26" t="s">
        <v>435</v>
      </c>
      <c r="G25" s="26" t="s">
        <v>436</v>
      </c>
      <c r="H25" s="26" t="s">
        <v>437</v>
      </c>
      <c r="I25" s="26" t="s">
        <v>419</v>
      </c>
      <c r="J25" s="26" t="s">
        <v>454</v>
      </c>
    </row>
    <row r="26" ht="30" customHeight="1" spans="1:10">
      <c r="A26" s="194" t="s">
        <v>376</v>
      </c>
      <c r="B26" s="26" t="s">
        <v>474</v>
      </c>
      <c r="C26" s="26" t="s">
        <v>414</v>
      </c>
      <c r="D26" s="26" t="s">
        <v>415</v>
      </c>
      <c r="E26" s="26" t="s">
        <v>475</v>
      </c>
      <c r="F26" s="26" t="s">
        <v>417</v>
      </c>
      <c r="G26" s="26" t="s">
        <v>476</v>
      </c>
      <c r="H26" s="26" t="s">
        <v>447</v>
      </c>
      <c r="I26" s="26" t="s">
        <v>419</v>
      </c>
      <c r="J26" s="26" t="s">
        <v>477</v>
      </c>
    </row>
    <row r="27" ht="30" customHeight="1" spans="1:10">
      <c r="A27" s="194" t="s">
        <v>376</v>
      </c>
      <c r="B27" s="26" t="s">
        <v>474</v>
      </c>
      <c r="C27" s="26" t="s">
        <v>414</v>
      </c>
      <c r="D27" s="26" t="s">
        <v>449</v>
      </c>
      <c r="E27" s="26" t="s">
        <v>478</v>
      </c>
      <c r="F27" s="26" t="s">
        <v>417</v>
      </c>
      <c r="G27" s="26" t="s">
        <v>451</v>
      </c>
      <c r="H27" s="26" t="s">
        <v>430</v>
      </c>
      <c r="I27" s="26" t="s">
        <v>438</v>
      </c>
      <c r="J27" s="26" t="s">
        <v>452</v>
      </c>
    </row>
    <row r="28" ht="30" customHeight="1" spans="1:10">
      <c r="A28" s="194" t="s">
        <v>376</v>
      </c>
      <c r="B28" s="26" t="s">
        <v>474</v>
      </c>
      <c r="C28" s="26" t="s">
        <v>432</v>
      </c>
      <c r="D28" s="26" t="s">
        <v>433</v>
      </c>
      <c r="E28" s="26" t="s">
        <v>479</v>
      </c>
      <c r="F28" s="26" t="s">
        <v>435</v>
      </c>
      <c r="G28" s="26" t="s">
        <v>436</v>
      </c>
      <c r="H28" s="26" t="s">
        <v>437</v>
      </c>
      <c r="I28" s="26" t="s">
        <v>419</v>
      </c>
      <c r="J28" s="26" t="s">
        <v>479</v>
      </c>
    </row>
    <row r="29" ht="30" customHeight="1" spans="1:10">
      <c r="A29" s="194" t="s">
        <v>376</v>
      </c>
      <c r="B29" s="26" t="s">
        <v>474</v>
      </c>
      <c r="C29" s="26" t="s">
        <v>440</v>
      </c>
      <c r="D29" s="26" t="s">
        <v>441</v>
      </c>
      <c r="E29" s="26" t="s">
        <v>441</v>
      </c>
      <c r="F29" s="26" t="s">
        <v>435</v>
      </c>
      <c r="G29" s="26" t="s">
        <v>436</v>
      </c>
      <c r="H29" s="26" t="s">
        <v>437</v>
      </c>
      <c r="I29" s="26" t="s">
        <v>419</v>
      </c>
      <c r="J29" s="26" t="s">
        <v>454</v>
      </c>
    </row>
    <row r="30" ht="30" customHeight="1" spans="1:10">
      <c r="A30" s="194" t="s">
        <v>355</v>
      </c>
      <c r="B30" s="26" t="s">
        <v>480</v>
      </c>
      <c r="C30" s="26" t="s">
        <v>414</v>
      </c>
      <c r="D30" s="26" t="s">
        <v>415</v>
      </c>
      <c r="E30" s="26" t="s">
        <v>481</v>
      </c>
      <c r="F30" s="26" t="s">
        <v>435</v>
      </c>
      <c r="G30" s="26" t="s">
        <v>79</v>
      </c>
      <c r="H30" s="26" t="s">
        <v>482</v>
      </c>
      <c r="I30" s="26" t="s">
        <v>419</v>
      </c>
      <c r="J30" s="26" t="s">
        <v>483</v>
      </c>
    </row>
    <row r="31" ht="30" customHeight="1" spans="1:10">
      <c r="A31" s="194" t="s">
        <v>355</v>
      </c>
      <c r="B31" s="26" t="s">
        <v>480</v>
      </c>
      <c r="C31" s="26" t="s">
        <v>414</v>
      </c>
      <c r="D31" s="26" t="s">
        <v>415</v>
      </c>
      <c r="E31" s="26" t="s">
        <v>484</v>
      </c>
      <c r="F31" s="26" t="s">
        <v>435</v>
      </c>
      <c r="G31" s="26" t="s">
        <v>81</v>
      </c>
      <c r="H31" s="26" t="s">
        <v>485</v>
      </c>
      <c r="I31" s="26" t="s">
        <v>419</v>
      </c>
      <c r="J31" s="26" t="s">
        <v>486</v>
      </c>
    </row>
    <row r="32" ht="30" customHeight="1" spans="1:10">
      <c r="A32" s="194" t="s">
        <v>355</v>
      </c>
      <c r="B32" s="26" t="s">
        <v>480</v>
      </c>
      <c r="C32" s="26" t="s">
        <v>414</v>
      </c>
      <c r="D32" s="26" t="s">
        <v>415</v>
      </c>
      <c r="E32" s="26" t="s">
        <v>487</v>
      </c>
      <c r="F32" s="26" t="s">
        <v>435</v>
      </c>
      <c r="G32" s="26" t="s">
        <v>488</v>
      </c>
      <c r="H32" s="26" t="s">
        <v>489</v>
      </c>
      <c r="I32" s="26" t="s">
        <v>419</v>
      </c>
      <c r="J32" s="26" t="s">
        <v>490</v>
      </c>
    </row>
    <row r="33" ht="30" customHeight="1" spans="1:10">
      <c r="A33" s="194" t="s">
        <v>355</v>
      </c>
      <c r="B33" s="26" t="s">
        <v>480</v>
      </c>
      <c r="C33" s="26" t="s">
        <v>414</v>
      </c>
      <c r="D33" s="26" t="s">
        <v>415</v>
      </c>
      <c r="E33" s="26" t="s">
        <v>491</v>
      </c>
      <c r="F33" s="26" t="s">
        <v>435</v>
      </c>
      <c r="G33" s="26" t="s">
        <v>88</v>
      </c>
      <c r="H33" s="26" t="s">
        <v>458</v>
      </c>
      <c r="I33" s="26" t="s">
        <v>419</v>
      </c>
      <c r="J33" s="26" t="s">
        <v>492</v>
      </c>
    </row>
    <row r="34" ht="30" customHeight="1" spans="1:10">
      <c r="A34" s="194" t="s">
        <v>355</v>
      </c>
      <c r="B34" s="26" t="s">
        <v>480</v>
      </c>
      <c r="C34" s="26" t="s">
        <v>414</v>
      </c>
      <c r="D34" s="26" t="s">
        <v>415</v>
      </c>
      <c r="E34" s="26" t="s">
        <v>493</v>
      </c>
      <c r="F34" s="26" t="s">
        <v>435</v>
      </c>
      <c r="G34" s="26" t="s">
        <v>84</v>
      </c>
      <c r="H34" s="26" t="s">
        <v>494</v>
      </c>
      <c r="I34" s="26" t="s">
        <v>419</v>
      </c>
      <c r="J34" s="26" t="s">
        <v>495</v>
      </c>
    </row>
    <row r="35" ht="30" customHeight="1" spans="1:10">
      <c r="A35" s="194" t="s">
        <v>355</v>
      </c>
      <c r="B35" s="26" t="s">
        <v>480</v>
      </c>
      <c r="C35" s="26" t="s">
        <v>414</v>
      </c>
      <c r="D35" s="26" t="s">
        <v>427</v>
      </c>
      <c r="E35" s="26" t="s">
        <v>496</v>
      </c>
      <c r="F35" s="26" t="s">
        <v>417</v>
      </c>
      <c r="G35" s="26" t="s">
        <v>497</v>
      </c>
      <c r="H35" s="26" t="s">
        <v>437</v>
      </c>
      <c r="I35" s="26" t="s">
        <v>438</v>
      </c>
      <c r="J35" s="26" t="s">
        <v>498</v>
      </c>
    </row>
    <row r="36" ht="30" customHeight="1" spans="1:10">
      <c r="A36" s="194" t="s">
        <v>355</v>
      </c>
      <c r="B36" s="26" t="s">
        <v>480</v>
      </c>
      <c r="C36" s="26" t="s">
        <v>414</v>
      </c>
      <c r="D36" s="26" t="s">
        <v>449</v>
      </c>
      <c r="E36" s="26" t="s">
        <v>499</v>
      </c>
      <c r="F36" s="26" t="s">
        <v>435</v>
      </c>
      <c r="G36" s="26" t="s">
        <v>79</v>
      </c>
      <c r="H36" s="26" t="s">
        <v>430</v>
      </c>
      <c r="I36" s="26" t="s">
        <v>419</v>
      </c>
      <c r="J36" s="26" t="s">
        <v>500</v>
      </c>
    </row>
    <row r="37" ht="30" customHeight="1" spans="1:10">
      <c r="A37" s="194" t="s">
        <v>355</v>
      </c>
      <c r="B37" s="26" t="s">
        <v>480</v>
      </c>
      <c r="C37" s="26" t="s">
        <v>432</v>
      </c>
      <c r="D37" s="26" t="s">
        <v>433</v>
      </c>
      <c r="E37" s="26" t="s">
        <v>501</v>
      </c>
      <c r="F37" s="26" t="s">
        <v>417</v>
      </c>
      <c r="G37" s="26" t="s">
        <v>436</v>
      </c>
      <c r="H37" s="26" t="s">
        <v>437</v>
      </c>
      <c r="I37" s="26" t="s">
        <v>438</v>
      </c>
      <c r="J37" s="26" t="s">
        <v>502</v>
      </c>
    </row>
    <row r="38" ht="30" customHeight="1" spans="1:10">
      <c r="A38" s="194" t="s">
        <v>355</v>
      </c>
      <c r="B38" s="26" t="s">
        <v>480</v>
      </c>
      <c r="C38" s="26" t="s">
        <v>440</v>
      </c>
      <c r="D38" s="26" t="s">
        <v>441</v>
      </c>
      <c r="E38" s="26" t="s">
        <v>442</v>
      </c>
      <c r="F38" s="26" t="s">
        <v>417</v>
      </c>
      <c r="G38" s="26" t="s">
        <v>503</v>
      </c>
      <c r="H38" s="26" t="s">
        <v>437</v>
      </c>
      <c r="I38" s="26" t="s">
        <v>438</v>
      </c>
      <c r="J38" s="26" t="s">
        <v>504</v>
      </c>
    </row>
    <row r="39" ht="30" customHeight="1" spans="1:10">
      <c r="A39" s="194" t="s">
        <v>365</v>
      </c>
      <c r="B39" s="26" t="s">
        <v>505</v>
      </c>
      <c r="C39" s="26" t="s">
        <v>414</v>
      </c>
      <c r="D39" s="26" t="s">
        <v>415</v>
      </c>
      <c r="E39" s="26" t="s">
        <v>506</v>
      </c>
      <c r="F39" s="26" t="s">
        <v>417</v>
      </c>
      <c r="G39" s="26" t="s">
        <v>457</v>
      </c>
      <c r="H39" s="26" t="s">
        <v>458</v>
      </c>
      <c r="I39" s="26" t="s">
        <v>419</v>
      </c>
      <c r="J39" s="26" t="s">
        <v>507</v>
      </c>
    </row>
    <row r="40" ht="30" customHeight="1" spans="1:10">
      <c r="A40" s="194" t="s">
        <v>365</v>
      </c>
      <c r="B40" s="26" t="s">
        <v>505</v>
      </c>
      <c r="C40" s="26" t="s">
        <v>414</v>
      </c>
      <c r="D40" s="26" t="s">
        <v>427</v>
      </c>
      <c r="E40" s="26" t="s">
        <v>508</v>
      </c>
      <c r="F40" s="26" t="s">
        <v>435</v>
      </c>
      <c r="G40" s="26" t="s">
        <v>436</v>
      </c>
      <c r="H40" s="26" t="s">
        <v>437</v>
      </c>
      <c r="I40" s="26" t="s">
        <v>438</v>
      </c>
      <c r="J40" s="26" t="s">
        <v>509</v>
      </c>
    </row>
    <row r="41" ht="30" customHeight="1" spans="1:10">
      <c r="A41" s="194" t="s">
        <v>365</v>
      </c>
      <c r="B41" s="26" t="s">
        <v>505</v>
      </c>
      <c r="C41" s="26" t="s">
        <v>414</v>
      </c>
      <c r="D41" s="26" t="s">
        <v>449</v>
      </c>
      <c r="E41" s="26" t="s">
        <v>510</v>
      </c>
      <c r="F41" s="26" t="s">
        <v>417</v>
      </c>
      <c r="G41" s="26" t="s">
        <v>451</v>
      </c>
      <c r="H41" s="26" t="s">
        <v>430</v>
      </c>
      <c r="I41" s="26" t="s">
        <v>438</v>
      </c>
      <c r="J41" s="26" t="s">
        <v>511</v>
      </c>
    </row>
    <row r="42" ht="30" customHeight="1" spans="1:10">
      <c r="A42" s="194" t="s">
        <v>365</v>
      </c>
      <c r="B42" s="26" t="s">
        <v>505</v>
      </c>
      <c r="C42" s="26" t="s">
        <v>432</v>
      </c>
      <c r="D42" s="26" t="s">
        <v>433</v>
      </c>
      <c r="E42" s="26" t="s">
        <v>512</v>
      </c>
      <c r="F42" s="26" t="s">
        <v>435</v>
      </c>
      <c r="G42" s="26" t="s">
        <v>503</v>
      </c>
      <c r="H42" s="26" t="s">
        <v>437</v>
      </c>
      <c r="I42" s="26" t="s">
        <v>438</v>
      </c>
      <c r="J42" s="26" t="s">
        <v>513</v>
      </c>
    </row>
    <row r="43" ht="30" customHeight="1" spans="1:10">
      <c r="A43" s="194" t="s">
        <v>365</v>
      </c>
      <c r="B43" s="26" t="s">
        <v>505</v>
      </c>
      <c r="C43" s="26" t="s">
        <v>432</v>
      </c>
      <c r="D43" s="26" t="s">
        <v>514</v>
      </c>
      <c r="E43" s="26" t="s">
        <v>515</v>
      </c>
      <c r="F43" s="26" t="s">
        <v>435</v>
      </c>
      <c r="G43" s="26" t="s">
        <v>436</v>
      </c>
      <c r="H43" s="26" t="s">
        <v>437</v>
      </c>
      <c r="I43" s="26" t="s">
        <v>438</v>
      </c>
      <c r="J43" s="26" t="s">
        <v>513</v>
      </c>
    </row>
    <row r="44" ht="30" customHeight="1" spans="1:10">
      <c r="A44" s="194" t="s">
        <v>365</v>
      </c>
      <c r="B44" s="26" t="s">
        <v>505</v>
      </c>
      <c r="C44" s="26" t="s">
        <v>440</v>
      </c>
      <c r="D44" s="26" t="s">
        <v>441</v>
      </c>
      <c r="E44" s="26" t="s">
        <v>442</v>
      </c>
      <c r="F44" s="26" t="s">
        <v>417</v>
      </c>
      <c r="G44" s="26" t="s">
        <v>503</v>
      </c>
      <c r="H44" s="26" t="s">
        <v>437</v>
      </c>
      <c r="I44" s="26" t="s">
        <v>419</v>
      </c>
      <c r="J44" s="26" t="s">
        <v>504</v>
      </c>
    </row>
    <row r="45" ht="30" customHeight="1" spans="1:10">
      <c r="A45" s="194" t="s">
        <v>395</v>
      </c>
      <c r="B45" s="26" t="s">
        <v>516</v>
      </c>
      <c r="C45" s="26" t="s">
        <v>414</v>
      </c>
      <c r="D45" s="26" t="s">
        <v>415</v>
      </c>
      <c r="E45" s="26" t="s">
        <v>517</v>
      </c>
      <c r="F45" s="26" t="s">
        <v>417</v>
      </c>
      <c r="G45" s="26" t="s">
        <v>518</v>
      </c>
      <c r="H45" s="26" t="s">
        <v>447</v>
      </c>
      <c r="I45" s="26"/>
      <c r="J45" s="26" t="s">
        <v>516</v>
      </c>
    </row>
    <row r="46" ht="30" customHeight="1" spans="1:10">
      <c r="A46" s="194" t="s">
        <v>395</v>
      </c>
      <c r="B46" s="26" t="s">
        <v>516</v>
      </c>
      <c r="C46" s="26" t="s">
        <v>414</v>
      </c>
      <c r="D46" s="26" t="s">
        <v>449</v>
      </c>
      <c r="E46" s="26" t="s">
        <v>519</v>
      </c>
      <c r="F46" s="26" t="s">
        <v>417</v>
      </c>
      <c r="G46" s="26" t="s">
        <v>451</v>
      </c>
      <c r="H46" s="26" t="s">
        <v>430</v>
      </c>
      <c r="I46" s="26" t="s">
        <v>438</v>
      </c>
      <c r="J46" s="26" t="s">
        <v>452</v>
      </c>
    </row>
    <row r="47" ht="30" customHeight="1" spans="1:10">
      <c r="A47" s="194" t="s">
        <v>395</v>
      </c>
      <c r="B47" s="26" t="s">
        <v>516</v>
      </c>
      <c r="C47" s="26" t="s">
        <v>432</v>
      </c>
      <c r="D47" s="26" t="s">
        <v>433</v>
      </c>
      <c r="E47" s="26" t="s">
        <v>520</v>
      </c>
      <c r="F47" s="26" t="s">
        <v>435</v>
      </c>
      <c r="G47" s="26" t="s">
        <v>436</v>
      </c>
      <c r="H47" s="26" t="s">
        <v>437</v>
      </c>
      <c r="I47" s="26" t="s">
        <v>419</v>
      </c>
      <c r="J47" s="26" t="s">
        <v>521</v>
      </c>
    </row>
    <row r="48" ht="30" customHeight="1" spans="1:10">
      <c r="A48" s="194" t="s">
        <v>395</v>
      </c>
      <c r="B48" s="26" t="s">
        <v>516</v>
      </c>
      <c r="C48" s="26" t="s">
        <v>440</v>
      </c>
      <c r="D48" s="26" t="s">
        <v>441</v>
      </c>
      <c r="E48" s="26" t="s">
        <v>441</v>
      </c>
      <c r="F48" s="26" t="s">
        <v>435</v>
      </c>
      <c r="G48" s="26" t="s">
        <v>436</v>
      </c>
      <c r="H48" s="26" t="s">
        <v>437</v>
      </c>
      <c r="I48" s="26" t="s">
        <v>419</v>
      </c>
      <c r="J48" s="26" t="s">
        <v>454</v>
      </c>
    </row>
    <row r="49" ht="30" customHeight="1" spans="1:10">
      <c r="A49" s="194" t="s">
        <v>367</v>
      </c>
      <c r="B49" s="26" t="s">
        <v>522</v>
      </c>
      <c r="C49" s="26" t="s">
        <v>414</v>
      </c>
      <c r="D49" s="26" t="s">
        <v>415</v>
      </c>
      <c r="E49" s="26" t="s">
        <v>367</v>
      </c>
      <c r="F49" s="26" t="s">
        <v>417</v>
      </c>
      <c r="G49" s="26" t="s">
        <v>88</v>
      </c>
      <c r="H49" s="26" t="s">
        <v>463</v>
      </c>
      <c r="I49" s="26" t="s">
        <v>419</v>
      </c>
      <c r="J49" s="26" t="s">
        <v>523</v>
      </c>
    </row>
    <row r="50" ht="30" customHeight="1" spans="1:10">
      <c r="A50" s="194" t="s">
        <v>367</v>
      </c>
      <c r="B50" s="26" t="s">
        <v>522</v>
      </c>
      <c r="C50" s="26" t="s">
        <v>414</v>
      </c>
      <c r="D50" s="26" t="s">
        <v>427</v>
      </c>
      <c r="E50" s="26" t="s">
        <v>524</v>
      </c>
      <c r="F50" s="26" t="s">
        <v>417</v>
      </c>
      <c r="G50" s="26" t="s">
        <v>497</v>
      </c>
      <c r="H50" s="26" t="s">
        <v>437</v>
      </c>
      <c r="I50" s="26" t="s">
        <v>419</v>
      </c>
      <c r="J50" s="26" t="s">
        <v>525</v>
      </c>
    </row>
    <row r="51" ht="30" customHeight="1" spans="1:10">
      <c r="A51" s="194" t="s">
        <v>367</v>
      </c>
      <c r="B51" s="26" t="s">
        <v>522</v>
      </c>
      <c r="C51" s="26" t="s">
        <v>414</v>
      </c>
      <c r="D51" s="26" t="s">
        <v>449</v>
      </c>
      <c r="E51" s="26" t="s">
        <v>526</v>
      </c>
      <c r="F51" s="26" t="s">
        <v>417</v>
      </c>
      <c r="G51" s="26" t="s">
        <v>497</v>
      </c>
      <c r="H51" s="26" t="s">
        <v>437</v>
      </c>
      <c r="I51" s="26" t="s">
        <v>419</v>
      </c>
      <c r="J51" s="26" t="s">
        <v>527</v>
      </c>
    </row>
    <row r="52" ht="30" customHeight="1" spans="1:10">
      <c r="A52" s="194" t="s">
        <v>367</v>
      </c>
      <c r="B52" s="26" t="s">
        <v>522</v>
      </c>
      <c r="C52" s="26" t="s">
        <v>414</v>
      </c>
      <c r="D52" s="26" t="s">
        <v>460</v>
      </c>
      <c r="E52" s="26" t="s">
        <v>461</v>
      </c>
      <c r="F52" s="26" t="s">
        <v>417</v>
      </c>
      <c r="G52" s="26" t="s">
        <v>88</v>
      </c>
      <c r="H52" s="26" t="s">
        <v>463</v>
      </c>
      <c r="I52" s="26" t="s">
        <v>419</v>
      </c>
      <c r="J52" s="26" t="s">
        <v>525</v>
      </c>
    </row>
    <row r="53" ht="30" customHeight="1" spans="1:10">
      <c r="A53" s="194" t="s">
        <v>367</v>
      </c>
      <c r="B53" s="26" t="s">
        <v>522</v>
      </c>
      <c r="C53" s="26" t="s">
        <v>432</v>
      </c>
      <c r="D53" s="26" t="s">
        <v>433</v>
      </c>
      <c r="E53" s="26" t="s">
        <v>528</v>
      </c>
      <c r="F53" s="26" t="s">
        <v>435</v>
      </c>
      <c r="G53" s="26" t="s">
        <v>436</v>
      </c>
      <c r="H53" s="26" t="s">
        <v>437</v>
      </c>
      <c r="I53" s="26" t="s">
        <v>419</v>
      </c>
      <c r="J53" s="26" t="s">
        <v>529</v>
      </c>
    </row>
    <row r="54" ht="30" customHeight="1" spans="1:10">
      <c r="A54" s="194" t="s">
        <v>367</v>
      </c>
      <c r="B54" s="26" t="s">
        <v>522</v>
      </c>
      <c r="C54" s="26" t="s">
        <v>440</v>
      </c>
      <c r="D54" s="26" t="s">
        <v>441</v>
      </c>
      <c r="E54" s="26" t="s">
        <v>441</v>
      </c>
      <c r="F54" s="26" t="s">
        <v>435</v>
      </c>
      <c r="G54" s="26" t="s">
        <v>436</v>
      </c>
      <c r="H54" s="26" t="s">
        <v>437</v>
      </c>
      <c r="I54" s="26" t="s">
        <v>419</v>
      </c>
      <c r="J54" s="26" t="s">
        <v>454</v>
      </c>
    </row>
    <row r="55" ht="30" customHeight="1" spans="1:10">
      <c r="A55" s="194" t="s">
        <v>389</v>
      </c>
      <c r="B55" s="26" t="s">
        <v>530</v>
      </c>
      <c r="C55" s="26" t="s">
        <v>414</v>
      </c>
      <c r="D55" s="26" t="s">
        <v>415</v>
      </c>
      <c r="E55" s="26" t="s">
        <v>531</v>
      </c>
      <c r="F55" s="26" t="s">
        <v>417</v>
      </c>
      <c r="G55" s="26" t="s">
        <v>532</v>
      </c>
      <c r="H55" s="26" t="s">
        <v>447</v>
      </c>
      <c r="I55" s="26" t="s">
        <v>419</v>
      </c>
      <c r="J55" s="26" t="s">
        <v>533</v>
      </c>
    </row>
    <row r="56" ht="30" customHeight="1" spans="1:10">
      <c r="A56" s="194" t="s">
        <v>389</v>
      </c>
      <c r="B56" s="26" t="s">
        <v>530</v>
      </c>
      <c r="C56" s="26" t="s">
        <v>432</v>
      </c>
      <c r="D56" s="26" t="s">
        <v>433</v>
      </c>
      <c r="E56" s="26" t="s">
        <v>534</v>
      </c>
      <c r="F56" s="26" t="s">
        <v>435</v>
      </c>
      <c r="G56" s="26" t="s">
        <v>436</v>
      </c>
      <c r="H56" s="26" t="s">
        <v>437</v>
      </c>
      <c r="I56" s="26" t="s">
        <v>419</v>
      </c>
      <c r="J56" s="26" t="s">
        <v>534</v>
      </c>
    </row>
    <row r="57" ht="30" customHeight="1" spans="1:10">
      <c r="A57" s="194" t="s">
        <v>389</v>
      </c>
      <c r="B57" s="26" t="s">
        <v>530</v>
      </c>
      <c r="C57" s="26" t="s">
        <v>440</v>
      </c>
      <c r="D57" s="26" t="s">
        <v>441</v>
      </c>
      <c r="E57" s="26" t="s">
        <v>441</v>
      </c>
      <c r="F57" s="26" t="s">
        <v>435</v>
      </c>
      <c r="G57" s="26" t="s">
        <v>436</v>
      </c>
      <c r="H57" s="26" t="s">
        <v>437</v>
      </c>
      <c r="I57" s="26" t="s">
        <v>419</v>
      </c>
      <c r="J57" s="26" t="s">
        <v>454</v>
      </c>
    </row>
    <row r="58" ht="30" customHeight="1" spans="1:10">
      <c r="A58" s="194" t="s">
        <v>353</v>
      </c>
      <c r="B58" s="26" t="s">
        <v>535</v>
      </c>
      <c r="C58" s="26" t="s">
        <v>414</v>
      </c>
      <c r="D58" s="26" t="s">
        <v>415</v>
      </c>
      <c r="E58" s="26" t="s">
        <v>536</v>
      </c>
      <c r="F58" s="26" t="s">
        <v>435</v>
      </c>
      <c r="G58" s="26" t="s">
        <v>537</v>
      </c>
      <c r="H58" s="26" t="s">
        <v>458</v>
      </c>
      <c r="I58" s="26" t="s">
        <v>419</v>
      </c>
      <c r="J58" s="26" t="s">
        <v>538</v>
      </c>
    </row>
    <row r="59" ht="30" customHeight="1" spans="1:10">
      <c r="A59" s="194" t="s">
        <v>353</v>
      </c>
      <c r="B59" s="26" t="s">
        <v>535</v>
      </c>
      <c r="C59" s="26" t="s">
        <v>414</v>
      </c>
      <c r="D59" s="26" t="s">
        <v>415</v>
      </c>
      <c r="E59" s="26" t="s">
        <v>539</v>
      </c>
      <c r="F59" s="26" t="s">
        <v>435</v>
      </c>
      <c r="G59" s="26" t="s">
        <v>92</v>
      </c>
      <c r="H59" s="26" t="s">
        <v>494</v>
      </c>
      <c r="I59" s="26" t="s">
        <v>419</v>
      </c>
      <c r="J59" s="26" t="s">
        <v>540</v>
      </c>
    </row>
    <row r="60" ht="30" customHeight="1" spans="1:10">
      <c r="A60" s="194" t="s">
        <v>353</v>
      </c>
      <c r="B60" s="26" t="s">
        <v>535</v>
      </c>
      <c r="C60" s="26" t="s">
        <v>414</v>
      </c>
      <c r="D60" s="26" t="s">
        <v>415</v>
      </c>
      <c r="E60" s="26" t="s">
        <v>541</v>
      </c>
      <c r="F60" s="26" t="s">
        <v>435</v>
      </c>
      <c r="G60" s="26" t="s">
        <v>537</v>
      </c>
      <c r="H60" s="26" t="s">
        <v>458</v>
      </c>
      <c r="I60" s="26" t="s">
        <v>419</v>
      </c>
      <c r="J60" s="26" t="s">
        <v>542</v>
      </c>
    </row>
    <row r="61" ht="30" customHeight="1" spans="1:10">
      <c r="A61" s="194" t="s">
        <v>353</v>
      </c>
      <c r="B61" s="26" t="s">
        <v>535</v>
      </c>
      <c r="C61" s="26" t="s">
        <v>414</v>
      </c>
      <c r="D61" s="26" t="s">
        <v>415</v>
      </c>
      <c r="E61" s="26" t="s">
        <v>543</v>
      </c>
      <c r="F61" s="26" t="s">
        <v>435</v>
      </c>
      <c r="G61" s="26" t="s">
        <v>544</v>
      </c>
      <c r="H61" s="26" t="s">
        <v>489</v>
      </c>
      <c r="I61" s="26" t="s">
        <v>419</v>
      </c>
      <c r="J61" s="26" t="s">
        <v>545</v>
      </c>
    </row>
    <row r="62" ht="30" customHeight="1" spans="1:10">
      <c r="A62" s="194" t="s">
        <v>353</v>
      </c>
      <c r="B62" s="26" t="s">
        <v>535</v>
      </c>
      <c r="C62" s="26" t="s">
        <v>414</v>
      </c>
      <c r="D62" s="26" t="s">
        <v>427</v>
      </c>
      <c r="E62" s="26" t="s">
        <v>546</v>
      </c>
      <c r="F62" s="26" t="s">
        <v>417</v>
      </c>
      <c r="G62" s="26" t="s">
        <v>547</v>
      </c>
      <c r="H62" s="26" t="s">
        <v>430</v>
      </c>
      <c r="I62" s="26" t="s">
        <v>438</v>
      </c>
      <c r="J62" s="26" t="s">
        <v>548</v>
      </c>
    </row>
    <row r="63" ht="30" customHeight="1" spans="1:10">
      <c r="A63" s="194" t="s">
        <v>353</v>
      </c>
      <c r="B63" s="26" t="s">
        <v>535</v>
      </c>
      <c r="C63" s="26" t="s">
        <v>414</v>
      </c>
      <c r="D63" s="26" t="s">
        <v>427</v>
      </c>
      <c r="E63" s="26" t="s">
        <v>549</v>
      </c>
      <c r="F63" s="26" t="s">
        <v>417</v>
      </c>
      <c r="G63" s="26" t="s">
        <v>550</v>
      </c>
      <c r="H63" s="26" t="s">
        <v>430</v>
      </c>
      <c r="I63" s="26" t="s">
        <v>438</v>
      </c>
      <c r="J63" s="26" t="s">
        <v>551</v>
      </c>
    </row>
    <row r="64" ht="30" customHeight="1" spans="1:10">
      <c r="A64" s="194" t="s">
        <v>353</v>
      </c>
      <c r="B64" s="26" t="s">
        <v>535</v>
      </c>
      <c r="C64" s="26" t="s">
        <v>414</v>
      </c>
      <c r="D64" s="26" t="s">
        <v>427</v>
      </c>
      <c r="E64" s="26" t="s">
        <v>552</v>
      </c>
      <c r="F64" s="26" t="s">
        <v>417</v>
      </c>
      <c r="G64" s="26" t="s">
        <v>553</v>
      </c>
      <c r="H64" s="26" t="s">
        <v>430</v>
      </c>
      <c r="I64" s="26" t="s">
        <v>438</v>
      </c>
      <c r="J64" s="26" t="s">
        <v>554</v>
      </c>
    </row>
    <row r="65" ht="30" customHeight="1" spans="1:10">
      <c r="A65" s="194" t="s">
        <v>353</v>
      </c>
      <c r="B65" s="26" t="s">
        <v>535</v>
      </c>
      <c r="C65" s="26" t="s">
        <v>414</v>
      </c>
      <c r="D65" s="26" t="s">
        <v>427</v>
      </c>
      <c r="E65" s="26" t="s">
        <v>555</v>
      </c>
      <c r="F65" s="26" t="s">
        <v>417</v>
      </c>
      <c r="G65" s="26" t="s">
        <v>556</v>
      </c>
      <c r="H65" s="26" t="s">
        <v>430</v>
      </c>
      <c r="I65" s="26" t="s">
        <v>438</v>
      </c>
      <c r="J65" s="26" t="s">
        <v>557</v>
      </c>
    </row>
    <row r="66" ht="30" customHeight="1" spans="1:10">
      <c r="A66" s="194" t="s">
        <v>353</v>
      </c>
      <c r="B66" s="26" t="s">
        <v>535</v>
      </c>
      <c r="C66" s="26" t="s">
        <v>414</v>
      </c>
      <c r="D66" s="26" t="s">
        <v>449</v>
      </c>
      <c r="E66" s="26" t="s">
        <v>558</v>
      </c>
      <c r="F66" s="26" t="s">
        <v>417</v>
      </c>
      <c r="G66" s="26" t="s">
        <v>79</v>
      </c>
      <c r="H66" s="26" t="s">
        <v>430</v>
      </c>
      <c r="I66" s="26" t="s">
        <v>419</v>
      </c>
      <c r="J66" s="26" t="s">
        <v>548</v>
      </c>
    </row>
    <row r="67" ht="30" customHeight="1" spans="1:10">
      <c r="A67" s="194" t="s">
        <v>353</v>
      </c>
      <c r="B67" s="26" t="s">
        <v>535</v>
      </c>
      <c r="C67" s="26" t="s">
        <v>432</v>
      </c>
      <c r="D67" s="26" t="s">
        <v>433</v>
      </c>
      <c r="E67" s="26" t="s">
        <v>434</v>
      </c>
      <c r="F67" s="26" t="s">
        <v>435</v>
      </c>
      <c r="G67" s="26" t="s">
        <v>436</v>
      </c>
      <c r="H67" s="26" t="s">
        <v>437</v>
      </c>
      <c r="I67" s="26" t="s">
        <v>438</v>
      </c>
      <c r="J67" s="26" t="s">
        <v>559</v>
      </c>
    </row>
    <row r="68" ht="30" customHeight="1" spans="1:10">
      <c r="A68" s="194" t="s">
        <v>353</v>
      </c>
      <c r="B68" s="26" t="s">
        <v>535</v>
      </c>
      <c r="C68" s="26" t="s">
        <v>440</v>
      </c>
      <c r="D68" s="26" t="s">
        <v>441</v>
      </c>
      <c r="E68" s="26" t="s">
        <v>442</v>
      </c>
      <c r="F68" s="26" t="s">
        <v>435</v>
      </c>
      <c r="G68" s="26" t="s">
        <v>503</v>
      </c>
      <c r="H68" s="26" t="s">
        <v>437</v>
      </c>
      <c r="I68" s="26" t="s">
        <v>419</v>
      </c>
      <c r="J68" s="26" t="s">
        <v>504</v>
      </c>
    </row>
    <row r="69" ht="30" customHeight="1" spans="1:10">
      <c r="A69" s="194" t="s">
        <v>371</v>
      </c>
      <c r="B69" s="26" t="s">
        <v>560</v>
      </c>
      <c r="C69" s="26" t="s">
        <v>414</v>
      </c>
      <c r="D69" s="26" t="s">
        <v>415</v>
      </c>
      <c r="E69" s="26" t="s">
        <v>561</v>
      </c>
      <c r="F69" s="26" t="s">
        <v>435</v>
      </c>
      <c r="G69" s="26" t="s">
        <v>562</v>
      </c>
      <c r="H69" s="26" t="s">
        <v>563</v>
      </c>
      <c r="I69" s="26" t="s">
        <v>419</v>
      </c>
      <c r="J69" s="26" t="s">
        <v>564</v>
      </c>
    </row>
    <row r="70" ht="30" customHeight="1" spans="1:10">
      <c r="A70" s="194" t="s">
        <v>371</v>
      </c>
      <c r="B70" s="26" t="s">
        <v>565</v>
      </c>
      <c r="C70" s="26" t="s">
        <v>414</v>
      </c>
      <c r="D70" s="26" t="s">
        <v>415</v>
      </c>
      <c r="E70" s="26" t="s">
        <v>566</v>
      </c>
      <c r="F70" s="26" t="s">
        <v>435</v>
      </c>
      <c r="G70" s="26" t="s">
        <v>567</v>
      </c>
      <c r="H70" s="26" t="s">
        <v>568</v>
      </c>
      <c r="I70" s="26" t="s">
        <v>419</v>
      </c>
      <c r="J70" s="26" t="s">
        <v>569</v>
      </c>
    </row>
    <row r="71" ht="30" customHeight="1" spans="1:10">
      <c r="A71" s="194" t="s">
        <v>371</v>
      </c>
      <c r="B71" s="26" t="s">
        <v>565</v>
      </c>
      <c r="C71" s="26" t="s">
        <v>414</v>
      </c>
      <c r="D71" s="26" t="s">
        <v>427</v>
      </c>
      <c r="E71" s="26" t="s">
        <v>570</v>
      </c>
      <c r="F71" s="26" t="s">
        <v>417</v>
      </c>
      <c r="G71" s="26" t="s">
        <v>497</v>
      </c>
      <c r="H71" s="26" t="s">
        <v>437</v>
      </c>
      <c r="I71" s="26" t="s">
        <v>419</v>
      </c>
      <c r="J71" s="26" t="s">
        <v>571</v>
      </c>
    </row>
    <row r="72" ht="30" customHeight="1" spans="1:10">
      <c r="A72" s="194" t="s">
        <v>371</v>
      </c>
      <c r="B72" s="26" t="s">
        <v>565</v>
      </c>
      <c r="C72" s="26" t="s">
        <v>414</v>
      </c>
      <c r="D72" s="26" t="s">
        <v>427</v>
      </c>
      <c r="E72" s="26" t="s">
        <v>572</v>
      </c>
      <c r="F72" s="26" t="s">
        <v>417</v>
      </c>
      <c r="G72" s="26" t="s">
        <v>497</v>
      </c>
      <c r="H72" s="26" t="s">
        <v>437</v>
      </c>
      <c r="I72" s="26" t="s">
        <v>419</v>
      </c>
      <c r="J72" s="26" t="s">
        <v>573</v>
      </c>
    </row>
    <row r="73" ht="30" customHeight="1" spans="1:10">
      <c r="A73" s="194" t="s">
        <v>371</v>
      </c>
      <c r="B73" s="26" t="s">
        <v>565</v>
      </c>
      <c r="C73" s="26" t="s">
        <v>414</v>
      </c>
      <c r="D73" s="26" t="s">
        <v>449</v>
      </c>
      <c r="E73" s="26" t="s">
        <v>574</v>
      </c>
      <c r="F73" s="26" t="s">
        <v>417</v>
      </c>
      <c r="G73" s="26" t="s">
        <v>497</v>
      </c>
      <c r="H73" s="26" t="s">
        <v>437</v>
      </c>
      <c r="I73" s="26" t="s">
        <v>419</v>
      </c>
      <c r="J73" s="26" t="s">
        <v>575</v>
      </c>
    </row>
    <row r="74" ht="30" customHeight="1" spans="1:10">
      <c r="A74" s="194" t="s">
        <v>371</v>
      </c>
      <c r="B74" s="26" t="s">
        <v>565</v>
      </c>
      <c r="C74" s="26" t="s">
        <v>414</v>
      </c>
      <c r="D74" s="26" t="s">
        <v>449</v>
      </c>
      <c r="E74" s="26" t="s">
        <v>576</v>
      </c>
      <c r="F74" s="26" t="s">
        <v>417</v>
      </c>
      <c r="G74" s="26" t="s">
        <v>497</v>
      </c>
      <c r="H74" s="26" t="s">
        <v>437</v>
      </c>
      <c r="I74" s="26" t="s">
        <v>419</v>
      </c>
      <c r="J74" s="26" t="s">
        <v>577</v>
      </c>
    </row>
    <row r="75" ht="30" customHeight="1" spans="1:10">
      <c r="A75" s="194" t="s">
        <v>371</v>
      </c>
      <c r="B75" s="26" t="s">
        <v>565</v>
      </c>
      <c r="C75" s="26" t="s">
        <v>432</v>
      </c>
      <c r="D75" s="26" t="s">
        <v>578</v>
      </c>
      <c r="E75" s="26" t="s">
        <v>579</v>
      </c>
      <c r="F75" s="26" t="s">
        <v>435</v>
      </c>
      <c r="G75" s="26" t="s">
        <v>580</v>
      </c>
      <c r="H75" s="26" t="s">
        <v>463</v>
      </c>
      <c r="I75" s="26" t="s">
        <v>419</v>
      </c>
      <c r="J75" s="26" t="s">
        <v>581</v>
      </c>
    </row>
    <row r="76" ht="30" customHeight="1" spans="1:10">
      <c r="A76" s="194" t="s">
        <v>371</v>
      </c>
      <c r="B76" s="26" t="s">
        <v>565</v>
      </c>
      <c r="C76" s="26" t="s">
        <v>432</v>
      </c>
      <c r="D76" s="26" t="s">
        <v>578</v>
      </c>
      <c r="E76" s="26" t="s">
        <v>582</v>
      </c>
      <c r="F76" s="26" t="s">
        <v>435</v>
      </c>
      <c r="G76" s="26" t="s">
        <v>583</v>
      </c>
      <c r="H76" s="26" t="s">
        <v>489</v>
      </c>
      <c r="I76" s="26" t="s">
        <v>419</v>
      </c>
      <c r="J76" s="26" t="s">
        <v>584</v>
      </c>
    </row>
    <row r="77" ht="30" customHeight="1" spans="1:10">
      <c r="A77" s="194" t="s">
        <v>371</v>
      </c>
      <c r="B77" s="26" t="s">
        <v>565</v>
      </c>
      <c r="C77" s="26" t="s">
        <v>432</v>
      </c>
      <c r="D77" s="26" t="s">
        <v>433</v>
      </c>
      <c r="E77" s="26" t="s">
        <v>585</v>
      </c>
      <c r="F77" s="26" t="s">
        <v>586</v>
      </c>
      <c r="G77" s="26" t="s">
        <v>503</v>
      </c>
      <c r="H77" s="26" t="s">
        <v>437</v>
      </c>
      <c r="I77" s="26" t="s">
        <v>419</v>
      </c>
      <c r="J77" s="26" t="s">
        <v>587</v>
      </c>
    </row>
    <row r="78" ht="30" customHeight="1" spans="1:10">
      <c r="A78" s="194" t="s">
        <v>371</v>
      </c>
      <c r="B78" s="26" t="s">
        <v>565</v>
      </c>
      <c r="C78" s="26" t="s">
        <v>440</v>
      </c>
      <c r="D78" s="26" t="s">
        <v>441</v>
      </c>
      <c r="E78" s="26" t="s">
        <v>441</v>
      </c>
      <c r="F78" s="26" t="s">
        <v>435</v>
      </c>
      <c r="G78" s="26" t="s">
        <v>436</v>
      </c>
      <c r="H78" s="26" t="s">
        <v>437</v>
      </c>
      <c r="I78" s="26" t="s">
        <v>438</v>
      </c>
      <c r="J78" s="26" t="s">
        <v>588</v>
      </c>
    </row>
    <row r="79" ht="30" customHeight="1" spans="1:10">
      <c r="A79" s="194" t="s">
        <v>384</v>
      </c>
      <c r="B79" s="26" t="s">
        <v>589</v>
      </c>
      <c r="C79" s="26" t="s">
        <v>414</v>
      </c>
      <c r="D79" s="26" t="s">
        <v>415</v>
      </c>
      <c r="E79" s="26" t="s">
        <v>590</v>
      </c>
      <c r="F79" s="26" t="s">
        <v>417</v>
      </c>
      <c r="G79" s="26" t="s">
        <v>497</v>
      </c>
      <c r="H79" s="26" t="s">
        <v>437</v>
      </c>
      <c r="I79" s="26" t="s">
        <v>419</v>
      </c>
      <c r="J79" s="26" t="s">
        <v>590</v>
      </c>
    </row>
    <row r="80" ht="30" customHeight="1" spans="1:10">
      <c r="A80" s="194" t="s">
        <v>384</v>
      </c>
      <c r="B80" s="26" t="s">
        <v>589</v>
      </c>
      <c r="C80" s="26" t="s">
        <v>432</v>
      </c>
      <c r="D80" s="26" t="s">
        <v>578</v>
      </c>
      <c r="E80" s="26" t="s">
        <v>591</v>
      </c>
      <c r="F80" s="26" t="s">
        <v>417</v>
      </c>
      <c r="G80" s="26" t="s">
        <v>497</v>
      </c>
      <c r="H80" s="26" t="s">
        <v>437</v>
      </c>
      <c r="I80" s="26" t="s">
        <v>419</v>
      </c>
      <c r="J80" s="26" t="s">
        <v>591</v>
      </c>
    </row>
    <row r="81" ht="30" customHeight="1" spans="1:10">
      <c r="A81" s="194" t="s">
        <v>384</v>
      </c>
      <c r="B81" s="26" t="s">
        <v>589</v>
      </c>
      <c r="C81" s="26" t="s">
        <v>440</v>
      </c>
      <c r="D81" s="26" t="s">
        <v>441</v>
      </c>
      <c r="E81" s="26" t="s">
        <v>441</v>
      </c>
      <c r="F81" s="26" t="s">
        <v>435</v>
      </c>
      <c r="G81" s="26" t="s">
        <v>592</v>
      </c>
      <c r="H81" s="26" t="s">
        <v>437</v>
      </c>
      <c r="I81" s="26" t="s">
        <v>419</v>
      </c>
      <c r="J81" s="26" t="s">
        <v>593</v>
      </c>
    </row>
    <row r="82" ht="30" customHeight="1" spans="1:10">
      <c r="A82" s="194" t="s">
        <v>391</v>
      </c>
      <c r="B82" s="26" t="s">
        <v>594</v>
      </c>
      <c r="C82" s="26" t="s">
        <v>414</v>
      </c>
      <c r="D82" s="26" t="s">
        <v>415</v>
      </c>
      <c r="E82" s="26" t="s">
        <v>595</v>
      </c>
      <c r="F82" s="26" t="s">
        <v>417</v>
      </c>
      <c r="G82" s="26" t="s">
        <v>596</v>
      </c>
      <c r="H82" s="26" t="s">
        <v>458</v>
      </c>
      <c r="I82" s="26" t="s">
        <v>419</v>
      </c>
      <c r="J82" s="26" t="s">
        <v>597</v>
      </c>
    </row>
    <row r="83" ht="30" customHeight="1" spans="1:10">
      <c r="A83" s="194" t="s">
        <v>391</v>
      </c>
      <c r="B83" s="26" t="s">
        <v>594</v>
      </c>
      <c r="C83" s="26" t="s">
        <v>414</v>
      </c>
      <c r="D83" s="26" t="s">
        <v>449</v>
      </c>
      <c r="E83" s="26" t="s">
        <v>519</v>
      </c>
      <c r="F83" s="26" t="s">
        <v>417</v>
      </c>
      <c r="G83" s="26" t="s">
        <v>451</v>
      </c>
      <c r="H83" s="26" t="s">
        <v>430</v>
      </c>
      <c r="I83" s="26" t="s">
        <v>438</v>
      </c>
      <c r="J83" s="26" t="s">
        <v>452</v>
      </c>
    </row>
    <row r="84" ht="30" customHeight="1" spans="1:10">
      <c r="A84" s="194" t="s">
        <v>391</v>
      </c>
      <c r="B84" s="26" t="s">
        <v>594</v>
      </c>
      <c r="C84" s="26" t="s">
        <v>414</v>
      </c>
      <c r="D84" s="26" t="s">
        <v>460</v>
      </c>
      <c r="E84" s="26" t="s">
        <v>461</v>
      </c>
      <c r="F84" s="26" t="s">
        <v>417</v>
      </c>
      <c r="G84" s="26" t="s">
        <v>598</v>
      </c>
      <c r="H84" s="26" t="s">
        <v>463</v>
      </c>
      <c r="I84" s="26" t="s">
        <v>419</v>
      </c>
      <c r="J84" s="26" t="s">
        <v>599</v>
      </c>
    </row>
    <row r="85" ht="30" customHeight="1" spans="1:10">
      <c r="A85" s="194" t="s">
        <v>391</v>
      </c>
      <c r="B85" s="26" t="s">
        <v>594</v>
      </c>
      <c r="C85" s="26" t="s">
        <v>432</v>
      </c>
      <c r="D85" s="26" t="s">
        <v>433</v>
      </c>
      <c r="E85" s="26" t="s">
        <v>600</v>
      </c>
      <c r="F85" s="26" t="s">
        <v>435</v>
      </c>
      <c r="G85" s="26" t="s">
        <v>436</v>
      </c>
      <c r="H85" s="26" t="s">
        <v>437</v>
      </c>
      <c r="I85" s="26" t="s">
        <v>419</v>
      </c>
      <c r="J85" s="26" t="s">
        <v>600</v>
      </c>
    </row>
    <row r="86" ht="30" customHeight="1" spans="1:10">
      <c r="A86" s="194" t="s">
        <v>391</v>
      </c>
      <c r="B86" s="26" t="s">
        <v>594</v>
      </c>
      <c r="C86" s="26" t="s">
        <v>440</v>
      </c>
      <c r="D86" s="26" t="s">
        <v>441</v>
      </c>
      <c r="E86" s="26" t="s">
        <v>441</v>
      </c>
      <c r="F86" s="26" t="s">
        <v>435</v>
      </c>
      <c r="G86" s="26" t="s">
        <v>436</v>
      </c>
      <c r="H86" s="26" t="s">
        <v>437</v>
      </c>
      <c r="I86" s="26" t="s">
        <v>419</v>
      </c>
      <c r="J86" s="26" t="s">
        <v>454</v>
      </c>
    </row>
    <row r="87" ht="30" customHeight="1" spans="1:10">
      <c r="A87" s="194" t="s">
        <v>401</v>
      </c>
      <c r="B87" s="26" t="s">
        <v>601</v>
      </c>
      <c r="C87" s="26" t="s">
        <v>414</v>
      </c>
      <c r="D87" s="26" t="s">
        <v>415</v>
      </c>
      <c r="E87" s="26" t="s">
        <v>602</v>
      </c>
      <c r="F87" s="26" t="s">
        <v>417</v>
      </c>
      <c r="G87" s="26" t="s">
        <v>603</v>
      </c>
      <c r="H87" s="26" t="s">
        <v>447</v>
      </c>
      <c r="I87" s="26" t="s">
        <v>419</v>
      </c>
      <c r="J87" s="26" t="s">
        <v>604</v>
      </c>
    </row>
    <row r="88" ht="30" customHeight="1" spans="1:10">
      <c r="A88" s="194" t="s">
        <v>401</v>
      </c>
      <c r="B88" s="26" t="s">
        <v>601</v>
      </c>
      <c r="C88" s="26" t="s">
        <v>414</v>
      </c>
      <c r="D88" s="26" t="s">
        <v>427</v>
      </c>
      <c r="E88" s="26" t="s">
        <v>605</v>
      </c>
      <c r="F88" s="26" t="s">
        <v>435</v>
      </c>
      <c r="G88" s="26" t="s">
        <v>436</v>
      </c>
      <c r="H88" s="26" t="s">
        <v>437</v>
      </c>
      <c r="I88" s="26" t="s">
        <v>419</v>
      </c>
      <c r="J88" s="26" t="s">
        <v>606</v>
      </c>
    </row>
    <row r="89" ht="30" customHeight="1" spans="1:10">
      <c r="A89" s="194" t="s">
        <v>401</v>
      </c>
      <c r="B89" s="26" t="s">
        <v>601</v>
      </c>
      <c r="C89" s="26" t="s">
        <v>432</v>
      </c>
      <c r="D89" s="26" t="s">
        <v>578</v>
      </c>
      <c r="E89" s="26" t="s">
        <v>607</v>
      </c>
      <c r="F89" s="26" t="s">
        <v>417</v>
      </c>
      <c r="G89" s="26" t="s">
        <v>608</v>
      </c>
      <c r="H89" s="26" t="s">
        <v>609</v>
      </c>
      <c r="I89" s="26" t="s">
        <v>438</v>
      </c>
      <c r="J89" s="26" t="s">
        <v>610</v>
      </c>
    </row>
    <row r="90" ht="30" customHeight="1" spans="1:10">
      <c r="A90" s="194" t="s">
        <v>401</v>
      </c>
      <c r="B90" s="26" t="s">
        <v>601</v>
      </c>
      <c r="C90" s="26" t="s">
        <v>432</v>
      </c>
      <c r="D90" s="26" t="s">
        <v>433</v>
      </c>
      <c r="E90" s="26" t="s">
        <v>611</v>
      </c>
      <c r="F90" s="26" t="s">
        <v>435</v>
      </c>
      <c r="G90" s="26" t="s">
        <v>436</v>
      </c>
      <c r="H90" s="26" t="s">
        <v>437</v>
      </c>
      <c r="I90" s="26" t="s">
        <v>419</v>
      </c>
      <c r="J90" s="26" t="s">
        <v>612</v>
      </c>
    </row>
    <row r="91" ht="30" customHeight="1" spans="1:10">
      <c r="A91" s="194" t="s">
        <v>401</v>
      </c>
      <c r="B91" s="26" t="s">
        <v>601</v>
      </c>
      <c r="C91" s="26" t="s">
        <v>440</v>
      </c>
      <c r="D91" s="26" t="s">
        <v>441</v>
      </c>
      <c r="E91" s="26" t="s">
        <v>441</v>
      </c>
      <c r="F91" s="26" t="s">
        <v>435</v>
      </c>
      <c r="G91" s="26" t="s">
        <v>436</v>
      </c>
      <c r="H91" s="26" t="s">
        <v>437</v>
      </c>
      <c r="I91" s="26" t="s">
        <v>419</v>
      </c>
      <c r="J91" s="26" t="s">
        <v>454</v>
      </c>
    </row>
    <row r="92" ht="30" customHeight="1" spans="1:10">
      <c r="A92" s="194" t="s">
        <v>397</v>
      </c>
      <c r="B92" s="26" t="s">
        <v>613</v>
      </c>
      <c r="C92" s="26" t="s">
        <v>414</v>
      </c>
      <c r="D92" s="26" t="s">
        <v>415</v>
      </c>
      <c r="E92" s="26" t="s">
        <v>614</v>
      </c>
      <c r="F92" s="26" t="s">
        <v>417</v>
      </c>
      <c r="G92" s="26" t="s">
        <v>615</v>
      </c>
      <c r="H92" s="26" t="s">
        <v>447</v>
      </c>
      <c r="I92" s="26" t="s">
        <v>419</v>
      </c>
      <c r="J92" s="26" t="s">
        <v>614</v>
      </c>
    </row>
    <row r="93" ht="30" customHeight="1" spans="1:10">
      <c r="A93" s="194" t="s">
        <v>397</v>
      </c>
      <c r="B93" s="26" t="s">
        <v>613</v>
      </c>
      <c r="C93" s="26" t="s">
        <v>432</v>
      </c>
      <c r="D93" s="26" t="s">
        <v>433</v>
      </c>
      <c r="E93" s="26" t="s">
        <v>616</v>
      </c>
      <c r="F93" s="26" t="s">
        <v>435</v>
      </c>
      <c r="G93" s="26" t="s">
        <v>436</v>
      </c>
      <c r="H93" s="26" t="s">
        <v>437</v>
      </c>
      <c r="I93" s="26" t="s">
        <v>419</v>
      </c>
      <c r="J93" s="26" t="s">
        <v>616</v>
      </c>
    </row>
    <row r="94" ht="30" customHeight="1" spans="1:10">
      <c r="A94" s="194" t="s">
        <v>397</v>
      </c>
      <c r="B94" s="26" t="s">
        <v>613</v>
      </c>
      <c r="C94" s="26" t="s">
        <v>432</v>
      </c>
      <c r="D94" s="26" t="s">
        <v>514</v>
      </c>
      <c r="E94" s="26" t="s">
        <v>617</v>
      </c>
      <c r="F94" s="26" t="s">
        <v>435</v>
      </c>
      <c r="G94" s="26" t="s">
        <v>436</v>
      </c>
      <c r="H94" s="26" t="s">
        <v>437</v>
      </c>
      <c r="I94" s="26" t="s">
        <v>419</v>
      </c>
      <c r="J94" s="26" t="s">
        <v>617</v>
      </c>
    </row>
    <row r="95" ht="30" customHeight="1" spans="1:10">
      <c r="A95" s="194" t="s">
        <v>397</v>
      </c>
      <c r="B95" s="26" t="s">
        <v>613</v>
      </c>
      <c r="C95" s="26" t="s">
        <v>432</v>
      </c>
      <c r="D95" s="26" t="s">
        <v>514</v>
      </c>
      <c r="E95" s="26" t="s">
        <v>618</v>
      </c>
      <c r="F95" s="26" t="s">
        <v>435</v>
      </c>
      <c r="G95" s="26" t="s">
        <v>436</v>
      </c>
      <c r="H95" s="26" t="s">
        <v>437</v>
      </c>
      <c r="I95" s="26" t="s">
        <v>419</v>
      </c>
      <c r="J95" s="26" t="s">
        <v>612</v>
      </c>
    </row>
    <row r="96" ht="30" customHeight="1" spans="1:10">
      <c r="A96" s="194" t="s">
        <v>397</v>
      </c>
      <c r="B96" s="26" t="s">
        <v>613</v>
      </c>
      <c r="C96" s="26" t="s">
        <v>440</v>
      </c>
      <c r="D96" s="26" t="s">
        <v>441</v>
      </c>
      <c r="E96" s="26" t="s">
        <v>441</v>
      </c>
      <c r="F96" s="26" t="s">
        <v>435</v>
      </c>
      <c r="G96" s="26" t="s">
        <v>436</v>
      </c>
      <c r="H96" s="26" t="s">
        <v>437</v>
      </c>
      <c r="I96" s="26" t="s">
        <v>419</v>
      </c>
      <c r="J96" s="26" t="s">
        <v>454</v>
      </c>
    </row>
    <row r="97" ht="30" customHeight="1" spans="1:10">
      <c r="A97" s="194" t="s">
        <v>399</v>
      </c>
      <c r="B97" s="26" t="s">
        <v>619</v>
      </c>
      <c r="C97" s="26" t="s">
        <v>414</v>
      </c>
      <c r="D97" s="26" t="s">
        <v>415</v>
      </c>
      <c r="E97" s="26" t="s">
        <v>620</v>
      </c>
      <c r="F97" s="26" t="s">
        <v>417</v>
      </c>
      <c r="G97" s="26" t="s">
        <v>621</v>
      </c>
      <c r="H97" s="26" t="s">
        <v>622</v>
      </c>
      <c r="I97" s="26" t="s">
        <v>419</v>
      </c>
      <c r="J97" s="26" t="s">
        <v>623</v>
      </c>
    </row>
    <row r="98" ht="30" customHeight="1" spans="1:10">
      <c r="A98" s="194" t="s">
        <v>399</v>
      </c>
      <c r="B98" s="26" t="s">
        <v>619</v>
      </c>
      <c r="C98" s="26" t="s">
        <v>414</v>
      </c>
      <c r="D98" s="26" t="s">
        <v>449</v>
      </c>
      <c r="E98" s="26" t="s">
        <v>519</v>
      </c>
      <c r="F98" s="26" t="s">
        <v>417</v>
      </c>
      <c r="G98" s="26" t="s">
        <v>451</v>
      </c>
      <c r="H98" s="26" t="s">
        <v>430</v>
      </c>
      <c r="I98" s="26" t="s">
        <v>438</v>
      </c>
      <c r="J98" s="26" t="s">
        <v>452</v>
      </c>
    </row>
    <row r="99" ht="30" customHeight="1" spans="1:10">
      <c r="A99" s="194" t="s">
        <v>399</v>
      </c>
      <c r="B99" s="26" t="s">
        <v>619</v>
      </c>
      <c r="C99" s="26" t="s">
        <v>432</v>
      </c>
      <c r="D99" s="26" t="s">
        <v>433</v>
      </c>
      <c r="E99" s="26" t="s">
        <v>624</v>
      </c>
      <c r="F99" s="26" t="s">
        <v>435</v>
      </c>
      <c r="G99" s="26" t="s">
        <v>503</v>
      </c>
      <c r="H99" s="26" t="s">
        <v>437</v>
      </c>
      <c r="I99" s="26" t="s">
        <v>419</v>
      </c>
      <c r="J99" s="26" t="s">
        <v>625</v>
      </c>
    </row>
    <row r="100" ht="30" customHeight="1" spans="1:10">
      <c r="A100" s="194" t="s">
        <v>399</v>
      </c>
      <c r="B100" s="26" t="s">
        <v>619</v>
      </c>
      <c r="C100" s="26" t="s">
        <v>440</v>
      </c>
      <c r="D100" s="26" t="s">
        <v>441</v>
      </c>
      <c r="E100" s="26" t="s">
        <v>441</v>
      </c>
      <c r="F100" s="26" t="s">
        <v>435</v>
      </c>
      <c r="G100" s="26" t="s">
        <v>436</v>
      </c>
      <c r="H100" s="26" t="s">
        <v>437</v>
      </c>
      <c r="I100" s="26" t="s">
        <v>419</v>
      </c>
      <c r="J100" s="26" t="s">
        <v>454</v>
      </c>
    </row>
    <row r="101" ht="30" customHeight="1" spans="1:10">
      <c r="A101" s="194" t="s">
        <v>378</v>
      </c>
      <c r="B101" s="26" t="s">
        <v>626</v>
      </c>
      <c r="C101" s="26" t="s">
        <v>414</v>
      </c>
      <c r="D101" s="26" t="s">
        <v>415</v>
      </c>
      <c r="E101" s="26" t="s">
        <v>627</v>
      </c>
      <c r="F101" s="26" t="s">
        <v>417</v>
      </c>
      <c r="G101" s="26" t="s">
        <v>628</v>
      </c>
      <c r="H101" s="26" t="s">
        <v>447</v>
      </c>
      <c r="I101" s="26" t="s">
        <v>419</v>
      </c>
      <c r="J101" s="26" t="s">
        <v>629</v>
      </c>
    </row>
    <row r="102" ht="30" customHeight="1" spans="1:10">
      <c r="A102" s="194" t="s">
        <v>378</v>
      </c>
      <c r="B102" s="26" t="s">
        <v>626</v>
      </c>
      <c r="C102" s="26" t="s">
        <v>432</v>
      </c>
      <c r="D102" s="26" t="s">
        <v>433</v>
      </c>
      <c r="E102" s="26" t="s">
        <v>630</v>
      </c>
      <c r="F102" s="26" t="s">
        <v>435</v>
      </c>
      <c r="G102" s="26" t="s">
        <v>436</v>
      </c>
      <c r="H102" s="26" t="s">
        <v>437</v>
      </c>
      <c r="I102" s="26" t="s">
        <v>419</v>
      </c>
      <c r="J102" s="26" t="s">
        <v>612</v>
      </c>
    </row>
    <row r="103" ht="30" customHeight="1" spans="1:10">
      <c r="A103" s="194" t="s">
        <v>378</v>
      </c>
      <c r="B103" s="26" t="s">
        <v>626</v>
      </c>
      <c r="C103" s="26" t="s">
        <v>432</v>
      </c>
      <c r="D103" s="26" t="s">
        <v>631</v>
      </c>
      <c r="E103" s="26" t="s">
        <v>632</v>
      </c>
      <c r="F103" s="26" t="s">
        <v>417</v>
      </c>
      <c r="G103" s="26" t="s">
        <v>497</v>
      </c>
      <c r="H103" s="26" t="s">
        <v>437</v>
      </c>
      <c r="I103" s="26" t="s">
        <v>419</v>
      </c>
      <c r="J103" s="26" t="s">
        <v>612</v>
      </c>
    </row>
    <row r="104" ht="30" customHeight="1" spans="1:10">
      <c r="A104" s="194" t="s">
        <v>378</v>
      </c>
      <c r="B104" s="26" t="s">
        <v>626</v>
      </c>
      <c r="C104" s="26" t="s">
        <v>440</v>
      </c>
      <c r="D104" s="26" t="s">
        <v>441</v>
      </c>
      <c r="E104" s="26" t="s">
        <v>441</v>
      </c>
      <c r="F104" s="26" t="s">
        <v>435</v>
      </c>
      <c r="G104" s="26" t="s">
        <v>436</v>
      </c>
      <c r="H104" s="26" t="s">
        <v>437</v>
      </c>
      <c r="I104" s="26" t="s">
        <v>419</v>
      </c>
      <c r="J104" s="26" t="s">
        <v>454</v>
      </c>
    </row>
    <row r="105" ht="30" customHeight="1" spans="1:10">
      <c r="A105" s="194" t="s">
        <v>361</v>
      </c>
      <c r="B105" s="26" t="s">
        <v>633</v>
      </c>
      <c r="C105" s="26" t="s">
        <v>414</v>
      </c>
      <c r="D105" s="26" t="s">
        <v>415</v>
      </c>
      <c r="E105" s="26" t="s">
        <v>634</v>
      </c>
      <c r="F105" s="26" t="s">
        <v>417</v>
      </c>
      <c r="G105" s="26" t="s">
        <v>80</v>
      </c>
      <c r="H105" s="26" t="s">
        <v>489</v>
      </c>
      <c r="I105" s="26" t="s">
        <v>419</v>
      </c>
      <c r="J105" s="26" t="s">
        <v>635</v>
      </c>
    </row>
    <row r="106" ht="30" customHeight="1" spans="1:10">
      <c r="A106" s="194" t="s">
        <v>361</v>
      </c>
      <c r="B106" s="26" t="s">
        <v>633</v>
      </c>
      <c r="C106" s="26" t="s">
        <v>414</v>
      </c>
      <c r="D106" s="26" t="s">
        <v>427</v>
      </c>
      <c r="E106" s="26" t="s">
        <v>636</v>
      </c>
      <c r="F106" s="26" t="s">
        <v>435</v>
      </c>
      <c r="G106" s="26" t="s">
        <v>637</v>
      </c>
      <c r="H106" s="26" t="s">
        <v>485</v>
      </c>
      <c r="I106" s="26" t="s">
        <v>419</v>
      </c>
      <c r="J106" s="26" t="s">
        <v>638</v>
      </c>
    </row>
    <row r="107" ht="30" customHeight="1" spans="1:10">
      <c r="A107" s="194" t="s">
        <v>361</v>
      </c>
      <c r="B107" s="26" t="s">
        <v>633</v>
      </c>
      <c r="C107" s="26" t="s">
        <v>432</v>
      </c>
      <c r="D107" s="26" t="s">
        <v>433</v>
      </c>
      <c r="E107" s="26" t="s">
        <v>639</v>
      </c>
      <c r="F107" s="26" t="s">
        <v>435</v>
      </c>
      <c r="G107" s="26" t="s">
        <v>436</v>
      </c>
      <c r="H107" s="26" t="s">
        <v>437</v>
      </c>
      <c r="I107" s="26" t="s">
        <v>438</v>
      </c>
      <c r="J107" s="26" t="s">
        <v>640</v>
      </c>
    </row>
    <row r="108" ht="30" customHeight="1" spans="1:10">
      <c r="A108" s="194" t="s">
        <v>361</v>
      </c>
      <c r="B108" s="26" t="s">
        <v>633</v>
      </c>
      <c r="C108" s="26" t="s">
        <v>440</v>
      </c>
      <c r="D108" s="26" t="s">
        <v>441</v>
      </c>
      <c r="E108" s="26" t="s">
        <v>441</v>
      </c>
      <c r="F108" s="26" t="s">
        <v>435</v>
      </c>
      <c r="G108" s="26" t="s">
        <v>641</v>
      </c>
      <c r="H108" s="26" t="s">
        <v>437</v>
      </c>
      <c r="I108" s="26" t="s">
        <v>419</v>
      </c>
      <c r="J108" s="26" t="s">
        <v>642</v>
      </c>
    </row>
    <row r="109" ht="30" customHeight="1" spans="1:10">
      <c r="A109" s="194" t="s">
        <v>403</v>
      </c>
      <c r="B109" s="26" t="s">
        <v>643</v>
      </c>
      <c r="C109" s="26" t="s">
        <v>414</v>
      </c>
      <c r="D109" s="26" t="s">
        <v>415</v>
      </c>
      <c r="E109" s="26" t="s">
        <v>644</v>
      </c>
      <c r="F109" s="26" t="s">
        <v>417</v>
      </c>
      <c r="G109" s="26" t="s">
        <v>645</v>
      </c>
      <c r="H109" s="26" t="s">
        <v>447</v>
      </c>
      <c r="I109" s="26" t="s">
        <v>419</v>
      </c>
      <c r="J109" s="26" t="s">
        <v>646</v>
      </c>
    </row>
    <row r="110" ht="30" customHeight="1" spans="1:10">
      <c r="A110" s="194" t="s">
        <v>403</v>
      </c>
      <c r="B110" s="26" t="s">
        <v>643</v>
      </c>
      <c r="C110" s="26" t="s">
        <v>432</v>
      </c>
      <c r="D110" s="26" t="s">
        <v>433</v>
      </c>
      <c r="E110" s="26" t="s">
        <v>647</v>
      </c>
      <c r="F110" s="26" t="s">
        <v>435</v>
      </c>
      <c r="G110" s="26" t="s">
        <v>503</v>
      </c>
      <c r="H110" s="26" t="s">
        <v>437</v>
      </c>
      <c r="I110" s="26" t="s">
        <v>419</v>
      </c>
      <c r="J110" s="26" t="s">
        <v>647</v>
      </c>
    </row>
    <row r="111" ht="30" customHeight="1" spans="1:10">
      <c r="A111" s="194" t="s">
        <v>403</v>
      </c>
      <c r="B111" s="26" t="s">
        <v>643</v>
      </c>
      <c r="C111" s="26" t="s">
        <v>432</v>
      </c>
      <c r="D111" s="26" t="s">
        <v>631</v>
      </c>
      <c r="E111" s="26" t="s">
        <v>648</v>
      </c>
      <c r="F111" s="26" t="s">
        <v>435</v>
      </c>
      <c r="G111" s="26" t="s">
        <v>436</v>
      </c>
      <c r="H111" s="26" t="s">
        <v>437</v>
      </c>
      <c r="I111" s="26" t="s">
        <v>419</v>
      </c>
      <c r="J111" s="26" t="s">
        <v>648</v>
      </c>
    </row>
    <row r="112" ht="30" customHeight="1" spans="1:10">
      <c r="A112" s="194" t="s">
        <v>403</v>
      </c>
      <c r="B112" s="26" t="s">
        <v>643</v>
      </c>
      <c r="C112" s="26" t="s">
        <v>440</v>
      </c>
      <c r="D112" s="26" t="s">
        <v>441</v>
      </c>
      <c r="E112" s="26" t="s">
        <v>441</v>
      </c>
      <c r="F112" s="26" t="s">
        <v>435</v>
      </c>
      <c r="G112" s="26" t="s">
        <v>441</v>
      </c>
      <c r="H112" s="26" t="s">
        <v>437</v>
      </c>
      <c r="I112" s="26" t="s">
        <v>419</v>
      </c>
      <c r="J112" s="26" t="s">
        <v>454</v>
      </c>
    </row>
    <row r="113" ht="30" customHeight="1" spans="1:10">
      <c r="A113" s="194" t="s">
        <v>357</v>
      </c>
      <c r="B113" s="26" t="s">
        <v>649</v>
      </c>
      <c r="C113" s="26" t="s">
        <v>414</v>
      </c>
      <c r="D113" s="26" t="s">
        <v>415</v>
      </c>
      <c r="E113" s="26" t="s">
        <v>650</v>
      </c>
      <c r="F113" s="26" t="s">
        <v>435</v>
      </c>
      <c r="G113" s="26" t="s">
        <v>82</v>
      </c>
      <c r="H113" s="26" t="s">
        <v>651</v>
      </c>
      <c r="I113" s="26" t="s">
        <v>419</v>
      </c>
      <c r="J113" s="26" t="s">
        <v>652</v>
      </c>
    </row>
    <row r="114" ht="30" customHeight="1" spans="1:10">
      <c r="A114" s="194" t="s">
        <v>357</v>
      </c>
      <c r="B114" s="26" t="s">
        <v>649</v>
      </c>
      <c r="C114" s="26" t="s">
        <v>414</v>
      </c>
      <c r="D114" s="26" t="s">
        <v>415</v>
      </c>
      <c r="E114" s="26" t="s">
        <v>653</v>
      </c>
      <c r="F114" s="26" t="s">
        <v>417</v>
      </c>
      <c r="G114" s="26" t="s">
        <v>79</v>
      </c>
      <c r="H114" s="26" t="s">
        <v>651</v>
      </c>
      <c r="I114" s="26" t="s">
        <v>419</v>
      </c>
      <c r="J114" s="26" t="s">
        <v>654</v>
      </c>
    </row>
    <row r="115" ht="30" customHeight="1" spans="1:10">
      <c r="A115" s="194" t="s">
        <v>357</v>
      </c>
      <c r="B115" s="26" t="s">
        <v>649</v>
      </c>
      <c r="C115" s="26" t="s">
        <v>414</v>
      </c>
      <c r="D115" s="26" t="s">
        <v>415</v>
      </c>
      <c r="E115" s="26" t="s">
        <v>655</v>
      </c>
      <c r="F115" s="26" t="s">
        <v>435</v>
      </c>
      <c r="G115" s="26" t="s">
        <v>436</v>
      </c>
      <c r="H115" s="26" t="s">
        <v>489</v>
      </c>
      <c r="I115" s="26" t="s">
        <v>419</v>
      </c>
      <c r="J115" s="26" t="s">
        <v>656</v>
      </c>
    </row>
    <row r="116" ht="30" customHeight="1" spans="1:10">
      <c r="A116" s="194" t="s">
        <v>357</v>
      </c>
      <c r="B116" s="26" t="s">
        <v>649</v>
      </c>
      <c r="C116" s="26" t="s">
        <v>414</v>
      </c>
      <c r="D116" s="26" t="s">
        <v>415</v>
      </c>
      <c r="E116" s="26" t="s">
        <v>657</v>
      </c>
      <c r="F116" s="26" t="s">
        <v>435</v>
      </c>
      <c r="G116" s="26" t="s">
        <v>82</v>
      </c>
      <c r="H116" s="26" t="s">
        <v>651</v>
      </c>
      <c r="I116" s="26" t="s">
        <v>419</v>
      </c>
      <c r="J116" s="26" t="s">
        <v>658</v>
      </c>
    </row>
    <row r="117" ht="30" customHeight="1" spans="1:10">
      <c r="A117" s="194" t="s">
        <v>357</v>
      </c>
      <c r="B117" s="26" t="s">
        <v>649</v>
      </c>
      <c r="C117" s="26" t="s">
        <v>414</v>
      </c>
      <c r="D117" s="26" t="s">
        <v>427</v>
      </c>
      <c r="E117" s="26" t="s">
        <v>659</v>
      </c>
      <c r="F117" s="26" t="s">
        <v>417</v>
      </c>
      <c r="G117" s="26" t="s">
        <v>660</v>
      </c>
      <c r="H117" s="26" t="s">
        <v>430</v>
      </c>
      <c r="I117" s="26" t="s">
        <v>438</v>
      </c>
      <c r="J117" s="26" t="s">
        <v>661</v>
      </c>
    </row>
    <row r="118" ht="30" customHeight="1" spans="1:10">
      <c r="A118" s="194" t="s">
        <v>357</v>
      </c>
      <c r="B118" s="26" t="s">
        <v>649</v>
      </c>
      <c r="C118" s="26" t="s">
        <v>432</v>
      </c>
      <c r="D118" s="26" t="s">
        <v>433</v>
      </c>
      <c r="E118" s="26" t="s">
        <v>659</v>
      </c>
      <c r="F118" s="26" t="s">
        <v>417</v>
      </c>
      <c r="G118" s="26" t="s">
        <v>660</v>
      </c>
      <c r="H118" s="26" t="s">
        <v>430</v>
      </c>
      <c r="I118" s="26" t="s">
        <v>438</v>
      </c>
      <c r="J118" s="26" t="s">
        <v>661</v>
      </c>
    </row>
    <row r="119" ht="30" customHeight="1" spans="1:10">
      <c r="A119" s="194" t="s">
        <v>357</v>
      </c>
      <c r="B119" s="26" t="s">
        <v>649</v>
      </c>
      <c r="C119" s="26" t="s">
        <v>440</v>
      </c>
      <c r="D119" s="26" t="s">
        <v>441</v>
      </c>
      <c r="E119" s="26" t="s">
        <v>662</v>
      </c>
      <c r="F119" s="26" t="s">
        <v>435</v>
      </c>
      <c r="G119" s="26" t="s">
        <v>503</v>
      </c>
      <c r="H119" s="26" t="s">
        <v>430</v>
      </c>
      <c r="I119" s="26" t="s">
        <v>438</v>
      </c>
      <c r="J119" s="26" t="s">
        <v>663</v>
      </c>
    </row>
    <row r="120" ht="30" customHeight="1" spans="1:10">
      <c r="A120" s="194" t="s">
        <v>369</v>
      </c>
      <c r="B120" s="26" t="s">
        <v>664</v>
      </c>
      <c r="C120" s="26" t="s">
        <v>414</v>
      </c>
      <c r="D120" s="26" t="s">
        <v>449</v>
      </c>
      <c r="E120" s="26" t="s">
        <v>665</v>
      </c>
      <c r="F120" s="26" t="s">
        <v>417</v>
      </c>
      <c r="G120" s="26" t="s">
        <v>497</v>
      </c>
      <c r="H120" s="26" t="s">
        <v>437</v>
      </c>
      <c r="I120" s="26" t="s">
        <v>438</v>
      </c>
      <c r="J120" s="26" t="s">
        <v>665</v>
      </c>
    </row>
    <row r="121" ht="30" customHeight="1" spans="1:10">
      <c r="A121" s="194" t="s">
        <v>369</v>
      </c>
      <c r="B121" s="26" t="s">
        <v>664</v>
      </c>
      <c r="C121" s="26" t="s">
        <v>432</v>
      </c>
      <c r="D121" s="26" t="s">
        <v>433</v>
      </c>
      <c r="E121" s="26" t="s">
        <v>666</v>
      </c>
      <c r="F121" s="26" t="s">
        <v>417</v>
      </c>
      <c r="G121" s="26" t="s">
        <v>667</v>
      </c>
      <c r="H121" s="26"/>
      <c r="I121" s="26" t="s">
        <v>438</v>
      </c>
      <c r="J121" s="26" t="s">
        <v>666</v>
      </c>
    </row>
    <row r="122" ht="30" customHeight="1" spans="1:10">
      <c r="A122" s="194" t="s">
        <v>369</v>
      </c>
      <c r="B122" s="26" t="s">
        <v>664</v>
      </c>
      <c r="C122" s="26" t="s">
        <v>440</v>
      </c>
      <c r="D122" s="26" t="s">
        <v>441</v>
      </c>
      <c r="E122" s="26" t="s">
        <v>668</v>
      </c>
      <c r="F122" s="26" t="s">
        <v>435</v>
      </c>
      <c r="G122" s="26" t="s">
        <v>503</v>
      </c>
      <c r="H122" s="26" t="s">
        <v>437</v>
      </c>
      <c r="I122" s="26" t="s">
        <v>438</v>
      </c>
      <c r="J122" s="26" t="s">
        <v>669</v>
      </c>
    </row>
  </sheetData>
  <mergeCells count="46">
    <mergeCell ref="A2:J2"/>
    <mergeCell ref="A3:H3"/>
    <mergeCell ref="A8:A13"/>
    <mergeCell ref="A14:A17"/>
    <mergeCell ref="A18:A21"/>
    <mergeCell ref="A22:A25"/>
    <mergeCell ref="A26:A29"/>
    <mergeCell ref="A30:A38"/>
    <mergeCell ref="A39:A44"/>
    <mergeCell ref="A45:A48"/>
    <mergeCell ref="A49:A54"/>
    <mergeCell ref="A55:A57"/>
    <mergeCell ref="A58:A68"/>
    <mergeCell ref="A69:A78"/>
    <mergeCell ref="A79:A81"/>
    <mergeCell ref="A82:A86"/>
    <mergeCell ref="A87:A91"/>
    <mergeCell ref="A92:A96"/>
    <mergeCell ref="A97:A100"/>
    <mergeCell ref="A101:A104"/>
    <mergeCell ref="A105:A108"/>
    <mergeCell ref="A109:A112"/>
    <mergeCell ref="A113:A119"/>
    <mergeCell ref="A120:A122"/>
    <mergeCell ref="B8:B13"/>
    <mergeCell ref="B14:B17"/>
    <mergeCell ref="B18:B21"/>
    <mergeCell ref="B22:B25"/>
    <mergeCell ref="B26:B29"/>
    <mergeCell ref="B30:B38"/>
    <mergeCell ref="B39:B44"/>
    <mergeCell ref="B45:B48"/>
    <mergeCell ref="B49:B54"/>
    <mergeCell ref="B55:B57"/>
    <mergeCell ref="B58:B68"/>
    <mergeCell ref="B69:B78"/>
    <mergeCell ref="B79:B81"/>
    <mergeCell ref="B82:B86"/>
    <mergeCell ref="B87:B91"/>
    <mergeCell ref="B92:B96"/>
    <mergeCell ref="B97:B100"/>
    <mergeCell ref="B101:B104"/>
    <mergeCell ref="B105:B108"/>
    <mergeCell ref="B109:B112"/>
    <mergeCell ref="B113:B119"/>
    <mergeCell ref="B120:B1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</vt:lpstr>
      <vt:lpstr>部门收入预算表</vt:lpstr>
      <vt:lpstr>部门支出预算表</vt:lpstr>
      <vt:lpstr>部门财政拨款收支预算总表</vt:lpstr>
      <vt:lpstr>一般公共预算支出预算表（按功能科目分类）</vt:lpstr>
      <vt:lpstr>一般公共预算“三公”经费支出预算表</vt:lpstr>
      <vt:lpstr>部门基本支出预算表</vt:lpstr>
      <vt:lpstr>部门项目支出预算表</vt:lpstr>
      <vt:lpstr>部门项目支出绩效目标表</vt:lpstr>
      <vt:lpstr>部门政府性基金预算支出预算表</vt:lpstr>
      <vt:lpstr>部门政府采购预算表</vt:lpstr>
      <vt:lpstr>部门政府购买服务预算表</vt:lpstr>
      <vt:lpstr>对下转移支付预算表</vt:lpstr>
      <vt:lpstr>对下转移支付绩效目标表</vt:lpstr>
      <vt:lpstr>新增资产配置表</vt:lpstr>
      <vt:lpstr>上级转移支付补助项目支出预算表</vt:lpstr>
      <vt:lpstr>部门项目中期规划预算表</vt:lpstr>
      <vt:lpstr>部门整体支出绩效目标表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布丁</cp:lastModifiedBy>
  <dcterms:created xsi:type="dcterms:W3CDTF">2025-03-10T11:23:00Z</dcterms:created>
  <dcterms:modified xsi:type="dcterms:W3CDTF">2025-04-21T07:30:10Z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5FCD597588A2481E95EC4EABAFBD5897_13</vt:lpwstr>
  </property>
  <property fmtid="{D5CDD505-2E9C-101B-9397-08002B2CF9AE}" pid="3" name="KSOProductBuildVer">
    <vt:lpwstr>2052-12.1.0.20784</vt:lpwstr>
  </property>
</Properties>
</file>