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94"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'对下转移支付预算表09-1'!$A:$A,'对下转移支付预算表09-1'!#REF!</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<sst xmlns="http://schemas.openxmlformats.org/spreadsheetml/2006/main" count="4488" uniqueCount="970">
  <si>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</si>
  <si>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</si>
  <si>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</si>
  <si>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</si>
  <si>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</si>
  <si>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</si>
  <si>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</si>
  <si>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</si>
  <si>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</si>
  <si>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</si>
  <si>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</si>
  <si>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</si>
  <si>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</si>
  <si>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</si>
  <si>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</si>
  <si>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</si>
  <si>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</si>
  <si>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</si>
  <si>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</si>
  <si>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</si>
  <si>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</si>
  <si>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</si>
  <si>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</si>
  <si>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</si>
  <si>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</si>
  <si>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</si>
  <si>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</si>
  <si>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</si>
  <si>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</si>
  <si>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</si>
  <si>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</si>
  <si>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</si>
  <si>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</si>
  <si>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</si>
  <si>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</si>
  <si>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</si>
  <si>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</si>
  <si>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</si>
  <si>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</si>
  <si>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</si>
  <si>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</si>
  <si>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</si>
  <si>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</si>
  <si>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</si>
  <si>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</si>
  <si>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</si>
  <si>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</si>
  <si>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</si>
  <si>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</si>
  <si>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</si>
  <si>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</si>
  <si>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</si>
  <si>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</si>
  <si>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</si>
  <si>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</si>
  <si>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</si>
  <si>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</si>
  <si>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</si>
  <si>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</si>
  <si>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</si>
  <si>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</si>
  <si>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</si>
  <si>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</si>
  <si>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</si>
  <si>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</si>
  <si>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</si>
  <si>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575001</t>
  </si>
  <si>
    <t>昆明市晋宁区六街镇人民政府</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</si>
  <si>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</si>
  <si>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</si>
  <si>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</si>
  <si>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</si>
  <si>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</si>
  <si>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</si>
  <si>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</si>
  <si>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</si>
  <si>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</si>
  <si>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</si>
  <si>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</si>
  <si>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</si>
  <si>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</si>
  <si>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</si>
  <si>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</si>
  <si>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</si>
  <si>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</si>
  <si>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</si>
  <si>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</si>
  <si>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</si>
  <si>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</si>
  <si>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</si>
  <si>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</si>
  <si>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</si>
  <si>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</si>
  <si>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</si>
  <si>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</si>
  <si>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</si>
  <si>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</si>
  <si>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</si>
  <si>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</si>
  <si>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2010199</t>
  </si>
  <si>
    <t>其他人大事务支出</t>
  </si>
  <si>
    <t>20103</t>
  </si>
  <si>
    <t>政府办公厅（室）及相关机构事务</t>
  </si>
  <si>
    <t>2010301</t>
  </si>
  <si>
    <t>2010302</t>
  </si>
  <si>
    <t>一般行政管理事务</t>
  </si>
  <si>
    <t>2010399</t>
  </si>
  <si>
    <t>其他政府办公厅（室）及相关机构事务支出</t>
  </si>
  <si>
    <t>20129</t>
  </si>
  <si>
    <t>群众团体事务</t>
  </si>
  <si>
    <t>2012950</t>
  </si>
  <si>
    <t>事业运行</t>
  </si>
  <si>
    <t>20131</t>
  </si>
  <si>
    <t>党委办公厅（室）及相关机构事务</t>
  </si>
  <si>
    <t>2013101</t>
  </si>
  <si>
    <t>20133</t>
  </si>
  <si>
    <t>宣传事务</t>
  </si>
  <si>
    <t>2013301</t>
  </si>
  <si>
    <t>20138</t>
  </si>
  <si>
    <t>市场监督管理事务</t>
  </si>
  <si>
    <t>2013850</t>
  </si>
  <si>
    <t>205</t>
  </si>
  <si>
    <t>教育支出</t>
  </si>
  <si>
    <t>20599</t>
  </si>
  <si>
    <t>其他教育支出</t>
  </si>
  <si>
    <t>2059999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</si>
  <si>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</si>
  <si>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</si>
  <si>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</si>
  <si>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</si>
  <si>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</si>
  <si>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</si>
  <si>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</si>
  <si>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</si>
  <si>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</si>
  <si>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</si>
  <si>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</si>
  <si>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</si>
  <si>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</si>
  <si>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</si>
  <si>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</si>
  <si>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</si>
  <si>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20828</t>
  </si>
  <si>
    <t>退役军人管理事务</t>
  </si>
  <si>
    <t>2082899</t>
  </si>
  <si>
    <t>其他退役军人事务管理支出</t>
  </si>
  <si>
    <t>210</t>
  </si>
  <si>
    <t>卫生健康支出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</si>
  <si>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</si>
  <si>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</si>
  <si>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</si>
  <si>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</si>
  <si>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</si>
  <si>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</si>
  <si>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</si>
  <si>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</si>
  <si>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</si>
  <si>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</si>
  <si>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</si>
  <si>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</si>
  <si>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</si>
  <si>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</si>
  <si>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</si>
  <si>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</si>
  <si>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</si>
  <si>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212</t>
  </si>
  <si>
    <t>城乡社区支出</t>
  </si>
  <si>
    <t>21203</t>
  </si>
  <si>
    <t>城乡社区公共设施</t>
  </si>
  <si>
    <t>2120303</t>
  </si>
  <si>
    <t>小城镇基础设施建设</t>
  </si>
  <si>
    <t>21205</t>
  </si>
  <si>
    <t>城乡社区环境卫生</t>
  </si>
  <si>
    <t>2120501</t>
  </si>
  <si>
    <t>21299</t>
  </si>
  <si>
    <t>其他城乡社区支出</t>
  </si>
  <si>
    <t>2129999</t>
  </si>
  <si>
    <t>213</t>
  </si>
  <si>
    <t>农林水支出</t>
  </si>
  <si>
    <t>21301</t>
  </si>
  <si>
    <t>农业农村</t>
  </si>
  <si>
    <t>2130104</t>
  </si>
  <si>
    <t>2130199</t>
  </si>
  <si>
    <t>其他农业农村支出</t>
  </si>
  <si>
    <t>21302</t>
  </si>
  <si>
    <t>林业和草原</t>
  </si>
  <si>
    <t>2130204</t>
  </si>
  <si>
    <t>事业机构</t>
  </si>
  <si>
    <t>21303</t>
  </si>
  <si>
    <t>水利</t>
  </si>
  <si>
    <t>2130399</t>
  </si>
  <si>
    <t>其他水利支出</t>
  </si>
  <si>
    <t>214</t>
  </si>
  <si>
    <t>交通运输支出</t>
  </si>
  <si>
    <t>21499</t>
  </si>
  <si>
    <t>其他交通运输支出</t>
  </si>
  <si>
    <t>2149999</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</si>
  <si>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</si>
  <si>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</si>
  <si>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</si>
  <si>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</si>
  <si>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</si>
  <si>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</si>
  <si>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</si>
  <si>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</si>
  <si>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</si>
  <si>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</si>
  <si>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</si>
  <si>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</si>
  <si>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</si>
  <si>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</si>
  <si>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</si>
  <si>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</si>
  <si>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2240199</t>
  </si>
  <si>
    <t>其他应急管理支出</t>
  </si>
  <si>
    <t>229</t>
  </si>
  <si>
    <t>22999</t>
  </si>
  <si>
    <t>2299999</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</si>
  <si>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</si>
  <si>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</si>
  <si>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</si>
  <si>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</si>
  <si>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</si>
  <si>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</si>
  <si>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</si>
  <si>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</si>
  <si>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</si>
  <si>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</si>
  <si>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</si>
  <si>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</si>
  <si>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</si>
  <si>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</si>
  <si>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</si>
  <si>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</si>
  <si>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</si>
  <si>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</si>
  <si>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</si>
  <si>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</si>
  <si>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</si>
  <si>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</si>
  <si>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</si>
  <si>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</si>
  <si>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</si>
  <si>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</si>
  <si>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</si>
  <si>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</si>
  <si>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</si>
  <si>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</si>
  <si>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</si>
  <si>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</si>
  <si>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</si>
  <si>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</si>
  <si>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</si>
  <si>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</si>
  <si>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</si>
  <si>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</si>
  <si>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</si>
  <si>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</si>
  <si>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</si>
  <si>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</si>
  <si>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</si>
  <si>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</si>
  <si>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</si>
  <si>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</si>
  <si>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</si>
  <si>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</si>
  <si>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</si>
  <si>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</si>
  <si>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</si>
  <si>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</si>
  <si>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</si>
  <si>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</si>
  <si>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</si>
  <si>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</si>
  <si>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</si>
  <si>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</si>
  <si>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</si>
  <si>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</si>
  <si>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</si>
  <si>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530122210000000004534</t>
  </si>
  <si>
    <t>行政人员支出工资</t>
  </si>
  <si>
    <t>30101</t>
  </si>
  <si>
    <t>基本工资</t>
  </si>
  <si>
    <t>30102</t>
  </si>
  <si>
    <t>津贴补贴</t>
  </si>
  <si>
    <t>30103</t>
  </si>
  <si>
    <t>奖金</t>
  </si>
  <si>
    <t>530122210000000004535</t>
  </si>
  <si>
    <t>事业人员支出工资</t>
  </si>
  <si>
    <t>30107</t>
  </si>
  <si>
    <t>绩效工资</t>
  </si>
  <si>
    <t>530122210000000004536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</si>
  <si>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</si>
  <si>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</si>
  <si>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</si>
  <si>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</si>
  <si>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</si>
  <si>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</si>
  <si>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</si>
  <si>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</si>
  <si>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</si>
  <si>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</si>
  <si>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</si>
  <si>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530122210000000004537</t>
  </si>
  <si>
    <t>30113</t>
  </si>
  <si>
    <t>530122210000000004538</t>
  </si>
  <si>
    <t>对个人和家庭的补助</t>
  </si>
  <si>
    <t>30305</t>
  </si>
  <si>
    <t>生活补助</t>
  </si>
  <si>
    <t>530122210000000004540</t>
  </si>
  <si>
    <t>公车购置及运维费</t>
  </si>
  <si>
    <t>30231</t>
  </si>
  <si>
    <t>公务用车运行维护费</t>
  </si>
  <si>
    <t>530122210000000004541</t>
  </si>
  <si>
    <t>30217</t>
  </si>
  <si>
    <t>530122210000000004542</t>
  </si>
  <si>
    <t>公务交通补贴</t>
  </si>
  <si>
    <t>30239</t>
  </si>
  <si>
    <t>其他交通费用</t>
  </si>
  <si>
    <t>530122210000000004543</t>
  </si>
  <si>
    <t>工会经费</t>
  </si>
  <si>
    <t>30228</t>
  </si>
  <si>
    <t>530122210000000004544</t>
  </si>
  <si>
    <t>一般公用经费</t>
  </si>
  <si>
    <t>30201</t>
  </si>
  <si>
    <t>办公费</t>
  </si>
  <si>
    <t>30211</t>
  </si>
  <si>
    <t>差旅费</t>
  </si>
  <si>
    <t>30229</t>
  </si>
  <si>
    <t>福利费</t>
  </si>
  <si>
    <t>530122231100001225699</t>
  </si>
  <si>
    <t>村社区人员补助</t>
  </si>
  <si>
    <t>530122231100001225700</t>
  </si>
  <si>
    <t>离退休人员支出</t>
  </si>
  <si>
    <t>30302</t>
  </si>
  <si>
    <t>退休费</t>
  </si>
  <si>
    <t>530122231100001422458</t>
  </si>
  <si>
    <t>事业人员绩效奖励</t>
  </si>
  <si>
    <t>530122231100001422459</t>
  </si>
  <si>
    <t>其他财政补助人员生活补助</t>
  </si>
  <si>
    <t>530122231100001422460</t>
  </si>
  <si>
    <t>村社区公用经费</t>
  </si>
  <si>
    <t>530122231100001422471</t>
  </si>
  <si>
    <t>行政人员绩效奖励</t>
  </si>
  <si>
    <t>530122241100002252092</t>
  </si>
  <si>
    <t>其他人员支出</t>
  </si>
  <si>
    <t>30199</t>
  </si>
  <si>
    <t>其他工资福利支出</t>
  </si>
  <si>
    <t>项目分类</t>
  </si>
  <si>
    <t>项目单位</t>
  </si>
  <si>
    <t>经济科目编码</t>
  </si>
  <si>
    <t>经济科目名称</t>
  </si>
  <si>
    <t>本年拨款</t>
  </si>
  <si>
    <t>其中：本次下达</t>
  </si>
  <si>
    <t>专项业务类</t>
  </si>
  <si>
    <t>530122200000000000115</t>
  </si>
  <si>
    <t>宣传经费</t>
  </si>
  <si>
    <t>530122200000000000129</t>
  </si>
  <si>
    <t>妇联工作经费</t>
  </si>
  <si>
    <t>530122200000000000238</t>
  </si>
  <si>
    <t>巩固国家卫生镇复审工作经费</t>
  </si>
  <si>
    <t>30227</t>
  </si>
  <si>
    <t>委托业务费</t>
  </si>
  <si>
    <t>530122200000000000445</t>
  </si>
  <si>
    <t>党建工作经费</t>
  </si>
  <si>
    <t>530122200000000000451</t>
  </si>
  <si>
    <t>人大相关工作经费</t>
  </si>
  <si>
    <t>530122200000000000497</t>
  </si>
  <si>
    <t>群众文化经费</t>
  </si>
  <si>
    <t>530122200000000000498</t>
  </si>
  <si>
    <t>教育经费</t>
  </si>
  <si>
    <t>530122200000000000629</t>
  </si>
  <si>
    <t>城乡环境卫生专项经费</t>
  </si>
  <si>
    <t>530122200000000000630</t>
  </si>
  <si>
    <t>六街镇森林防火工作经费</t>
  </si>
  <si>
    <t>530122210000000001824</t>
  </si>
  <si>
    <t>水环境综合整治项目专项资金</t>
  </si>
  <si>
    <t>530122210000000002038</t>
  </si>
  <si>
    <t>安全生产、消防安全及事故灾害项目经费</t>
  </si>
  <si>
    <t>30218</t>
  </si>
  <si>
    <t>专用材料费</t>
  </si>
  <si>
    <t>530122210000000002085</t>
  </si>
  <si>
    <t>集镇管理建设及工程项目二、三类专项经费</t>
  </si>
  <si>
    <t>530122210000000002250</t>
  </si>
  <si>
    <t>武装和退役军人服务站相关经费</t>
  </si>
  <si>
    <t>530122210000000002278</t>
  </si>
  <si>
    <t>六街镇社会治安维稳综合治理专项经费</t>
  </si>
  <si>
    <t>530122210000000002362</t>
  </si>
  <si>
    <t>六街镇乡村振兴工作经费</t>
  </si>
  <si>
    <t>530122210000000002374</t>
  </si>
  <si>
    <t>农村公路建设、养护经费</t>
  </si>
  <si>
    <t>530122210000000002402</t>
  </si>
  <si>
    <t>政府办公经费</t>
  </si>
  <si>
    <t>530122210000000002732</t>
  </si>
  <si>
    <t>党委办公经费</t>
  </si>
  <si>
    <t>530122231100001629685</t>
  </si>
  <si>
    <t>社会保障综合服务中心工作经费</t>
  </si>
  <si>
    <t>530122231100001631133</t>
  </si>
  <si>
    <t>水管站工作经费</t>
  </si>
  <si>
    <t>530122231100001631443</t>
  </si>
  <si>
    <t>农科站工作经费</t>
  </si>
  <si>
    <t>530122231100001631629</t>
  </si>
  <si>
    <t>经济发展办办公经费</t>
  </si>
  <si>
    <t>530122231100001631638</t>
  </si>
  <si>
    <t>文化综合服务中心工作经费</t>
  </si>
  <si>
    <t>530122231100001631772</t>
  </si>
  <si>
    <t>自然资源所工作经费</t>
  </si>
  <si>
    <t>530122231100001631786</t>
  </si>
  <si>
    <t>其他综合工作经费</t>
  </si>
  <si>
    <t>530122251100003980120</t>
  </si>
  <si>
    <t>2025年中央国有企业退休人员社会化管理财政补助资金</t>
  </si>
  <si>
    <t>项目年度绩效目标</t>
  </si>
  <si>
    <t>一级指标</t>
  </si>
  <si>
    <t>二级指标</t>
  </si>
  <si>
    <t>三级指标</t>
  </si>
  <si>
    <t>指标性质</t>
  </si>
  <si>
    <t>指标值</t>
  </si>
  <si>
    <t>度量单位</t>
  </si>
  <si>
    <t>指标属性</t>
  </si>
  <si>
    <t>指标内容</t>
  </si>
  <si>
    <t>巩固“国家生态镇”、“国家卫生镇”、“全国文明村镇”创建成果,切实改善农村人居环境，建设美丽家园。顺利通过国家卫生乡镇复审。</t>
  </si>
  <si>
    <t>产出指标</t>
  </si>
  <si>
    <t>数量指标</t>
  </si>
  <si>
    <t>垃圾清运</t>
  </si>
  <si>
    <t>&gt;=</t>
  </si>
  <si>
    <t>3000</t>
  </si>
  <si>
    <t>吨</t>
  </si>
  <si>
    <t>定量指标</t>
  </si>
  <si>
    <t>垃圾清运是否及时</t>
  </si>
  <si>
    <t>垃圾焚烧</t>
  </si>
  <si>
    <t>垃圾是否按要求清运至垃圾焚烧产进行焚烧</t>
  </si>
  <si>
    <t>集镇保洁、清运人员数量</t>
  </si>
  <si>
    <t>人</t>
  </si>
  <si>
    <t>人员是否到位</t>
  </si>
  <si>
    <t>9个村委会垃圾收集清运至垃圾中转站数量</t>
  </si>
  <si>
    <t>1400</t>
  </si>
  <si>
    <t>是否按要求清运至垃圾中转站</t>
  </si>
  <si>
    <t>质量指标</t>
  </si>
  <si>
    <t>100</t>
  </si>
  <si>
    <t>%</t>
  </si>
  <si>
    <t>定性指标</t>
  </si>
  <si>
    <t>垃圾日产日清村庄环境卫生整洁</t>
  </si>
  <si>
    <t>时效指标</t>
  </si>
  <si>
    <t>=</t>
  </si>
  <si>
    <t>年</t>
  </si>
  <si>
    <t>效益指标</t>
  </si>
  <si>
    <t>社会效益</t>
  </si>
  <si>
    <t>社会效益指标</t>
  </si>
  <si>
    <t>垃圾清扫、收集、转运焚烧是否全覆盖。</t>
  </si>
  <si>
    <t>可持续影响</t>
  </si>
  <si>
    <t>可持续影响指标</t>
  </si>
  <si>
    <t>90</t>
  </si>
  <si>
    <t>真正达到有稳定的保洁队伍、有长效的资金保障、有完备的设施设备、有成熟的治理技术、有完善的监管制度的“五有”目标，构建起可持续的现代化农村生活垃圾治理体系。</t>
  </si>
  <si>
    <t>满意度指标</t>
  </si>
  <si>
    <t>服务对象满意度</t>
  </si>
  <si>
    <t>服务对象满意度指标</t>
  </si>
  <si>
    <t>95</t>
  </si>
  <si>
    <t>考察满意度</t>
  </si>
  <si>
    <t>1.镇政府正常运转；2.单位公务保障出行车辆租赁、燃油费；3.办公用品采购；4.编外人员年终考核；5.网络服务费。其他办公经费：1.政府下辖5办7中心工作开展保障；2、食堂伙食开支保障；3、办公日常运行维护保障，党刊、报刊征订；4、土地延包工作经费；5、常年法律顾问</t>
  </si>
  <si>
    <t>镇政府下设机构正常运转</t>
  </si>
  <si>
    <t>个</t>
  </si>
  <si>
    <t>办公用品采购、开展各项主题活动及日常工作开展。</t>
  </si>
  <si>
    <t>事业单位公务出行保障车辆租赁</t>
  </si>
  <si>
    <t>辆</t>
  </si>
  <si>
    <t>6辆租赁车辆租金、燃油费支付</t>
  </si>
  <si>
    <t>编外人员考核</t>
  </si>
  <si>
    <t>23</t>
  </si>
  <si>
    <t>编外人员年终目标绩效考核奖励兑现经费。</t>
  </si>
  <si>
    <t>办公用品采购</t>
  </si>
  <si>
    <t>各部门日常办公用品采购</t>
  </si>
  <si>
    <t>正常保障食堂伙食开支</t>
  </si>
  <si>
    <t>月</t>
  </si>
  <si>
    <t>职工就餐、工作餐、桌餐、公务用餐</t>
  </si>
  <si>
    <t>日常运行</t>
  </si>
  <si>
    <t>各部门日常运行开支</t>
  </si>
  <si>
    <t>落实法律顾问制度，聘请法律顾问</t>
  </si>
  <si>
    <t>聘请法律顾问</t>
  </si>
  <si>
    <t>农村土地二轮承包延长工作</t>
  </si>
  <si>
    <t>是否纳入年度计划</t>
  </si>
  <si>
    <t>1.镇政府下设机构正常运转；2.事业单位公务出行保障车辆租赁；3.编外人员考核；4.办公用品采购。</t>
  </si>
  <si>
    <t>重大决策合法合规性审查</t>
  </si>
  <si>
    <t>反映重大决策合法合规。</t>
  </si>
  <si>
    <t>完成时限</t>
  </si>
  <si>
    <t>&lt;=</t>
  </si>
  <si>
    <t>受益人群覆盖率</t>
  </si>
  <si>
    <t>受益人群满意度</t>
  </si>
  <si>
    <t>80</t>
  </si>
  <si>
    <t>调查人群中对国卫复审的满意度。
受益人群覆盖率=（调查人群中对设施建设或设施运行的人数/问卷调查人数）*100%</t>
  </si>
  <si>
    <t>1、完成安全生产领导干部培训，开展多种形式展安全生产宣传教育工作；2、完成“安全生产月”、“安全生产万里行活动”、“安康杯”竞赛、安全生产法律法规“七进”等宣传活动；3、完成安全生产及消防安全等应急演练;4、按照区委区政府的安排部署，扎实推进六街镇安全生产三年攻坚行动，在辖区重点时段、重大节假日、重大活动期间，开展非煤矿山、危险化学品、烟花爆竹、消防、交通运输、建筑施工、特种设备、食品、农机、地质灾害、人员密集场所等重点行业领域开展安全生产专项整治，确保六街镇各领域安全生产，为六街镇经济社会发展保驾护航。5、购买储备充足的应急救援物资，确保紧急情况下物资有保障。</t>
  </si>
  <si>
    <t>行政村数量</t>
  </si>
  <si>
    <t>反映强化安全生产及消防安全基础设施、工作基础保障</t>
  </si>
  <si>
    <t>2022年我镇安全生产事故起数、死亡人数和较大事故起数、死亡人数同比下降，不发生较大及以上事故。1、完成安全生产领导干部培训，开展多种形式展安全生产宣传教育工作；2、完成“安全生产月”、“安全生产万里行活动”、“安康杯”竞赛、安全生产法律法规“七进”等宣传活动；3、完成安全生产及消防安全等应急演练;4、按照区委区政府的安排部署，扎实推进六街镇安全生产三年攻坚行动，在辖区重点时段、重大节假日、重大活动期间，开展非煤矿山、危险化学品、烟花爆竹、消防、交通运输、建筑施工、特种设备、食品、农机、地质灾害、人员密集场所等重点行业领域开展安全生产专项整治，确保六街镇各领域安全生产，为六街镇经济社会发展保驾护航。5、购买储备充足的应急救援物资，确保紧急情况下物资有保障。</t>
  </si>
  <si>
    <t>会议次数</t>
  </si>
  <si>
    <t>16</t>
  </si>
  <si>
    <t>次</t>
  </si>
  <si>
    <t>反映预算部门（单位）组织开展各类会议的总次数。</t>
  </si>
  <si>
    <t>会议人次</t>
  </si>
  <si>
    <t>350</t>
  </si>
  <si>
    <t>人次</t>
  </si>
  <si>
    <t>反映预算部门（单位）组织开展各类会议的参与人次。</t>
  </si>
  <si>
    <t>检查次数</t>
  </si>
  <si>
    <t>反映预算部门（单位）整改率。</t>
  </si>
  <si>
    <t>检查行业家数</t>
  </si>
  <si>
    <t>25</t>
  </si>
  <si>
    <t>反映预算部门（单位）检查情况</t>
  </si>
  <si>
    <t>反映预算项目是否纳入部门的年度计划。</t>
  </si>
  <si>
    <t>反映安全生产、消防安全，遇到事故灾害各项经费的人员覆盖情况。</t>
  </si>
  <si>
    <t>"调查人群中对国卫复审的满意度。
受益人群覆盖率=（调查人群中对设施建设或设施运行的人数/问卷调查人数）*100%"</t>
  </si>
  <si>
    <t>参会人员满意度</t>
  </si>
  <si>
    <t>98</t>
  </si>
  <si>
    <t>反映参会人员对会议开展的满意度。参会人员满意度=（参会满意人数/问卷调查人数）*100%</t>
  </si>
  <si>
    <t>安全生产大检查、民房火灾保险、项目前期经费等</t>
  </si>
  <si>
    <t>经济发展办经费</t>
  </si>
  <si>
    <t>1000000</t>
  </si>
  <si>
    <t>元</t>
  </si>
  <si>
    <t>受益群众满意度</t>
  </si>
  <si>
    <t>认真落实上级各项工作要求，牢固树立稳定发展和平安社会的理念，以构建和谐社会为目标，因地制宜,努力夯实基层基础,不断提升六街镇谁治安维稳综合治理工作的整体水平，以平安稳定的社会氛围助力我镇经济和社会各项事业的可持续发展。</t>
  </si>
  <si>
    <t>宣传品、材料制作</t>
  </si>
  <si>
    <t>200</t>
  </si>
  <si>
    <t>反映制作宣传横幅、宣传册等的数量情况。</t>
  </si>
  <si>
    <t>发布短视频数量</t>
  </si>
  <si>
    <t>反映通过相关媒体、网络等发布或推送短视频的数量情况。</t>
  </si>
  <si>
    <t>项目验收合格率</t>
  </si>
  <si>
    <t>按照上级相关要求及本级年度计划，及时开展宣传。</t>
  </si>
  <si>
    <t>计划完成率</t>
  </si>
  <si>
    <t>严格按时限要求完成情况。</t>
  </si>
  <si>
    <t>"反映项目设计受益人群或地区的实现情况。
受益人群覆盖率=（实际实现受益人群数/计划实现受益人群数）*100%"</t>
  </si>
  <si>
    <t>宣传内容知晓率</t>
  </si>
  <si>
    <t>"反映通过抽查方式完成，相关受众群体对宣传内容的知晓程度。
"</t>
  </si>
  <si>
    <t>调查人群中对六街社会治安维稳综合治理的满意度。
受益人群覆盖率=（调查人群中对设施建设或设施运行的人数/问卷调查人数）*100%</t>
  </si>
  <si>
    <t>弘扬人民教师的高尚情操和良好的师德师风，彰显教育战线的精神风貌和良好的社会形象，进一步营造尊师重教的浓郁氛围，体现对教师的亲切关怀，激发广大教师教书育人、为人师表的责任心和自豪感。</t>
  </si>
  <si>
    <t>优秀学生奖励、贫困学生慰问</t>
  </si>
  <si>
    <t>100人，40000</t>
  </si>
  <si>
    <t>元/人·次</t>
  </si>
  <si>
    <t>反映预算部门奖励慰问人数。</t>
  </si>
  <si>
    <t>教师节表彰大会</t>
  </si>
  <si>
    <t>1次会议，30人受表彰，60000</t>
  </si>
  <si>
    <t>反映预算部门组织开展会议及表彰人数的总次数。反映预算部门奖励慰问人数。</t>
  </si>
  <si>
    <t>反映年度计划完成情况。</t>
  </si>
  <si>
    <t>反映受益人群的覆盖率和满意度</t>
  </si>
  <si>
    <t>认真做好六街镇人民代表大会提出的各项工作任务，召开新一届人民代表大会第一次会议，选举产生六街镇国家机关领导人员，做好换届检查、总结，开展闭会期间人大代表小组活动，保障镇人大正常运转。</t>
  </si>
  <si>
    <t>召开新一届人民代表大会第一次会议</t>
  </si>
  <si>
    <t>区人大代表小组活动</t>
  </si>
  <si>
    <t>每季度开展一次人大代表小组活动,定期组织开展学习培训、调研、视察并移交镇政府相关职能部门</t>
  </si>
  <si>
    <t>选举完成度</t>
  </si>
  <si>
    <t>监督代表意见的办理完成度</t>
  </si>
  <si>
    <t>1.对重点工作、重大项目落实情况进行检查；2.检查、视察、调研、听取和审议工作报告等方式开展监督工作；3.认真督办代表建议，做好人代会闭会期间代表提出意见建议的收集整理、交办和反馈工作。</t>
  </si>
  <si>
    <t>镇人大日常工作</t>
  </si>
  <si>
    <t>1.人大代表正常履职；2.人大主席团走访代表；3.其他人大工作</t>
  </si>
  <si>
    <t>检查、总结人大换届选举工作</t>
  </si>
  <si>
    <t>镇人大代表小组活动</t>
  </si>
  <si>
    <t>意见办理完成度</t>
  </si>
  <si>
    <t>认真做好六街镇第四届人民代表大会提出的各项工作任务</t>
  </si>
  <si>
    <t>人大代表意见办理满意度</t>
  </si>
  <si>
    <t>人大代表对所提出意见、建议的办理情况的反馈</t>
  </si>
  <si>
    <t>有效使用妇联改革后工作经费，确保镇、村妇联活动正常开展；积极开展“三八”妇女节系列活动，关心妇女生产生活情况；开展“六一”儿童节系列活动，进一步关爱贫困学生和留守儿童；开展“最美家庭”、“美丽庭院”评选等活动，选树典型，示范带动，促进美丽乡村建设；开展女性大讲坛活动，提高广大妇女文化素质，增强妇女的就业创业本领；积极开展“妇女之家”各项创建活动，巩固和增强妇联阵地职能作用，促进妇女儿童事业发展。</t>
  </si>
  <si>
    <t>反映各项工作完成情况</t>
  </si>
  <si>
    <t>“三八”节纪念活动（参加区妇联相关活动、女职工活动、慰问贫困母亲、奖励“最美家庭”活动）</t>
  </si>
  <si>
    <t>参演30人，人均110元，租车1000元；女职工45人，人均</t>
  </si>
  <si>
    <t>元/人</t>
  </si>
  <si>
    <t>反映组织开展会议的情况</t>
  </si>
  <si>
    <t>开展“女性大讲坛”、“百千万巾帼大宣讲”活动</t>
  </si>
  <si>
    <t>1场、100人</t>
  </si>
  <si>
    <t>开展“最美家庭”评选活动</t>
  </si>
  <si>
    <t>1场，50人</t>
  </si>
  <si>
    <t>人/次</t>
  </si>
  <si>
    <t>反映活动开展情况</t>
  </si>
  <si>
    <t>开展“传承好家风好家训”主题活动、开展深化领导干部廉洁家庭建设活动、开展“同悦书香 相伴成长”家庭亲子阅读活动、开展引领婚育新风宣传活动、开展“新时代女性学堂”活动</t>
  </si>
  <si>
    <t>各1场，250人</t>
  </si>
  <si>
    <t>开展“法入家门”法治宣传</t>
  </si>
  <si>
    <t>2场，100人</t>
  </si>
  <si>
    <t>反映评选活动开展情况</t>
  </si>
  <si>
    <t>开展家庭教育知识讲座培训</t>
  </si>
  <si>
    <t>反映创建工作情况</t>
  </si>
  <si>
    <t>开展“把爱带回家”关爱行动暨“六一”儿童节慰问活动（困难学生、困难儿童、困难留守儿童）</t>
  </si>
  <si>
    <t>慰问40人，人均200元</t>
  </si>
  <si>
    <t>开展巾帼志愿服务活动</t>
  </si>
  <si>
    <t>4场，100人</t>
  </si>
  <si>
    <t>开展“美丽庭院”评选及授牌</t>
  </si>
  <si>
    <t>60，60</t>
  </si>
  <si>
    <t>元/个</t>
  </si>
  <si>
    <t>反映项目复审完成时限。</t>
  </si>
  <si>
    <t>反映项目设计受益人群或地区的实现情况。
受益人群覆盖率=（实际实现受益人群数/计划实现受益人群数）*100%</t>
  </si>
  <si>
    <t>调查人群中妇联工作的满意度。
受益人群覆盖率=（调查人群中对设施建设或设施运行的人数/问卷调查人数）*100%</t>
  </si>
  <si>
    <t>1.镇党委日常工作保障；2.保障镇党委下设机构正常运转；3.完成9个村村级综合目标的考核工作。</t>
  </si>
  <si>
    <t>镇党委下设机构正常运转</t>
  </si>
  <si>
    <t>村级责任目标考核</t>
  </si>
  <si>
    <t>兑现村级责任目标考核奖兑现</t>
  </si>
  <si>
    <t>1.镇党委换届工作；2.下设机构正常运转；3.村两委换届工作；4.村级综合目标考核。</t>
  </si>
  <si>
    <t>通过抓好乡村振兴、农村人居环境整治提升项目前期工作及实施，不断完善基础设施推动产业发展；抓好辖区内农村户厕及公厕改造建设，补齐影响群众生活品质的短板，为全面推进乡村振兴提供坚实支撑。</t>
  </si>
  <si>
    <t>户厕改建数量</t>
  </si>
  <si>
    <t>652</t>
  </si>
  <si>
    <t>反映预算部门（单位）户厕建设数量。</t>
  </si>
  <si>
    <t>公厕改建数量</t>
  </si>
  <si>
    <t>座</t>
  </si>
  <si>
    <t>反映预算部门（单位）公厕厕建设数量。</t>
  </si>
  <si>
    <t>乡村振兴项目</t>
  </si>
  <si>
    <t>反映预算部门（单位）乡村振兴项目数量。</t>
  </si>
  <si>
    <t>反映项目建设验收情况</t>
  </si>
  <si>
    <t>反映项目完成时限</t>
  </si>
  <si>
    <t>反映乡村振兴“厕所革命”工作受益人群或地区的实现情况。受益人群覆盖率=（实际实现受益人群数/计划实现受益人群数）*100%</t>
  </si>
  <si>
    <t>反映群众“厕所革命”工作的满意度。受益人群满意度=（受益人员满意人数/问卷调查人数）*100%</t>
  </si>
  <si>
    <t>民政、残疾人组织建设补助、军人之家市级以奖代补、人民武装部、”贷免扶补“创业担保贷款等</t>
  </si>
  <si>
    <t>社会保障综合服务中心经费</t>
  </si>
  <si>
    <t>400000</t>
  </si>
  <si>
    <t>有效使用党建经费：指导各基层党组织开展工作，对基层党建工作进行调查研究，向党委提出对策和建议，组织开展党建创新活动；抓好党员队伍建设，做好党员及入党积极分子教育培训、党员发展、党员组织关系接转等管理服务工作；党员档案管理，基层党组织及党员的考核评议；非公有制经济组织和新社会组织党建工作；各基层党组织星级党支部创建、党建示范点打造；村级后备人才培养、管理工作，好青年人才党支部活动；农村党员干部现代远程教育和智慧党建的系列推广和指导工作；离职村干部生活补贴、生活困难党员慰问金的发放管理，七一、春节困难党员慰问。建党节系列活动开展；党报党刊征订组织工作；以及党建创新项目的策划和实施。</t>
  </si>
  <si>
    <t>万名党员进党校培训五期，入党培训一期，村干部培训一期</t>
  </si>
  <si>
    <t>700</t>
  </si>
  <si>
    <t>次、人</t>
  </si>
  <si>
    <t>反映预算部门（单位）组织开展各类会议的总次数和人数。</t>
  </si>
  <si>
    <t>春节困难党员慰问、“农村困难党员关爱行动”补助镇级承担部分</t>
  </si>
  <si>
    <t>300</t>
  </si>
  <si>
    <t>党建季度工作例会、重点工作、各类达标创建工作推进会</t>
  </si>
  <si>
    <t>“七一”建党节系列活动（组织镇各党组织开展“七一”庆祝系列活动，慰问困难党员）</t>
  </si>
  <si>
    <t>村干部关心关爱</t>
  </si>
  <si>
    <t>600</t>
  </si>
  <si>
    <t>书籍购买、党报党刊征订。宣传海报、发展党员相关手册证书制作，党徽党旗等物品购买</t>
  </si>
  <si>
    <t>15000</t>
  </si>
  <si>
    <t>民主评议党员、述职评议</t>
  </si>
  <si>
    <t>反映工作开展情况</t>
  </si>
  <si>
    <t>“两新”党组织支部书记年度工作津贴</t>
  </si>
  <si>
    <t>2400</t>
  </si>
  <si>
    <t>党风廉政经费</t>
  </si>
  <si>
    <t>20000</t>
  </si>
  <si>
    <t>"反映项目验收情况。
"</t>
  </si>
  <si>
    <t>"反映项目复审完成时限。
"</t>
  </si>
  <si>
    <t>服务受益人群满意度对象满意度指标</t>
  </si>
  <si>
    <t>"调查人群中党建工作的满意度。
受益人群覆盖率=（调查人群中对设施建设或设施运行的人数/问卷调查人数）*100%"</t>
  </si>
  <si>
    <t>2025年要做好六街镇村镇基础设施建设维护、增绿提质工作，提升人居环境，提高群众对人居环境满意度，把六街镇建设得更加美丽宜居，为乡村振兴打下坚实基础。</t>
  </si>
  <si>
    <t>集镇路灯安装工程</t>
  </si>
  <si>
    <t>65</t>
  </si>
  <si>
    <t>盏</t>
  </si>
  <si>
    <t>集镇路灯安装数量</t>
  </si>
  <si>
    <t>政府零星修缮工程项目</t>
  </si>
  <si>
    <t>反映政府零星修缮工程进度</t>
  </si>
  <si>
    <t>集镇基础设施零星修缮工程项目</t>
  </si>
  <si>
    <t>"反映主体工程完成情况。
主体工程完成率=（按计划完成主体工程的工程量/计划完成主体工程量）*100%。"</t>
  </si>
  <si>
    <t>政府投资工程服务项目（工程设计、造价咨询、工程监理、审计结算）</t>
  </si>
  <si>
    <t>政府投资工程服务项目按照相关规定需委托具备资质的服务单位开展服务工作</t>
  </si>
  <si>
    <t>配套设施完成率</t>
  </si>
  <si>
    <t>"反映配套设施完成情况。
配套设施完成率=（按计划完成配套设施的工程量/计划完成配套设施工程量）*100%。"</t>
  </si>
  <si>
    <t>绿化管养次数</t>
  </si>
  <si>
    <t>做好绿化管养</t>
  </si>
  <si>
    <t>工程措施是否合理</t>
  </si>
  <si>
    <t>工程进度安排合理，保障工程质量。</t>
  </si>
  <si>
    <t>基础设施是否管护到位</t>
  </si>
  <si>
    <t>集镇基础设施得到有效维护和修缮。</t>
  </si>
  <si>
    <t>工程项目是否符合管理规定</t>
  </si>
  <si>
    <t>工程项目有设计、拦标价编制、聘请监理、审计等内容。</t>
  </si>
  <si>
    <t>项目完成率</t>
  </si>
  <si>
    <t>工程进度安排合理，保障工程质量，确保集镇基础设施得到有效维护和修缮。</t>
  </si>
  <si>
    <t>99</t>
  </si>
  <si>
    <t>"调查人群中对设施建设或设施运行的满意度。
受益人群覆盖率=（调查人群中对设施建设或设施运行的人数/问卷调查人数）*100%"</t>
  </si>
  <si>
    <t>进一步增强全镇人民获得感、幸福感，充分展现全镇人民建设美丽六街的精神面貌，不断丰富节日期间人民群众精神文化生活，营造欢乐、喜庆、祥和、文明的节日氛围，围绕镇党委、政府决策部署，充分展示六街镇一年来的经济社会发展成果。</t>
  </si>
  <si>
    <t>反映预算部门（单位）组织开展各类活动的总次数。</t>
  </si>
  <si>
    <t>春节系列活动</t>
  </si>
  <si>
    <t>反映预算部门活动开展情况。</t>
  </si>
  <si>
    <t>野菜节</t>
  </si>
  <si>
    <t>天</t>
  </si>
  <si>
    <t>野生菌美食文化节</t>
  </si>
  <si>
    <t>郑和文化节系列活动、以颠乐为主的特色节目打造</t>
  </si>
  <si>
    <t>30</t>
  </si>
  <si>
    <t>和谐大舞台演出等常规演出</t>
  </si>
  <si>
    <t>其他演出活动</t>
  </si>
  <si>
    <t>反映活动是否纳入部门的年度计划。</t>
  </si>
  <si>
    <t>反映各项活动的群众参与率、覆盖面及满意度</t>
  </si>
  <si>
    <t>反映活动开展年度完成失效</t>
  </si>
  <si>
    <t>丰富群众文化生活的同时，带动六街对外宣传，拉动旅游业及第三产业的发展</t>
  </si>
  <si>
    <t>丰富群众文化生活的同时，带动六街对外宣传，拉动旅游业及第三产业的发展。</t>
  </si>
  <si>
    <t>反映活动开展的群众参与度、满意度</t>
  </si>
  <si>
    <t>安全圆满顺利完成上级征兵任务指标，设施物资配备，按标准实施完成，保障性物质购买于发放及时，相关会议、学习的有序开展，完成民兵整组工作。</t>
  </si>
  <si>
    <t>年度征兵次数</t>
  </si>
  <si>
    <t>根据任务完成年度征兵计划</t>
  </si>
  <si>
    <t>建军节座谈会</t>
  </si>
  <si>
    <t>参加建军节活动人数</t>
  </si>
  <si>
    <t>退役军人服务站规范化建设</t>
  </si>
  <si>
    <t>20</t>
  </si>
  <si>
    <t>平方米</t>
  </si>
  <si>
    <t>退役军人服务站政治文化墙和荣誉墙建设</t>
  </si>
  <si>
    <t>烈士纪念设施维护修缮</t>
  </si>
  <si>
    <t>500</t>
  </si>
  <si>
    <t>烈士殉难处和丧葬烈士纪念设施相关修缮工作</t>
  </si>
  <si>
    <t>征兵及退役军人工作开展合格率</t>
  </si>
  <si>
    <t>解决征兵工作中的问题及咨询、解决退役士兵提出的政策问题及相关补助发放。</t>
  </si>
  <si>
    <t>参军及退役军人的受益率</t>
  </si>
  <si>
    <t>通过对征兵过程中的相关管理及退役军人的问题咨询解答。</t>
  </si>
  <si>
    <t>生态效益</t>
  </si>
  <si>
    <t>维护烈士纪念设施</t>
  </si>
  <si>
    <t>做好常态化烈士设施园区内外的环境治理，打造自然美观、庄严肃穆环境</t>
  </si>
  <si>
    <t>人员服务满意度</t>
  </si>
  <si>
    <t>完成防汛抗旱、水库管养、污水处理设施管理、节水工作、水源地保护、农村人饮安全管理、河长制工作、水务员补贴、河道保洁、翠峰水库除险加固、大堡河综合整治工程、六街子沟旁污水处理设施建设、大营西杨建污水处理设施建设、三印村摆依冲污水处理设施建设、六街镇西中营柴河水库一级保护区隔离沟渠开挖工程等年度工作任务。</t>
  </si>
  <si>
    <t>河道保洁次数</t>
  </si>
  <si>
    <t>做好河道三包、河道保洁</t>
  </si>
  <si>
    <t>污水处理设施管护</t>
  </si>
  <si>
    <t>污水处理设施正常运行</t>
  </si>
  <si>
    <t>水库安全巡查</t>
  </si>
  <si>
    <t>24</t>
  </si>
  <si>
    <t>水库安全度汛、科学蓄水</t>
  </si>
  <si>
    <t>水源地巡查</t>
  </si>
  <si>
    <t>确保水源地无垃圾</t>
  </si>
  <si>
    <t>河长制巡河次数</t>
  </si>
  <si>
    <t>确保完成上级任务，保持河道巡查力度。</t>
  </si>
  <si>
    <t>节水宣传</t>
  </si>
  <si>
    <t>对辖区内群众、单位进行宣传</t>
  </si>
  <si>
    <t>农村人饮安全是否达标</t>
  </si>
  <si>
    <t>消毒到位，水质达标。</t>
  </si>
  <si>
    <t>水源地污染源是否减少</t>
  </si>
  <si>
    <t>水源地垃圾减少，放牛次数减少，农村面源污染物减少。</t>
  </si>
  <si>
    <t>污水处理效果是否明显</t>
  </si>
  <si>
    <t>生态环境保护成果</t>
  </si>
  <si>
    <t>尽可能的使用经济环保的方式治理，发挥生态效益。</t>
  </si>
  <si>
    <t>服务对象满意度调查</t>
  </si>
  <si>
    <t>做好六街镇境内乡、村道路建设、管理、养护工作，提高道路通行能力，美化道路环境，促进六街镇社会、经济和谐发展。</t>
  </si>
  <si>
    <t>配套养护资金</t>
  </si>
  <si>
    <t>5.41</t>
  </si>
  <si>
    <t>万元</t>
  </si>
  <si>
    <t>按照责任书要求，足额配套2021年养护经费</t>
  </si>
  <si>
    <t>竣工验收合格率</t>
  </si>
  <si>
    <t>完成时效</t>
  </si>
  <si>
    <t>"反映工程按计划完工情况。
计划完工率=实际完成工程项目个数/按计划应完成项目个数。"</t>
  </si>
  <si>
    <t>提升我镇道路通行能力，保障群众出行安全，优化路域环境</t>
  </si>
  <si>
    <t>1.突出抓好新时代理论武装，推动习近平新时代中国特色社会主义思想深入人心、落地生根，抓好党的十九届五中全会精神及省、市、区委有关全会精神及决策部署的贯彻落实。
2.突出抓好新时代外宣工作不断展示六街形象，适时更新制作镇情宣传短片，及时通过新闻媒体及新媒体发布镇情动态。
3.强化宣传阵地建设不断增强社会主义意识形态的凝聚力和引领力，深入开展学习型组织、单位建设与“全民阅读”活动，认真完成年度党报党刊征订任务，及时更新更换宣传栏、广告牌的宣传画内容，实时营造良好社会氛围，使党的主流思想深入群众心间。</t>
  </si>
  <si>
    <t>党的第二十次全国代表大会精神宣讲宣传，省委、市委、区委全会精神宣传与宣讲</t>
  </si>
  <si>
    <t>单项专题宣讲宣传，在规定时限内完成镇级、村组宣传宣讲贯彻</t>
  </si>
  <si>
    <t>镇情外宣、信息考核</t>
  </si>
  <si>
    <t>篇</t>
  </si>
  <si>
    <t>反映通过相关媒体、网络等发布或推送稿件的篇数情况。</t>
  </si>
  <si>
    <t>宣传画、宣传资料</t>
  </si>
  <si>
    <t>1000</t>
  </si>
  <si>
    <t>张</t>
  </si>
  <si>
    <t>区级要求各宣传主题的内容与数量</t>
  </si>
  <si>
    <t>宣传活动举办次数</t>
  </si>
  <si>
    <t>反映组织宣传活动次数的情况</t>
  </si>
  <si>
    <t>通过相关媒体、网络等发布或推送短视频，通过第三方制作镇情宣传片</t>
  </si>
  <si>
    <t>媒体接待</t>
  </si>
  <si>
    <t>主动对接联系区级及以上新闻媒体到镇采访报道重点工作、风物特产等并形成宣传稿件或宣传片。</t>
  </si>
  <si>
    <t>召开会议</t>
  </si>
  <si>
    <t>根据宣传思想与精神文明建设需要及时召开会议进行宣讲、传达、安排、部署等，报告意识形态工作</t>
  </si>
  <si>
    <t>氛围营造</t>
  </si>
  <si>
    <t>通过工字旗、斜旗等安装，营造浓厚节日氛围，促进群众拥护党拥护国家</t>
  </si>
  <si>
    <t>工作完成率</t>
  </si>
  <si>
    <t>反映各单项工作情况：工作完成率=（实际开展工作量/计划工作总数）×100%。</t>
  </si>
  <si>
    <t>反映会议是否纳入部门的年度计划。</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</si>
  <si>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</si>
  <si>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</si>
  <si>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信息错漏率</t>
  </si>
  <si>
    <t>错漏率=发生错漏的宣传信息条数/发布信息总条数*100%</t>
  </si>
  <si>
    <t>安全事故发生率</t>
  </si>
  <si>
    <t>0</t>
  </si>
  <si>
    <t>反映工程实施期间的安全目标。</t>
  </si>
  <si>
    <t>计划完成率=实际完成工作量/计划应完成工作量。</t>
  </si>
  <si>
    <t>工作及时率</t>
  </si>
  <si>
    <t>反映事实发生与作为宣传事实发生之间的时间差距情况。</t>
  </si>
  <si>
    <t>经济效益</t>
  </si>
  <si>
    <t>来镇经商、旅游人数与上年度同比</t>
  </si>
  <si>
    <t>通过人流量带动地方消费和发展，促进乡村旅游发展与乡村振兴</t>
  </si>
  <si>
    <t>农民土特产品滞销率</t>
  </si>
  <si>
    <t>50</t>
  </si>
  <si>
    <t>通过传统新闻媒体与新媒体宣传推送，帮助本镇农户拓展产品销路和销量，增加经济收入</t>
  </si>
  <si>
    <t>群众对党的理论与会议精神知晓率</t>
  </si>
  <si>
    <t>二十大精神，省委、市委、区委相关会议精神内容宣传覆盖面</t>
  </si>
  <si>
    <t>媒体关注量</t>
  </si>
  <si>
    <t>30000</t>
  </si>
  <si>
    <t>反映通过相关媒体、网络等宣传形成点赞、关注、转发量的情况</t>
  </si>
  <si>
    <t>国家媒体采用数</t>
  </si>
  <si>
    <t>反映宣传内容被国家级相关媒体、网络等采用的数量情况。</t>
  </si>
  <si>
    <t>宣传活动参与人次</t>
  </si>
  <si>
    <t>反映宣传活动参与人次情况。</t>
  </si>
  <si>
    <t>社会公众满意度</t>
  </si>
  <si>
    <t>反映社会公众对宣传的满意程度。</t>
  </si>
  <si>
    <t>为预防和扑救森林火灾，保障人民生命财产安全，保护我镇96193亩森林资源安全，促进生态建设、经济社会和谐发展。</t>
  </si>
  <si>
    <t>森林防火通道修缮35公里</t>
  </si>
  <si>
    <t>35</t>
  </si>
  <si>
    <t>公里</t>
  </si>
  <si>
    <t>改善森林防火通道的通达状况35公里</t>
  </si>
  <si>
    <t>购买森林防火物资</t>
  </si>
  <si>
    <t>项</t>
  </si>
  <si>
    <t>购买对讲机、劳保用品、扑火设备</t>
  </si>
  <si>
    <t>发放卡点、瞭望台、死看死守、放牧人员工资</t>
  </si>
  <si>
    <t>125</t>
  </si>
  <si>
    <t>保障卡点、瞭望台、死看死守、放牧人员工资及补贴到位</t>
  </si>
  <si>
    <t>各村委会森林防火工作经费</t>
  </si>
  <si>
    <t>确保各村森林防火工作经费到位</t>
  </si>
  <si>
    <t>森林防火期间车辆运行费</t>
  </si>
  <si>
    <t>确保车辆到位。</t>
  </si>
  <si>
    <t>卡点、瞭望塔修缮</t>
  </si>
  <si>
    <t>对8个卡点和3个瞭望台进行修缮</t>
  </si>
  <si>
    <t>会议开展次数</t>
  </si>
  <si>
    <t>确保会议按时召开</t>
  </si>
  <si>
    <t>确保不发生森林火灾</t>
  </si>
  <si>
    <t>森林防火工作安排部署合理，确保不发生森林火灾</t>
  </si>
  <si>
    <t>考察森林防火期时限任务完成情况</t>
  </si>
  <si>
    <t>农机购置与推广工作、烤烟生产工作、农村厕所革命、爱心超市、雨露计划、中央动物防疫员、农科员、基层供销社、农产品检测、社会科学示范基地等</t>
  </si>
  <si>
    <t>农科站经费</t>
  </si>
  <si>
    <t>500000</t>
  </si>
  <si>
    <t>受益对象满意度</t>
  </si>
  <si>
    <t>成本指标</t>
  </si>
  <si>
    <t>经济成本指标</t>
  </si>
  <si>
    <t>304</t>
  </si>
  <si>
    <t>补助资金是否到位</t>
  </si>
  <si>
    <t>三支一扶人员补助、公益事业一事一议财政奖补、广播电视公共服务基层为民中心建设、离职村干部补贴、团委为创业担保贷款、非四类重点对象农村危房改造资金、民族村项目、新时代文明实践、7个专项行动洗手设施配套、退还六街中心幼儿园垫付征地等工作经费</t>
  </si>
  <si>
    <t>其他综合经费</t>
  </si>
  <si>
    <t>2500000</t>
  </si>
  <si>
    <t>国家卫生镇通过复审命名，完成上级下达的艾滋病防治及无偿献血工作</t>
  </si>
  <si>
    <t>反映六街国家卫生镇、10个省级卫生村通过复审情况</t>
  </si>
  <si>
    <t>病媒生物消杀次数</t>
  </si>
  <si>
    <t>反映病媒生物消杀的数量。</t>
  </si>
  <si>
    <t>宣传栏更换次数</t>
  </si>
  <si>
    <t>反映宣传栏更换完成情况。</t>
  </si>
  <si>
    <t>395000</t>
  </si>
  <si>
    <t>反应纳入年初预算情况</t>
  </si>
  <si>
    <t>反映项目验收情况。</t>
  </si>
  <si>
    <t>地质灾害防治、群测群防人员、地质灾害隐患点排查、矿山修复、地质灾害应急演练、违法用地整治等工作</t>
  </si>
  <si>
    <t>自然资源所经费</t>
  </si>
  <si>
    <t>“文化和自然遗产日”展演、“三馆一站”免费开放资金、基层公共文化服务考核</t>
  </si>
  <si>
    <t>文化综合服务中心经费</t>
  </si>
  <si>
    <t>200000</t>
  </si>
  <si>
    <t>水环境综合治理工作经费、水库移民扶持、已建农村生活污水处理设备管护、柴河水库水源地保护工作、移民新村建设等</t>
  </si>
  <si>
    <t>水管站经费</t>
  </si>
  <si>
    <t>政府性基金预算支出预算表</t>
  </si>
  <si>
    <t>单位名称：昆明市发展和改革委员会</t>
  </si>
  <si>
    <t>政府性基金预算支出</t>
  </si>
  <si>
    <t>备注：我单位无政府性基金预算支出预算相关内容，该表以空表进行公开。</t>
  </si>
  <si>
    <t>预算项目</t>
  </si>
  <si>
    <t>采购项目</t>
  </si>
  <si>
    <t>采购品目</t>
  </si>
  <si>
    <t>计量
单位</t>
  </si>
  <si>
    <t>数量</t>
  </si>
  <si>
    <t>面向中小企业预留资金</t>
  </si>
  <si>
    <t>政府性基金</t>
  </si>
  <si>
    <t>国有资本经营收益</t>
  </si>
  <si>
    <t>财政专户管理的收入</t>
  </si>
  <si>
    <t>单位自筹</t>
  </si>
  <si>
    <t>公车加油</t>
  </si>
  <si>
    <t>车辆加油、添加燃料服务</t>
  </si>
  <si>
    <t>车辆维修和保养服务</t>
  </si>
  <si>
    <t>公务用车保险费</t>
  </si>
  <si>
    <t>机动车保险服务</t>
  </si>
  <si>
    <t>备注：当面向中小企业预留资金大于合计时，面向中小企业预留资金为三年预计数。</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</si>
  <si>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</si>
  <si>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</si>
  <si>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</si>
  <si>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</si>
  <si>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</si>
  <si>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</si>
  <si>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</si>
  <si>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</si>
  <si>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t>
  </si>
  <si>
    <t>单位名称（项目）</t>
  </si>
  <si>
    <t>地区</t>
  </si>
  <si>
    <t>备注：我部门无对下转移支付预算，此表无数据。</t>
  </si>
  <si>
    <t>预算09-2表</t>
  </si>
  <si>
    <t>备注：我部门无对下转移支付绩效目标，此表无数据。</t>
  </si>
  <si>
    <t>资产类别</t>
  </si>
  <si>
    <t>资产分类代码.名称</t>
  </si>
  <si>
    <t>资产名称</t>
  </si>
  <si>
    <t>计量单位</t>
  </si>
  <si>
    <t>财政部门批复数（元）</t>
  </si>
  <si>
    <t>单价</t>
  </si>
  <si>
    <t>金额</t>
  </si>
  <si>
    <t>A02 设备</t>
  </si>
  <si>
    <t>A02010105 台式计算机</t>
  </si>
  <si>
    <t>台式计算机</t>
  </si>
  <si>
    <t>台</t>
  </si>
  <si>
    <t>A02010108 便携式计算机</t>
  </si>
  <si>
    <t>笔记本电脑</t>
  </si>
  <si>
    <t>上级补助</t>
  </si>
  <si>
    <t>项目级次</t>
  </si>
  <si>
    <t>311 专项业务类</t>
  </si>
  <si>
    <t>本级</t>
  </si>
  <si>
    <t/>
  </si>
  <si>
    <t>2025年部门整体支出绩效目标</t>
  </si>
  <si>
    <t>部门名称</t>
  </si>
  <si>
    <t>内容</t>
  </si>
  <si>
    <t>说明</t>
  </si>
  <si>
    <t>部门总体目标</t>
  </si>
  <si>
    <t>部门职责</t>
  </si>
  <si>
    <t>1.执行本级人民代表大会的决议和上级国家行政机关的决定和命令，发布决定和命令；2.执行本行政区域内的经济和社会发展计划、预算，管理本行政区域内的经济、教育、科学、文化、卫生、体育事业和财政、民政、公安、司法行政、计划生育等行政工作；3.保护社会主义的全民所有的财产和劳动群众集体所有的财产，保护公民私人所有的合法财产，维护社会秩序，保障公民的人身权利、民主权利和其他权利；4.保护各种经济组织的合法权益；5.保障少数民族的权利和尊重少数民族的风俗习惯；6.保障宪法和法律赋予妇女的男女平等、同工同酬和婚姻自由等各项权利；7.办理上级人民政府交办的其他事项。</t>
  </si>
  <si>
    <t>根据三定方案归纳</t>
  </si>
  <si>
    <r>
      <rPr>
        <sz val="11"/>
        <rFont val="宋体"/>
        <charset val="134"/>
      </rPr>
      <t>总体绩效目标</t>
    </r>
    <r>
      <rPr>
        <sz val="11"/>
        <rFont val="Source Han Sans CN"/>
        <charset val="134"/>
      </rPr>
      <t xml:space="preserve">
</t>
    </r>
    <r>
      <rPr>
        <sz val="11"/>
        <rFont val="宋体"/>
        <charset val="134"/>
      </rPr>
      <t>（2025-2027年期间）</t>
    </r>
  </si>
  <si>
    <t>按照区委、区政府的工作要求，认真履行六街镇人民政府基本职能，保障机构正常运转，加快城乡基础设施建设，完成城乡道路建设，加强社会治安综合管理，使辖区发案率有所下降，开展环境整治和生态建设，实现城乡生活垃圾全收集、全转运；深入实施城乡园林绿化工程，不断提高全镇森林覆盖率和城乡绿地率；依托生态创建平台，健全并落实环境综合整治长效管理机制，巩固和扩大生态创建成果，改善人居环境，建设美好家园，促进社会事业全面发展，加强文体基础设施的建设和管理，积极组织开展文化体育活动，丰富人民群众精神生活；认真履行教育工作职责，巩固“两基”成果，配合上级部门加快推进教育基础设施建设，优化教育资源配置，促进教育事业持续发展。</t>
  </si>
  <si>
    <t>根据部门职责，中长期规划，省委，省政府要求归纳</t>
  </si>
  <si>
    <t>部门年度目标</t>
  </si>
  <si>
    <r>
      <rPr>
        <sz val="11"/>
        <rFont val="宋体"/>
        <charset val="134"/>
      </rPr>
      <t>预算年度（2025年）</t>
    </r>
    <r>
      <rPr>
        <sz val="11"/>
        <rFont val="Source Han Sans CN"/>
        <charset val="134"/>
      </rPr>
      <t xml:space="preserve">
</t>
    </r>
    <r>
      <rPr>
        <sz val="11"/>
        <rFont val="宋体"/>
        <charset val="134"/>
      </rPr>
      <t>绩效目标</t>
    </r>
  </si>
  <si>
    <t>坚定不移贯彻创新、协调、绿色、开放、共享的新发展理念，坚持稳中求进工作总基调，以高质量发展为主题，以深化供给侧结构性改革为主线，以改革创新为根本动力，以满足人民日益增长的美好生活需要为根本目的，加快建设特色经济体系，大力推进新型城镇化与乡村振兴，推进全镇治理体系和治理能力现代化，实现经济行稳致远、社会安定和谐，全面做好“六稳”工作，落实“六保”任务，主动融入晋宁国际康养旅游示范区、古滇历史文化风貌区建设，紧紧围绕镇党委确立的“党建引领、民生为本、生态立镇、产业强镇”总体目标，按照“三个聚焦”推动发展活力持续增强、“三个全面”推动农旅产业持续发展、“三个抓实”推动生态环境持续向好、“三个优化”推动城乡面貌持续提升、“五个注重”推动民生福祉持续改善、“六个全力”推动社会大局持续稳定、“三个坚持”推动自身建设持续强化的工作思路，全面加快美丽幸福现代农业小镇的建设步伐。</t>
  </si>
  <si>
    <t>部门年度重点工作任务对应的目标或措施预计的产出和效果，每项工作任务都有明确的一项或几项目标。</t>
  </si>
  <si>
    <t>二、部门年度重点工作任务</t>
  </si>
  <si>
    <t>重点工作任务</t>
  </si>
  <si>
    <t>主要内容</t>
  </si>
  <si>
    <t>对应项目</t>
  </si>
  <si>
    <t>总额</t>
  </si>
  <si>
    <t>财政拨款</t>
  </si>
  <si>
    <t>其他资金</t>
  </si>
  <si>
    <t>机构正常运转经费</t>
  </si>
  <si>
    <t>履行乡镇基本职能，完成一般公共事务。</t>
  </si>
  <si>
    <t>单击查看预算项目(19)</t>
  </si>
  <si>
    <t>全面加强城乡事务及社会治安管理</t>
  </si>
  <si>
    <t>做好安全生产及综治维稳工作，做好城乡社区环境卫生及国卫复审工作，做好水环境综合整治工作，做好乡村振兴等相关工作。</t>
  </si>
  <si>
    <t>单击查看预算项目(11)</t>
  </si>
  <si>
    <t>社会事业全面发展</t>
  </si>
  <si>
    <t>贯彻落实好区委、区政府要求，保障征兵工作按质按量完成，保障工青妇全面开展工作，促进群众文化及群众体育事业发展，做好乡村文化旅游工作。</t>
  </si>
  <si>
    <t>单击查看预算项目(7)</t>
  </si>
  <si>
    <t>完善基础设施建设</t>
  </si>
  <si>
    <t>做好农村道路及机耕路修缮，为人民出行提供便利交通条件，同时不断完善集镇基础实施建设。</t>
  </si>
  <si>
    <t>单击查看预算项目(6)</t>
  </si>
  <si>
    <t>三、部门整体支出绩效指标</t>
  </si>
  <si>
    <t>绩效指标</t>
  </si>
  <si>
    <t>评（扣）分标准</t>
  </si>
  <si>
    <t>绩效指标设定依据及指标值数据来源</t>
  </si>
  <si>
    <t xml:space="preserve">二级指标 </t>
  </si>
  <si>
    <t>003</t>
  </si>
  <si>
    <t>19,772,065.66</t>
  </si>
  <si>
    <t>001</t>
  </si>
  <si>
    <t>按照年初绩效目标表</t>
  </si>
  <si>
    <t>考察年初设定目标完成情况</t>
  </si>
  <si>
    <t>2025年预算</t>
  </si>
  <si>
    <t>城乡事务及社会治安管理</t>
  </si>
  <si>
    <t>全镇5办7中心，9个村委会，37个村民小组</t>
  </si>
  <si>
    <t>森林保护、义务植树</t>
  </si>
  <si>
    <t>万亩</t>
  </si>
  <si>
    <t>2025年护林防火工作开展情况、义务植树开展情况</t>
  </si>
  <si>
    <t>年度辖区环境卫生清运、生活垃圾日产日清日处置</t>
  </si>
  <si>
    <t>004</t>
  </si>
  <si>
    <t>云南省创建国家卫生县城（乡镇）工作评审细则</t>
  </si>
  <si>
    <t>《国家卫生城市评审与管理办法》和《全国爱卫会关于做好下放国家卫生乡镇（县城）评审工作的指导意见（试行）》</t>
  </si>
  <si>
    <t>柴河水库水源地管护、大堡河道保洁、辖区水库坝塘保洁治理</t>
  </si>
  <si>
    <t>水质测评结果</t>
  </si>
  <si>
    <t>水质是否达标</t>
  </si>
  <si>
    <t>水源地水质评分标准</t>
  </si>
  <si>
    <t>辖区道路管护、道路绿化美化</t>
  </si>
  <si>
    <t>64</t>
  </si>
  <si>
    <t>辖区内道路管护，绿化美化6.5公路道路</t>
  </si>
  <si>
    <t>道路畅通率、安全率，绿化美化满意度调查率</t>
  </si>
  <si>
    <t>保证三公经费逐年递减</t>
  </si>
  <si>
    <t>002</t>
  </si>
  <si>
    <t>按照三公经费超支和节支率</t>
  </si>
  <si>
    <t>按照年初预算金额及年末决算数与上年度支出情况对比</t>
  </si>
  <si>
    <t>在时限内按质按量完成公开</t>
  </si>
  <si>
    <t>根据财政局要求，按质按量完成公开</t>
  </si>
  <si>
    <t>根据云南省财政厅及区财政局要求，在批复后15天内进行公开</t>
  </si>
  <si>
    <t>认真核实单位的资产、人员等基础信息、确保信息的真实性、准确性和完整性准确率</t>
  </si>
  <si>
    <t>按照单位资产管理办法、人事信息及工资信息等</t>
  </si>
  <si>
    <t>垃圾清运及时，根据国家卫生镇标准完成复审任务</t>
  </si>
  <si>
    <t>是否完成卫生镇复审</t>
  </si>
  <si>
    <t>《全国爱卫会关于做好下放国家卫生乡镇（县城）评审工作的指导意见（试行）》</t>
  </si>
  <si>
    <t>不发生大型火灾、政府及各村委会开展义务植树活动</t>
  </si>
  <si>
    <t>是否发生火灾、是否开展义务植树</t>
  </si>
  <si>
    <t>2025年度森林防火工作、义务植树工作开展情况</t>
  </si>
  <si>
    <t>大堡河、水库坝塘保洁到位、水质检验达标</t>
  </si>
  <si>
    <t>水质抽擦情况、河长制工作开展情况</t>
  </si>
  <si>
    <t>辖区内道路管护到位</t>
  </si>
  <si>
    <t>道路畅通、道路安全</t>
  </si>
  <si>
    <t>道路养护、管护情况</t>
  </si>
  <si>
    <t>为民服务办事效率</t>
  </si>
  <si>
    <t>群众满意度调查</t>
  </si>
  <si>
    <t>群众满意度调查表</t>
  </si>
  <si>
    <t>严格按时间进度执行预算拨付</t>
  </si>
  <si>
    <t>完成工作时间</t>
  </si>
  <si>
    <t>23,162,065.66</t>
  </si>
  <si>
    <t>根据2025年政府工作报告及两会代表评议。</t>
  </si>
  <si>
    <t>完成2025年一般公共预算收入</t>
  </si>
  <si>
    <t>1772.55</t>
  </si>
  <si>
    <t>改善、优化人居生活环境、提高垃圾清运率，保护生态环境。</t>
  </si>
  <si>
    <t>方便群众出行，增加群众安全感，改善人居环境，建设美好家园，优化教育资源配置，促进教育事业持续发展</t>
  </si>
  <si>
    <t>减少森林火灾、森林病虫害发生、保护森林资源安全</t>
  </si>
  <si>
    <t>转变政府职能，提高为民服务办事效率，促进辖区社会事业发展</t>
  </si>
  <si>
    <t>保护生态环境、优化、美化人居环境，提高群众生活幸福指数。</t>
  </si>
  <si>
    <t>维持机构正常运转，保障民生事业发展。</t>
  </si>
  <si>
    <t>保护水源地、保护自然生态，打造宜居乡镇</t>
  </si>
  <si>
    <t>群众满意度</t>
  </si>
</sst>
</file>

<file path=xl/styles.xml><?xml version="1.0" encoding="utf-8"?>
<styleSheet xmlns="http://schemas.openxmlformats.org/spreadsheetml/2006/main">
  <numFmts count="9">
    <numFmt numFmtId="176" formatCode="hh:mm:ss"/>
    <numFmt numFmtId="177" formatCode="yyyy\-mm\-dd"/>
    <numFmt numFmtId="178" formatCode="yyyy\-mm\-dd\ hh:mm:ss"/>
    <numFmt numFmtId="44" formatCode="_ &quot;￥&quot;* #,##0.00_ ;_ &quot;￥&quot;* \-#,##0.00_ ;_ &quot;￥&quot;* &quot;-&quot;??_ ;_ @_ "/>
    <numFmt numFmtId="179" formatCode="#,##0.00;\-#,##0.00;;@"/>
    <numFmt numFmtId="41" formatCode="_ * #,##0_ ;_ * \-#,##0_ ;_ * &quot;-&quot;_ ;_ @_ "/>
    <numFmt numFmtId="43" formatCode="_ * #,##0.00_ ;_ * \-#,##0.00_ ;_ * &quot;-&quot;??_ ;_ @_ "/>
    <numFmt numFmtId="42" formatCode="_ &quot;￥&quot;* #,##0_ ;_ &quot;￥&quot;* \-#,##0_ ;_ &quot;￥&quot;* &quot;-&quot;_ ;_ @_ "/>
    <numFmt numFmtId="180" formatCode="#,##0;\-#,##0;;@"/>
  </numFmts>
  <fonts count="43">
    <font>
      <sz val="11"/>
      <color theme="1"/>
      <name val="宋体"/>
      <charset val="134"/>
      <scheme val="minor"/>
    </font>
    <font>
      <sz val="11"/>
      <name val="宋体"/>
      <charset val="134"/>
    </font>
    <font>
      <sz val="12"/>
      <name val="宋体"/>
      <charset val="134"/>
    </font>
    <font>
      <b/>
      <sz val="24"/>
      <name val="宋体"/>
      <charset val="134"/>
    </font>
    <font>
      <sz val="11"/>
      <name val="Source Han Sans CN"/>
      <charset val="134"/>
    </font>
    <font>
      <b/>
      <sz val="11"/>
      <name val="Source Han Sans CN"/>
      <charset val="134"/>
    </font>
    <font>
      <sz val="12"/>
      <name val="Source Han Sans CN"/>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sz val="9"/>
      <name val="宋体"/>
      <charset val="134"/>
    </font>
    <font>
      <sz val="11"/>
      <color theme="1"/>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name val="宋体"/>
      <charset val="134"/>
    </font>
    <font>
      <b/>
      <sz val="11"/>
      <color rgb="FFFA7D00"/>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0">
    <xf numFmtId="0" fontId="0" fillId="0" borderId="0"/>
    <xf numFmtId="42" fontId="0" fillId="0" borderId="0" applyFont="0" applyFill="0" applyBorder="0" applyAlignment="0" applyProtection="0">
      <alignment vertical="center"/>
    </xf>
    <xf numFmtId="0" fontId="23" fillId="18" borderId="0" applyNumberFormat="0" applyBorder="0" applyAlignment="0" applyProtection="0">
      <alignment vertical="center"/>
    </xf>
    <xf numFmtId="0" fontId="35"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2" fillId="0" borderId="1">
      <alignment horizontal="right" vertical="center"/>
    </xf>
    <xf numFmtId="0" fontId="23" fillId="11"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5" fillId="2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2" fillId="0" borderId="1">
      <alignment horizontal="right" vertical="center"/>
    </xf>
    <xf numFmtId="0" fontId="38" fillId="0" borderId="0" applyNumberFormat="0" applyFill="0" applyBorder="0" applyAlignment="0" applyProtection="0">
      <alignment vertical="center"/>
    </xf>
    <xf numFmtId="0" fontId="0" fillId="15" borderId="18" applyNumberFormat="0" applyFont="0" applyAlignment="0" applyProtection="0">
      <alignment vertical="center"/>
    </xf>
    <xf numFmtId="0" fontId="25" fillId="21" borderId="0" applyNumberFormat="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17" applyNumberFormat="0" applyFill="0" applyAlignment="0" applyProtection="0">
      <alignment vertical="center"/>
    </xf>
    <xf numFmtId="0" fontId="26" fillId="0" borderId="17" applyNumberFormat="0" applyFill="0" applyAlignment="0" applyProtection="0">
      <alignment vertical="center"/>
    </xf>
    <xf numFmtId="0" fontId="25" fillId="6" borderId="0" applyNumberFormat="0" applyBorder="0" applyAlignment="0" applyProtection="0">
      <alignment vertical="center"/>
    </xf>
    <xf numFmtId="0" fontId="32" fillId="0" borderId="21" applyNumberFormat="0" applyFill="0" applyAlignment="0" applyProtection="0">
      <alignment vertical="center"/>
    </xf>
    <xf numFmtId="0" fontId="25" fillId="10" borderId="0" applyNumberFormat="0" applyBorder="0" applyAlignment="0" applyProtection="0">
      <alignment vertical="center"/>
    </xf>
    <xf numFmtId="0" fontId="41" fillId="29" borderId="24" applyNumberFormat="0" applyAlignment="0" applyProtection="0">
      <alignment vertical="center"/>
    </xf>
    <xf numFmtId="0" fontId="40" fillId="29" borderId="22" applyNumberFormat="0" applyAlignment="0" applyProtection="0">
      <alignment vertical="center"/>
    </xf>
    <xf numFmtId="0" fontId="36" fillId="25" borderId="23" applyNumberFormat="0" applyAlignment="0" applyProtection="0">
      <alignment vertical="center"/>
    </xf>
    <xf numFmtId="0" fontId="23" fillId="9" borderId="0" applyNumberFormat="0" applyBorder="0" applyAlignment="0" applyProtection="0">
      <alignment vertical="center"/>
    </xf>
    <xf numFmtId="0" fontId="25" fillId="17" borderId="0" applyNumberFormat="0" applyBorder="0" applyAlignment="0" applyProtection="0">
      <alignment vertical="center"/>
    </xf>
    <xf numFmtId="0" fontId="31" fillId="0" borderId="20" applyNumberFormat="0" applyFill="0" applyAlignment="0" applyProtection="0">
      <alignment vertical="center"/>
    </xf>
    <xf numFmtId="0" fontId="30" fillId="0" borderId="19" applyNumberFormat="0" applyFill="0" applyAlignment="0" applyProtection="0">
      <alignment vertical="center"/>
    </xf>
    <xf numFmtId="0" fontId="24" fillId="5" borderId="0" applyNumberFormat="0" applyBorder="0" applyAlignment="0" applyProtection="0">
      <alignment vertical="center"/>
    </xf>
    <xf numFmtId="0" fontId="42" fillId="33" borderId="0" applyNumberFormat="0" applyBorder="0" applyAlignment="0" applyProtection="0">
      <alignment vertical="center"/>
    </xf>
    <xf numFmtId="10" fontId="22" fillId="0" borderId="1">
      <alignment horizontal="right" vertical="center"/>
    </xf>
    <xf numFmtId="0" fontId="23" fillId="32" borderId="0" applyNumberFormat="0" applyBorder="0" applyAlignment="0" applyProtection="0">
      <alignment vertical="center"/>
    </xf>
    <xf numFmtId="0" fontId="25" fillId="8" borderId="0" applyNumberFormat="0" applyBorder="0" applyAlignment="0" applyProtection="0">
      <alignment vertical="center"/>
    </xf>
    <xf numFmtId="0" fontId="23" fillId="14" borderId="0" applyNumberFormat="0" applyBorder="0" applyAlignment="0" applyProtection="0">
      <alignment vertical="center"/>
    </xf>
    <xf numFmtId="0" fontId="23" fillId="20" borderId="0" applyNumberFormat="0" applyBorder="0" applyAlignment="0" applyProtection="0">
      <alignment vertical="center"/>
    </xf>
    <xf numFmtId="0" fontId="23" fillId="4" borderId="0" applyNumberFormat="0" applyBorder="0" applyAlignment="0" applyProtection="0">
      <alignment vertical="center"/>
    </xf>
    <xf numFmtId="0" fontId="23" fillId="31" borderId="0" applyNumberFormat="0" applyBorder="0" applyAlignment="0" applyProtection="0">
      <alignment vertical="center"/>
    </xf>
    <xf numFmtId="0" fontId="25" fillId="28" borderId="0" applyNumberFormat="0" applyBorder="0" applyAlignment="0" applyProtection="0">
      <alignment vertical="center"/>
    </xf>
    <xf numFmtId="0" fontId="25" fillId="13" borderId="0" applyNumberFormat="0" applyBorder="0" applyAlignment="0" applyProtection="0">
      <alignment vertical="center"/>
    </xf>
    <xf numFmtId="0" fontId="23" fillId="24" borderId="0" applyNumberFormat="0" applyBorder="0" applyAlignment="0" applyProtection="0">
      <alignment vertical="center"/>
    </xf>
    <xf numFmtId="0" fontId="23" fillId="3" borderId="0" applyNumberFormat="0" applyBorder="0" applyAlignment="0" applyProtection="0">
      <alignment vertical="center"/>
    </xf>
    <xf numFmtId="0" fontId="25" fillId="27" borderId="0" applyNumberFormat="0" applyBorder="0" applyAlignment="0" applyProtection="0">
      <alignment vertical="center"/>
    </xf>
    <xf numFmtId="0" fontId="23" fillId="16" borderId="0" applyNumberFormat="0" applyBorder="0" applyAlignment="0" applyProtection="0">
      <alignment vertical="center"/>
    </xf>
    <xf numFmtId="0" fontId="25" fillId="23" borderId="0" applyNumberFormat="0" applyBorder="0" applyAlignment="0" applyProtection="0">
      <alignment vertical="center"/>
    </xf>
    <xf numFmtId="0" fontId="25" fillId="30" borderId="0" applyNumberFormat="0" applyBorder="0" applyAlignment="0" applyProtection="0">
      <alignment vertical="center"/>
    </xf>
    <xf numFmtId="0" fontId="23" fillId="19" borderId="0" applyNumberFormat="0" applyBorder="0" applyAlignment="0" applyProtection="0">
      <alignment vertical="center"/>
    </xf>
    <xf numFmtId="0" fontId="25" fillId="12" borderId="0" applyNumberFormat="0" applyBorder="0" applyAlignment="0" applyProtection="0">
      <alignment vertical="center"/>
    </xf>
    <xf numFmtId="179" fontId="22" fillId="0" borderId="1">
      <alignment horizontal="right" vertical="center"/>
    </xf>
    <xf numFmtId="49" fontId="22" fillId="0" borderId="1">
      <alignment horizontal="left" vertical="center" wrapText="1"/>
    </xf>
    <xf numFmtId="179" fontId="22" fillId="0" borderId="1">
      <alignment horizontal="right" vertical="center"/>
    </xf>
    <xf numFmtId="176" fontId="22" fillId="0" borderId="1">
      <alignment horizontal="right" vertical="center"/>
    </xf>
    <xf numFmtId="180" fontId="22" fillId="0" borderId="1">
      <alignment horizontal="right" vertical="center"/>
    </xf>
    <xf numFmtId="0" fontId="39" fillId="0" borderId="0"/>
    <xf numFmtId="0" fontId="22" fillId="0" borderId="0">
      <alignment vertical="top"/>
      <protection locked="0"/>
    </xf>
    <xf numFmtId="0" fontId="1" fillId="0" borderId="0">
      <alignment vertical="center"/>
    </xf>
  </cellStyleXfs>
  <cellXfs count="219">
    <xf numFmtId="0" fontId="0" fillId="0" borderId="0" xfId="0" applyFont="1" applyBorder="1"/>
    <xf numFmtId="0" fontId="1" fillId="0" borderId="0" xfId="0" applyFont="1" applyFill="1" applyAlignment="1"/>
    <xf numFmtId="0" fontId="2" fillId="0" borderId="0" xfId="59" applyFont="1" applyAlignment="1" applyProtection="1">
      <alignment horizontal="center" vertical="center"/>
    </xf>
    <xf numFmtId="0" fontId="1" fillId="0" borderId="0" xfId="59" applyAlignment="1" applyProtection="1">
      <alignment vertical="center"/>
    </xf>
    <xf numFmtId="0" fontId="1" fillId="0" borderId="0" xfId="0" applyFont="1" applyFill="1" applyAlignment="1" applyProtection="1"/>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1" fillId="0" borderId="1" xfId="0" applyFont="1" applyFill="1" applyBorder="1" applyAlignment="1" applyProtection="1">
      <alignment horizontal="center" vertical="center"/>
    </xf>
    <xf numFmtId="4" fontId="1" fillId="0" borderId="1" xfId="0" applyNumberFormat="1" applyFont="1" applyFill="1" applyBorder="1" applyAlignment="1" applyProtection="1">
      <alignment horizontal="right" vertical="center" wrapText="1"/>
    </xf>
    <xf numFmtId="0" fontId="1" fillId="0" borderId="2" xfId="0" applyNumberFormat="1" applyFont="1" applyFill="1" applyBorder="1" applyAlignment="1"/>
    <xf numFmtId="0" fontId="1" fillId="0" borderId="3" xfId="0" applyNumberFormat="1" applyFont="1" applyFill="1" applyBorder="1" applyAlignment="1"/>
    <xf numFmtId="0" fontId="5" fillId="0" borderId="1" xfId="0" applyFont="1" applyFill="1" applyBorder="1" applyAlignment="1" applyProtection="1">
      <alignment horizontal="center" vertical="center"/>
    </xf>
    <xf numFmtId="49" fontId="6" fillId="0" borderId="1" xfId="59" applyNumberFormat="1" applyFont="1" applyBorder="1" applyAlignment="1" applyProtection="1">
      <alignment horizontal="center" vertical="center" wrapText="1"/>
    </xf>
    <xf numFmtId="49" fontId="6" fillId="0" borderId="1" xfId="59" applyNumberFormat="1" applyFont="1" applyBorder="1" applyAlignment="1" applyProtection="1">
      <alignment horizontal="center" vertical="center"/>
    </xf>
    <xf numFmtId="49" fontId="6" fillId="0" borderId="1" xfId="59" applyNumberFormat="1" applyFont="1" applyBorder="1" applyAlignment="1" applyProtection="1">
      <alignment vertical="center" wrapText="1"/>
    </xf>
    <xf numFmtId="49" fontId="1" fillId="0" borderId="1" xfId="59" applyNumberFormat="1" applyBorder="1" applyAlignment="1" applyProtection="1">
      <alignment horizontal="left" vertical="center" wrapText="1"/>
    </xf>
    <xf numFmtId="49" fontId="1" fillId="0" borderId="1" xfId="59" applyNumberFormat="1" applyBorder="1" applyAlignment="1" applyProtection="1">
      <alignment vertical="center" wrapText="1"/>
    </xf>
    <xf numFmtId="0" fontId="4" fillId="0" borderId="1" xfId="0" applyFont="1" applyFill="1" applyBorder="1" applyAlignment="1" applyProtection="1">
      <alignment horizontal="center" vertical="center" wrapText="1"/>
    </xf>
    <xf numFmtId="0" fontId="0" fillId="0" borderId="0" xfId="0" applyFill="1" applyBorder="1" applyAlignment="1"/>
    <xf numFmtId="49" fontId="7" fillId="0" borderId="0" xfId="0" applyNumberFormat="1" applyFont="1" applyFill="1" applyBorder="1" applyAlignment="1"/>
    <xf numFmtId="0" fontId="7" fillId="0" borderId="0"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9" fillId="0" borderId="0"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10" fillId="0" borderId="0" xfId="0" applyFont="1" applyFill="1" applyBorder="1" applyAlignment="1"/>
    <xf numFmtId="0" fontId="7" fillId="0" borderId="0" xfId="0" applyFont="1" applyFill="1" applyBorder="1" applyAlignment="1" applyProtection="1">
      <alignment horizontal="right"/>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pplyProtection="1">
      <alignment horizontal="center" vertical="center" wrapText="1"/>
      <protection locked="0"/>
    </xf>
    <xf numFmtId="0" fontId="10" fillId="0" borderId="8"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2" borderId="9" xfId="0" applyFont="1" applyFill="1" applyBorder="1" applyAlignment="1" applyProtection="1">
      <alignment horizontal="center" vertical="center" wrapText="1"/>
      <protection locked="0"/>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7" fillId="0" borderId="1" xfId="0" applyFont="1" applyFill="1" applyBorder="1" applyAlignment="1">
      <alignment horizontal="center" vertical="center"/>
    </xf>
    <xf numFmtId="179" fontId="11" fillId="0" borderId="1" xfId="54" applyFont="1" applyAlignment="1">
      <alignment horizontal="left" vertical="center"/>
    </xf>
    <xf numFmtId="179" fontId="11" fillId="0" borderId="1" xfId="54" applyFont="1">
      <alignment horizontal="right" vertical="center"/>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protection locked="0"/>
    </xf>
    <xf numFmtId="179" fontId="11" fillId="0" borderId="1" xfId="0" applyNumberFormat="1" applyFont="1" applyFill="1" applyBorder="1" applyAlignment="1">
      <alignment horizontal="right" vertical="center"/>
    </xf>
    <xf numFmtId="49" fontId="11" fillId="0" borderId="1" xfId="53" applyFont="1">
      <alignment horizontal="left" vertical="center" wrapText="1"/>
    </xf>
    <xf numFmtId="0" fontId="9" fillId="0" borderId="5"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pplyProtection="1">
      <alignment horizontal="center" vertical="center" wrapText="1"/>
      <protection locked="0"/>
    </xf>
    <xf numFmtId="0" fontId="0" fillId="0" borderId="1" xfId="0" applyFill="1" applyBorder="1" applyAlignment="1"/>
    <xf numFmtId="0" fontId="9"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9" fillId="2" borderId="1" xfId="0" applyFont="1" applyFill="1" applyBorder="1" applyAlignment="1">
      <alignment horizontal="left" vertical="center"/>
    </xf>
    <xf numFmtId="0" fontId="7" fillId="0" borderId="1" xfId="0" applyFont="1" applyFill="1" applyBorder="1" applyAlignment="1" applyProtection="1">
      <alignment horizontal="center" vertical="center"/>
      <protection locked="0"/>
    </xf>
    <xf numFmtId="0" fontId="9" fillId="2" borderId="0" xfId="0" applyFont="1" applyFill="1" applyBorder="1" applyAlignment="1" applyProtection="1">
      <alignment horizontal="right" vertical="top" wrapText="1"/>
      <protection locked="0"/>
    </xf>
    <xf numFmtId="0" fontId="12" fillId="0" borderId="0" xfId="0" applyFont="1" applyFill="1" applyBorder="1" applyAlignment="1" applyProtection="1">
      <alignment vertical="top"/>
      <protection locked="0"/>
    </xf>
    <xf numFmtId="0" fontId="12" fillId="0" borderId="0" xfId="0" applyFont="1" applyFill="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Fill="1" applyBorder="1" applyAlignment="1" applyProtection="1">
      <protection locked="0"/>
    </xf>
    <xf numFmtId="0" fontId="12" fillId="0" borderId="0" xfId="0" applyFont="1" applyFill="1" applyBorder="1" applyAlignment="1"/>
    <xf numFmtId="0" fontId="9"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wrapText="1"/>
      <protection locked="0"/>
    </xf>
    <xf numFmtId="0" fontId="9" fillId="2"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3" fontId="9" fillId="2" borderId="1" xfId="0" applyNumberFormat="1" applyFont="1" applyFill="1" applyBorder="1" applyAlignment="1" applyProtection="1">
      <alignment horizontal="right" vertical="center"/>
      <protection locked="0"/>
    </xf>
    <xf numFmtId="4" fontId="9" fillId="0" borderId="1" xfId="0" applyNumberFormat="1" applyFont="1" applyFill="1" applyBorder="1" applyAlignment="1" applyProtection="1">
      <alignment horizontal="right" vertical="center"/>
      <protection locked="0"/>
    </xf>
    <xf numFmtId="0" fontId="9" fillId="0" borderId="1" xfId="0" applyFont="1" applyFill="1" applyBorder="1" applyAlignment="1">
      <alignment horizontal="center" vertical="center"/>
    </xf>
    <xf numFmtId="0" fontId="9" fillId="0" borderId="1" xfId="0" applyFont="1" applyFill="1" applyBorder="1" applyAlignment="1" applyProtection="1">
      <alignment horizontal="left"/>
      <protection locked="0"/>
    </xf>
    <xf numFmtId="0" fontId="9" fillId="0" borderId="1" xfId="0" applyFont="1" applyFill="1" applyBorder="1" applyAlignment="1">
      <alignment horizontal="left"/>
    </xf>
    <xf numFmtId="0" fontId="9" fillId="2" borderId="1" xfId="0" applyFont="1" applyFill="1" applyBorder="1" applyAlignment="1">
      <alignment horizontal="right" vertical="center"/>
    </xf>
    <xf numFmtId="0" fontId="9" fillId="2" borderId="0" xfId="0" applyFont="1" applyFill="1" applyBorder="1" applyAlignment="1" applyProtection="1">
      <alignment horizontal="right" vertical="center" wrapText="1"/>
      <protection locked="0"/>
    </xf>
    <xf numFmtId="0" fontId="0" fillId="0" borderId="0" xfId="0" applyFont="1" applyFill="1" applyBorder="1"/>
    <xf numFmtId="0" fontId="0"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9" fillId="0" borderId="1"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15" fillId="0" borderId="0" xfId="0" applyFont="1" applyFill="1" applyBorder="1" applyAlignment="1">
      <alignment horizontal="left" vertical="center"/>
    </xf>
    <xf numFmtId="0" fontId="0" fillId="0" borderId="0" xfId="0" applyFont="1" applyFill="1" applyBorder="1" applyAlignment="1"/>
    <xf numFmtId="0" fontId="9" fillId="0" borderId="0" xfId="0" applyFont="1" applyFill="1" applyBorder="1" applyAlignment="1" applyProtection="1">
      <alignment horizontal="right" vertical="center"/>
      <protection locked="0"/>
    </xf>
    <xf numFmtId="0" fontId="7"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wrapText="1"/>
    </xf>
    <xf numFmtId="0" fontId="7" fillId="0" borderId="0" xfId="0" applyFont="1" applyFill="1" applyBorder="1" applyAlignment="1">
      <alignment horizontal="right" wrapText="1"/>
    </xf>
    <xf numFmtId="0" fontId="9" fillId="0" borderId="0" xfId="0" applyFont="1" applyFill="1" applyBorder="1" applyAlignment="1" applyProtection="1">
      <alignment horizontal="right"/>
      <protection locked="0"/>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9"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7" fillId="0" borderId="0" xfId="0" applyFont="1" applyFill="1" applyBorder="1" applyAlignment="1">
      <alignment wrapText="1"/>
    </xf>
    <xf numFmtId="0" fontId="7" fillId="0" borderId="0" xfId="0" applyFont="1" applyFill="1" applyBorder="1" applyAlignment="1" applyProtection="1">
      <protection locked="0"/>
    </xf>
    <xf numFmtId="0" fontId="8" fillId="0" borderId="0" xfId="0" applyFont="1" applyFill="1" applyBorder="1" applyAlignment="1">
      <alignment horizontal="center" vertical="center" wrapText="1"/>
    </xf>
    <xf numFmtId="0" fontId="10" fillId="0" borderId="0" xfId="0" applyFont="1" applyFill="1" applyBorder="1" applyAlignment="1" applyProtection="1">
      <protection locked="0"/>
    </xf>
    <xf numFmtId="0" fontId="10" fillId="0" borderId="12" xfId="0" applyFont="1" applyFill="1" applyBorder="1" applyAlignment="1" applyProtection="1">
      <alignment horizontal="center" vertical="center"/>
      <protection locked="0"/>
    </xf>
    <xf numFmtId="0" fontId="10" fillId="0" borderId="12" xfId="0" applyFont="1" applyFill="1" applyBorder="1" applyAlignment="1">
      <alignment horizontal="center" vertical="center" wrapText="1"/>
    </xf>
    <xf numFmtId="0" fontId="10" fillId="0" borderId="13" xfId="0" applyFont="1" applyFill="1" applyBorder="1" applyAlignment="1" applyProtection="1">
      <alignment horizontal="center" vertical="center"/>
      <protection locked="0"/>
    </xf>
    <xf numFmtId="0" fontId="10" fillId="0" borderId="13" xfId="0" applyFont="1" applyFill="1" applyBorder="1" applyAlignment="1">
      <alignment horizontal="center" vertical="center" wrapText="1"/>
    </xf>
    <xf numFmtId="0" fontId="10" fillId="0" borderId="14" xfId="0" applyFont="1" applyFill="1" applyBorder="1" applyAlignment="1" applyProtection="1">
      <alignment horizontal="center" vertical="center"/>
      <protection locked="0"/>
    </xf>
    <xf numFmtId="0" fontId="10" fillId="0" borderId="14"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14" xfId="0" applyFont="1" applyFill="1" applyBorder="1" applyAlignment="1" applyProtection="1">
      <alignment horizontal="left"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center" vertical="center"/>
    </xf>
    <xf numFmtId="0" fontId="9" fillId="0" borderId="16" xfId="0" applyFont="1" applyFill="1" applyBorder="1" applyAlignment="1" applyProtection="1">
      <alignment horizontal="left" vertical="center"/>
      <protection locked="0"/>
    </xf>
    <xf numFmtId="0" fontId="9" fillId="0" borderId="16" xfId="0" applyFont="1" applyFill="1" applyBorder="1" applyAlignment="1">
      <alignment horizontal="left" vertical="center"/>
    </xf>
    <xf numFmtId="0" fontId="9"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10" fillId="0" borderId="6"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6" xfId="0" applyFont="1" applyFill="1" applyBorder="1" applyAlignment="1">
      <alignment horizontal="center" vertical="center" wrapText="1"/>
    </xf>
    <xf numFmtId="0" fontId="10" fillId="0" borderId="14" xfId="0" applyFont="1" applyFill="1" applyBorder="1" applyAlignment="1" applyProtection="1">
      <alignment horizontal="center" vertical="center" wrapText="1"/>
      <protection locked="0"/>
    </xf>
    <xf numFmtId="0" fontId="9" fillId="2" borderId="14" xfId="0" applyFont="1" applyFill="1" applyBorder="1" applyAlignment="1">
      <alignment horizontal="left" vertical="center"/>
    </xf>
    <xf numFmtId="0" fontId="9" fillId="0" borderId="0" xfId="0" applyFont="1" applyFill="1" applyBorder="1" applyAlignment="1" applyProtection="1">
      <alignment horizontal="right" vertical="center" wrapText="1"/>
      <protection locked="0"/>
    </xf>
    <xf numFmtId="0" fontId="9" fillId="0" borderId="0" xfId="0" applyFont="1" applyFill="1" applyBorder="1" applyAlignment="1" applyProtection="1">
      <alignment horizontal="right" wrapText="1"/>
      <protection locked="0"/>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wrapText="1"/>
      <protection locked="0"/>
    </xf>
    <xf numFmtId="0" fontId="9" fillId="0" borderId="0" xfId="0" applyFont="1" applyFill="1" applyBorder="1" applyAlignment="1">
      <alignment horizontal="left" vertical="center"/>
    </xf>
    <xf numFmtId="180" fontId="11" fillId="0" borderId="1" xfId="56" applyFont="1" applyAlignment="1">
      <alignment horizontal="center" vertical="center"/>
    </xf>
    <xf numFmtId="180" fontId="11" fillId="0" borderId="1" xfId="0" applyNumberFormat="1" applyFont="1" applyFill="1" applyBorder="1" applyAlignment="1">
      <alignment horizontal="center" vertical="center"/>
    </xf>
    <xf numFmtId="3" fontId="9" fillId="0" borderId="14" xfId="0" applyNumberFormat="1" applyFont="1" applyFill="1" applyBorder="1" applyAlignment="1">
      <alignment horizontal="right" vertical="center"/>
    </xf>
    <xf numFmtId="0" fontId="9" fillId="2" borderId="14" xfId="0" applyFont="1" applyFill="1" applyBorder="1" applyAlignment="1">
      <alignment horizontal="right" vertical="center"/>
    </xf>
    <xf numFmtId="0" fontId="9" fillId="2" borderId="0" xfId="0" applyFont="1" applyFill="1" applyBorder="1" applyAlignment="1">
      <alignment horizontal="left" vertical="center"/>
    </xf>
    <xf numFmtId="179" fontId="11" fillId="0" borderId="0" xfId="0" applyNumberFormat="1" applyFont="1" applyFill="1" applyBorder="1" applyAlignment="1">
      <alignment horizontal="left" vertical="center"/>
    </xf>
    <xf numFmtId="0" fontId="9" fillId="0" borderId="0" xfId="0" applyFont="1" applyFill="1" applyBorder="1" applyAlignment="1">
      <alignment horizontal="right"/>
    </xf>
    <xf numFmtId="0" fontId="16" fillId="0" borderId="0" xfId="0" applyFont="1" applyFill="1" applyBorder="1" applyAlignment="1" applyProtection="1">
      <alignment horizontal="right"/>
      <protection locked="0"/>
    </xf>
    <xf numFmtId="49" fontId="16" fillId="0" borderId="0" xfId="0" applyNumberFormat="1" applyFont="1" applyFill="1" applyBorder="1" applyAlignment="1" applyProtection="1">
      <protection locked="0"/>
    </xf>
    <xf numFmtId="0" fontId="7" fillId="0" borderId="0" xfId="0" applyFont="1" applyFill="1" applyBorder="1" applyAlignment="1">
      <alignment horizontal="right"/>
    </xf>
    <xf numFmtId="0" fontId="17"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lignment horizontal="center" vertical="center"/>
    </xf>
    <xf numFmtId="0" fontId="10" fillId="0" borderId="4" xfId="0" applyFont="1" applyFill="1" applyBorder="1" applyAlignment="1" applyProtection="1">
      <alignment horizontal="center" vertical="center"/>
      <protection locked="0"/>
    </xf>
    <xf numFmtId="49" fontId="10" fillId="0" borderId="4" xfId="0" applyNumberFormat="1"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protection locked="0"/>
    </xf>
    <xf numFmtId="49" fontId="10" fillId="0" borderId="8"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9" fillId="2" borderId="1" xfId="0" applyFont="1" applyFill="1" applyBorder="1" applyAlignment="1" applyProtection="1">
      <alignment horizontal="center" vertical="center"/>
      <protection locked="0"/>
    </xf>
    <xf numFmtId="49" fontId="11" fillId="0" borderId="1" xfId="53" applyFont="1" applyAlignment="1">
      <alignment horizontal="left" vertical="center" wrapText="1" indent="1"/>
    </xf>
    <xf numFmtId="0" fontId="7" fillId="0" borderId="0" xfId="0" applyFont="1" applyFill="1" applyBorder="1" applyAlignment="1">
      <alignment vertical="top"/>
    </xf>
    <xf numFmtId="0" fontId="7" fillId="0" borderId="5" xfId="0" applyFont="1" applyFill="1" applyBorder="1" applyAlignment="1" applyProtection="1">
      <alignment horizontal="center" vertical="center" wrapText="1"/>
      <protection locked="0"/>
    </xf>
    <xf numFmtId="0" fontId="9" fillId="0" borderId="6" xfId="0" applyFont="1" applyFill="1" applyBorder="1" applyAlignment="1">
      <alignment horizontal="left" vertical="center"/>
    </xf>
    <xf numFmtId="0" fontId="9" fillId="2" borderId="7" xfId="0" applyFont="1" applyFill="1" applyBorder="1" applyAlignment="1">
      <alignment horizontal="left" vertical="center"/>
    </xf>
    <xf numFmtId="0" fontId="10" fillId="2" borderId="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5" xfId="0" applyFont="1" applyFill="1" applyBorder="1" applyAlignment="1" applyProtection="1">
      <alignment horizontal="center" vertical="center" wrapText="1"/>
      <protection locked="0"/>
    </xf>
    <xf numFmtId="0" fontId="10" fillId="0" borderId="14" xfId="0" applyFont="1" applyFill="1" applyBorder="1" applyAlignment="1">
      <alignment horizontal="center" vertical="center"/>
    </xf>
    <xf numFmtId="0" fontId="9" fillId="0" borderId="0" xfId="0" applyFont="1" applyFill="1" applyBorder="1" applyAlignment="1">
      <alignment horizontal="right" vertical="center"/>
    </xf>
    <xf numFmtId="0" fontId="7" fillId="0" borderId="0" xfId="0" applyFont="1" applyFill="1" applyBorder="1" applyAlignment="1" applyProtection="1">
      <alignment vertical="top"/>
      <protection locked="0"/>
    </xf>
    <xf numFmtId="49" fontId="7" fillId="0" borderId="0" xfId="0" applyNumberFormat="1" applyFont="1" applyFill="1" applyBorder="1" applyAlignment="1" applyProtection="1">
      <protection locked="0"/>
    </xf>
    <xf numFmtId="0" fontId="10" fillId="0" borderId="0" xfId="0" applyFont="1" applyFill="1" applyBorder="1" applyAlignment="1" applyProtection="1">
      <alignment horizontal="left" vertical="center"/>
      <protection locked="0"/>
    </xf>
    <xf numFmtId="0" fontId="10" fillId="0" borderId="9" xfId="0" applyFont="1" applyFill="1" applyBorder="1" applyAlignment="1" applyProtection="1">
      <alignment horizontal="center" vertical="center"/>
      <protection locked="0"/>
    </xf>
    <xf numFmtId="0" fontId="9" fillId="0" borderId="1" xfId="0" applyFont="1" applyFill="1" applyBorder="1" applyAlignment="1">
      <alignment horizontal="left" vertical="center"/>
    </xf>
    <xf numFmtId="0" fontId="10" fillId="0" borderId="5"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18" fillId="0" borderId="0" xfId="0" applyFont="1" applyFill="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9" fillId="0" borderId="0" xfId="0" applyFont="1" applyFill="1" applyBorder="1" applyAlignment="1">
      <alignment horizontal="right"/>
    </xf>
    <xf numFmtId="0" fontId="12" fillId="2" borderId="1" xfId="0" applyFont="1" applyFill="1" applyBorder="1" applyAlignment="1" applyProtection="1">
      <alignment vertical="top" wrapText="1"/>
      <protection locked="0"/>
    </xf>
    <xf numFmtId="4" fontId="9" fillId="2" borderId="1" xfId="0" applyNumberFormat="1" applyFont="1" applyFill="1" applyBorder="1" applyAlignment="1">
      <alignment horizontal="right" vertical="top"/>
    </xf>
    <xf numFmtId="4" fontId="9" fillId="0" borderId="1" xfId="0" applyNumberFormat="1" applyFont="1" applyFill="1" applyBorder="1" applyAlignment="1">
      <alignment horizontal="right" vertical="center"/>
    </xf>
    <xf numFmtId="4" fontId="9" fillId="2" borderId="1" xfId="0" applyNumberFormat="1" applyFont="1" applyFill="1" applyBorder="1" applyAlignment="1" applyProtection="1">
      <alignment horizontal="right" vertical="center"/>
      <protection locked="0"/>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 fontId="9" fillId="0" borderId="1"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2"/>
    </xf>
    <xf numFmtId="0" fontId="9" fillId="0" borderId="0" xfId="0" applyFont="1" applyFill="1" applyBorder="1" applyAlignment="1" applyProtection="1">
      <alignment horizontal="left" vertical="center" wrapText="1"/>
      <protection locked="0"/>
    </xf>
    <xf numFmtId="0" fontId="12" fillId="2" borderId="0" xfId="0" applyFont="1" applyFill="1" applyBorder="1" applyAlignment="1">
      <alignment horizontal="left" vertical="center"/>
    </xf>
    <xf numFmtId="0" fontId="12" fillId="0" borderId="1" xfId="0" applyFont="1" applyFill="1" applyBorder="1" applyAlignment="1" applyProtection="1">
      <alignment vertical="top" wrapText="1"/>
      <protection locked="0"/>
    </xf>
    <xf numFmtId="0" fontId="9" fillId="0" borderId="1" xfId="0" applyFont="1" applyFill="1" applyBorder="1" applyAlignment="1" applyProtection="1">
      <alignment vertical="center" wrapText="1"/>
      <protection locked="0"/>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9" fillId="0" borderId="1" xfId="0" applyFont="1" applyFill="1" applyBorder="1" applyAlignment="1">
      <alignment horizontal="right" vertical="center"/>
    </xf>
    <xf numFmtId="0" fontId="20" fillId="0" borderId="1" xfId="0" applyFont="1" applyFill="1" applyBorder="1" applyAlignment="1" applyProtection="1">
      <alignment horizontal="center" vertical="center" wrapText="1"/>
      <protection locked="0"/>
    </xf>
    <xf numFmtId="4" fontId="20" fillId="0" borderId="1" xfId="0" applyNumberFormat="1" applyFont="1" applyFill="1" applyBorder="1" applyAlignment="1" applyProtection="1">
      <alignment horizontal="right" vertical="center"/>
      <protection locked="0"/>
    </xf>
    <xf numFmtId="0" fontId="9"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2"/>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9" fillId="2" borderId="1" xfId="0" applyFont="1" applyFill="1" applyBorder="1" applyAlignment="1">
      <alignment horizontal="center" vertical="center"/>
    </xf>
    <xf numFmtId="49" fontId="11" fillId="0" borderId="1" xfId="53" applyFont="1" applyAlignment="1">
      <alignment horizontal="center" vertical="center" wrapText="1"/>
    </xf>
    <xf numFmtId="0" fontId="9" fillId="2" borderId="1" xfId="0" applyFont="1" applyFill="1" applyBorder="1" applyAlignment="1" applyProtection="1">
      <alignment horizontal="right" vertical="center"/>
      <protection locked="0"/>
    </xf>
    <xf numFmtId="0" fontId="21" fillId="0" borderId="0" xfId="0" applyFont="1" applyFill="1" applyBorder="1" applyAlignment="1">
      <alignment horizontal="right" vertical="center"/>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vertical="top" wrapText="1"/>
      <protection locked="0"/>
    </xf>
    <xf numFmtId="0" fontId="9" fillId="0" borderId="1" xfId="0" applyFont="1" applyFill="1" applyBorder="1" applyAlignment="1" applyProtection="1">
      <alignment vertical="center"/>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 name="常规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pane ySplit="1" topLeftCell="A2" activePane="bottomLeft" state="frozen"/>
      <selection/>
      <selection pane="bottomLeft" activeCell="B14" sqref="B14"/>
    </sheetView>
  </sheetViews>
  <sheetFormatPr defaultColWidth="8.575" defaultRowHeight="12.75" customHeight="1" outlineLevelCol="3"/>
  <cols>
    <col min="1" max="4" width="41" style="25" customWidth="1"/>
    <col min="5" max="16384" width="8.575" style="25"/>
  </cols>
  <sheetData>
    <row r="1" s="25" customFormat="1" ht="15" customHeight="1" spans="1:4">
      <c r="A1" s="72"/>
      <c r="B1" s="72"/>
      <c r="C1" s="72"/>
      <c r="D1" s="89"/>
    </row>
    <row r="2" s="25" customFormat="1" ht="41.25" customHeight="1" spans="1:1">
      <c r="A2" s="67" t="str">
        <f>"2025"&amp;"年部门财务收支预算总表"</f>
        <v>2025年部门财务收支预算总表</v>
      </c>
    </row>
    <row r="3" s="25" customFormat="1" ht="17.25" customHeight="1" spans="1:4">
      <c r="A3" s="70" t="str">
        <f>"单位名称："&amp;"昆明市晋宁区六街镇人民政府"</f>
        <v>单位名称：昆明市晋宁区六街镇人民政府</v>
      </c>
      <c r="B3" s="200"/>
      <c r="D3" s="175" t="s">
        <v>0</v>
      </c>
    </row>
    <row r="4" s="25" customFormat="1" ht="23.25" customHeight="1" spans="1:4">
      <c r="A4" s="216" t="s">
        <v>1</v>
      </c>
      <c r="B4" s="217"/>
      <c r="C4" s="216" t="s">
        <v>2</v>
      </c>
      <c r="D4" s="217"/>
    </row>
    <row r="5" s="25" customFormat="1" ht="24" customHeight="1" spans="1:4">
      <c r="A5" s="216" t="s">
        <v>3</v>
      </c>
      <c r="B5" s="216" t="s">
        <v>4</v>
      </c>
      <c r="C5" s="216" t="s">
        <v>5</v>
      </c>
      <c r="D5" s="216" t="s">
        <v>4</v>
      </c>
    </row>
    <row r="6" s="25" customFormat="1" ht="17.25" customHeight="1" spans="1:4">
      <c r="A6" s="202" t="s">
        <v>6</v>
      </c>
      <c r="B6" s="46">
        <v>22862065.66</v>
      </c>
      <c r="C6" s="202" t="s">
        <v>7</v>
      </c>
      <c r="D6" s="46">
        <v>15263204.57</v>
      </c>
    </row>
    <row r="7" s="25" customFormat="1" ht="17.25" customHeight="1" spans="1:4">
      <c r="A7" s="202" t="s">
        <v>8</v>
      </c>
      <c r="B7" s="46"/>
      <c r="C7" s="202" t="s">
        <v>9</v>
      </c>
      <c r="D7" s="46"/>
    </row>
    <row r="8" s="25" customFormat="1" ht="17.25" customHeight="1" spans="1:4">
      <c r="A8" s="202" t="s">
        <v>10</v>
      </c>
      <c r="B8" s="46">
        <v>304</v>
      </c>
      <c r="C8" s="218" t="s">
        <v>11</v>
      </c>
      <c r="D8" s="46"/>
    </row>
    <row r="9" s="25" customFormat="1" ht="17.25" customHeight="1" spans="1:4">
      <c r="A9" s="202" t="s">
        <v>12</v>
      </c>
      <c r="B9" s="46"/>
      <c r="C9" s="218" t="s">
        <v>13</v>
      </c>
      <c r="D9" s="46"/>
    </row>
    <row r="10" s="25" customFormat="1" ht="17.25" customHeight="1" spans="1:4">
      <c r="A10" s="202" t="s">
        <v>14</v>
      </c>
      <c r="B10" s="46">
        <v>6000000</v>
      </c>
      <c r="C10" s="218" t="s">
        <v>15</v>
      </c>
      <c r="D10" s="46">
        <v>40000</v>
      </c>
    </row>
    <row r="11" s="25" customFormat="1" ht="17.25" customHeight="1" spans="1:4">
      <c r="A11" s="202" t="s">
        <v>16</v>
      </c>
      <c r="B11" s="46"/>
      <c r="C11" s="218" t="s">
        <v>17</v>
      </c>
      <c r="D11" s="46"/>
    </row>
    <row r="12" s="25" customFormat="1" ht="17.25" customHeight="1" spans="1:4">
      <c r="A12" s="202" t="s">
        <v>18</v>
      </c>
      <c r="B12" s="46"/>
      <c r="C12" s="82" t="s">
        <v>19</v>
      </c>
      <c r="D12" s="46"/>
    </row>
    <row r="13" s="25" customFormat="1" ht="17.25" customHeight="1" spans="1:4">
      <c r="A13" s="202" t="s">
        <v>20</v>
      </c>
      <c r="B13" s="46"/>
      <c r="C13" s="82" t="s">
        <v>21</v>
      </c>
      <c r="D13" s="46">
        <v>1323442.71</v>
      </c>
    </row>
    <row r="14" s="25" customFormat="1" ht="17.25" customHeight="1" spans="1:4">
      <c r="A14" s="202" t="s">
        <v>22</v>
      </c>
      <c r="B14" s="46"/>
      <c r="C14" s="82" t="s">
        <v>23</v>
      </c>
      <c r="D14" s="46">
        <v>900208.99</v>
      </c>
    </row>
    <row r="15" s="25" customFormat="1" ht="17.25" customHeight="1" spans="1:4">
      <c r="A15" s="202" t="s">
        <v>24</v>
      </c>
      <c r="B15" s="49">
        <v>6000000</v>
      </c>
      <c r="C15" s="82" t="s">
        <v>25</v>
      </c>
      <c r="D15" s="46"/>
    </row>
    <row r="16" s="25" customFormat="1" ht="17.25" customHeight="1" spans="1:4">
      <c r="A16" s="180"/>
      <c r="B16" s="46"/>
      <c r="C16" s="82" t="s">
        <v>26</v>
      </c>
      <c r="D16" s="46">
        <v>1510000</v>
      </c>
    </row>
    <row r="17" s="25" customFormat="1" ht="17.25" customHeight="1" spans="1:4">
      <c r="A17" s="203"/>
      <c r="B17" s="46"/>
      <c r="C17" s="82" t="s">
        <v>27</v>
      </c>
      <c r="D17" s="46">
        <v>2757635.31</v>
      </c>
    </row>
    <row r="18" s="25" customFormat="1" ht="17.25" customHeight="1" spans="1:4">
      <c r="A18" s="203"/>
      <c r="B18" s="46"/>
      <c r="C18" s="82" t="s">
        <v>28</v>
      </c>
      <c r="D18" s="46">
        <v>80000</v>
      </c>
    </row>
    <row r="19" s="25" customFormat="1" ht="17.25" customHeight="1" spans="1:4">
      <c r="A19" s="203"/>
      <c r="B19" s="46"/>
      <c r="C19" s="82" t="s">
        <v>29</v>
      </c>
      <c r="D19" s="46"/>
    </row>
    <row r="20" s="25" customFormat="1" ht="17.25" customHeight="1" spans="1:4">
      <c r="A20" s="203"/>
      <c r="B20" s="46"/>
      <c r="C20" s="82" t="s">
        <v>30</v>
      </c>
      <c r="D20" s="46"/>
    </row>
    <row r="21" s="25" customFormat="1" ht="17.25" customHeight="1" spans="1:4">
      <c r="A21" s="203"/>
      <c r="B21" s="46"/>
      <c r="C21" s="82" t="s">
        <v>31</v>
      </c>
      <c r="D21" s="46"/>
    </row>
    <row r="22" s="25" customFormat="1" ht="17.25" customHeight="1" spans="1:4">
      <c r="A22" s="203"/>
      <c r="B22" s="46"/>
      <c r="C22" s="82" t="s">
        <v>32</v>
      </c>
      <c r="D22" s="46"/>
    </row>
    <row r="23" s="25" customFormat="1" ht="17.25" customHeight="1" spans="1:4">
      <c r="A23" s="203"/>
      <c r="B23" s="46"/>
      <c r="C23" s="82" t="s">
        <v>33</v>
      </c>
      <c r="D23" s="46"/>
    </row>
    <row r="24" s="25" customFormat="1" ht="17.25" customHeight="1" spans="1:4">
      <c r="A24" s="203"/>
      <c r="B24" s="46"/>
      <c r="C24" s="82" t="s">
        <v>34</v>
      </c>
      <c r="D24" s="46">
        <v>972574.08</v>
      </c>
    </row>
    <row r="25" s="25" customFormat="1" ht="17.25" customHeight="1" spans="1:4">
      <c r="A25" s="203"/>
      <c r="B25" s="46"/>
      <c r="C25" s="82" t="s">
        <v>35</v>
      </c>
      <c r="D25" s="46"/>
    </row>
    <row r="26" s="25" customFormat="1" ht="17.25" customHeight="1" spans="1:4">
      <c r="A26" s="203"/>
      <c r="B26" s="46"/>
      <c r="C26" s="180" t="s">
        <v>36</v>
      </c>
      <c r="D26" s="46">
        <v>304</v>
      </c>
    </row>
    <row r="27" s="25" customFormat="1" ht="17.25" customHeight="1" spans="1:4">
      <c r="A27" s="203"/>
      <c r="B27" s="46"/>
      <c r="C27" s="82" t="s">
        <v>37</v>
      </c>
      <c r="D27" s="46">
        <v>15000</v>
      </c>
    </row>
    <row r="28" s="25" customFormat="1" ht="16.5" customHeight="1" spans="1:4">
      <c r="A28" s="203"/>
      <c r="B28" s="46"/>
      <c r="C28" s="82" t="s">
        <v>38</v>
      </c>
      <c r="D28" s="46"/>
    </row>
    <row r="29" s="25" customFormat="1" ht="16.5" customHeight="1" spans="1:4">
      <c r="A29" s="203"/>
      <c r="B29" s="46"/>
      <c r="C29" s="180" t="s">
        <v>39</v>
      </c>
      <c r="D29" s="46">
        <v>6000000</v>
      </c>
    </row>
    <row r="30" s="25" customFormat="1" ht="17.25" customHeight="1" spans="1:4">
      <c r="A30" s="203"/>
      <c r="B30" s="46"/>
      <c r="C30" s="180" t="s">
        <v>40</v>
      </c>
      <c r="D30" s="46"/>
    </row>
    <row r="31" s="25" customFormat="1" ht="17.25" customHeight="1" spans="1:4">
      <c r="A31" s="203"/>
      <c r="B31" s="46"/>
      <c r="C31" s="82" t="s">
        <v>41</v>
      </c>
      <c r="D31" s="46"/>
    </row>
    <row r="32" s="25" customFormat="1" ht="16.5" customHeight="1" spans="1:4">
      <c r="A32" s="203" t="s">
        <v>42</v>
      </c>
      <c r="B32" s="46">
        <v>28862369.66</v>
      </c>
      <c r="C32" s="203" t="s">
        <v>43</v>
      </c>
      <c r="D32" s="46">
        <v>28862369.66</v>
      </c>
    </row>
    <row r="33" s="25" customFormat="1" ht="16.5" customHeight="1" spans="1:4">
      <c r="A33" s="180" t="s">
        <v>44</v>
      </c>
      <c r="B33" s="46"/>
      <c r="C33" s="180" t="s">
        <v>45</v>
      </c>
      <c r="D33" s="46"/>
    </row>
    <row r="34" s="25" customFormat="1" ht="16.5" customHeight="1" spans="1:4">
      <c r="A34" s="82" t="s">
        <v>46</v>
      </c>
      <c r="B34" s="49"/>
      <c r="C34" s="82" t="s">
        <v>46</v>
      </c>
      <c r="D34" s="49"/>
    </row>
    <row r="35" s="25" customFormat="1" ht="16.5" customHeight="1" spans="1:4">
      <c r="A35" s="82" t="s">
        <v>47</v>
      </c>
      <c r="B35" s="49"/>
      <c r="C35" s="82" t="s">
        <v>48</v>
      </c>
      <c r="D35" s="49"/>
    </row>
    <row r="36" s="25" customFormat="1" ht="16.5" customHeight="1" spans="1:4">
      <c r="A36" s="206" t="s">
        <v>49</v>
      </c>
      <c r="B36" s="46">
        <v>28862369.66</v>
      </c>
      <c r="C36" s="206" t="s">
        <v>50</v>
      </c>
      <c r="D36" s="46">
        <v>28862369.66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F28" sqref="F28"/>
    </sheetView>
  </sheetViews>
  <sheetFormatPr defaultColWidth="9.14166666666667" defaultRowHeight="14.25" customHeight="1" outlineLevelCol="5"/>
  <cols>
    <col min="1" max="1" width="32.1416666666667" style="25" customWidth="1"/>
    <col min="2" max="2" width="20.7166666666667" style="25" customWidth="1"/>
    <col min="3" max="3" width="32.1416666666667" style="25" customWidth="1"/>
    <col min="4" max="4" width="27.7166666666667" style="25" customWidth="1"/>
    <col min="5" max="6" width="36.7166666666667" style="25" customWidth="1"/>
    <col min="7" max="16384" width="9.14166666666667" style="25"/>
  </cols>
  <sheetData>
    <row r="1" s="25" customFormat="1" ht="12" customHeight="1" spans="1:6">
      <c r="A1" s="150">
        <v>1</v>
      </c>
      <c r="B1" s="151">
        <v>0</v>
      </c>
      <c r="C1" s="150">
        <v>1</v>
      </c>
      <c r="D1" s="152"/>
      <c r="E1" s="152"/>
      <c r="F1" s="149"/>
    </row>
    <row r="2" s="25" customFormat="1" ht="42" customHeight="1" spans="1:6">
      <c r="A2" s="153" t="str">
        <f>"2025"&amp;"年部门政府性基金预算支出预算表"</f>
        <v>2025年部门政府性基金预算支出预算表</v>
      </c>
      <c r="B2" s="153" t="s">
        <v>819</v>
      </c>
      <c r="C2" s="154"/>
      <c r="D2" s="155"/>
      <c r="E2" s="155"/>
      <c r="F2" s="155"/>
    </row>
    <row r="3" s="25" customFormat="1" ht="13.5" customHeight="1" spans="1:6">
      <c r="A3" s="29" t="str">
        <f>"单位名称："&amp;"昆明市晋宁区六街镇人民政府"</f>
        <v>单位名称：昆明市晋宁区六街镇人民政府</v>
      </c>
      <c r="B3" s="29" t="s">
        <v>820</v>
      </c>
      <c r="C3" s="150"/>
      <c r="D3" s="152"/>
      <c r="E3" s="152"/>
      <c r="F3" s="149" t="s">
        <v>0</v>
      </c>
    </row>
    <row r="4" s="25" customFormat="1" ht="19.5" customHeight="1" spans="1:6">
      <c r="A4" s="156" t="s">
        <v>262</v>
      </c>
      <c r="B4" s="157" t="s">
        <v>68</v>
      </c>
      <c r="C4" s="156" t="s">
        <v>69</v>
      </c>
      <c r="D4" s="35" t="s">
        <v>821</v>
      </c>
      <c r="E4" s="36"/>
      <c r="F4" s="37"/>
    </row>
    <row r="5" s="25" customFormat="1" ht="18.75" customHeight="1" spans="1:6">
      <c r="A5" s="158"/>
      <c r="B5" s="159"/>
      <c r="C5" s="158"/>
      <c r="D5" s="40" t="s">
        <v>53</v>
      </c>
      <c r="E5" s="35" t="s">
        <v>71</v>
      </c>
      <c r="F5" s="40" t="s">
        <v>72</v>
      </c>
    </row>
    <row r="6" s="25" customFormat="1" ht="18.75" customHeight="1" spans="1:6">
      <c r="A6" s="94">
        <v>1</v>
      </c>
      <c r="B6" s="160" t="s">
        <v>79</v>
      </c>
      <c r="C6" s="94">
        <v>3</v>
      </c>
      <c r="D6" s="57">
        <v>4</v>
      </c>
      <c r="E6" s="57">
        <v>5</v>
      </c>
      <c r="F6" s="57">
        <v>6</v>
      </c>
    </row>
    <row r="7" s="25" customFormat="1" ht="21" customHeight="1" spans="1:6">
      <c r="A7" s="47"/>
      <c r="B7" s="47"/>
      <c r="C7" s="47"/>
      <c r="D7" s="46"/>
      <c r="E7" s="46"/>
      <c r="F7" s="46"/>
    </row>
    <row r="8" s="25" customFormat="1" ht="21" customHeight="1" spans="1:6">
      <c r="A8" s="47"/>
      <c r="B8" s="47"/>
      <c r="C8" s="47"/>
      <c r="D8" s="46"/>
      <c r="E8" s="46"/>
      <c r="F8" s="46"/>
    </row>
    <row r="9" s="25" customFormat="1" ht="18.75" customHeight="1" spans="1:6">
      <c r="A9" s="161" t="s">
        <v>254</v>
      </c>
      <c r="B9" s="161" t="s">
        <v>254</v>
      </c>
      <c r="C9" s="162" t="s">
        <v>254</v>
      </c>
      <c r="D9" s="46"/>
      <c r="E9" s="46"/>
      <c r="F9" s="46"/>
    </row>
    <row r="10" customHeight="1" spans="1:1">
      <c r="A10" s="25" t="s">
        <v>822</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topLeftCell="J1" workbookViewId="0">
      <pane ySplit="1" topLeftCell="A2" activePane="bottomLeft" state="frozen"/>
      <selection/>
      <selection pane="bottomLeft" activeCell="B14" sqref="B14"/>
    </sheetView>
  </sheetViews>
  <sheetFormatPr defaultColWidth="9.14166666666667" defaultRowHeight="14.25" customHeight="1"/>
  <cols>
    <col min="1" max="2" width="32.575" style="25" customWidth="1"/>
    <col min="3" max="3" width="41.1416666666667" style="25" customWidth="1"/>
    <col min="4" max="4" width="21.7166666666667" style="25" customWidth="1"/>
    <col min="5" max="5" width="35.275" style="25" customWidth="1"/>
    <col min="6" max="6" width="7.71666666666667" style="25" customWidth="1"/>
    <col min="7" max="7" width="11.1416666666667" style="25" customWidth="1"/>
    <col min="8" max="8" width="13.275" style="25" customWidth="1"/>
    <col min="9" max="18" width="20" style="25" customWidth="1"/>
    <col min="19" max="19" width="19.85" style="25" customWidth="1"/>
    <col min="20" max="16384" width="9.14166666666667" style="25"/>
  </cols>
  <sheetData>
    <row r="1" s="25" customFormat="1" ht="15.75" customHeight="1" spans="2:19">
      <c r="B1" s="113"/>
      <c r="C1" s="113"/>
      <c r="R1" s="99"/>
      <c r="S1" s="99"/>
    </row>
    <row r="2" s="25" customFormat="1" ht="41.25" customHeight="1" spans="1:19">
      <c r="A2" s="101" t="str">
        <f>"2025"&amp;"年部门政府采购预算表"</f>
        <v>2025年部门政府采购预算表</v>
      </c>
      <c r="B2" s="93"/>
      <c r="C2" s="93"/>
      <c r="D2" s="28"/>
      <c r="E2" s="28"/>
      <c r="F2" s="28"/>
      <c r="G2" s="28"/>
      <c r="H2" s="28"/>
      <c r="I2" s="28"/>
      <c r="J2" s="28"/>
      <c r="K2" s="28"/>
      <c r="L2" s="28"/>
      <c r="M2" s="93"/>
      <c r="N2" s="28"/>
      <c r="O2" s="28"/>
      <c r="P2" s="93"/>
      <c r="Q2" s="28"/>
      <c r="R2" s="93"/>
      <c r="S2" s="93"/>
    </row>
    <row r="3" s="25" customFormat="1" ht="18.75" customHeight="1" spans="1:19">
      <c r="A3" s="142" t="str">
        <f>"单位名称："&amp;"昆明市晋宁区六街镇人民政府"</f>
        <v>单位名称：昆明市晋宁区六街镇人民政府</v>
      </c>
      <c r="B3" s="115"/>
      <c r="C3" s="115"/>
      <c r="D3" s="31"/>
      <c r="E3" s="31"/>
      <c r="F3" s="31"/>
      <c r="G3" s="31"/>
      <c r="H3" s="31"/>
      <c r="I3" s="31"/>
      <c r="J3" s="31"/>
      <c r="K3" s="31"/>
      <c r="L3" s="31"/>
      <c r="R3" s="105"/>
      <c r="S3" s="149" t="s">
        <v>0</v>
      </c>
    </row>
    <row r="4" s="25" customFormat="1" ht="15.75" customHeight="1" spans="1:19">
      <c r="A4" s="34" t="s">
        <v>261</v>
      </c>
      <c r="B4" s="116" t="s">
        <v>262</v>
      </c>
      <c r="C4" s="116" t="s">
        <v>823</v>
      </c>
      <c r="D4" s="117" t="s">
        <v>824</v>
      </c>
      <c r="E4" s="117" t="s">
        <v>825</v>
      </c>
      <c r="F4" s="117" t="s">
        <v>826</v>
      </c>
      <c r="G4" s="117" t="s">
        <v>827</v>
      </c>
      <c r="H4" s="117" t="s">
        <v>828</v>
      </c>
      <c r="I4" s="130" t="s">
        <v>269</v>
      </c>
      <c r="J4" s="130"/>
      <c r="K4" s="130"/>
      <c r="L4" s="130"/>
      <c r="M4" s="131"/>
      <c r="N4" s="130"/>
      <c r="O4" s="130"/>
      <c r="P4" s="138"/>
      <c r="Q4" s="130"/>
      <c r="R4" s="131"/>
      <c r="S4" s="139"/>
    </row>
    <row r="5" s="25" customFormat="1" ht="17.25" customHeight="1" spans="1:19">
      <c r="A5" s="39"/>
      <c r="B5" s="118"/>
      <c r="C5" s="118"/>
      <c r="D5" s="119"/>
      <c r="E5" s="119"/>
      <c r="F5" s="119"/>
      <c r="G5" s="119"/>
      <c r="H5" s="119"/>
      <c r="I5" s="119" t="s">
        <v>53</v>
      </c>
      <c r="J5" s="119" t="s">
        <v>56</v>
      </c>
      <c r="K5" s="119" t="s">
        <v>829</v>
      </c>
      <c r="L5" s="119" t="s">
        <v>830</v>
      </c>
      <c r="M5" s="132" t="s">
        <v>831</v>
      </c>
      <c r="N5" s="133" t="s">
        <v>832</v>
      </c>
      <c r="O5" s="133"/>
      <c r="P5" s="140"/>
      <c r="Q5" s="133"/>
      <c r="R5" s="141"/>
      <c r="S5" s="120"/>
    </row>
    <row r="6" s="25" customFormat="1" ht="54" customHeight="1" spans="1:19">
      <c r="A6" s="42"/>
      <c r="B6" s="120"/>
      <c r="C6" s="120"/>
      <c r="D6" s="121"/>
      <c r="E6" s="121"/>
      <c r="F6" s="121"/>
      <c r="G6" s="121"/>
      <c r="H6" s="121"/>
      <c r="I6" s="121"/>
      <c r="J6" s="121" t="s">
        <v>55</v>
      </c>
      <c r="K6" s="121"/>
      <c r="L6" s="121"/>
      <c r="M6" s="134"/>
      <c r="N6" s="121" t="s">
        <v>55</v>
      </c>
      <c r="O6" s="121" t="s">
        <v>61</v>
      </c>
      <c r="P6" s="120" t="s">
        <v>62</v>
      </c>
      <c r="Q6" s="121" t="s">
        <v>63</v>
      </c>
      <c r="R6" s="134" t="s">
        <v>64</v>
      </c>
      <c r="S6" s="120" t="s">
        <v>65</v>
      </c>
    </row>
    <row r="7" s="25" customFormat="1" ht="18" customHeight="1" spans="1:19">
      <c r="A7" s="143">
        <v>1</v>
      </c>
      <c r="B7" s="143" t="s">
        <v>79</v>
      </c>
      <c r="C7" s="144">
        <v>3</v>
      </c>
      <c r="D7" s="144">
        <v>4</v>
      </c>
      <c r="E7" s="143">
        <v>5</v>
      </c>
      <c r="F7" s="143">
        <v>6</v>
      </c>
      <c r="G7" s="143">
        <v>7</v>
      </c>
      <c r="H7" s="143">
        <v>8</v>
      </c>
      <c r="I7" s="143">
        <v>9</v>
      </c>
      <c r="J7" s="143">
        <v>10</v>
      </c>
      <c r="K7" s="143">
        <v>11</v>
      </c>
      <c r="L7" s="143">
        <v>12</v>
      </c>
      <c r="M7" s="143">
        <v>13</v>
      </c>
      <c r="N7" s="143">
        <v>14</v>
      </c>
      <c r="O7" s="143">
        <v>15</v>
      </c>
      <c r="P7" s="143">
        <v>16</v>
      </c>
      <c r="Q7" s="143">
        <v>17</v>
      </c>
      <c r="R7" s="143">
        <v>18</v>
      </c>
      <c r="S7" s="143">
        <v>19</v>
      </c>
    </row>
    <row r="8" s="25" customFormat="1" ht="21" customHeight="1" spans="1:19">
      <c r="A8" s="122" t="s">
        <v>67</v>
      </c>
      <c r="B8" s="123" t="s">
        <v>67</v>
      </c>
      <c r="C8" s="123" t="s">
        <v>310</v>
      </c>
      <c r="D8" s="124" t="s">
        <v>833</v>
      </c>
      <c r="E8" s="124" t="s">
        <v>834</v>
      </c>
      <c r="F8" s="124" t="s">
        <v>514</v>
      </c>
      <c r="G8" s="145">
        <v>1</v>
      </c>
      <c r="H8" s="46">
        <v>60000</v>
      </c>
      <c r="I8" s="46">
        <v>60000</v>
      </c>
      <c r="J8" s="46">
        <v>60000</v>
      </c>
      <c r="K8" s="46"/>
      <c r="L8" s="46"/>
      <c r="M8" s="46"/>
      <c r="N8" s="46"/>
      <c r="O8" s="46"/>
      <c r="P8" s="49"/>
      <c r="Q8" s="49"/>
      <c r="R8" s="46"/>
      <c r="S8" s="46"/>
    </row>
    <row r="9" s="25" customFormat="1" ht="21" customHeight="1" spans="1:19">
      <c r="A9" s="122" t="s">
        <v>67</v>
      </c>
      <c r="B9" s="123" t="s">
        <v>67</v>
      </c>
      <c r="C9" s="123" t="s">
        <v>310</v>
      </c>
      <c r="D9" s="124" t="s">
        <v>835</v>
      </c>
      <c r="E9" s="124" t="s">
        <v>835</v>
      </c>
      <c r="F9" s="124" t="s">
        <v>514</v>
      </c>
      <c r="G9" s="145">
        <v>1</v>
      </c>
      <c r="H9" s="46">
        <v>70000</v>
      </c>
      <c r="I9" s="46">
        <v>70000</v>
      </c>
      <c r="J9" s="46">
        <v>70000</v>
      </c>
      <c r="K9" s="46"/>
      <c r="L9" s="46"/>
      <c r="M9" s="46"/>
      <c r="N9" s="46"/>
      <c r="O9" s="46"/>
      <c r="P9" s="49"/>
      <c r="Q9" s="49"/>
      <c r="R9" s="46"/>
      <c r="S9" s="46"/>
    </row>
    <row r="10" s="25" customFormat="1" ht="21" customHeight="1" spans="1:19">
      <c r="A10" s="122" t="s">
        <v>67</v>
      </c>
      <c r="B10" s="123" t="s">
        <v>67</v>
      </c>
      <c r="C10" s="123" t="s">
        <v>310</v>
      </c>
      <c r="D10" s="124" t="s">
        <v>836</v>
      </c>
      <c r="E10" s="124" t="s">
        <v>837</v>
      </c>
      <c r="F10" s="124" t="s">
        <v>514</v>
      </c>
      <c r="G10" s="145">
        <v>1</v>
      </c>
      <c r="H10" s="46">
        <v>30000</v>
      </c>
      <c r="I10" s="46">
        <v>30000</v>
      </c>
      <c r="J10" s="46">
        <v>30000</v>
      </c>
      <c r="K10" s="46"/>
      <c r="L10" s="46"/>
      <c r="M10" s="46"/>
      <c r="N10" s="46"/>
      <c r="O10" s="46"/>
      <c r="P10" s="49"/>
      <c r="Q10" s="49"/>
      <c r="R10" s="46"/>
      <c r="S10" s="46"/>
    </row>
    <row r="11" s="25" customFormat="1" ht="21" customHeight="1" spans="1:19">
      <c r="A11" s="125" t="s">
        <v>254</v>
      </c>
      <c r="B11" s="126"/>
      <c r="C11" s="126"/>
      <c r="D11" s="127"/>
      <c r="E11" s="127"/>
      <c r="F11" s="127"/>
      <c r="G11" s="146"/>
      <c r="H11" s="46">
        <v>160000</v>
      </c>
      <c r="I11" s="46">
        <v>160000</v>
      </c>
      <c r="J11" s="46">
        <v>160000</v>
      </c>
      <c r="K11" s="46"/>
      <c r="L11" s="46"/>
      <c r="M11" s="46"/>
      <c r="N11" s="46"/>
      <c r="O11" s="46"/>
      <c r="P11" s="49"/>
      <c r="Q11" s="49"/>
      <c r="R11" s="46"/>
      <c r="S11" s="46"/>
    </row>
    <row r="12" s="25" customFormat="1" ht="21" customHeight="1" spans="1:19">
      <c r="A12" s="142" t="s">
        <v>838</v>
      </c>
      <c r="B12" s="29"/>
      <c r="C12" s="29"/>
      <c r="D12" s="142"/>
      <c r="E12" s="142"/>
      <c r="F12" s="142"/>
      <c r="G12" s="147"/>
      <c r="H12" s="148"/>
      <c r="I12" s="148"/>
      <c r="J12" s="148"/>
      <c r="K12" s="148"/>
      <c r="L12" s="148"/>
      <c r="M12" s="148"/>
      <c r="N12" s="148"/>
      <c r="O12" s="148"/>
      <c r="P12" s="148"/>
      <c r="Q12" s="148"/>
      <c r="R12" s="148"/>
      <c r="S12" s="148"/>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K1" workbookViewId="0">
      <pane ySplit="1" topLeftCell="A2" activePane="bottomLeft" state="frozen"/>
      <selection/>
      <selection pane="bottomLeft" activeCell="E11" sqref="E11"/>
    </sheetView>
  </sheetViews>
  <sheetFormatPr defaultColWidth="9.14166666666667" defaultRowHeight="14.25" customHeight="1"/>
  <cols>
    <col min="1" max="5" width="39.1416666666667" style="25" customWidth="1"/>
    <col min="6" max="6" width="27.575" style="25" customWidth="1"/>
    <col min="7" max="7" width="28.575" style="25" customWidth="1"/>
    <col min="8" max="8" width="28.1416666666667" style="25" customWidth="1"/>
    <col min="9" max="9" width="39.1416666666667" style="25" customWidth="1"/>
    <col min="10" max="18" width="20.425" style="25" customWidth="1"/>
    <col min="19" max="20" width="20.275" style="25" customWidth="1"/>
    <col min="21" max="16384" width="9.14166666666667" style="25"/>
  </cols>
  <sheetData>
    <row r="1" s="25" customFormat="1" ht="16.5" customHeight="1" spans="1:20">
      <c r="A1" s="112"/>
      <c r="B1" s="113"/>
      <c r="C1" s="113"/>
      <c r="D1" s="113"/>
      <c r="E1" s="113"/>
      <c r="F1" s="113"/>
      <c r="G1" s="113"/>
      <c r="H1" s="112"/>
      <c r="I1" s="112"/>
      <c r="J1" s="112"/>
      <c r="K1" s="112"/>
      <c r="L1" s="112"/>
      <c r="M1" s="112"/>
      <c r="N1" s="128"/>
      <c r="O1" s="112"/>
      <c r="P1" s="112"/>
      <c r="Q1" s="113"/>
      <c r="R1" s="112"/>
      <c r="S1" s="136"/>
      <c r="T1" s="136"/>
    </row>
    <row r="2" s="25" customFormat="1" ht="41.25" customHeight="1" spans="1:20">
      <c r="A2" s="101" t="str">
        <f>"2025"&amp;"年部门政府购买服务预算表"</f>
        <v>2025年部门政府购买服务预算表</v>
      </c>
      <c r="B2" s="93"/>
      <c r="C2" s="93"/>
      <c r="D2" s="93"/>
      <c r="E2" s="93"/>
      <c r="F2" s="93"/>
      <c r="G2" s="93"/>
      <c r="H2" s="114"/>
      <c r="I2" s="114"/>
      <c r="J2" s="114"/>
      <c r="K2" s="114"/>
      <c r="L2" s="114"/>
      <c r="M2" s="114"/>
      <c r="N2" s="129"/>
      <c r="O2" s="114"/>
      <c r="P2" s="114"/>
      <c r="Q2" s="93"/>
      <c r="R2" s="114"/>
      <c r="S2" s="129"/>
      <c r="T2" s="93"/>
    </row>
    <row r="3" s="25" customFormat="1" ht="22.5" customHeight="1" spans="1:20">
      <c r="A3" s="102" t="str">
        <f>"单位名称："&amp;"昆明市晋宁区六街镇人民政府"</f>
        <v>单位名称：昆明市晋宁区六街镇人民政府</v>
      </c>
      <c r="B3" s="115"/>
      <c r="C3" s="115"/>
      <c r="D3" s="115"/>
      <c r="E3" s="115"/>
      <c r="F3" s="115"/>
      <c r="G3" s="115"/>
      <c r="H3" s="103"/>
      <c r="I3" s="103"/>
      <c r="J3" s="103"/>
      <c r="K3" s="103"/>
      <c r="L3" s="103"/>
      <c r="M3" s="103"/>
      <c r="N3" s="128"/>
      <c r="O3" s="112"/>
      <c r="P3" s="112"/>
      <c r="Q3" s="113"/>
      <c r="R3" s="112"/>
      <c r="S3" s="137"/>
      <c r="T3" s="136" t="s">
        <v>0</v>
      </c>
    </row>
    <row r="4" s="25" customFormat="1" ht="24" customHeight="1" spans="1:20">
      <c r="A4" s="34" t="s">
        <v>261</v>
      </c>
      <c r="B4" s="116" t="s">
        <v>262</v>
      </c>
      <c r="C4" s="116" t="s">
        <v>823</v>
      </c>
      <c r="D4" s="116" t="s">
        <v>839</v>
      </c>
      <c r="E4" s="116" t="s">
        <v>840</v>
      </c>
      <c r="F4" s="116" t="s">
        <v>841</v>
      </c>
      <c r="G4" s="116" t="s">
        <v>842</v>
      </c>
      <c r="H4" s="117" t="s">
        <v>843</v>
      </c>
      <c r="I4" s="117" t="s">
        <v>844</v>
      </c>
      <c r="J4" s="130" t="s">
        <v>269</v>
      </c>
      <c r="K4" s="130"/>
      <c r="L4" s="130"/>
      <c r="M4" s="130"/>
      <c r="N4" s="131"/>
      <c r="O4" s="130"/>
      <c r="P4" s="130"/>
      <c r="Q4" s="138"/>
      <c r="R4" s="130"/>
      <c r="S4" s="131"/>
      <c r="T4" s="139"/>
    </row>
    <row r="5" s="25" customFormat="1" ht="24" customHeight="1" spans="1:20">
      <c r="A5" s="39"/>
      <c r="B5" s="118"/>
      <c r="C5" s="118"/>
      <c r="D5" s="118"/>
      <c r="E5" s="118"/>
      <c r="F5" s="118"/>
      <c r="G5" s="118"/>
      <c r="H5" s="119"/>
      <c r="I5" s="119"/>
      <c r="J5" s="119" t="s">
        <v>53</v>
      </c>
      <c r="K5" s="119" t="s">
        <v>56</v>
      </c>
      <c r="L5" s="119" t="s">
        <v>829</v>
      </c>
      <c r="M5" s="119" t="s">
        <v>830</v>
      </c>
      <c r="N5" s="132" t="s">
        <v>831</v>
      </c>
      <c r="O5" s="133" t="s">
        <v>832</v>
      </c>
      <c r="P5" s="133"/>
      <c r="Q5" s="140"/>
      <c r="R5" s="133"/>
      <c r="S5" s="141"/>
      <c r="T5" s="120"/>
    </row>
    <row r="6" s="25" customFormat="1" ht="54" customHeight="1" spans="1:20">
      <c r="A6" s="42"/>
      <c r="B6" s="120"/>
      <c r="C6" s="120"/>
      <c r="D6" s="120"/>
      <c r="E6" s="120"/>
      <c r="F6" s="120"/>
      <c r="G6" s="120"/>
      <c r="H6" s="121"/>
      <c r="I6" s="121"/>
      <c r="J6" s="121"/>
      <c r="K6" s="121" t="s">
        <v>55</v>
      </c>
      <c r="L6" s="121"/>
      <c r="M6" s="121"/>
      <c r="N6" s="134"/>
      <c r="O6" s="121" t="s">
        <v>55</v>
      </c>
      <c r="P6" s="121" t="s">
        <v>61</v>
      </c>
      <c r="Q6" s="120" t="s">
        <v>62</v>
      </c>
      <c r="R6" s="121" t="s">
        <v>63</v>
      </c>
      <c r="S6" s="134" t="s">
        <v>64</v>
      </c>
      <c r="T6" s="120" t="s">
        <v>65</v>
      </c>
    </row>
    <row r="7" s="25" customFormat="1" ht="17.25" customHeight="1" spans="1:20">
      <c r="A7" s="43">
        <v>1</v>
      </c>
      <c r="B7" s="120">
        <v>2</v>
      </c>
      <c r="C7" s="43">
        <v>3</v>
      </c>
      <c r="D7" s="43">
        <v>4</v>
      </c>
      <c r="E7" s="120">
        <v>5</v>
      </c>
      <c r="F7" s="43">
        <v>6</v>
      </c>
      <c r="G7" s="43">
        <v>7</v>
      </c>
      <c r="H7" s="120">
        <v>8</v>
      </c>
      <c r="I7" s="43">
        <v>9</v>
      </c>
      <c r="J7" s="43">
        <v>10</v>
      </c>
      <c r="K7" s="120">
        <v>11</v>
      </c>
      <c r="L7" s="43">
        <v>12</v>
      </c>
      <c r="M7" s="43">
        <v>13</v>
      </c>
      <c r="N7" s="120">
        <v>14</v>
      </c>
      <c r="O7" s="43">
        <v>15</v>
      </c>
      <c r="P7" s="43">
        <v>16</v>
      </c>
      <c r="Q7" s="120">
        <v>17</v>
      </c>
      <c r="R7" s="43">
        <v>18</v>
      </c>
      <c r="S7" s="43">
        <v>19</v>
      </c>
      <c r="T7" s="43">
        <v>20</v>
      </c>
    </row>
    <row r="8" s="25" customFormat="1" ht="21" customHeight="1" spans="1:20">
      <c r="A8" s="122"/>
      <c r="B8" s="123"/>
      <c r="C8" s="123"/>
      <c r="D8" s="123"/>
      <c r="E8" s="123"/>
      <c r="F8" s="123"/>
      <c r="G8" s="123"/>
      <c r="H8" s="124"/>
      <c r="I8" s="124"/>
      <c r="J8" s="46"/>
      <c r="K8" s="46"/>
      <c r="L8" s="46"/>
      <c r="M8" s="46"/>
      <c r="N8" s="46"/>
      <c r="O8" s="46"/>
      <c r="P8" s="46"/>
      <c r="Q8" s="49"/>
      <c r="R8" s="49"/>
      <c r="S8" s="46"/>
      <c r="T8" s="46"/>
    </row>
    <row r="9" s="25" customFormat="1" ht="21" customHeight="1" spans="1:20">
      <c r="A9" s="125" t="s">
        <v>254</v>
      </c>
      <c r="B9" s="126"/>
      <c r="C9" s="126"/>
      <c r="D9" s="126"/>
      <c r="E9" s="126"/>
      <c r="F9" s="126"/>
      <c r="G9" s="126"/>
      <c r="H9" s="127"/>
      <c r="I9" s="135"/>
      <c r="J9" s="46"/>
      <c r="K9" s="46"/>
      <c r="L9" s="46"/>
      <c r="M9" s="46"/>
      <c r="N9" s="46"/>
      <c r="O9" s="46"/>
      <c r="P9" s="46"/>
      <c r="Q9" s="49"/>
      <c r="R9" s="49"/>
      <c r="S9" s="46"/>
      <c r="T9" s="46"/>
    </row>
    <row r="10" customHeight="1" spans="1:1">
      <c r="A10" s="25" t="s">
        <v>845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5" sqref="E15"/>
    </sheetView>
  </sheetViews>
  <sheetFormatPr defaultColWidth="9.15" defaultRowHeight="14.25" customHeight="1" outlineLevelCol="4"/>
  <cols>
    <col min="1" max="1" width="44.25" style="90" customWidth="1"/>
    <col min="2" max="5" width="20" style="90" customWidth="1"/>
    <col min="6" max="16384" width="9.15" style="90"/>
  </cols>
  <sheetData>
    <row r="1" s="90" customFormat="1" customHeight="1" spans="1:5">
      <c r="A1" s="91"/>
      <c r="B1" s="91"/>
      <c r="C1" s="91"/>
      <c r="D1" s="91"/>
      <c r="E1" s="91"/>
    </row>
    <row r="2" s="90" customFormat="1" ht="17.25" customHeight="1" spans="4:5">
      <c r="D2" s="100"/>
      <c r="E2" s="99" t="s">
        <v>846</v>
      </c>
    </row>
    <row r="3" s="90" customFormat="1" ht="41.25" customHeight="1" spans="1:5">
      <c r="A3" s="101" t="str">
        <f>"2025"&amp;"年对下转移支付预算表"</f>
        <v>2025年对下转移支付预算表</v>
      </c>
      <c r="B3" s="28"/>
      <c r="C3" s="28"/>
      <c r="D3" s="28"/>
      <c r="E3" s="93"/>
    </row>
    <row r="4" s="90" customFormat="1" ht="18" customHeight="1" spans="1:5">
      <c r="A4" s="102" t="s">
        <v>847</v>
      </c>
      <c r="B4" s="103"/>
      <c r="C4" s="103"/>
      <c r="D4" s="104"/>
      <c r="E4" s="105" t="s">
        <v>0</v>
      </c>
    </row>
    <row r="5" s="90" customFormat="1" ht="19.5" customHeight="1" spans="1:5">
      <c r="A5" s="40" t="s">
        <v>848</v>
      </c>
      <c r="B5" s="35" t="s">
        <v>269</v>
      </c>
      <c r="C5" s="36"/>
      <c r="D5" s="36"/>
      <c r="E5" s="106" t="s">
        <v>849</v>
      </c>
    </row>
    <row r="6" s="90" customFormat="1" ht="40.5" customHeight="1" spans="1:5">
      <c r="A6" s="43"/>
      <c r="B6" s="107" t="s">
        <v>53</v>
      </c>
      <c r="C6" s="34" t="s">
        <v>56</v>
      </c>
      <c r="D6" s="108" t="s">
        <v>829</v>
      </c>
      <c r="E6" s="106"/>
    </row>
    <row r="7" s="90" customFormat="1" ht="19.5" customHeight="1" spans="1:5">
      <c r="A7" s="44">
        <v>1</v>
      </c>
      <c r="B7" s="44">
        <v>2</v>
      </c>
      <c r="C7" s="44">
        <v>3</v>
      </c>
      <c r="D7" s="109">
        <v>4</v>
      </c>
      <c r="E7" s="110">
        <v>24</v>
      </c>
    </row>
    <row r="8" s="90" customFormat="1" ht="19.5" customHeight="1" spans="1:5">
      <c r="A8" s="60"/>
      <c r="B8" s="49"/>
      <c r="C8" s="49"/>
      <c r="D8" s="49"/>
      <c r="E8" s="49"/>
    </row>
    <row r="9" s="90" customFormat="1" ht="19.5" customHeight="1" spans="1:5">
      <c r="A9" s="95"/>
      <c r="B9" s="49"/>
      <c r="C9" s="49"/>
      <c r="D9" s="49"/>
      <c r="E9" s="49"/>
    </row>
    <row r="10" s="90" customFormat="1" ht="34" customHeight="1" spans="1:1">
      <c r="A10" s="111" t="s">
        <v>850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5" sqref="C15"/>
    </sheetView>
  </sheetViews>
  <sheetFormatPr defaultColWidth="9.14166666666667" defaultRowHeight="12" customHeight="1"/>
  <cols>
    <col min="1" max="1" width="55.3833333333333" style="90" customWidth="1"/>
    <col min="2" max="2" width="29" style="90" customWidth="1"/>
    <col min="3" max="5" width="23.575" style="90" customWidth="1"/>
    <col min="6" max="6" width="11.2833333333333" style="90" customWidth="1"/>
    <col min="7" max="7" width="25.1416666666667" style="90" customWidth="1"/>
    <col min="8" max="8" width="15.575" style="90" customWidth="1"/>
    <col min="9" max="9" width="13.425" style="90" customWidth="1"/>
    <col min="10" max="10" width="18.85" style="90" customWidth="1"/>
    <col min="11" max="16384" width="9.14166666666667" style="90"/>
  </cols>
  <sheetData>
    <row r="1" s="90" customFormat="1" customHeight="1" spans="1:10">
      <c r="A1" s="91"/>
      <c r="B1" s="91"/>
      <c r="C1" s="91"/>
      <c r="D1" s="91"/>
      <c r="E1" s="91"/>
      <c r="F1" s="91"/>
      <c r="G1" s="91"/>
      <c r="H1" s="91"/>
      <c r="I1" s="91"/>
      <c r="J1" s="91"/>
    </row>
    <row r="2" s="90" customFormat="1" ht="16.5" customHeight="1" spans="10:10">
      <c r="J2" s="99" t="s">
        <v>851</v>
      </c>
    </row>
    <row r="3" s="90" customFormat="1" ht="41.25" customHeight="1" spans="1:10">
      <c r="A3" s="92" t="str">
        <f>"2025"&amp;"年对下转移支付绩效目标表"</f>
        <v>2025年对下转移支付绩效目标表</v>
      </c>
      <c r="B3" s="28"/>
      <c r="C3" s="28"/>
      <c r="D3" s="28"/>
      <c r="E3" s="28"/>
      <c r="F3" s="93"/>
      <c r="G3" s="28"/>
      <c r="H3" s="93"/>
      <c r="I3" s="93"/>
      <c r="J3" s="28"/>
    </row>
    <row r="4" s="90" customFormat="1" ht="17.25" customHeight="1" spans="1:1">
      <c r="A4" s="29" t="str">
        <f>"单位名称："&amp;""</f>
        <v>单位名称：</v>
      </c>
    </row>
    <row r="5" s="90" customFormat="1" ht="44.25" customHeight="1" spans="1:10">
      <c r="A5" s="55" t="s">
        <v>848</v>
      </c>
      <c r="B5" s="55" t="s">
        <v>411</v>
      </c>
      <c r="C5" s="55" t="s">
        <v>412</v>
      </c>
      <c r="D5" s="55" t="s">
        <v>413</v>
      </c>
      <c r="E5" s="55" t="s">
        <v>414</v>
      </c>
      <c r="F5" s="94" t="s">
        <v>415</v>
      </c>
      <c r="G5" s="55" t="s">
        <v>416</v>
      </c>
      <c r="H5" s="94" t="s">
        <v>417</v>
      </c>
      <c r="I5" s="94" t="s">
        <v>418</v>
      </c>
      <c r="J5" s="55" t="s">
        <v>419</v>
      </c>
    </row>
    <row r="6" s="90" customFormat="1" ht="14.25" customHeight="1" spans="1:10">
      <c r="A6" s="55">
        <v>1</v>
      </c>
      <c r="B6" s="55">
        <v>2</v>
      </c>
      <c r="C6" s="55">
        <v>3</v>
      </c>
      <c r="D6" s="55">
        <v>4</v>
      </c>
      <c r="E6" s="55">
        <v>5</v>
      </c>
      <c r="F6" s="94">
        <v>6</v>
      </c>
      <c r="G6" s="55">
        <v>7</v>
      </c>
      <c r="H6" s="94">
        <v>8</v>
      </c>
      <c r="I6" s="94">
        <v>9</v>
      </c>
      <c r="J6" s="55">
        <v>10</v>
      </c>
    </row>
    <row r="7" s="90" customFormat="1" ht="42" customHeight="1" spans="1:10">
      <c r="A7" s="60"/>
      <c r="B7" s="95"/>
      <c r="C7" s="95"/>
      <c r="D7" s="95"/>
      <c r="E7" s="79"/>
      <c r="F7" s="96"/>
      <c r="G7" s="79"/>
      <c r="H7" s="96"/>
      <c r="I7" s="96"/>
      <c r="J7" s="79"/>
    </row>
    <row r="8" s="90" customFormat="1" ht="42" customHeight="1" spans="1:10">
      <c r="A8" s="60"/>
      <c r="B8" s="82"/>
      <c r="C8" s="82"/>
      <c r="D8" s="82"/>
      <c r="E8" s="60"/>
      <c r="F8" s="82"/>
      <c r="G8" s="60"/>
      <c r="H8" s="82"/>
      <c r="I8" s="82"/>
      <c r="J8" s="60"/>
    </row>
    <row r="9" s="90" customFormat="1" ht="45" customHeight="1" spans="1:3">
      <c r="A9" s="97" t="s">
        <v>852</v>
      </c>
      <c r="B9" s="98"/>
      <c r="C9" s="98"/>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pane ySplit="1" topLeftCell="A2" activePane="bottomLeft" state="frozen"/>
      <selection/>
      <selection pane="bottomLeft" activeCell="D16" sqref="D16"/>
    </sheetView>
  </sheetViews>
  <sheetFormatPr defaultColWidth="10.425" defaultRowHeight="14.25" customHeight="1"/>
  <cols>
    <col min="1" max="3" width="33.7166666666667" style="25" customWidth="1"/>
    <col min="4" max="4" width="45.575" style="25" customWidth="1"/>
    <col min="5" max="5" width="27.575" style="25" customWidth="1"/>
    <col min="6" max="6" width="21.7166666666667" style="25" customWidth="1"/>
    <col min="7" max="9" width="26.275" style="25" customWidth="1"/>
    <col min="10" max="16384" width="10.425" style="25"/>
  </cols>
  <sheetData>
    <row r="1" s="25" customFormat="1" customHeight="1" spans="1:9">
      <c r="A1" s="64"/>
      <c r="B1" s="65"/>
      <c r="C1" s="65"/>
      <c r="D1" s="66"/>
      <c r="E1" s="66"/>
      <c r="F1" s="66"/>
      <c r="G1" s="65"/>
      <c r="H1" s="65"/>
      <c r="I1" s="66"/>
    </row>
    <row r="2" s="25" customFormat="1" ht="41.25" customHeight="1" spans="1:9">
      <c r="A2" s="67" t="str">
        <f>"2025"&amp;"年新增资产配置预算表"</f>
        <v>2025年新增资产配置预算表</v>
      </c>
      <c r="B2" s="68"/>
      <c r="C2" s="68"/>
      <c r="D2" s="69"/>
      <c r="E2" s="69"/>
      <c r="F2" s="69"/>
      <c r="G2" s="68"/>
      <c r="H2" s="68"/>
      <c r="I2" s="69"/>
    </row>
    <row r="3" s="25" customFormat="1" customHeight="1" spans="1:9">
      <c r="A3" s="70" t="str">
        <f>"单位名称："&amp;"昆明市晋宁区六街镇人民政府"</f>
        <v>单位名称：昆明市晋宁区六街镇人民政府</v>
      </c>
      <c r="B3" s="71"/>
      <c r="C3" s="71"/>
      <c r="D3" s="72"/>
      <c r="F3" s="69"/>
      <c r="G3" s="68"/>
      <c r="H3" s="68"/>
      <c r="I3" s="89" t="s">
        <v>0</v>
      </c>
    </row>
    <row r="4" s="25" customFormat="1" ht="28.5" customHeight="1" spans="1:9">
      <c r="A4" s="61" t="s">
        <v>261</v>
      </c>
      <c r="B4" s="73" t="s">
        <v>262</v>
      </c>
      <c r="C4" s="74" t="s">
        <v>853</v>
      </c>
      <c r="D4" s="61" t="s">
        <v>854</v>
      </c>
      <c r="E4" s="61" t="s">
        <v>855</v>
      </c>
      <c r="F4" s="61" t="s">
        <v>856</v>
      </c>
      <c r="G4" s="73" t="s">
        <v>857</v>
      </c>
      <c r="H4" s="63"/>
      <c r="I4" s="61"/>
    </row>
    <row r="5" s="25" customFormat="1" ht="21" customHeight="1" spans="1:9">
      <c r="A5" s="74"/>
      <c r="B5" s="75"/>
      <c r="C5" s="75"/>
      <c r="D5" s="76"/>
      <c r="E5" s="75"/>
      <c r="F5" s="75"/>
      <c r="G5" s="73" t="s">
        <v>827</v>
      </c>
      <c r="H5" s="73" t="s">
        <v>858</v>
      </c>
      <c r="I5" s="73" t="s">
        <v>859</v>
      </c>
    </row>
    <row r="6" s="25" customFormat="1" ht="17.25" customHeight="1" spans="1:9">
      <c r="A6" s="77" t="s">
        <v>78</v>
      </c>
      <c r="B6" s="78" t="s">
        <v>79</v>
      </c>
      <c r="C6" s="77" t="s">
        <v>80</v>
      </c>
      <c r="D6" s="79" t="s">
        <v>81</v>
      </c>
      <c r="E6" s="77" t="s">
        <v>82</v>
      </c>
      <c r="F6" s="78" t="s">
        <v>83</v>
      </c>
      <c r="G6" s="80" t="s">
        <v>84</v>
      </c>
      <c r="H6" s="79" t="s">
        <v>85</v>
      </c>
      <c r="I6" s="79">
        <v>9</v>
      </c>
    </row>
    <row r="7" s="25" customFormat="1" ht="19.5" customHeight="1" spans="1:9">
      <c r="A7" s="81" t="s">
        <v>67</v>
      </c>
      <c r="B7" s="82" t="s">
        <v>67</v>
      </c>
      <c r="C7" s="82" t="s">
        <v>860</v>
      </c>
      <c r="D7" s="60" t="s">
        <v>861</v>
      </c>
      <c r="E7" s="47" t="s">
        <v>862</v>
      </c>
      <c r="F7" s="80" t="s">
        <v>863</v>
      </c>
      <c r="G7" s="83">
        <v>5</v>
      </c>
      <c r="H7" s="84">
        <v>5000</v>
      </c>
      <c r="I7" s="84">
        <v>25000</v>
      </c>
    </row>
    <row r="8" s="25" customFormat="1" ht="19.5" customHeight="1" spans="1:9">
      <c r="A8" s="81" t="s">
        <v>67</v>
      </c>
      <c r="B8" s="82" t="s">
        <v>67</v>
      </c>
      <c r="C8" s="82" t="s">
        <v>860</v>
      </c>
      <c r="D8" s="60" t="s">
        <v>864</v>
      </c>
      <c r="E8" s="47" t="s">
        <v>865</v>
      </c>
      <c r="F8" s="80" t="s">
        <v>863</v>
      </c>
      <c r="G8" s="83">
        <v>3</v>
      </c>
      <c r="H8" s="84">
        <v>7000</v>
      </c>
      <c r="I8" s="84">
        <v>21000</v>
      </c>
    </row>
    <row r="9" s="25" customFormat="1" ht="19.5" customHeight="1" spans="1:9">
      <c r="A9" s="85" t="s">
        <v>53</v>
      </c>
      <c r="B9" s="86"/>
      <c r="C9" s="86"/>
      <c r="D9" s="87"/>
      <c r="E9" s="88"/>
      <c r="F9" s="88"/>
      <c r="G9" s="83">
        <v>8</v>
      </c>
      <c r="H9" s="84">
        <v>12000</v>
      </c>
      <c r="I9" s="84">
        <v>46000</v>
      </c>
    </row>
  </sheetData>
  <mergeCells count="11">
    <mergeCell ref="A1:I1"/>
    <mergeCell ref="A2:I2"/>
    <mergeCell ref="A3:C3"/>
    <mergeCell ref="G4:I4"/>
    <mergeCell ref="A9:F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topLeftCell="C1" workbookViewId="0">
      <pane ySplit="1" topLeftCell="A2" activePane="bottomLeft" state="frozen"/>
      <selection/>
      <selection pane="bottomLeft" activeCell="G16" sqref="G16"/>
    </sheetView>
  </sheetViews>
  <sheetFormatPr defaultColWidth="9.14166666666667" defaultRowHeight="14.25" customHeight="1"/>
  <cols>
    <col min="1" max="1" width="10.275" style="25" customWidth="1"/>
    <col min="2" max="2" width="30.425" style="25" customWidth="1"/>
    <col min="3" max="3" width="23.85" style="25" customWidth="1"/>
    <col min="4" max="4" width="11.1416666666667" style="25" customWidth="1"/>
    <col min="5" max="5" width="32.7166666666667" style="25" customWidth="1"/>
    <col min="6" max="6" width="9.85" style="25" customWidth="1"/>
    <col min="7" max="7" width="17.7166666666667" style="25" customWidth="1"/>
    <col min="8" max="11" width="23.1416666666667" style="25" customWidth="1"/>
    <col min="12" max="16384" width="9.14166666666667" style="25"/>
  </cols>
  <sheetData>
    <row r="1" s="25" customFormat="1" ht="13.5" customHeight="1" spans="4:11">
      <c r="D1" s="26"/>
      <c r="E1" s="26"/>
      <c r="F1" s="26"/>
      <c r="G1" s="26"/>
      <c r="K1" s="27"/>
    </row>
    <row r="2" s="25" customFormat="1" ht="41.25" customHeight="1" spans="1:11">
      <c r="A2" s="28" t="str">
        <f>"2025"&amp;"年上级转移支付补助项目支出预算表"</f>
        <v>2025年上级转移支付补助项目支出预算表</v>
      </c>
      <c r="B2" s="28"/>
      <c r="C2" s="28"/>
      <c r="D2" s="28"/>
      <c r="E2" s="28"/>
      <c r="F2" s="28"/>
      <c r="G2" s="28"/>
      <c r="H2" s="28"/>
      <c r="I2" s="28"/>
      <c r="J2" s="28"/>
      <c r="K2" s="28"/>
    </row>
    <row r="3" s="25" customFormat="1" ht="13.5" customHeight="1" spans="1:11">
      <c r="A3" s="29" t="str">
        <f>"单位名称："&amp;"昆明市晋宁区六街镇人民政府"</f>
        <v>单位名称：昆明市晋宁区六街镇人民政府</v>
      </c>
      <c r="B3" s="30"/>
      <c r="C3" s="30"/>
      <c r="D3" s="30"/>
      <c r="E3" s="30"/>
      <c r="F3" s="30"/>
      <c r="G3" s="30"/>
      <c r="H3" s="31"/>
      <c r="I3" s="31"/>
      <c r="J3" s="31"/>
      <c r="K3" s="32" t="s">
        <v>0</v>
      </c>
    </row>
    <row r="4" s="25" customFormat="1" ht="21.75" customHeight="1" spans="1:11">
      <c r="A4" s="54" t="s">
        <v>348</v>
      </c>
      <c r="B4" s="54" t="s">
        <v>264</v>
      </c>
      <c r="C4" s="54" t="s">
        <v>349</v>
      </c>
      <c r="D4" s="55" t="s">
        <v>265</v>
      </c>
      <c r="E4" s="55" t="s">
        <v>266</v>
      </c>
      <c r="F4" s="55" t="s">
        <v>350</v>
      </c>
      <c r="G4" s="55" t="s">
        <v>351</v>
      </c>
      <c r="H4" s="56" t="s">
        <v>53</v>
      </c>
      <c r="I4" s="57" t="s">
        <v>866</v>
      </c>
      <c r="J4" s="57"/>
      <c r="K4" s="57"/>
    </row>
    <row r="5" s="25" customFormat="1" ht="21.75" customHeight="1" spans="1:11">
      <c r="A5" s="54"/>
      <c r="B5" s="54"/>
      <c r="C5" s="54"/>
      <c r="D5" s="55"/>
      <c r="E5" s="55"/>
      <c r="F5" s="55"/>
      <c r="G5" s="55"/>
      <c r="H5" s="57"/>
      <c r="I5" s="55" t="s">
        <v>56</v>
      </c>
      <c r="J5" s="55" t="s">
        <v>57</v>
      </c>
      <c r="K5" s="55" t="s">
        <v>58</v>
      </c>
    </row>
    <row r="6" s="25" customFormat="1" ht="40.5" customHeight="1" spans="1:11">
      <c r="A6" s="58"/>
      <c r="B6" s="58"/>
      <c r="C6" s="58"/>
      <c r="D6" s="55"/>
      <c r="E6" s="55"/>
      <c r="F6" s="55"/>
      <c r="G6" s="55"/>
      <c r="H6" s="57"/>
      <c r="I6" s="55" t="s">
        <v>55</v>
      </c>
      <c r="J6" s="55"/>
      <c r="K6" s="55"/>
    </row>
    <row r="7" s="25" customFormat="1" ht="20.25" customHeight="1" spans="1:11">
      <c r="A7" s="44">
        <v>1</v>
      </c>
      <c r="B7" s="44">
        <v>2</v>
      </c>
      <c r="C7" s="44">
        <v>3</v>
      </c>
      <c r="D7" s="44">
        <v>4</v>
      </c>
      <c r="E7" s="44">
        <v>5</v>
      </c>
      <c r="F7" s="44">
        <v>6</v>
      </c>
      <c r="G7" s="44">
        <v>7</v>
      </c>
      <c r="H7" s="44">
        <v>8</v>
      </c>
      <c r="I7" s="44">
        <v>9</v>
      </c>
      <c r="J7" s="63">
        <v>10</v>
      </c>
      <c r="K7" s="63">
        <v>11</v>
      </c>
    </row>
    <row r="8" s="25" customFormat="1" ht="18" customHeight="1" spans="1:11">
      <c r="A8" s="59"/>
      <c r="B8" s="50" t="s">
        <v>410</v>
      </c>
      <c r="C8" s="59"/>
      <c r="D8" s="59"/>
      <c r="E8" s="59"/>
      <c r="F8" s="59"/>
      <c r="G8" s="59"/>
      <c r="H8" s="46">
        <v>304</v>
      </c>
      <c r="I8" s="46"/>
      <c r="J8" s="46"/>
      <c r="K8" s="46">
        <v>304</v>
      </c>
    </row>
    <row r="9" s="25" customFormat="1" ht="24" customHeight="1" spans="1:11">
      <c r="A9" s="60" t="s">
        <v>354</v>
      </c>
      <c r="B9" s="47" t="s">
        <v>410</v>
      </c>
      <c r="C9" s="60" t="s">
        <v>67</v>
      </c>
      <c r="D9" s="60" t="s">
        <v>207</v>
      </c>
      <c r="E9" s="60" t="s">
        <v>208</v>
      </c>
      <c r="F9" s="60" t="s">
        <v>361</v>
      </c>
      <c r="G9" s="60" t="s">
        <v>362</v>
      </c>
      <c r="H9" s="46">
        <v>304</v>
      </c>
      <c r="I9" s="46"/>
      <c r="J9" s="46"/>
      <c r="K9" s="46">
        <v>304</v>
      </c>
    </row>
    <row r="10" s="25" customFormat="1" ht="18.75" customHeight="1" spans="1:11">
      <c r="A10" s="61" t="s">
        <v>254</v>
      </c>
      <c r="B10" s="62"/>
      <c r="C10" s="62"/>
      <c r="D10" s="62"/>
      <c r="E10" s="62"/>
      <c r="F10" s="62"/>
      <c r="G10" s="62"/>
      <c r="H10" s="46">
        <v>304</v>
      </c>
      <c r="I10" s="46"/>
      <c r="J10" s="46"/>
      <c r="K10" s="46">
        <v>304</v>
      </c>
    </row>
  </sheetData>
  <mergeCells count="16">
    <mergeCell ref="A2:K2"/>
    <mergeCell ref="A3:G3"/>
    <mergeCell ref="H3:J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H10" sqref="H10"/>
    </sheetView>
  </sheetViews>
  <sheetFormatPr defaultColWidth="9.14166666666667" defaultRowHeight="14.25" customHeight="1" outlineLevelCol="6"/>
  <cols>
    <col min="1" max="1" width="35.275" style="25" customWidth="1"/>
    <col min="2" max="4" width="28" style="25" customWidth="1"/>
    <col min="5" max="7" width="23.85" style="25" customWidth="1"/>
    <col min="8" max="16384" width="9.14166666666667" style="25"/>
  </cols>
  <sheetData>
    <row r="1" s="25" customFormat="1" ht="13.5" customHeight="1" spans="4:7">
      <c r="D1" s="26"/>
      <c r="G1" s="27"/>
    </row>
    <row r="2" s="25" customFormat="1" ht="41.25" customHeight="1" spans="1:7">
      <c r="A2" s="28" t="str">
        <f>"2025"&amp;"年部门项目中期规划预算表"</f>
        <v>2025年部门项目中期规划预算表</v>
      </c>
      <c r="B2" s="28"/>
      <c r="C2" s="28"/>
      <c r="D2" s="28"/>
      <c r="E2" s="28"/>
      <c r="F2" s="28"/>
      <c r="G2" s="28"/>
    </row>
    <row r="3" s="25" customFormat="1" ht="13.5" customHeight="1" spans="1:7">
      <c r="A3" s="29" t="str">
        <f>"单位名称："&amp;"昆明市晋宁区六街镇人民政府"</f>
        <v>单位名称：昆明市晋宁区六街镇人民政府</v>
      </c>
      <c r="B3" s="30"/>
      <c r="C3" s="30"/>
      <c r="D3" s="30"/>
      <c r="E3" s="31"/>
      <c r="F3" s="31"/>
      <c r="G3" s="32" t="s">
        <v>0</v>
      </c>
    </row>
    <row r="4" s="25" customFormat="1" ht="21.75" customHeight="1" spans="1:7">
      <c r="A4" s="33" t="s">
        <v>349</v>
      </c>
      <c r="B4" s="33" t="s">
        <v>348</v>
      </c>
      <c r="C4" s="33" t="s">
        <v>264</v>
      </c>
      <c r="D4" s="34" t="s">
        <v>867</v>
      </c>
      <c r="E4" s="35" t="s">
        <v>56</v>
      </c>
      <c r="F4" s="36"/>
      <c r="G4" s="37"/>
    </row>
    <row r="5" s="25" customFormat="1" ht="21.75" customHeight="1" spans="1:7">
      <c r="A5" s="38"/>
      <c r="B5" s="38"/>
      <c r="C5" s="38"/>
      <c r="D5" s="39"/>
      <c r="E5" s="40" t="str">
        <f>"2025"&amp;"年"</f>
        <v>2025年</v>
      </c>
      <c r="F5" s="40" t="str">
        <f>("2025"+1)&amp;"年"</f>
        <v>2026年</v>
      </c>
      <c r="G5" s="40" t="str">
        <f>("2025"+2)&amp;"年"</f>
        <v>2027年</v>
      </c>
    </row>
    <row r="6" s="25" customFormat="1" ht="40.5" customHeight="1" spans="1:7">
      <c r="A6" s="41"/>
      <c r="B6" s="41"/>
      <c r="C6" s="41"/>
      <c r="D6" s="42"/>
      <c r="E6" s="43"/>
      <c r="F6" s="43"/>
      <c r="G6" s="43"/>
    </row>
    <row r="7" s="25" customFormat="1" ht="15" customHeight="1" spans="1:7">
      <c r="A7" s="44">
        <v>1</v>
      </c>
      <c r="B7" s="44">
        <v>2</v>
      </c>
      <c r="C7" s="44">
        <v>3</v>
      </c>
      <c r="D7" s="44">
        <v>4</v>
      </c>
      <c r="E7" s="44">
        <v>5</v>
      </c>
      <c r="F7" s="44">
        <v>6</v>
      </c>
      <c r="G7" s="44">
        <v>7</v>
      </c>
    </row>
    <row r="8" s="25" customFormat="1" customHeight="1" spans="1:7">
      <c r="A8" s="45" t="s">
        <v>67</v>
      </c>
      <c r="B8" s="46"/>
      <c r="C8" s="46"/>
      <c r="D8" s="46"/>
      <c r="E8" s="46">
        <v>5000000</v>
      </c>
      <c r="F8" s="46"/>
      <c r="G8" s="46"/>
    </row>
    <row r="9" s="25" customFormat="1" ht="17.25" customHeight="1" spans="1:7">
      <c r="A9" s="47"/>
      <c r="B9" s="48" t="s">
        <v>868</v>
      </c>
      <c r="C9" s="48" t="s">
        <v>356</v>
      </c>
      <c r="D9" s="47" t="s">
        <v>869</v>
      </c>
      <c r="E9" s="49">
        <v>130000</v>
      </c>
      <c r="F9" s="49"/>
      <c r="G9" s="49"/>
    </row>
    <row r="10" s="25" customFormat="1" ht="17.25" customHeight="1" spans="1:7">
      <c r="A10" s="50"/>
      <c r="B10" s="48" t="s">
        <v>868</v>
      </c>
      <c r="C10" s="48" t="s">
        <v>358</v>
      </c>
      <c r="D10" s="47" t="s">
        <v>869</v>
      </c>
      <c r="E10" s="49">
        <v>10000</v>
      </c>
      <c r="F10" s="49"/>
      <c r="G10" s="49"/>
    </row>
    <row r="11" s="25" customFormat="1" ht="17.25" customHeight="1" spans="1:7">
      <c r="A11" s="50"/>
      <c r="B11" s="48" t="s">
        <v>868</v>
      </c>
      <c r="C11" s="48" t="s">
        <v>360</v>
      </c>
      <c r="D11" s="47" t="s">
        <v>869</v>
      </c>
      <c r="E11" s="49">
        <v>60000</v>
      </c>
      <c r="F11" s="49"/>
      <c r="G11" s="49"/>
    </row>
    <row r="12" s="25" customFormat="1" ht="17.25" customHeight="1" spans="1:7">
      <c r="A12" s="50"/>
      <c r="B12" s="48" t="s">
        <v>868</v>
      </c>
      <c r="C12" s="48" t="s">
        <v>364</v>
      </c>
      <c r="D12" s="47" t="s">
        <v>869</v>
      </c>
      <c r="E12" s="49">
        <v>50000</v>
      </c>
      <c r="F12" s="49"/>
      <c r="G12" s="49"/>
    </row>
    <row r="13" s="25" customFormat="1" ht="17.25" customHeight="1" spans="1:7">
      <c r="A13" s="50"/>
      <c r="B13" s="48" t="s">
        <v>868</v>
      </c>
      <c r="C13" s="48" t="s">
        <v>366</v>
      </c>
      <c r="D13" s="47" t="s">
        <v>869</v>
      </c>
      <c r="E13" s="49">
        <v>80000</v>
      </c>
      <c r="F13" s="49"/>
      <c r="G13" s="49"/>
    </row>
    <row r="14" s="25" customFormat="1" ht="17.25" customHeight="1" spans="1:7">
      <c r="A14" s="50"/>
      <c r="B14" s="48" t="s">
        <v>868</v>
      </c>
      <c r="C14" s="48" t="s">
        <v>368</v>
      </c>
      <c r="D14" s="47" t="s">
        <v>869</v>
      </c>
      <c r="E14" s="49">
        <v>30000</v>
      </c>
      <c r="F14" s="49"/>
      <c r="G14" s="49"/>
    </row>
    <row r="15" s="25" customFormat="1" ht="17.25" customHeight="1" spans="1:7">
      <c r="A15" s="50"/>
      <c r="B15" s="48" t="s">
        <v>868</v>
      </c>
      <c r="C15" s="48" t="s">
        <v>370</v>
      </c>
      <c r="D15" s="47" t="s">
        <v>869</v>
      </c>
      <c r="E15" s="49">
        <v>10000</v>
      </c>
      <c r="F15" s="49"/>
      <c r="G15" s="49"/>
    </row>
    <row r="16" s="25" customFormat="1" ht="17.25" customHeight="1" spans="1:7">
      <c r="A16" s="50"/>
      <c r="B16" s="48" t="s">
        <v>868</v>
      </c>
      <c r="C16" s="48" t="s">
        <v>372</v>
      </c>
      <c r="D16" s="47" t="s">
        <v>869</v>
      </c>
      <c r="E16" s="49">
        <v>1400000</v>
      </c>
      <c r="F16" s="49"/>
      <c r="G16" s="49"/>
    </row>
    <row r="17" s="25" customFormat="1" ht="17.25" customHeight="1" spans="1:7">
      <c r="A17" s="50"/>
      <c r="B17" s="48" t="s">
        <v>868</v>
      </c>
      <c r="C17" s="48" t="s">
        <v>374</v>
      </c>
      <c r="D17" s="47" t="s">
        <v>869</v>
      </c>
      <c r="E17" s="49">
        <v>870000</v>
      </c>
      <c r="F17" s="49"/>
      <c r="G17" s="49"/>
    </row>
    <row r="18" s="25" customFormat="1" ht="17.25" customHeight="1" spans="1:7">
      <c r="A18" s="50"/>
      <c r="B18" s="48" t="s">
        <v>868</v>
      </c>
      <c r="C18" s="48" t="s">
        <v>376</v>
      </c>
      <c r="D18" s="47" t="s">
        <v>869</v>
      </c>
      <c r="E18" s="49">
        <v>180000</v>
      </c>
      <c r="F18" s="49"/>
      <c r="G18" s="49"/>
    </row>
    <row r="19" s="25" customFormat="1" ht="17.25" customHeight="1" spans="1:7">
      <c r="A19" s="50"/>
      <c r="B19" s="48" t="s">
        <v>868</v>
      </c>
      <c r="C19" s="48" t="s">
        <v>378</v>
      </c>
      <c r="D19" s="47" t="s">
        <v>869</v>
      </c>
      <c r="E19" s="49">
        <v>15000</v>
      </c>
      <c r="F19" s="49"/>
      <c r="G19" s="49"/>
    </row>
    <row r="20" s="25" customFormat="1" ht="17.25" customHeight="1" spans="1:7">
      <c r="A20" s="50"/>
      <c r="B20" s="48" t="s">
        <v>868</v>
      </c>
      <c r="C20" s="48" t="s">
        <v>382</v>
      </c>
      <c r="D20" s="47" t="s">
        <v>869</v>
      </c>
      <c r="E20" s="49">
        <v>100000</v>
      </c>
      <c r="F20" s="49"/>
      <c r="G20" s="49"/>
    </row>
    <row r="21" s="25" customFormat="1" ht="17.25" customHeight="1" spans="1:7">
      <c r="A21" s="50"/>
      <c r="B21" s="48" t="s">
        <v>868</v>
      </c>
      <c r="C21" s="48" t="s">
        <v>384</v>
      </c>
      <c r="D21" s="47" t="s">
        <v>869</v>
      </c>
      <c r="E21" s="49">
        <v>5000</v>
      </c>
      <c r="F21" s="49"/>
      <c r="G21" s="49"/>
    </row>
    <row r="22" s="25" customFormat="1" ht="17.25" customHeight="1" spans="1:7">
      <c r="A22" s="50"/>
      <c r="B22" s="48" t="s">
        <v>868</v>
      </c>
      <c r="C22" s="48" t="s">
        <v>386</v>
      </c>
      <c r="D22" s="47" t="s">
        <v>869</v>
      </c>
      <c r="E22" s="49">
        <v>50000</v>
      </c>
      <c r="F22" s="49"/>
      <c r="G22" s="49"/>
    </row>
    <row r="23" s="25" customFormat="1" ht="17.25" customHeight="1" spans="1:7">
      <c r="A23" s="50"/>
      <c r="B23" s="48" t="s">
        <v>868</v>
      </c>
      <c r="C23" s="48" t="s">
        <v>388</v>
      </c>
      <c r="D23" s="47" t="s">
        <v>869</v>
      </c>
      <c r="E23" s="49">
        <v>20000</v>
      </c>
      <c r="F23" s="49"/>
      <c r="G23" s="49"/>
    </row>
    <row r="24" s="25" customFormat="1" ht="17.25" customHeight="1" spans="1:7">
      <c r="A24" s="50"/>
      <c r="B24" s="48" t="s">
        <v>868</v>
      </c>
      <c r="C24" s="48" t="s">
        <v>390</v>
      </c>
      <c r="D24" s="47" t="s">
        <v>869</v>
      </c>
      <c r="E24" s="49">
        <v>80000</v>
      </c>
      <c r="F24" s="49"/>
      <c r="G24" s="49"/>
    </row>
    <row r="25" s="25" customFormat="1" ht="17.25" customHeight="1" spans="1:7">
      <c r="A25" s="50"/>
      <c r="B25" s="48" t="s">
        <v>868</v>
      </c>
      <c r="C25" s="48" t="s">
        <v>392</v>
      </c>
      <c r="D25" s="47" t="s">
        <v>869</v>
      </c>
      <c r="E25" s="49">
        <v>1500000</v>
      </c>
      <c r="F25" s="49"/>
      <c r="G25" s="49"/>
    </row>
    <row r="26" s="25" customFormat="1" ht="17.25" customHeight="1" spans="1:7">
      <c r="A26" s="50"/>
      <c r="B26" s="48" t="s">
        <v>868</v>
      </c>
      <c r="C26" s="48" t="s">
        <v>394</v>
      </c>
      <c r="D26" s="47" t="s">
        <v>869</v>
      </c>
      <c r="E26" s="49">
        <v>410000</v>
      </c>
      <c r="F26" s="49"/>
      <c r="G26" s="49"/>
    </row>
    <row r="27" s="25" customFormat="1" ht="18.75" customHeight="1" spans="1:7">
      <c r="A27" s="51" t="s">
        <v>53</v>
      </c>
      <c r="B27" s="52" t="s">
        <v>870</v>
      </c>
      <c r="C27" s="52"/>
      <c r="D27" s="53"/>
      <c r="E27" s="49">
        <v>5000000</v>
      </c>
      <c r="F27" s="49"/>
      <c r="G27" s="49"/>
    </row>
  </sheetData>
  <mergeCells count="11">
    <mergeCell ref="A2:G2"/>
    <mergeCell ref="A3:F3"/>
    <mergeCell ref="E4:G4"/>
    <mergeCell ref="A27:D2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topLeftCell="B1" workbookViewId="0">
      <selection activeCell="L14" sqref="L14"/>
    </sheetView>
  </sheetViews>
  <sheetFormatPr defaultColWidth="8.9" defaultRowHeight="13.5"/>
  <cols>
    <col min="1" max="1" width="15.9" style="4" customWidth="1"/>
    <col min="2" max="2" width="20.45" style="4" customWidth="1"/>
    <col min="3" max="3" width="13.4333333333333" style="4" customWidth="1"/>
    <col min="4" max="4" width="12.2583333333333" style="4" customWidth="1"/>
    <col min="5" max="5" width="27.6416666666667" style="4" customWidth="1"/>
    <col min="6" max="6" width="12.0833333333333" style="4" customWidth="1"/>
    <col min="7" max="7" width="14.3583333333333" style="4" customWidth="1"/>
    <col min="8" max="9" width="18.7166666666667" style="4" customWidth="1"/>
    <col min="10" max="10" width="20.9" style="4" customWidth="1"/>
    <col min="11" max="11" width="15.4416666666667" style="4" customWidth="1"/>
    <col min="12" max="12" width="18.4333333333333" style="4" customWidth="1"/>
    <col min="13" max="13" width="19.525" style="4" customWidth="1"/>
    <col min="14" max="16384" width="8.9" style="1"/>
  </cols>
  <sheetData>
    <row r="1" s="1" customFormat="1" ht="81" customHeight="1" spans="1:13">
      <c r="A1" s="5" t="s">
        <v>871</v>
      </c>
      <c r="B1" s="5"/>
      <c r="C1" s="5"/>
      <c r="D1" s="5"/>
      <c r="E1" s="5"/>
      <c r="F1" s="5"/>
      <c r="G1" s="5"/>
      <c r="H1" s="5"/>
      <c r="I1" s="5"/>
      <c r="J1" s="5"/>
      <c r="K1" s="5"/>
      <c r="L1" s="5"/>
      <c r="M1" s="5"/>
    </row>
    <row r="2" s="1" customFormat="1" ht="30" customHeight="1" spans="1:13">
      <c r="A2" s="6" t="s">
        <v>872</v>
      </c>
      <c r="B2" s="7" t="s">
        <v>67</v>
      </c>
      <c r="C2" s="7"/>
      <c r="D2" s="7"/>
      <c r="E2" s="7"/>
      <c r="F2" s="7"/>
      <c r="G2" s="7"/>
      <c r="H2" s="7"/>
      <c r="I2" s="7"/>
      <c r="J2" s="7"/>
      <c r="K2" s="7"/>
      <c r="L2" s="7"/>
      <c r="M2" s="7"/>
    </row>
    <row r="3" s="1" customFormat="1" ht="32.15" customHeight="1" spans="1:13">
      <c r="A3" s="6" t="s">
        <v>873</v>
      </c>
      <c r="B3" s="6"/>
      <c r="C3" s="6"/>
      <c r="D3" s="6"/>
      <c r="E3" s="6"/>
      <c r="F3" s="6"/>
      <c r="G3" s="6"/>
      <c r="H3" s="6"/>
      <c r="I3" s="6"/>
      <c r="J3" s="6" t="s">
        <v>874</v>
      </c>
      <c r="K3" s="6"/>
      <c r="L3" s="6"/>
      <c r="M3" s="6"/>
    </row>
    <row r="4" s="1" customFormat="1" ht="100" customHeight="1" spans="1:13">
      <c r="A4" s="6" t="s">
        <v>875</v>
      </c>
      <c r="B4" s="8" t="s">
        <v>876</v>
      </c>
      <c r="C4" s="9" t="s">
        <v>877</v>
      </c>
      <c r="D4" s="9"/>
      <c r="E4" s="9"/>
      <c r="F4" s="9"/>
      <c r="G4" s="9"/>
      <c r="H4" s="9"/>
      <c r="I4" s="9"/>
      <c r="J4" s="8" t="s">
        <v>878</v>
      </c>
      <c r="K4" s="8"/>
      <c r="L4" s="8"/>
      <c r="M4" s="8"/>
    </row>
    <row r="5" s="1" customFormat="1" ht="100" customHeight="1" spans="1:13">
      <c r="A5" s="6"/>
      <c r="B5" s="10" t="s">
        <v>879</v>
      </c>
      <c r="C5" s="9" t="s">
        <v>880</v>
      </c>
      <c r="D5" s="9"/>
      <c r="E5" s="9"/>
      <c r="F5" s="9"/>
      <c r="G5" s="9"/>
      <c r="H5" s="9"/>
      <c r="I5" s="9"/>
      <c r="J5" s="8" t="s">
        <v>881</v>
      </c>
      <c r="K5" s="8"/>
      <c r="L5" s="8"/>
      <c r="M5" s="8"/>
    </row>
    <row r="6" s="1" customFormat="1" ht="75" customHeight="1" spans="1:13">
      <c r="A6" s="8" t="s">
        <v>882</v>
      </c>
      <c r="B6" s="11" t="s">
        <v>883</v>
      </c>
      <c r="C6" s="12" t="s">
        <v>884</v>
      </c>
      <c r="D6" s="12"/>
      <c r="E6" s="12"/>
      <c r="F6" s="12"/>
      <c r="G6" s="12"/>
      <c r="H6" s="12"/>
      <c r="I6" s="12"/>
      <c r="J6" s="24" t="s">
        <v>885</v>
      </c>
      <c r="K6" s="24"/>
      <c r="L6" s="24"/>
      <c r="M6" s="24"/>
    </row>
    <row r="7" s="1" customFormat="1" ht="32.15" customHeight="1" spans="1:13">
      <c r="A7" s="13" t="s">
        <v>886</v>
      </c>
      <c r="B7" s="13"/>
      <c r="C7" s="13"/>
      <c r="D7" s="13"/>
      <c r="E7" s="13"/>
      <c r="F7" s="13"/>
      <c r="G7" s="13"/>
      <c r="H7" s="13"/>
      <c r="I7" s="13"/>
      <c r="J7" s="13"/>
      <c r="K7" s="13"/>
      <c r="L7" s="13"/>
      <c r="M7" s="13"/>
    </row>
    <row r="8" s="1" customFormat="1" ht="32.15" customHeight="1" spans="1:13">
      <c r="A8" s="8" t="s">
        <v>887</v>
      </c>
      <c r="B8" s="8"/>
      <c r="C8" s="6" t="s">
        <v>888</v>
      </c>
      <c r="D8" s="6"/>
      <c r="E8" s="6"/>
      <c r="F8" s="6" t="s">
        <v>889</v>
      </c>
      <c r="G8" s="6"/>
      <c r="H8" s="14" t="s">
        <v>870</v>
      </c>
      <c r="I8" s="14"/>
      <c r="J8" s="14"/>
      <c r="K8" s="14" t="s">
        <v>870</v>
      </c>
      <c r="L8" s="14"/>
      <c r="M8" s="14"/>
    </row>
    <row r="9" s="1" customFormat="1" ht="32.15" customHeight="1" spans="1:13">
      <c r="A9" s="8"/>
      <c r="B9" s="8"/>
      <c r="C9" s="6"/>
      <c r="D9" s="6"/>
      <c r="E9" s="6"/>
      <c r="F9" s="6"/>
      <c r="G9" s="6"/>
      <c r="H9" s="8" t="s">
        <v>890</v>
      </c>
      <c r="I9" s="8" t="s">
        <v>891</v>
      </c>
      <c r="J9" s="8" t="s">
        <v>892</v>
      </c>
      <c r="K9" s="8" t="s">
        <v>890</v>
      </c>
      <c r="L9" s="8" t="s">
        <v>891</v>
      </c>
      <c r="M9" s="8" t="s">
        <v>892</v>
      </c>
    </row>
    <row r="10" s="1" customFormat="1" ht="34.15" customHeight="1" spans="1:13">
      <c r="A10" s="9" t="s">
        <v>53</v>
      </c>
      <c r="B10" s="9"/>
      <c r="C10" s="9" t="s">
        <v>870</v>
      </c>
      <c r="D10" s="9"/>
      <c r="E10" s="9"/>
      <c r="F10" s="9" t="s">
        <v>870</v>
      </c>
      <c r="G10" s="9"/>
      <c r="H10" s="15">
        <v>29162065.66</v>
      </c>
      <c r="I10" s="15">
        <v>23162065.66</v>
      </c>
      <c r="J10" s="15">
        <v>6000000</v>
      </c>
      <c r="K10" s="15">
        <v>28862065.66</v>
      </c>
      <c r="L10" s="15">
        <v>22862065.66</v>
      </c>
      <c r="M10" s="15">
        <v>6000000</v>
      </c>
    </row>
    <row r="11" s="1" customFormat="1" ht="34.15" customHeight="1" spans="1:13">
      <c r="A11" s="9" t="s">
        <v>893</v>
      </c>
      <c r="B11" s="16"/>
      <c r="C11" s="9" t="s">
        <v>894</v>
      </c>
      <c r="D11" s="17"/>
      <c r="E11" s="16"/>
      <c r="F11" s="9" t="s">
        <v>895</v>
      </c>
      <c r="G11" s="16"/>
      <c r="H11" s="15">
        <v>19772065.66</v>
      </c>
      <c r="I11" s="15">
        <v>19772065.66</v>
      </c>
      <c r="J11" s="15">
        <v>0</v>
      </c>
      <c r="K11" s="15">
        <v>19772065.66</v>
      </c>
      <c r="L11" s="15">
        <v>19772065.66</v>
      </c>
      <c r="M11" s="15">
        <v>0</v>
      </c>
    </row>
    <row r="12" s="1" customFormat="1" ht="34.15" customHeight="1" spans="1:13">
      <c r="A12" s="9" t="s">
        <v>896</v>
      </c>
      <c r="B12" s="16"/>
      <c r="C12" s="9" t="s">
        <v>897</v>
      </c>
      <c r="D12" s="17"/>
      <c r="E12" s="16"/>
      <c r="F12" s="9" t="s">
        <v>898</v>
      </c>
      <c r="G12" s="16"/>
      <c r="H12" s="15">
        <v>4940000</v>
      </c>
      <c r="I12" s="15">
        <v>3040000</v>
      </c>
      <c r="J12" s="15">
        <v>1900000</v>
      </c>
      <c r="K12" s="15">
        <v>4640000</v>
      </c>
      <c r="L12" s="15">
        <v>2740000</v>
      </c>
      <c r="M12" s="15">
        <v>1900000</v>
      </c>
    </row>
    <row r="13" s="1" customFormat="1" ht="34.15" customHeight="1" spans="1:13">
      <c r="A13" s="9" t="s">
        <v>899</v>
      </c>
      <c r="B13" s="16"/>
      <c r="C13" s="9" t="s">
        <v>900</v>
      </c>
      <c r="D13" s="17"/>
      <c r="E13" s="16"/>
      <c r="F13" s="9" t="s">
        <v>901</v>
      </c>
      <c r="G13" s="16"/>
      <c r="H13" s="15">
        <v>290000</v>
      </c>
      <c r="I13" s="15">
        <v>90000</v>
      </c>
      <c r="J13" s="15">
        <v>200000</v>
      </c>
      <c r="K13" s="15">
        <v>290000</v>
      </c>
      <c r="L13" s="15">
        <v>90000</v>
      </c>
      <c r="M13" s="15">
        <v>200000</v>
      </c>
    </row>
    <row r="14" s="1" customFormat="1" ht="34.15" customHeight="1" spans="1:13">
      <c r="A14" s="9" t="s">
        <v>902</v>
      </c>
      <c r="B14" s="16"/>
      <c r="C14" s="9" t="s">
        <v>903</v>
      </c>
      <c r="D14" s="17"/>
      <c r="E14" s="16"/>
      <c r="F14" s="9" t="s">
        <v>904</v>
      </c>
      <c r="G14" s="16"/>
      <c r="H14" s="15">
        <v>4160000</v>
      </c>
      <c r="I14" s="15">
        <v>260000</v>
      </c>
      <c r="J14" s="15">
        <v>3900000</v>
      </c>
      <c r="K14" s="15">
        <v>4160000</v>
      </c>
      <c r="L14" s="15">
        <v>260000</v>
      </c>
      <c r="M14" s="15">
        <v>3900000</v>
      </c>
    </row>
    <row r="15" s="1" customFormat="1" ht="32.15" customHeight="1" spans="1:13">
      <c r="A15" s="13" t="s">
        <v>905</v>
      </c>
      <c r="B15" s="13"/>
      <c r="C15" s="13"/>
      <c r="D15" s="13"/>
      <c r="E15" s="13"/>
      <c r="F15" s="13"/>
      <c r="G15" s="13"/>
      <c r="H15" s="13"/>
      <c r="I15" s="13"/>
      <c r="J15" s="13"/>
      <c r="K15" s="13"/>
      <c r="L15" s="13"/>
      <c r="M15" s="13"/>
    </row>
    <row r="16" s="1" customFormat="1" ht="32.15" customHeight="1" spans="1:13">
      <c r="A16" s="18" t="s">
        <v>906</v>
      </c>
      <c r="B16" s="18"/>
      <c r="C16" s="18"/>
      <c r="D16" s="18"/>
      <c r="E16" s="18"/>
      <c r="F16" s="18"/>
      <c r="G16" s="18"/>
      <c r="H16" s="19" t="s">
        <v>907</v>
      </c>
      <c r="I16" s="20" t="s">
        <v>419</v>
      </c>
      <c r="J16" s="19" t="s">
        <v>908</v>
      </c>
      <c r="K16" s="19"/>
      <c r="L16" s="19"/>
      <c r="M16" s="19"/>
    </row>
    <row r="17" s="2" customFormat="1" ht="32.15" customHeight="1" spans="1:13">
      <c r="A17" s="20" t="s">
        <v>412</v>
      </c>
      <c r="B17" s="20" t="s">
        <v>909</v>
      </c>
      <c r="C17" s="19" t="s">
        <v>414</v>
      </c>
      <c r="D17" s="19" t="s">
        <v>415</v>
      </c>
      <c r="E17" s="19" t="s">
        <v>416</v>
      </c>
      <c r="F17" s="21" t="s">
        <v>417</v>
      </c>
      <c r="G17" s="21" t="s">
        <v>418</v>
      </c>
      <c r="H17" s="19"/>
      <c r="I17" s="20"/>
      <c r="J17" s="19"/>
      <c r="K17" s="19"/>
      <c r="L17" s="19"/>
      <c r="M17" s="19"/>
    </row>
    <row r="18" s="3" customFormat="1" ht="32.15" customHeight="1" spans="1:13">
      <c r="A18" s="22" t="s">
        <v>421</v>
      </c>
      <c r="B18" s="22" t="s">
        <v>870</v>
      </c>
      <c r="C18" s="22" t="s">
        <v>870</v>
      </c>
      <c r="D18" s="22" t="s">
        <v>870</v>
      </c>
      <c r="E18" s="22" t="s">
        <v>870</v>
      </c>
      <c r="F18" s="23" t="s">
        <v>870</v>
      </c>
      <c r="G18" s="23" t="s">
        <v>870</v>
      </c>
      <c r="H18" s="23" t="s">
        <v>870</v>
      </c>
      <c r="I18" s="23" t="s">
        <v>870</v>
      </c>
      <c r="J18" s="22" t="s">
        <v>870</v>
      </c>
      <c r="K18" s="22"/>
      <c r="L18" s="22"/>
      <c r="M18" s="22"/>
    </row>
    <row r="19" s="1" customFormat="1" ht="32.15" customHeight="1" spans="1:13">
      <c r="A19" s="22" t="s">
        <v>870</v>
      </c>
      <c r="B19" s="22" t="s">
        <v>422</v>
      </c>
      <c r="C19" s="22" t="s">
        <v>870</v>
      </c>
      <c r="D19" s="22" t="s">
        <v>870</v>
      </c>
      <c r="E19" s="22" t="s">
        <v>870</v>
      </c>
      <c r="F19" s="23" t="s">
        <v>870</v>
      </c>
      <c r="G19" s="23" t="s">
        <v>870</v>
      </c>
      <c r="H19" s="23" t="s">
        <v>870</v>
      </c>
      <c r="I19" s="23" t="s">
        <v>870</v>
      </c>
      <c r="J19" s="22" t="s">
        <v>870</v>
      </c>
      <c r="K19" s="17"/>
      <c r="L19" s="17"/>
      <c r="M19" s="16"/>
    </row>
    <row r="20" s="1" customFormat="1" ht="32.15" customHeight="1" spans="1:13">
      <c r="A20" s="22" t="s">
        <v>870</v>
      </c>
      <c r="B20" s="22" t="s">
        <v>870</v>
      </c>
      <c r="C20" s="22" t="s">
        <v>893</v>
      </c>
      <c r="D20" s="22" t="s">
        <v>910</v>
      </c>
      <c r="E20" s="22" t="s">
        <v>911</v>
      </c>
      <c r="F20" s="23" t="s">
        <v>514</v>
      </c>
      <c r="G20" s="23" t="s">
        <v>912</v>
      </c>
      <c r="H20" s="23" t="s">
        <v>913</v>
      </c>
      <c r="I20" s="23" t="s">
        <v>914</v>
      </c>
      <c r="J20" s="22" t="s">
        <v>915</v>
      </c>
      <c r="K20" s="17"/>
      <c r="L20" s="17"/>
      <c r="M20" s="16"/>
    </row>
    <row r="21" s="1" customFormat="1" ht="32.15" customHeight="1" spans="1:13">
      <c r="A21" s="22" t="s">
        <v>870</v>
      </c>
      <c r="B21" s="22" t="s">
        <v>870</v>
      </c>
      <c r="C21" s="22" t="s">
        <v>916</v>
      </c>
      <c r="D21" s="22" t="s">
        <v>910</v>
      </c>
      <c r="E21" s="22" t="s">
        <v>917</v>
      </c>
      <c r="F21" s="23" t="s">
        <v>460</v>
      </c>
      <c r="G21" s="23" t="s">
        <v>912</v>
      </c>
      <c r="H21" s="23" t="s">
        <v>913</v>
      </c>
      <c r="I21" s="23" t="s">
        <v>914</v>
      </c>
      <c r="J21" s="22" t="s">
        <v>915</v>
      </c>
      <c r="K21" s="17"/>
      <c r="L21" s="17"/>
      <c r="M21" s="16"/>
    </row>
    <row r="22" s="1" customFormat="1" ht="32.15" customHeight="1" spans="1:13">
      <c r="A22" s="22" t="s">
        <v>870</v>
      </c>
      <c r="B22" s="22" t="s">
        <v>870</v>
      </c>
      <c r="C22" s="22" t="s">
        <v>918</v>
      </c>
      <c r="D22" s="22" t="s">
        <v>910</v>
      </c>
      <c r="E22" s="22" t="s">
        <v>88</v>
      </c>
      <c r="F22" s="23" t="s">
        <v>919</v>
      </c>
      <c r="G22" s="23" t="s">
        <v>912</v>
      </c>
      <c r="H22" s="23" t="s">
        <v>913</v>
      </c>
      <c r="I22" s="23" t="s">
        <v>914</v>
      </c>
      <c r="J22" s="22" t="s">
        <v>920</v>
      </c>
      <c r="K22" s="17"/>
      <c r="L22" s="17"/>
      <c r="M22" s="16"/>
    </row>
    <row r="23" s="1" customFormat="1" ht="32.15" customHeight="1" spans="1:13">
      <c r="A23" s="22" t="s">
        <v>870</v>
      </c>
      <c r="B23" s="22" t="s">
        <v>870</v>
      </c>
      <c r="C23" s="22" t="s">
        <v>921</v>
      </c>
      <c r="D23" s="22" t="s">
        <v>922</v>
      </c>
      <c r="E23" s="22" t="s">
        <v>425</v>
      </c>
      <c r="F23" s="23" t="s">
        <v>426</v>
      </c>
      <c r="G23" s="23" t="s">
        <v>912</v>
      </c>
      <c r="H23" s="23" t="s">
        <v>913</v>
      </c>
      <c r="I23" s="23" t="s">
        <v>923</v>
      </c>
      <c r="J23" s="22" t="s">
        <v>924</v>
      </c>
      <c r="K23" s="17"/>
      <c r="L23" s="17"/>
      <c r="M23" s="16"/>
    </row>
    <row r="24" s="1" customFormat="1" ht="32.15" customHeight="1" spans="1:13">
      <c r="A24" s="22" t="s">
        <v>870</v>
      </c>
      <c r="B24" s="22" t="s">
        <v>870</v>
      </c>
      <c r="C24" s="22" t="s">
        <v>925</v>
      </c>
      <c r="D24" s="22" t="s">
        <v>922</v>
      </c>
      <c r="E24" s="22" t="s">
        <v>78</v>
      </c>
      <c r="F24" s="23" t="s">
        <v>460</v>
      </c>
      <c r="G24" s="23" t="s">
        <v>912</v>
      </c>
      <c r="H24" s="23" t="s">
        <v>926</v>
      </c>
      <c r="I24" s="23" t="s">
        <v>927</v>
      </c>
      <c r="J24" s="22" t="s">
        <v>928</v>
      </c>
      <c r="K24" s="17"/>
      <c r="L24" s="17"/>
      <c r="M24" s="16"/>
    </row>
    <row r="25" s="1" customFormat="1" ht="32.15" customHeight="1" spans="1:13">
      <c r="A25" s="22" t="s">
        <v>870</v>
      </c>
      <c r="B25" s="22" t="s">
        <v>870</v>
      </c>
      <c r="C25" s="22" t="s">
        <v>929</v>
      </c>
      <c r="D25" s="22" t="s">
        <v>922</v>
      </c>
      <c r="E25" s="22" t="s">
        <v>930</v>
      </c>
      <c r="F25" s="23" t="s">
        <v>773</v>
      </c>
      <c r="G25" s="23" t="s">
        <v>912</v>
      </c>
      <c r="H25" s="23" t="s">
        <v>913</v>
      </c>
      <c r="I25" s="23" t="s">
        <v>931</v>
      </c>
      <c r="J25" s="22" t="s">
        <v>932</v>
      </c>
      <c r="K25" s="17"/>
      <c r="L25" s="17"/>
      <c r="M25" s="16"/>
    </row>
    <row r="26" s="1" customFormat="1" ht="32.15" customHeight="1" spans="1:13">
      <c r="A26" s="22" t="s">
        <v>870</v>
      </c>
      <c r="B26" s="22" t="s">
        <v>437</v>
      </c>
      <c r="C26" s="22" t="s">
        <v>870</v>
      </c>
      <c r="D26" s="22" t="s">
        <v>870</v>
      </c>
      <c r="E26" s="22" t="s">
        <v>870</v>
      </c>
      <c r="F26" s="23" t="s">
        <v>870</v>
      </c>
      <c r="G26" s="23" t="s">
        <v>870</v>
      </c>
      <c r="H26" s="23" t="s">
        <v>870</v>
      </c>
      <c r="I26" s="23" t="s">
        <v>870</v>
      </c>
      <c r="J26" s="22" t="s">
        <v>870</v>
      </c>
      <c r="K26" s="17"/>
      <c r="L26" s="17"/>
      <c r="M26" s="16"/>
    </row>
    <row r="27" s="1" customFormat="1" ht="32.15" customHeight="1" spans="1:13">
      <c r="A27" s="22" t="s">
        <v>870</v>
      </c>
      <c r="B27" s="22" t="s">
        <v>870</v>
      </c>
      <c r="C27" s="22" t="s">
        <v>933</v>
      </c>
      <c r="D27" s="22" t="s">
        <v>922</v>
      </c>
      <c r="E27" s="22" t="s">
        <v>438</v>
      </c>
      <c r="F27" s="23" t="s">
        <v>439</v>
      </c>
      <c r="G27" s="23" t="s">
        <v>934</v>
      </c>
      <c r="H27" s="23" t="s">
        <v>935</v>
      </c>
      <c r="I27" s="23" t="s">
        <v>914</v>
      </c>
      <c r="J27" s="22" t="s">
        <v>936</v>
      </c>
      <c r="K27" s="17"/>
      <c r="L27" s="17"/>
      <c r="M27" s="16"/>
    </row>
    <row r="28" s="1" customFormat="1" ht="32.15" customHeight="1" spans="1:13">
      <c r="A28" s="22" t="s">
        <v>870</v>
      </c>
      <c r="B28" s="22" t="s">
        <v>870</v>
      </c>
      <c r="C28" s="22" t="s">
        <v>937</v>
      </c>
      <c r="D28" s="22" t="s">
        <v>910</v>
      </c>
      <c r="E28" s="22" t="s">
        <v>438</v>
      </c>
      <c r="F28" s="23" t="s">
        <v>439</v>
      </c>
      <c r="G28" s="23" t="s">
        <v>934</v>
      </c>
      <c r="H28" s="23" t="s">
        <v>938</v>
      </c>
      <c r="I28" s="23" t="s">
        <v>914</v>
      </c>
      <c r="J28" s="22" t="s">
        <v>939</v>
      </c>
      <c r="K28" s="17"/>
      <c r="L28" s="17"/>
      <c r="M28" s="16"/>
    </row>
    <row r="29" s="1" customFormat="1" ht="32.15" customHeight="1" spans="1:13">
      <c r="A29" s="22" t="s">
        <v>870</v>
      </c>
      <c r="B29" s="22" t="s">
        <v>870</v>
      </c>
      <c r="C29" s="22" t="s">
        <v>940</v>
      </c>
      <c r="D29" s="22" t="s">
        <v>922</v>
      </c>
      <c r="E29" s="22" t="s">
        <v>438</v>
      </c>
      <c r="F29" s="23" t="s">
        <v>439</v>
      </c>
      <c r="G29" s="23" t="s">
        <v>934</v>
      </c>
      <c r="H29" s="23" t="s">
        <v>913</v>
      </c>
      <c r="I29" s="23" t="s">
        <v>914</v>
      </c>
      <c r="J29" s="22" t="s">
        <v>941</v>
      </c>
      <c r="K29" s="17"/>
      <c r="L29" s="17"/>
      <c r="M29" s="16"/>
    </row>
    <row r="30" s="1" customFormat="1" ht="32.15" customHeight="1" spans="1:13">
      <c r="A30" s="22" t="s">
        <v>870</v>
      </c>
      <c r="B30" s="22" t="s">
        <v>870</v>
      </c>
      <c r="C30" s="22" t="s">
        <v>942</v>
      </c>
      <c r="D30" s="22" t="s">
        <v>910</v>
      </c>
      <c r="E30" s="22" t="s">
        <v>438</v>
      </c>
      <c r="F30" s="23" t="s">
        <v>439</v>
      </c>
      <c r="G30" s="23" t="s">
        <v>934</v>
      </c>
      <c r="H30" s="23" t="s">
        <v>943</v>
      </c>
      <c r="I30" s="23" t="s">
        <v>923</v>
      </c>
      <c r="J30" s="22" t="s">
        <v>944</v>
      </c>
      <c r="K30" s="17"/>
      <c r="L30" s="17"/>
      <c r="M30" s="16"/>
    </row>
    <row r="31" s="1" customFormat="1" ht="32.15" customHeight="1" spans="1:13">
      <c r="A31" s="22" t="s">
        <v>870</v>
      </c>
      <c r="B31" s="22" t="s">
        <v>870</v>
      </c>
      <c r="C31" s="22" t="s">
        <v>945</v>
      </c>
      <c r="D31" s="22" t="s">
        <v>922</v>
      </c>
      <c r="E31" s="22" t="s">
        <v>451</v>
      </c>
      <c r="F31" s="23" t="s">
        <v>439</v>
      </c>
      <c r="G31" s="23" t="s">
        <v>912</v>
      </c>
      <c r="H31" s="23" t="s">
        <v>946</v>
      </c>
      <c r="I31" s="23" t="s">
        <v>914</v>
      </c>
      <c r="J31" s="22" t="s">
        <v>947</v>
      </c>
      <c r="K31" s="17"/>
      <c r="L31" s="17"/>
      <c r="M31" s="16"/>
    </row>
    <row r="32" s="1" customFormat="1" ht="32.15" customHeight="1" spans="1:13">
      <c r="A32" s="22" t="s">
        <v>870</v>
      </c>
      <c r="B32" s="22" t="s">
        <v>870</v>
      </c>
      <c r="C32" s="22" t="s">
        <v>948</v>
      </c>
      <c r="D32" s="22" t="s">
        <v>922</v>
      </c>
      <c r="E32" s="22" t="s">
        <v>456</v>
      </c>
      <c r="F32" s="23" t="s">
        <v>439</v>
      </c>
      <c r="G32" s="23" t="s">
        <v>912</v>
      </c>
      <c r="H32" s="23" t="s">
        <v>927</v>
      </c>
      <c r="I32" s="23" t="s">
        <v>914</v>
      </c>
      <c r="J32" s="22" t="s">
        <v>949</v>
      </c>
      <c r="K32" s="17"/>
      <c r="L32" s="17"/>
      <c r="M32" s="16"/>
    </row>
    <row r="33" s="1" customFormat="1" ht="32.15" customHeight="1" spans="1:13">
      <c r="A33" s="22" t="s">
        <v>870</v>
      </c>
      <c r="B33" s="22" t="s">
        <v>870</v>
      </c>
      <c r="C33" s="22" t="s">
        <v>950</v>
      </c>
      <c r="D33" s="22" t="s">
        <v>922</v>
      </c>
      <c r="E33" s="22" t="s">
        <v>456</v>
      </c>
      <c r="F33" s="23" t="s">
        <v>439</v>
      </c>
      <c r="G33" s="23" t="s">
        <v>934</v>
      </c>
      <c r="H33" s="23" t="s">
        <v>951</v>
      </c>
      <c r="I33" s="23" t="s">
        <v>914</v>
      </c>
      <c r="J33" s="22" t="s">
        <v>952</v>
      </c>
      <c r="K33" s="17"/>
      <c r="L33" s="17"/>
      <c r="M33" s="16"/>
    </row>
    <row r="34" s="1" customFormat="1" ht="32.15" customHeight="1" spans="1:13">
      <c r="A34" s="22" t="s">
        <v>870</v>
      </c>
      <c r="B34" s="22" t="s">
        <v>870</v>
      </c>
      <c r="C34" s="22" t="s">
        <v>953</v>
      </c>
      <c r="D34" s="22" t="s">
        <v>922</v>
      </c>
      <c r="E34" s="22" t="s">
        <v>486</v>
      </c>
      <c r="F34" s="23" t="s">
        <v>439</v>
      </c>
      <c r="G34" s="23" t="s">
        <v>934</v>
      </c>
      <c r="H34" s="23" t="s">
        <v>954</v>
      </c>
      <c r="I34" s="23" t="s">
        <v>914</v>
      </c>
      <c r="J34" s="22" t="s">
        <v>955</v>
      </c>
      <c r="K34" s="17"/>
      <c r="L34" s="17"/>
      <c r="M34" s="16"/>
    </row>
    <row r="35" s="1" customFormat="1" ht="32.15" customHeight="1" spans="1:13">
      <c r="A35" s="22" t="s">
        <v>870</v>
      </c>
      <c r="B35" s="22" t="s">
        <v>442</v>
      </c>
      <c r="C35" s="22" t="s">
        <v>870</v>
      </c>
      <c r="D35" s="22" t="s">
        <v>870</v>
      </c>
      <c r="E35" s="22" t="s">
        <v>870</v>
      </c>
      <c r="F35" s="23" t="s">
        <v>870</v>
      </c>
      <c r="G35" s="23" t="s">
        <v>870</v>
      </c>
      <c r="H35" s="23" t="s">
        <v>870</v>
      </c>
      <c r="I35" s="23" t="s">
        <v>870</v>
      </c>
      <c r="J35" s="22" t="s">
        <v>870</v>
      </c>
      <c r="K35" s="17"/>
      <c r="L35" s="17"/>
      <c r="M35" s="16"/>
    </row>
    <row r="36" s="1" customFormat="1" ht="32.15" customHeight="1" spans="1:13">
      <c r="A36" s="22" t="s">
        <v>870</v>
      </c>
      <c r="B36" s="22" t="s">
        <v>870</v>
      </c>
      <c r="C36" s="22" t="s">
        <v>956</v>
      </c>
      <c r="D36" s="22" t="s">
        <v>922</v>
      </c>
      <c r="E36" s="22" t="s">
        <v>451</v>
      </c>
      <c r="F36" s="23" t="s">
        <v>439</v>
      </c>
      <c r="G36" s="23" t="s">
        <v>934</v>
      </c>
      <c r="H36" s="23" t="s">
        <v>913</v>
      </c>
      <c r="I36" s="23" t="s">
        <v>914</v>
      </c>
      <c r="J36" s="22" t="s">
        <v>915</v>
      </c>
      <c r="K36" s="17"/>
      <c r="L36" s="17"/>
      <c r="M36" s="16"/>
    </row>
    <row r="37" s="1" customFormat="1" ht="32.15" customHeight="1" spans="1:13">
      <c r="A37" s="22" t="s">
        <v>870</v>
      </c>
      <c r="B37" s="22" t="s">
        <v>870</v>
      </c>
      <c r="C37" s="22" t="s">
        <v>957</v>
      </c>
      <c r="D37" s="22" t="s">
        <v>910</v>
      </c>
      <c r="E37" s="22" t="s">
        <v>78</v>
      </c>
      <c r="F37" s="23" t="s">
        <v>444</v>
      </c>
      <c r="G37" s="23" t="s">
        <v>912</v>
      </c>
      <c r="H37" s="23" t="s">
        <v>913</v>
      </c>
      <c r="I37" s="23" t="s">
        <v>914</v>
      </c>
      <c r="J37" s="22" t="s">
        <v>915</v>
      </c>
      <c r="K37" s="17"/>
      <c r="L37" s="17"/>
      <c r="M37" s="16"/>
    </row>
    <row r="38" s="1" customFormat="1" ht="32.15" customHeight="1" spans="1:13">
      <c r="A38" s="22" t="s">
        <v>870</v>
      </c>
      <c r="B38" s="22" t="s">
        <v>796</v>
      </c>
      <c r="C38" s="22" t="s">
        <v>870</v>
      </c>
      <c r="D38" s="22" t="s">
        <v>870</v>
      </c>
      <c r="E38" s="22" t="s">
        <v>870</v>
      </c>
      <c r="F38" s="23" t="s">
        <v>870</v>
      </c>
      <c r="G38" s="23" t="s">
        <v>870</v>
      </c>
      <c r="H38" s="23" t="s">
        <v>870</v>
      </c>
      <c r="I38" s="23" t="s">
        <v>870</v>
      </c>
      <c r="J38" s="22" t="s">
        <v>870</v>
      </c>
      <c r="K38" s="17"/>
      <c r="L38" s="17"/>
      <c r="M38" s="16"/>
    </row>
    <row r="39" s="1" customFormat="1" ht="32.15" customHeight="1" spans="1:13">
      <c r="A39" s="22" t="s">
        <v>870</v>
      </c>
      <c r="B39" s="22" t="s">
        <v>870</v>
      </c>
      <c r="C39" s="22" t="s">
        <v>797</v>
      </c>
      <c r="D39" s="22" t="s">
        <v>910</v>
      </c>
      <c r="E39" s="22" t="s">
        <v>958</v>
      </c>
      <c r="F39" s="23" t="s">
        <v>514</v>
      </c>
      <c r="G39" s="23" t="s">
        <v>912</v>
      </c>
      <c r="H39" s="23" t="s">
        <v>913</v>
      </c>
      <c r="I39" s="23" t="s">
        <v>914</v>
      </c>
      <c r="J39" s="22" t="s">
        <v>959</v>
      </c>
      <c r="K39" s="17"/>
      <c r="L39" s="17"/>
      <c r="M39" s="16"/>
    </row>
    <row r="40" s="1" customFormat="1" ht="32.15" customHeight="1" spans="1:13">
      <c r="A40" s="22" t="s">
        <v>445</v>
      </c>
      <c r="B40" s="22" t="s">
        <v>870</v>
      </c>
      <c r="C40" s="22" t="s">
        <v>870</v>
      </c>
      <c r="D40" s="22" t="s">
        <v>870</v>
      </c>
      <c r="E40" s="22" t="s">
        <v>870</v>
      </c>
      <c r="F40" s="23" t="s">
        <v>870</v>
      </c>
      <c r="G40" s="23" t="s">
        <v>870</v>
      </c>
      <c r="H40" s="23" t="s">
        <v>870</v>
      </c>
      <c r="I40" s="23" t="s">
        <v>870</v>
      </c>
      <c r="J40" s="22" t="s">
        <v>870</v>
      </c>
      <c r="K40" s="17"/>
      <c r="L40" s="17"/>
      <c r="M40" s="16"/>
    </row>
    <row r="41" s="1" customFormat="1" ht="32.15" customHeight="1" spans="1:13">
      <c r="A41" s="22" t="s">
        <v>870</v>
      </c>
      <c r="B41" s="22" t="s">
        <v>753</v>
      </c>
      <c r="C41" s="22" t="s">
        <v>870</v>
      </c>
      <c r="D41" s="22" t="s">
        <v>870</v>
      </c>
      <c r="E41" s="22" t="s">
        <v>870</v>
      </c>
      <c r="F41" s="23" t="s">
        <v>870</v>
      </c>
      <c r="G41" s="23" t="s">
        <v>870</v>
      </c>
      <c r="H41" s="23" t="s">
        <v>870</v>
      </c>
      <c r="I41" s="23" t="s">
        <v>870</v>
      </c>
      <c r="J41" s="22" t="s">
        <v>870</v>
      </c>
      <c r="K41" s="17"/>
      <c r="L41" s="17"/>
      <c r="M41" s="16"/>
    </row>
    <row r="42" s="1" customFormat="1" ht="32.15" customHeight="1" spans="1:13">
      <c r="A42" s="22" t="s">
        <v>870</v>
      </c>
      <c r="B42" s="22" t="s">
        <v>870</v>
      </c>
      <c r="C42" s="22" t="s">
        <v>960</v>
      </c>
      <c r="D42" s="22" t="s">
        <v>910</v>
      </c>
      <c r="E42" s="22" t="s">
        <v>961</v>
      </c>
      <c r="F42" s="23" t="s">
        <v>514</v>
      </c>
      <c r="G42" s="23" t="s">
        <v>912</v>
      </c>
      <c r="H42" s="23" t="s">
        <v>913</v>
      </c>
      <c r="I42" s="23" t="s">
        <v>914</v>
      </c>
      <c r="J42" s="22" t="s">
        <v>959</v>
      </c>
      <c r="K42" s="17"/>
      <c r="L42" s="17"/>
      <c r="M42" s="16"/>
    </row>
    <row r="43" s="1" customFormat="1" ht="32.15" customHeight="1" spans="1:13">
      <c r="A43" s="22" t="s">
        <v>870</v>
      </c>
      <c r="B43" s="22" t="s">
        <v>446</v>
      </c>
      <c r="C43" s="22" t="s">
        <v>870</v>
      </c>
      <c r="D43" s="22" t="s">
        <v>870</v>
      </c>
      <c r="E43" s="22" t="s">
        <v>870</v>
      </c>
      <c r="F43" s="23" t="s">
        <v>870</v>
      </c>
      <c r="G43" s="23" t="s">
        <v>870</v>
      </c>
      <c r="H43" s="23" t="s">
        <v>870</v>
      </c>
      <c r="I43" s="23" t="s">
        <v>870</v>
      </c>
      <c r="J43" s="22" t="s">
        <v>870</v>
      </c>
      <c r="K43" s="17"/>
      <c r="L43" s="17"/>
      <c r="M43" s="16"/>
    </row>
    <row r="44" s="1" customFormat="1" ht="32.15" customHeight="1" spans="1:13">
      <c r="A44" s="22" t="s">
        <v>870</v>
      </c>
      <c r="B44" s="22" t="s">
        <v>870</v>
      </c>
      <c r="C44" s="22" t="s">
        <v>962</v>
      </c>
      <c r="D44" s="22" t="s">
        <v>922</v>
      </c>
      <c r="E44" s="22" t="s">
        <v>451</v>
      </c>
      <c r="F44" s="23" t="s">
        <v>439</v>
      </c>
      <c r="G44" s="23" t="s">
        <v>934</v>
      </c>
      <c r="H44" s="23" t="s">
        <v>913</v>
      </c>
      <c r="I44" s="23" t="s">
        <v>914</v>
      </c>
      <c r="J44" s="22" t="s">
        <v>959</v>
      </c>
      <c r="K44" s="17"/>
      <c r="L44" s="17"/>
      <c r="M44" s="16"/>
    </row>
    <row r="45" s="1" customFormat="1" ht="32.15" customHeight="1" spans="1:13">
      <c r="A45" s="22" t="s">
        <v>870</v>
      </c>
      <c r="B45" s="22" t="s">
        <v>870</v>
      </c>
      <c r="C45" s="22" t="s">
        <v>963</v>
      </c>
      <c r="D45" s="22" t="s">
        <v>922</v>
      </c>
      <c r="E45" s="22" t="s">
        <v>451</v>
      </c>
      <c r="F45" s="23" t="s">
        <v>439</v>
      </c>
      <c r="G45" s="23" t="s">
        <v>934</v>
      </c>
      <c r="H45" s="23" t="s">
        <v>913</v>
      </c>
      <c r="I45" s="23" t="s">
        <v>914</v>
      </c>
      <c r="J45" s="22" t="s">
        <v>959</v>
      </c>
      <c r="K45" s="17"/>
      <c r="L45" s="17"/>
      <c r="M45" s="16"/>
    </row>
    <row r="46" s="1" customFormat="1" ht="32.15" customHeight="1" spans="1:13">
      <c r="A46" s="22" t="s">
        <v>870</v>
      </c>
      <c r="B46" s="22" t="s">
        <v>870</v>
      </c>
      <c r="C46" s="22" t="s">
        <v>964</v>
      </c>
      <c r="D46" s="22" t="s">
        <v>922</v>
      </c>
      <c r="E46" s="22" t="s">
        <v>451</v>
      </c>
      <c r="F46" s="23" t="s">
        <v>439</v>
      </c>
      <c r="G46" s="23" t="s">
        <v>934</v>
      </c>
      <c r="H46" s="23" t="s">
        <v>913</v>
      </c>
      <c r="I46" s="23" t="s">
        <v>914</v>
      </c>
      <c r="J46" s="22" t="s">
        <v>959</v>
      </c>
      <c r="K46" s="17"/>
      <c r="L46" s="17"/>
      <c r="M46" s="16"/>
    </row>
    <row r="47" s="1" customFormat="1" ht="32.15" customHeight="1" spans="1:13">
      <c r="A47" s="22" t="s">
        <v>870</v>
      </c>
      <c r="B47" s="22" t="s">
        <v>870</v>
      </c>
      <c r="C47" s="22" t="s">
        <v>965</v>
      </c>
      <c r="D47" s="22" t="s">
        <v>922</v>
      </c>
      <c r="E47" s="22" t="s">
        <v>451</v>
      </c>
      <c r="F47" s="23" t="s">
        <v>439</v>
      </c>
      <c r="G47" s="23" t="s">
        <v>934</v>
      </c>
      <c r="H47" s="23" t="s">
        <v>913</v>
      </c>
      <c r="I47" s="23" t="s">
        <v>914</v>
      </c>
      <c r="J47" s="22" t="s">
        <v>959</v>
      </c>
      <c r="K47" s="17"/>
      <c r="L47" s="17"/>
      <c r="M47" s="16"/>
    </row>
    <row r="48" s="1" customFormat="1" ht="32.15" customHeight="1" spans="1:13">
      <c r="A48" s="22" t="s">
        <v>870</v>
      </c>
      <c r="B48" s="22" t="s">
        <v>686</v>
      </c>
      <c r="C48" s="22" t="s">
        <v>870</v>
      </c>
      <c r="D48" s="22" t="s">
        <v>870</v>
      </c>
      <c r="E48" s="22" t="s">
        <v>870</v>
      </c>
      <c r="F48" s="23" t="s">
        <v>870</v>
      </c>
      <c r="G48" s="23" t="s">
        <v>870</v>
      </c>
      <c r="H48" s="23" t="s">
        <v>870</v>
      </c>
      <c r="I48" s="23" t="s">
        <v>870</v>
      </c>
      <c r="J48" s="22" t="s">
        <v>870</v>
      </c>
      <c r="K48" s="17"/>
      <c r="L48" s="17"/>
      <c r="M48" s="16"/>
    </row>
    <row r="49" s="1" customFormat="1" ht="32.15" customHeight="1" spans="1:13">
      <c r="A49" s="22" t="s">
        <v>870</v>
      </c>
      <c r="B49" s="22" t="s">
        <v>870</v>
      </c>
      <c r="C49" s="22" t="s">
        <v>966</v>
      </c>
      <c r="D49" s="22" t="s">
        <v>922</v>
      </c>
      <c r="E49" s="22" t="s">
        <v>451</v>
      </c>
      <c r="F49" s="23" t="s">
        <v>439</v>
      </c>
      <c r="G49" s="23" t="s">
        <v>934</v>
      </c>
      <c r="H49" s="23" t="s">
        <v>913</v>
      </c>
      <c r="I49" s="23" t="s">
        <v>914</v>
      </c>
      <c r="J49" s="22" t="s">
        <v>959</v>
      </c>
      <c r="K49" s="17"/>
      <c r="L49" s="17"/>
      <c r="M49" s="16"/>
    </row>
    <row r="50" s="1" customFormat="1" ht="32.15" customHeight="1" spans="1:13">
      <c r="A50" s="22" t="s">
        <v>870</v>
      </c>
      <c r="B50" s="22" t="s">
        <v>449</v>
      </c>
      <c r="C50" s="22" t="s">
        <v>870</v>
      </c>
      <c r="D50" s="22" t="s">
        <v>870</v>
      </c>
      <c r="E50" s="22" t="s">
        <v>870</v>
      </c>
      <c r="F50" s="23" t="s">
        <v>870</v>
      </c>
      <c r="G50" s="23" t="s">
        <v>870</v>
      </c>
      <c r="H50" s="23" t="s">
        <v>870</v>
      </c>
      <c r="I50" s="23" t="s">
        <v>870</v>
      </c>
      <c r="J50" s="22" t="s">
        <v>870</v>
      </c>
      <c r="K50" s="17"/>
      <c r="L50" s="17"/>
      <c r="M50" s="16"/>
    </row>
    <row r="51" s="1" customFormat="1" ht="32.15" customHeight="1" spans="1:13">
      <c r="A51" s="22" t="s">
        <v>870</v>
      </c>
      <c r="B51" s="22" t="s">
        <v>870</v>
      </c>
      <c r="C51" s="22" t="s">
        <v>967</v>
      </c>
      <c r="D51" s="22" t="s">
        <v>922</v>
      </c>
      <c r="E51" s="22" t="s">
        <v>451</v>
      </c>
      <c r="F51" s="23" t="s">
        <v>439</v>
      </c>
      <c r="G51" s="23" t="s">
        <v>934</v>
      </c>
      <c r="H51" s="23" t="s">
        <v>913</v>
      </c>
      <c r="I51" s="23" t="s">
        <v>914</v>
      </c>
      <c r="J51" s="22" t="s">
        <v>959</v>
      </c>
      <c r="K51" s="17"/>
      <c r="L51" s="17"/>
      <c r="M51" s="16"/>
    </row>
    <row r="52" s="1" customFormat="1" ht="32.15" customHeight="1" spans="1:13">
      <c r="A52" s="22" t="s">
        <v>870</v>
      </c>
      <c r="B52" s="22" t="s">
        <v>870</v>
      </c>
      <c r="C52" s="22" t="s">
        <v>968</v>
      </c>
      <c r="D52" s="22" t="s">
        <v>922</v>
      </c>
      <c r="E52" s="22" t="s">
        <v>451</v>
      </c>
      <c r="F52" s="23" t="s">
        <v>439</v>
      </c>
      <c r="G52" s="23" t="s">
        <v>934</v>
      </c>
      <c r="H52" s="23" t="s">
        <v>913</v>
      </c>
      <c r="I52" s="23" t="s">
        <v>914</v>
      </c>
      <c r="J52" s="22" t="s">
        <v>959</v>
      </c>
      <c r="K52" s="17"/>
      <c r="L52" s="17"/>
      <c r="M52" s="16"/>
    </row>
    <row r="53" s="1" customFormat="1" ht="32.15" customHeight="1" spans="1:13">
      <c r="A53" s="22" t="s">
        <v>453</v>
      </c>
      <c r="B53" s="22" t="s">
        <v>870</v>
      </c>
      <c r="C53" s="22" t="s">
        <v>870</v>
      </c>
      <c r="D53" s="22" t="s">
        <v>870</v>
      </c>
      <c r="E53" s="22" t="s">
        <v>870</v>
      </c>
      <c r="F53" s="23" t="s">
        <v>870</v>
      </c>
      <c r="G53" s="23" t="s">
        <v>870</v>
      </c>
      <c r="H53" s="23" t="s">
        <v>870</v>
      </c>
      <c r="I53" s="23" t="s">
        <v>870</v>
      </c>
      <c r="J53" s="22" t="s">
        <v>870</v>
      </c>
      <c r="K53" s="17"/>
      <c r="L53" s="17"/>
      <c r="M53" s="16"/>
    </row>
    <row r="54" s="1" customFormat="1" ht="32.15" customHeight="1" spans="1:13">
      <c r="A54" s="22" t="s">
        <v>870</v>
      </c>
      <c r="B54" s="22" t="s">
        <v>454</v>
      </c>
      <c r="C54" s="22" t="s">
        <v>870</v>
      </c>
      <c r="D54" s="22" t="s">
        <v>870</v>
      </c>
      <c r="E54" s="22" t="s">
        <v>870</v>
      </c>
      <c r="F54" s="23" t="s">
        <v>870</v>
      </c>
      <c r="G54" s="23" t="s">
        <v>870</v>
      </c>
      <c r="H54" s="23" t="s">
        <v>870</v>
      </c>
      <c r="I54" s="23" t="s">
        <v>870</v>
      </c>
      <c r="J54" s="22" t="s">
        <v>870</v>
      </c>
      <c r="K54" s="17"/>
      <c r="L54" s="17"/>
      <c r="M54" s="16"/>
    </row>
    <row r="55" s="1" customFormat="1" ht="32.15" customHeight="1" spans="1:13">
      <c r="A55" s="22" t="s">
        <v>870</v>
      </c>
      <c r="B55" s="22" t="s">
        <v>870</v>
      </c>
      <c r="C55" s="22" t="s">
        <v>969</v>
      </c>
      <c r="D55" s="22" t="s">
        <v>922</v>
      </c>
      <c r="E55" s="22" t="s">
        <v>451</v>
      </c>
      <c r="F55" s="23" t="s">
        <v>439</v>
      </c>
      <c r="G55" s="23" t="s">
        <v>934</v>
      </c>
      <c r="H55" s="23" t="s">
        <v>913</v>
      </c>
      <c r="I55" s="23" t="s">
        <v>914</v>
      </c>
      <c r="J55" s="22" t="s">
        <v>955</v>
      </c>
      <c r="K55" s="17"/>
      <c r="L55" s="17"/>
      <c r="M55" s="16"/>
    </row>
  </sheetData>
  <mergeCells count="75">
    <mergeCell ref="A1:M1"/>
    <mergeCell ref="B2:M2"/>
    <mergeCell ref="A3:I3"/>
    <mergeCell ref="J3:M3"/>
    <mergeCell ref="C4:I4"/>
    <mergeCell ref="J4:M4"/>
    <mergeCell ref="C5:I5"/>
    <mergeCell ref="J5:M5"/>
    <mergeCell ref="C6:I6"/>
    <mergeCell ref="J6:M6"/>
    <mergeCell ref="A7:M7"/>
    <mergeCell ref="H8:J8"/>
    <mergeCell ref="K8:M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M15"/>
    <mergeCell ref="A16:G16"/>
    <mergeCell ref="J18:M18"/>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A4:A5"/>
    <mergeCell ref="H16:H17"/>
    <mergeCell ref="I16:I17"/>
    <mergeCell ref="A8:B9"/>
    <mergeCell ref="C8:E9"/>
    <mergeCell ref="F8:G9"/>
    <mergeCell ref="J16:M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GridLines="0" showZeros="0" workbookViewId="0">
      <pane ySplit="1" topLeftCell="A2" activePane="bottomLeft" state="frozen"/>
      <selection/>
      <selection pane="bottomLeft" activeCell="I17" sqref="I17"/>
    </sheetView>
  </sheetViews>
  <sheetFormatPr defaultColWidth="8.425" defaultRowHeight="12.75" customHeight="1"/>
  <cols>
    <col min="1" max="1" width="26.575" style="25" customWidth="1"/>
    <col min="2" max="2" width="39.7166666666667" style="25" customWidth="1"/>
    <col min="3" max="3" width="20.275" style="25" customWidth="1"/>
    <col min="4" max="5" width="20.7166666666667" style="25" customWidth="1"/>
    <col min="6" max="6" width="19.1416666666667" style="25" customWidth="1"/>
    <col min="7" max="7" width="24.575" style="25" customWidth="1"/>
    <col min="8" max="8" width="20.425" style="25" customWidth="1"/>
    <col min="9" max="9" width="22.7166666666667" style="25" customWidth="1"/>
    <col min="10" max="10" width="25" style="25" customWidth="1"/>
    <col min="11" max="11" width="20.275" style="25" customWidth="1"/>
    <col min="12" max="12" width="20.575" style="25" customWidth="1"/>
    <col min="13" max="13" width="25.7166666666667" style="25" customWidth="1"/>
    <col min="14" max="14" width="19" style="25" customWidth="1"/>
    <col min="15" max="16" width="23.85" style="25" customWidth="1"/>
    <col min="17" max="17" width="24.1416666666667" style="25" customWidth="1"/>
    <col min="18" max="18" width="27.575" style="25" customWidth="1"/>
    <col min="19" max="19" width="21.1416666666667" style="25" customWidth="1"/>
    <col min="20" max="20" width="32.425" style="25" customWidth="1"/>
    <col min="21" max="16384" width="8.425" style="25"/>
  </cols>
  <sheetData>
    <row r="1" s="25" customFormat="1" ht="17.25" customHeight="1" spans="1:1">
      <c r="A1" s="89"/>
    </row>
    <row r="2" s="25" customFormat="1" ht="41.25" customHeight="1" spans="1:1">
      <c r="A2" s="67" t="str">
        <f>"2025"&amp;"年部门收入预算表"</f>
        <v>2025年部门收入预算表</v>
      </c>
    </row>
    <row r="3" s="25" customFormat="1" ht="17.25" customHeight="1" spans="1:20">
      <c r="A3" s="187" t="str">
        <f>"单位名称："&amp;"昆明市晋宁区六街镇人民政府"</f>
        <v>单位名称：昆明市晋宁区六街镇人民政府</v>
      </c>
      <c r="B3" s="210"/>
      <c r="C3" s="72"/>
      <c r="D3" s="211"/>
      <c r="E3" s="211"/>
      <c r="F3" s="211"/>
      <c r="G3" s="211"/>
      <c r="H3" s="211"/>
      <c r="I3" s="211"/>
      <c r="J3" s="211"/>
      <c r="K3" s="211"/>
      <c r="L3" s="211"/>
      <c r="M3" s="211"/>
      <c r="N3" s="211"/>
      <c r="O3" s="211"/>
      <c r="P3" s="211"/>
      <c r="Q3" s="211"/>
      <c r="R3" s="211"/>
      <c r="S3" s="211"/>
      <c r="T3" s="215" t="s">
        <v>0</v>
      </c>
    </row>
    <row r="4" s="25" customFormat="1" ht="21.75" customHeight="1" spans="1:20">
      <c r="A4" s="61" t="s">
        <v>51</v>
      </c>
      <c r="B4" s="61" t="s">
        <v>52</v>
      </c>
      <c r="C4" s="61" t="s">
        <v>53</v>
      </c>
      <c r="D4" s="61" t="s">
        <v>54</v>
      </c>
      <c r="E4" s="61"/>
      <c r="F4" s="61"/>
      <c r="G4" s="61"/>
      <c r="H4" s="61"/>
      <c r="I4" s="63"/>
      <c r="J4" s="61"/>
      <c r="K4" s="61"/>
      <c r="L4" s="61"/>
      <c r="M4" s="61"/>
      <c r="N4" s="61"/>
      <c r="O4" s="61" t="s">
        <v>44</v>
      </c>
      <c r="P4" s="61"/>
      <c r="Q4" s="61"/>
      <c r="R4" s="61"/>
      <c r="S4" s="61"/>
      <c r="T4" s="61"/>
    </row>
    <row r="5" s="25" customFormat="1" ht="27" customHeight="1" spans="1:20">
      <c r="A5" s="61"/>
      <c r="B5" s="61"/>
      <c r="C5" s="61"/>
      <c r="D5" s="61" t="s">
        <v>55</v>
      </c>
      <c r="E5" s="61" t="s">
        <v>56</v>
      </c>
      <c r="F5" s="61" t="s">
        <v>57</v>
      </c>
      <c r="G5" s="61" t="s">
        <v>58</v>
      </c>
      <c r="H5" s="61" t="s">
        <v>59</v>
      </c>
      <c r="I5" s="63" t="s">
        <v>60</v>
      </c>
      <c r="J5" s="61"/>
      <c r="K5" s="61"/>
      <c r="L5" s="61"/>
      <c r="M5" s="61"/>
      <c r="N5" s="61"/>
      <c r="O5" s="61" t="s">
        <v>55</v>
      </c>
      <c r="P5" s="61" t="s">
        <v>56</v>
      </c>
      <c r="Q5" s="61" t="s">
        <v>57</v>
      </c>
      <c r="R5" s="61" t="s">
        <v>58</v>
      </c>
      <c r="S5" s="61" t="s">
        <v>59</v>
      </c>
      <c r="T5" s="61" t="s">
        <v>60</v>
      </c>
    </row>
    <row r="6" s="25" customFormat="1" ht="30" customHeight="1" spans="1:20">
      <c r="A6" s="62"/>
      <c r="B6" s="62"/>
      <c r="C6" s="88"/>
      <c r="D6" s="88"/>
      <c r="E6" s="88"/>
      <c r="F6" s="88"/>
      <c r="G6" s="88"/>
      <c r="H6" s="88"/>
      <c r="I6" s="164" t="s">
        <v>55</v>
      </c>
      <c r="J6" s="61" t="s">
        <v>61</v>
      </c>
      <c r="K6" s="61" t="s">
        <v>62</v>
      </c>
      <c r="L6" s="61" t="s">
        <v>63</v>
      </c>
      <c r="M6" s="61" t="s">
        <v>64</v>
      </c>
      <c r="N6" s="61" t="s">
        <v>65</v>
      </c>
      <c r="O6" s="214"/>
      <c r="P6" s="214"/>
      <c r="Q6" s="214"/>
      <c r="R6" s="214"/>
      <c r="S6" s="214"/>
      <c r="T6" s="88"/>
    </row>
    <row r="7" s="25" customFormat="1" ht="15" customHeight="1" spans="1:20">
      <c r="A7" s="212">
        <v>1</v>
      </c>
      <c r="B7" s="212">
        <v>2</v>
      </c>
      <c r="C7" s="212">
        <v>3</v>
      </c>
      <c r="D7" s="212">
        <v>4</v>
      </c>
      <c r="E7" s="212">
        <v>5</v>
      </c>
      <c r="F7" s="212">
        <v>6</v>
      </c>
      <c r="G7" s="212">
        <v>7</v>
      </c>
      <c r="H7" s="212">
        <v>8</v>
      </c>
      <c r="I7" s="164">
        <v>9</v>
      </c>
      <c r="J7" s="212">
        <v>10</v>
      </c>
      <c r="K7" s="212">
        <v>11</v>
      </c>
      <c r="L7" s="212">
        <v>12</v>
      </c>
      <c r="M7" s="212">
        <v>13</v>
      </c>
      <c r="N7" s="212">
        <v>14</v>
      </c>
      <c r="O7" s="212">
        <v>15</v>
      </c>
      <c r="P7" s="212">
        <v>16</v>
      </c>
      <c r="Q7" s="212">
        <v>17</v>
      </c>
      <c r="R7" s="212">
        <v>18</v>
      </c>
      <c r="S7" s="212">
        <v>19</v>
      </c>
      <c r="T7" s="212">
        <v>20</v>
      </c>
    </row>
    <row r="8" s="25" customFormat="1" ht="18" customHeight="1" spans="1:20">
      <c r="A8" s="47" t="s">
        <v>66</v>
      </c>
      <c r="B8" s="47" t="s">
        <v>67</v>
      </c>
      <c r="C8" s="192">
        <v>28862369.66</v>
      </c>
      <c r="D8" s="192">
        <v>28862369.66</v>
      </c>
      <c r="E8" s="192">
        <v>22862065.66</v>
      </c>
      <c r="F8" s="192"/>
      <c r="G8" s="192">
        <v>304</v>
      </c>
      <c r="H8" s="192"/>
      <c r="I8" s="192">
        <v>6000000</v>
      </c>
      <c r="J8" s="192"/>
      <c r="K8" s="192"/>
      <c r="L8" s="192"/>
      <c r="M8" s="192"/>
      <c r="N8" s="192">
        <v>6000000</v>
      </c>
      <c r="O8" s="192"/>
      <c r="P8" s="192"/>
      <c r="Q8" s="192"/>
      <c r="R8" s="192"/>
      <c r="S8" s="192"/>
      <c r="T8" s="192"/>
    </row>
    <row r="9" s="25" customFormat="1" ht="18" customHeight="1" spans="1:20">
      <c r="A9" s="213" t="s">
        <v>53</v>
      </c>
      <c r="B9" s="213"/>
      <c r="C9" s="192">
        <v>28862369.66</v>
      </c>
      <c r="D9" s="192">
        <v>28862369.66</v>
      </c>
      <c r="E9" s="192">
        <v>22862065.66</v>
      </c>
      <c r="F9" s="192"/>
      <c r="G9" s="192">
        <v>304</v>
      </c>
      <c r="H9" s="192"/>
      <c r="I9" s="192">
        <v>6000000</v>
      </c>
      <c r="J9" s="192"/>
      <c r="K9" s="192"/>
      <c r="L9" s="192"/>
      <c r="M9" s="192"/>
      <c r="N9" s="192">
        <v>6000000</v>
      </c>
      <c r="O9" s="192"/>
      <c r="P9" s="192"/>
      <c r="Q9" s="192"/>
      <c r="R9" s="192"/>
      <c r="S9" s="192"/>
      <c r="T9" s="192"/>
    </row>
  </sheetData>
  <mergeCells count="21">
    <mergeCell ref="A1:T1"/>
    <mergeCell ref="A2:T2"/>
    <mergeCell ref="A3:B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76"/>
  <sheetViews>
    <sheetView showGridLines="0" showZeros="0" topLeftCell="F1" workbookViewId="0">
      <pane ySplit="1" topLeftCell="A66" activePane="bottomLeft" state="frozen"/>
      <selection/>
      <selection pane="bottomLeft" activeCell="B14" sqref="B14"/>
    </sheetView>
  </sheetViews>
  <sheetFormatPr defaultColWidth="14" defaultRowHeight="12.75" customHeight="1"/>
  <cols>
    <col min="1" max="1" width="14.85" style="25" customWidth="1"/>
    <col min="2" max="2" width="28.85" style="25" customWidth="1"/>
    <col min="3" max="3" width="19.275" style="25" customWidth="1"/>
    <col min="4" max="4" width="20.275" style="25" customWidth="1"/>
    <col min="5" max="5" width="17" style="25" customWidth="1"/>
    <col min="6" max="6" width="22" style="25" customWidth="1"/>
    <col min="7" max="7" width="16" style="25" customWidth="1"/>
    <col min="8" max="8" width="16.275" style="25" customWidth="1"/>
    <col min="9" max="9" width="15.7166666666667" style="25" customWidth="1"/>
    <col min="10" max="10" width="18.575" style="25" customWidth="1"/>
    <col min="11" max="11" width="16.7166666666667" style="25" customWidth="1"/>
    <col min="12" max="12" width="16.275" style="25" customWidth="1"/>
    <col min="13" max="16384" width="14" style="25"/>
  </cols>
  <sheetData>
    <row r="1" s="25" customFormat="1" ht="17.25" customHeight="1" spans="1:1">
      <c r="A1" s="72"/>
    </row>
    <row r="2" s="25" customFormat="1" ht="41.25" customHeight="1" spans="1:1">
      <c r="A2" s="67" t="str">
        <f>"2025"&amp;"年部门支出预算表"</f>
        <v>2025年部门支出预算表</v>
      </c>
    </row>
    <row r="3" s="25" customFormat="1" ht="17.25" customHeight="1" spans="1:15">
      <c r="A3" s="187" t="str">
        <f>"单位名称："&amp;"昆明市晋宁区六街镇人民政府"</f>
        <v>单位名称：昆明市晋宁区六街镇人民政府</v>
      </c>
      <c r="O3" s="72" t="s">
        <v>0</v>
      </c>
    </row>
    <row r="4" s="25" customFormat="1" ht="27" customHeight="1" spans="1:15">
      <c r="A4" s="56" t="s">
        <v>68</v>
      </c>
      <c r="B4" s="56" t="s">
        <v>69</v>
      </c>
      <c r="C4" s="56" t="s">
        <v>53</v>
      </c>
      <c r="D4" s="94" t="s">
        <v>56</v>
      </c>
      <c r="E4" s="94"/>
      <c r="F4" s="94"/>
      <c r="G4" s="94" t="s">
        <v>57</v>
      </c>
      <c r="H4" s="94" t="s">
        <v>58</v>
      </c>
      <c r="I4" s="94" t="s">
        <v>70</v>
      </c>
      <c r="J4" s="94" t="s">
        <v>60</v>
      </c>
      <c r="K4" s="94"/>
      <c r="L4" s="94"/>
      <c r="M4" s="94"/>
      <c r="N4" s="57"/>
      <c r="O4" s="57"/>
    </row>
    <row r="5" s="25" customFormat="1" ht="42" customHeight="1" spans="1:15">
      <c r="A5" s="58"/>
      <c r="B5" s="58"/>
      <c r="C5" s="94"/>
      <c r="D5" s="94" t="s">
        <v>55</v>
      </c>
      <c r="E5" s="94" t="s">
        <v>71</v>
      </c>
      <c r="F5" s="94" t="s">
        <v>72</v>
      </c>
      <c r="G5" s="94"/>
      <c r="H5" s="94"/>
      <c r="I5" s="54"/>
      <c r="J5" s="94" t="s">
        <v>55</v>
      </c>
      <c r="K5" s="54" t="s">
        <v>73</v>
      </c>
      <c r="L5" s="54" t="s">
        <v>74</v>
      </c>
      <c r="M5" s="54" t="s">
        <v>75</v>
      </c>
      <c r="N5" s="54" t="s">
        <v>76</v>
      </c>
      <c r="O5" s="54" t="s">
        <v>77</v>
      </c>
    </row>
    <row r="6" s="25" customFormat="1" ht="18" customHeight="1" spans="1:15">
      <c r="A6" s="77" t="s">
        <v>78</v>
      </c>
      <c r="B6" s="77" t="s">
        <v>79</v>
      </c>
      <c r="C6" s="77" t="s">
        <v>80</v>
      </c>
      <c r="D6" s="80" t="s">
        <v>81</v>
      </c>
      <c r="E6" s="80" t="s">
        <v>82</v>
      </c>
      <c r="F6" s="80" t="s">
        <v>83</v>
      </c>
      <c r="G6" s="80" t="s">
        <v>84</v>
      </c>
      <c r="H6" s="80" t="s">
        <v>85</v>
      </c>
      <c r="I6" s="80" t="s">
        <v>86</v>
      </c>
      <c r="J6" s="80" t="s">
        <v>87</v>
      </c>
      <c r="K6" s="80" t="s">
        <v>88</v>
      </c>
      <c r="L6" s="80" t="s">
        <v>89</v>
      </c>
      <c r="M6" s="80" t="s">
        <v>90</v>
      </c>
      <c r="N6" s="77" t="s">
        <v>91</v>
      </c>
      <c r="O6" s="80" t="s">
        <v>92</v>
      </c>
    </row>
    <row r="7" s="25" customFormat="1" ht="21" customHeight="1" spans="1:15">
      <c r="A7" s="81" t="s">
        <v>93</v>
      </c>
      <c r="B7" s="81" t="s">
        <v>94</v>
      </c>
      <c r="C7" s="191">
        <v>15263204.57</v>
      </c>
      <c r="D7" s="192">
        <v>15263204.57</v>
      </c>
      <c r="E7" s="192">
        <v>13043204.57</v>
      </c>
      <c r="F7" s="192">
        <v>2220000</v>
      </c>
      <c r="G7" s="192"/>
      <c r="H7" s="192"/>
      <c r="I7" s="192"/>
      <c r="J7" s="192"/>
      <c r="K7" s="192"/>
      <c r="L7" s="192"/>
      <c r="M7" s="192"/>
      <c r="N7" s="191"/>
      <c r="O7" s="191"/>
    </row>
    <row r="8" s="25" customFormat="1" ht="21" customHeight="1" spans="1:15">
      <c r="A8" s="208" t="s">
        <v>95</v>
      </c>
      <c r="B8" s="208" t="s">
        <v>96</v>
      </c>
      <c r="C8" s="191">
        <v>251603.36</v>
      </c>
      <c r="D8" s="192">
        <v>251603.36</v>
      </c>
      <c r="E8" s="192">
        <v>171603.36</v>
      </c>
      <c r="F8" s="192">
        <v>80000</v>
      </c>
      <c r="G8" s="192"/>
      <c r="H8" s="192"/>
      <c r="I8" s="192"/>
      <c r="J8" s="192"/>
      <c r="K8" s="192"/>
      <c r="L8" s="192"/>
      <c r="M8" s="192"/>
      <c r="N8" s="191"/>
      <c r="O8" s="191"/>
    </row>
    <row r="9" s="25" customFormat="1" ht="21" customHeight="1" spans="1:15">
      <c r="A9" s="209" t="s">
        <v>97</v>
      </c>
      <c r="B9" s="209" t="s">
        <v>98</v>
      </c>
      <c r="C9" s="191">
        <v>171603.36</v>
      </c>
      <c r="D9" s="192">
        <v>171603.36</v>
      </c>
      <c r="E9" s="192">
        <v>171603.36</v>
      </c>
      <c r="F9" s="192"/>
      <c r="G9" s="192"/>
      <c r="H9" s="192"/>
      <c r="I9" s="192"/>
      <c r="J9" s="192"/>
      <c r="K9" s="192"/>
      <c r="L9" s="192"/>
      <c r="M9" s="192"/>
      <c r="N9" s="191"/>
      <c r="O9" s="191"/>
    </row>
    <row r="10" s="25" customFormat="1" ht="21" customHeight="1" spans="1:15">
      <c r="A10" s="209" t="s">
        <v>99</v>
      </c>
      <c r="B10" s="209" t="s">
        <v>100</v>
      </c>
      <c r="C10" s="191">
        <v>80000</v>
      </c>
      <c r="D10" s="192">
        <v>80000</v>
      </c>
      <c r="E10" s="192"/>
      <c r="F10" s="192">
        <v>80000</v>
      </c>
      <c r="G10" s="192"/>
      <c r="H10" s="192"/>
      <c r="I10" s="192"/>
      <c r="J10" s="192"/>
      <c r="K10" s="192"/>
      <c r="L10" s="192"/>
      <c r="M10" s="192"/>
      <c r="N10" s="191"/>
      <c r="O10" s="191"/>
    </row>
    <row r="11" s="25" customFormat="1" ht="21" customHeight="1" spans="1:15">
      <c r="A11" s="208" t="s">
        <v>101</v>
      </c>
      <c r="B11" s="208" t="s">
        <v>102</v>
      </c>
      <c r="C11" s="191">
        <v>12233681.2</v>
      </c>
      <c r="D11" s="192">
        <v>12233681.2</v>
      </c>
      <c r="E11" s="192">
        <v>10223681.2</v>
      </c>
      <c r="F11" s="192">
        <v>2010000</v>
      </c>
      <c r="G11" s="192"/>
      <c r="H11" s="192"/>
      <c r="I11" s="192"/>
      <c r="J11" s="192"/>
      <c r="K11" s="192"/>
      <c r="L11" s="192"/>
      <c r="M11" s="192"/>
      <c r="N11" s="191"/>
      <c r="O11" s="191"/>
    </row>
    <row r="12" s="25" customFormat="1" ht="21" customHeight="1" spans="1:15">
      <c r="A12" s="209" t="s">
        <v>103</v>
      </c>
      <c r="B12" s="209" t="s">
        <v>98</v>
      </c>
      <c r="C12" s="191">
        <v>7384081.2</v>
      </c>
      <c r="D12" s="192">
        <v>7384081.2</v>
      </c>
      <c r="E12" s="192">
        <v>7384081.2</v>
      </c>
      <c r="F12" s="192"/>
      <c r="G12" s="192"/>
      <c r="H12" s="192"/>
      <c r="I12" s="192"/>
      <c r="J12" s="192"/>
      <c r="K12" s="192"/>
      <c r="L12" s="192"/>
      <c r="M12" s="192"/>
      <c r="N12" s="191"/>
      <c r="O12" s="191"/>
    </row>
    <row r="13" s="25" customFormat="1" ht="21" customHeight="1" spans="1:15">
      <c r="A13" s="209" t="s">
        <v>104</v>
      </c>
      <c r="B13" s="209" t="s">
        <v>105</v>
      </c>
      <c r="C13" s="191">
        <v>1500000</v>
      </c>
      <c r="D13" s="192">
        <v>1500000</v>
      </c>
      <c r="E13" s="192"/>
      <c r="F13" s="192">
        <v>1500000</v>
      </c>
      <c r="G13" s="192"/>
      <c r="H13" s="192"/>
      <c r="I13" s="192"/>
      <c r="J13" s="192"/>
      <c r="K13" s="192"/>
      <c r="L13" s="192"/>
      <c r="M13" s="192"/>
      <c r="N13" s="191"/>
      <c r="O13" s="191"/>
    </row>
    <row r="14" s="25" customFormat="1" ht="21" customHeight="1" spans="1:15">
      <c r="A14" s="209" t="s">
        <v>106</v>
      </c>
      <c r="B14" s="209" t="s">
        <v>107</v>
      </c>
      <c r="C14" s="191">
        <v>3349600</v>
      </c>
      <c r="D14" s="192">
        <v>3349600</v>
      </c>
      <c r="E14" s="192">
        <v>2839600</v>
      </c>
      <c r="F14" s="192">
        <v>510000</v>
      </c>
      <c r="G14" s="192"/>
      <c r="H14" s="192"/>
      <c r="I14" s="192"/>
      <c r="J14" s="192"/>
      <c r="K14" s="192"/>
      <c r="L14" s="192"/>
      <c r="M14" s="192"/>
      <c r="N14" s="191"/>
      <c r="O14" s="191"/>
    </row>
    <row r="15" s="25" customFormat="1" ht="21" customHeight="1" spans="1:15">
      <c r="A15" s="208" t="s">
        <v>108</v>
      </c>
      <c r="B15" s="208" t="s">
        <v>109</v>
      </c>
      <c r="C15" s="191">
        <v>1278315.28</v>
      </c>
      <c r="D15" s="192">
        <v>1278315.28</v>
      </c>
      <c r="E15" s="192">
        <v>1278315.28</v>
      </c>
      <c r="F15" s="192"/>
      <c r="G15" s="192"/>
      <c r="H15" s="192"/>
      <c r="I15" s="192"/>
      <c r="J15" s="192"/>
      <c r="K15" s="192"/>
      <c r="L15" s="192"/>
      <c r="M15" s="192"/>
      <c r="N15" s="191"/>
      <c r="O15" s="191"/>
    </row>
    <row r="16" s="25" customFormat="1" ht="21" customHeight="1" spans="1:15">
      <c r="A16" s="209" t="s">
        <v>110</v>
      </c>
      <c r="B16" s="209" t="s">
        <v>111</v>
      </c>
      <c r="C16" s="191">
        <v>1278315.28</v>
      </c>
      <c r="D16" s="192">
        <v>1278315.28</v>
      </c>
      <c r="E16" s="192">
        <v>1278315.28</v>
      </c>
      <c r="F16" s="192"/>
      <c r="G16" s="192"/>
      <c r="H16" s="192"/>
      <c r="I16" s="192"/>
      <c r="J16" s="192"/>
      <c r="K16" s="192"/>
      <c r="L16" s="192"/>
      <c r="M16" s="192"/>
      <c r="N16" s="191"/>
      <c r="O16" s="191"/>
    </row>
    <row r="17" s="25" customFormat="1" ht="21" customHeight="1" spans="1:15">
      <c r="A17" s="208" t="s">
        <v>112</v>
      </c>
      <c r="B17" s="208" t="s">
        <v>113</v>
      </c>
      <c r="C17" s="191">
        <v>342489.56</v>
      </c>
      <c r="D17" s="192">
        <v>342489.56</v>
      </c>
      <c r="E17" s="192">
        <v>342489.56</v>
      </c>
      <c r="F17" s="192"/>
      <c r="G17" s="192"/>
      <c r="H17" s="192"/>
      <c r="I17" s="192"/>
      <c r="J17" s="192"/>
      <c r="K17" s="192"/>
      <c r="L17" s="192"/>
      <c r="M17" s="192"/>
      <c r="N17" s="191"/>
      <c r="O17" s="191"/>
    </row>
    <row r="18" s="25" customFormat="1" ht="21" customHeight="1" spans="1:15">
      <c r="A18" s="209" t="s">
        <v>114</v>
      </c>
      <c r="B18" s="209" t="s">
        <v>98</v>
      </c>
      <c r="C18" s="191">
        <v>342489.56</v>
      </c>
      <c r="D18" s="192">
        <v>342489.56</v>
      </c>
      <c r="E18" s="192">
        <v>342489.56</v>
      </c>
      <c r="F18" s="192"/>
      <c r="G18" s="192"/>
      <c r="H18" s="192"/>
      <c r="I18" s="192"/>
      <c r="J18" s="192"/>
      <c r="K18" s="192"/>
      <c r="L18" s="192"/>
      <c r="M18" s="192"/>
      <c r="N18" s="191"/>
      <c r="O18" s="191"/>
    </row>
    <row r="19" s="25" customFormat="1" ht="21" customHeight="1" spans="1:15">
      <c r="A19" s="208" t="s">
        <v>115</v>
      </c>
      <c r="B19" s="208" t="s">
        <v>116</v>
      </c>
      <c r="C19" s="191">
        <v>130000</v>
      </c>
      <c r="D19" s="192">
        <v>130000</v>
      </c>
      <c r="E19" s="192"/>
      <c r="F19" s="192">
        <v>130000</v>
      </c>
      <c r="G19" s="192"/>
      <c r="H19" s="192"/>
      <c r="I19" s="192"/>
      <c r="J19" s="192"/>
      <c r="K19" s="192"/>
      <c r="L19" s="192"/>
      <c r="M19" s="192"/>
      <c r="N19" s="191"/>
      <c r="O19" s="191"/>
    </row>
    <row r="20" s="25" customFormat="1" ht="21" customHeight="1" spans="1:15">
      <c r="A20" s="209" t="s">
        <v>117</v>
      </c>
      <c r="B20" s="209" t="s">
        <v>98</v>
      </c>
      <c r="C20" s="191">
        <v>130000</v>
      </c>
      <c r="D20" s="192">
        <v>130000</v>
      </c>
      <c r="E20" s="192"/>
      <c r="F20" s="192">
        <v>130000</v>
      </c>
      <c r="G20" s="192"/>
      <c r="H20" s="192"/>
      <c r="I20" s="192"/>
      <c r="J20" s="192"/>
      <c r="K20" s="192"/>
      <c r="L20" s="192"/>
      <c r="M20" s="192"/>
      <c r="N20" s="191"/>
      <c r="O20" s="191"/>
    </row>
    <row r="21" s="25" customFormat="1" ht="21" customHeight="1" spans="1:15">
      <c r="A21" s="208" t="s">
        <v>118</v>
      </c>
      <c r="B21" s="208" t="s">
        <v>119</v>
      </c>
      <c r="C21" s="191">
        <v>1027115.17</v>
      </c>
      <c r="D21" s="192">
        <v>1027115.17</v>
      </c>
      <c r="E21" s="192">
        <v>1027115.17</v>
      </c>
      <c r="F21" s="192"/>
      <c r="G21" s="192"/>
      <c r="H21" s="192"/>
      <c r="I21" s="192"/>
      <c r="J21" s="192"/>
      <c r="K21" s="192"/>
      <c r="L21" s="192"/>
      <c r="M21" s="192"/>
      <c r="N21" s="191"/>
      <c r="O21" s="191"/>
    </row>
    <row r="22" s="25" customFormat="1" ht="21" customHeight="1" spans="1:15">
      <c r="A22" s="209" t="s">
        <v>120</v>
      </c>
      <c r="B22" s="209" t="s">
        <v>111</v>
      </c>
      <c r="C22" s="191">
        <v>1027115.17</v>
      </c>
      <c r="D22" s="192">
        <v>1027115.17</v>
      </c>
      <c r="E22" s="192">
        <v>1027115.17</v>
      </c>
      <c r="F22" s="192"/>
      <c r="G22" s="192"/>
      <c r="H22" s="192"/>
      <c r="I22" s="192"/>
      <c r="J22" s="192"/>
      <c r="K22" s="192"/>
      <c r="L22" s="192"/>
      <c r="M22" s="192"/>
      <c r="N22" s="191"/>
      <c r="O22" s="191"/>
    </row>
    <row r="23" s="25" customFormat="1" ht="21" customHeight="1" spans="1:15">
      <c r="A23" s="81" t="s">
        <v>121</v>
      </c>
      <c r="B23" s="81" t="s">
        <v>122</v>
      </c>
      <c r="C23" s="191">
        <v>40000</v>
      </c>
      <c r="D23" s="192">
        <v>40000</v>
      </c>
      <c r="E23" s="192"/>
      <c r="F23" s="192">
        <v>40000</v>
      </c>
      <c r="G23" s="192"/>
      <c r="H23" s="192"/>
      <c r="I23" s="192"/>
      <c r="J23" s="192"/>
      <c r="K23" s="192"/>
      <c r="L23" s="192"/>
      <c r="M23" s="192"/>
      <c r="N23" s="191"/>
      <c r="O23" s="191"/>
    </row>
    <row r="24" s="25" customFormat="1" ht="21" customHeight="1" spans="1:15">
      <c r="A24" s="208" t="s">
        <v>123</v>
      </c>
      <c r="B24" s="208" t="s">
        <v>124</v>
      </c>
      <c r="C24" s="191">
        <v>40000</v>
      </c>
      <c r="D24" s="192">
        <v>40000</v>
      </c>
      <c r="E24" s="192"/>
      <c r="F24" s="192">
        <v>40000</v>
      </c>
      <c r="G24" s="192"/>
      <c r="H24" s="192"/>
      <c r="I24" s="192"/>
      <c r="J24" s="192"/>
      <c r="K24" s="192"/>
      <c r="L24" s="192"/>
      <c r="M24" s="192"/>
      <c r="N24" s="191"/>
      <c r="O24" s="191"/>
    </row>
    <row r="25" s="25" customFormat="1" ht="21" customHeight="1" spans="1:15">
      <c r="A25" s="209" t="s">
        <v>125</v>
      </c>
      <c r="B25" s="209" t="s">
        <v>124</v>
      </c>
      <c r="C25" s="191">
        <v>40000</v>
      </c>
      <c r="D25" s="192">
        <v>40000</v>
      </c>
      <c r="E25" s="192"/>
      <c r="F25" s="192">
        <v>40000</v>
      </c>
      <c r="G25" s="192"/>
      <c r="H25" s="192"/>
      <c r="I25" s="192"/>
      <c r="J25" s="192"/>
      <c r="K25" s="192"/>
      <c r="L25" s="192"/>
      <c r="M25" s="192"/>
      <c r="N25" s="191"/>
      <c r="O25" s="191"/>
    </row>
    <row r="26" s="25" customFormat="1" ht="21" customHeight="1" spans="1:15">
      <c r="A26" s="81" t="s">
        <v>126</v>
      </c>
      <c r="B26" s="81" t="s">
        <v>127</v>
      </c>
      <c r="C26" s="191">
        <v>1323442.71</v>
      </c>
      <c r="D26" s="192">
        <v>1323442.71</v>
      </c>
      <c r="E26" s="192">
        <v>1318442.71</v>
      </c>
      <c r="F26" s="192">
        <v>5000</v>
      </c>
      <c r="G26" s="192"/>
      <c r="H26" s="192"/>
      <c r="I26" s="192"/>
      <c r="J26" s="192"/>
      <c r="K26" s="192"/>
      <c r="L26" s="192"/>
      <c r="M26" s="192"/>
      <c r="N26" s="191"/>
      <c r="O26" s="191"/>
    </row>
    <row r="27" s="25" customFormat="1" ht="21" customHeight="1" spans="1:15">
      <c r="A27" s="208" t="s">
        <v>128</v>
      </c>
      <c r="B27" s="208" t="s">
        <v>129</v>
      </c>
      <c r="C27" s="191">
        <v>1256442.71</v>
      </c>
      <c r="D27" s="192">
        <v>1256442.71</v>
      </c>
      <c r="E27" s="192">
        <v>1256442.71</v>
      </c>
      <c r="F27" s="192"/>
      <c r="G27" s="192"/>
      <c r="H27" s="192"/>
      <c r="I27" s="192"/>
      <c r="J27" s="192"/>
      <c r="K27" s="192"/>
      <c r="L27" s="192"/>
      <c r="M27" s="192"/>
      <c r="N27" s="191"/>
      <c r="O27" s="191"/>
    </row>
    <row r="28" s="25" customFormat="1" ht="21" customHeight="1" spans="1:15">
      <c r="A28" s="209" t="s">
        <v>130</v>
      </c>
      <c r="B28" s="209" t="s">
        <v>131</v>
      </c>
      <c r="C28" s="191">
        <v>76500</v>
      </c>
      <c r="D28" s="192">
        <v>76500</v>
      </c>
      <c r="E28" s="192">
        <v>76500</v>
      </c>
      <c r="F28" s="192"/>
      <c r="G28" s="192"/>
      <c r="H28" s="192"/>
      <c r="I28" s="192"/>
      <c r="J28" s="192"/>
      <c r="K28" s="192"/>
      <c r="L28" s="192"/>
      <c r="M28" s="192"/>
      <c r="N28" s="191"/>
      <c r="O28" s="191"/>
    </row>
    <row r="29" s="25" customFormat="1" ht="21" customHeight="1" spans="1:15">
      <c r="A29" s="209" t="s">
        <v>132</v>
      </c>
      <c r="B29" s="209" t="s">
        <v>133</v>
      </c>
      <c r="C29" s="191">
        <v>195394.56</v>
      </c>
      <c r="D29" s="192">
        <v>195394.56</v>
      </c>
      <c r="E29" s="192">
        <v>195394.56</v>
      </c>
      <c r="F29" s="192"/>
      <c r="G29" s="192"/>
      <c r="H29" s="192"/>
      <c r="I29" s="192"/>
      <c r="J29" s="192"/>
      <c r="K29" s="192"/>
      <c r="L29" s="192"/>
      <c r="M29" s="192"/>
      <c r="N29" s="191"/>
      <c r="O29" s="191"/>
    </row>
    <row r="30" s="25" customFormat="1" ht="21" customHeight="1" spans="1:15">
      <c r="A30" s="209" t="s">
        <v>134</v>
      </c>
      <c r="B30" s="209" t="s">
        <v>135</v>
      </c>
      <c r="C30" s="191">
        <v>941773.44</v>
      </c>
      <c r="D30" s="192">
        <v>941773.44</v>
      </c>
      <c r="E30" s="192">
        <v>941773.44</v>
      </c>
      <c r="F30" s="192"/>
      <c r="G30" s="192"/>
      <c r="H30" s="192"/>
      <c r="I30" s="192"/>
      <c r="J30" s="192"/>
      <c r="K30" s="192"/>
      <c r="L30" s="192"/>
      <c r="M30" s="192"/>
      <c r="N30" s="191"/>
      <c r="O30" s="191"/>
    </row>
    <row r="31" s="25" customFormat="1" ht="21" customHeight="1" spans="1:15">
      <c r="A31" s="209" t="s">
        <v>136</v>
      </c>
      <c r="B31" s="209" t="s">
        <v>137</v>
      </c>
      <c r="C31" s="191">
        <v>42774.71</v>
      </c>
      <c r="D31" s="192">
        <v>42774.71</v>
      </c>
      <c r="E31" s="192">
        <v>42774.71</v>
      </c>
      <c r="F31" s="192"/>
      <c r="G31" s="192"/>
      <c r="H31" s="192"/>
      <c r="I31" s="192"/>
      <c r="J31" s="192"/>
      <c r="K31" s="192"/>
      <c r="L31" s="192"/>
      <c r="M31" s="192"/>
      <c r="N31" s="191"/>
      <c r="O31" s="191"/>
    </row>
    <row r="32" s="25" customFormat="1" ht="21" customHeight="1" spans="1:15">
      <c r="A32" s="208" t="s">
        <v>138</v>
      </c>
      <c r="B32" s="208" t="s">
        <v>139</v>
      </c>
      <c r="C32" s="191">
        <v>62000</v>
      </c>
      <c r="D32" s="192">
        <v>62000</v>
      </c>
      <c r="E32" s="192">
        <v>62000</v>
      </c>
      <c r="F32" s="192"/>
      <c r="G32" s="192"/>
      <c r="H32" s="192"/>
      <c r="I32" s="192"/>
      <c r="J32" s="192"/>
      <c r="K32" s="192"/>
      <c r="L32" s="192"/>
      <c r="M32" s="192"/>
      <c r="N32" s="191"/>
      <c r="O32" s="191"/>
    </row>
    <row r="33" s="25" customFormat="1" ht="21" customHeight="1" spans="1:15">
      <c r="A33" s="209" t="s">
        <v>140</v>
      </c>
      <c r="B33" s="209" t="s">
        <v>141</v>
      </c>
      <c r="C33" s="191">
        <v>62000</v>
      </c>
      <c r="D33" s="192">
        <v>62000</v>
      </c>
      <c r="E33" s="192">
        <v>62000</v>
      </c>
      <c r="F33" s="192"/>
      <c r="G33" s="192"/>
      <c r="H33" s="192"/>
      <c r="I33" s="192"/>
      <c r="J33" s="192"/>
      <c r="K33" s="192"/>
      <c r="L33" s="192"/>
      <c r="M33" s="192"/>
      <c r="N33" s="191"/>
      <c r="O33" s="191"/>
    </row>
    <row r="34" s="25" customFormat="1" ht="21" customHeight="1" spans="1:15">
      <c r="A34" s="208" t="s">
        <v>142</v>
      </c>
      <c r="B34" s="208" t="s">
        <v>143</v>
      </c>
      <c r="C34" s="191">
        <v>5000</v>
      </c>
      <c r="D34" s="192">
        <v>5000</v>
      </c>
      <c r="E34" s="192"/>
      <c r="F34" s="192">
        <v>5000</v>
      </c>
      <c r="G34" s="192"/>
      <c r="H34" s="192"/>
      <c r="I34" s="192"/>
      <c r="J34" s="192"/>
      <c r="K34" s="192"/>
      <c r="L34" s="192"/>
      <c r="M34" s="192"/>
      <c r="N34" s="191"/>
      <c r="O34" s="191"/>
    </row>
    <row r="35" s="25" customFormat="1" ht="21" customHeight="1" spans="1:15">
      <c r="A35" s="209" t="s">
        <v>144</v>
      </c>
      <c r="B35" s="209" t="s">
        <v>145</v>
      </c>
      <c r="C35" s="191">
        <v>5000</v>
      </c>
      <c r="D35" s="192">
        <v>5000</v>
      </c>
      <c r="E35" s="192"/>
      <c r="F35" s="192">
        <v>5000</v>
      </c>
      <c r="G35" s="192"/>
      <c r="H35" s="192"/>
      <c r="I35" s="192"/>
      <c r="J35" s="192"/>
      <c r="K35" s="192"/>
      <c r="L35" s="192"/>
      <c r="M35" s="192"/>
      <c r="N35" s="191"/>
      <c r="O35" s="191"/>
    </row>
    <row r="36" s="25" customFormat="1" ht="21" customHeight="1" spans="1:15">
      <c r="A36" s="81" t="s">
        <v>146</v>
      </c>
      <c r="B36" s="81" t="s">
        <v>147</v>
      </c>
      <c r="C36" s="191">
        <v>900208.99</v>
      </c>
      <c r="D36" s="192">
        <v>900208.99</v>
      </c>
      <c r="E36" s="192">
        <v>840208.99</v>
      </c>
      <c r="F36" s="192">
        <v>60000</v>
      </c>
      <c r="G36" s="192"/>
      <c r="H36" s="192"/>
      <c r="I36" s="192"/>
      <c r="J36" s="192"/>
      <c r="K36" s="192"/>
      <c r="L36" s="192"/>
      <c r="M36" s="192"/>
      <c r="N36" s="191"/>
      <c r="O36" s="191"/>
    </row>
    <row r="37" s="25" customFormat="1" ht="21" customHeight="1" spans="1:15">
      <c r="A37" s="208" t="s">
        <v>148</v>
      </c>
      <c r="B37" s="208" t="s">
        <v>149</v>
      </c>
      <c r="C37" s="191">
        <v>28800</v>
      </c>
      <c r="D37" s="192">
        <v>28800</v>
      </c>
      <c r="E37" s="192">
        <v>28800</v>
      </c>
      <c r="F37" s="192"/>
      <c r="G37" s="192"/>
      <c r="H37" s="192"/>
      <c r="I37" s="192"/>
      <c r="J37" s="192"/>
      <c r="K37" s="192"/>
      <c r="L37" s="192"/>
      <c r="M37" s="192"/>
      <c r="N37" s="191"/>
      <c r="O37" s="191"/>
    </row>
    <row r="38" s="25" customFormat="1" ht="21" customHeight="1" spans="1:15">
      <c r="A38" s="209" t="s">
        <v>150</v>
      </c>
      <c r="B38" s="209" t="s">
        <v>151</v>
      </c>
      <c r="C38" s="191">
        <v>28800</v>
      </c>
      <c r="D38" s="192">
        <v>28800</v>
      </c>
      <c r="E38" s="192">
        <v>28800</v>
      </c>
      <c r="F38" s="192"/>
      <c r="G38" s="192"/>
      <c r="H38" s="192"/>
      <c r="I38" s="192"/>
      <c r="J38" s="192"/>
      <c r="K38" s="192"/>
      <c r="L38" s="192"/>
      <c r="M38" s="192"/>
      <c r="N38" s="191"/>
      <c r="O38" s="191"/>
    </row>
    <row r="39" s="25" customFormat="1" ht="21" customHeight="1" spans="1:15">
      <c r="A39" s="208" t="s">
        <v>152</v>
      </c>
      <c r="B39" s="208" t="s">
        <v>153</v>
      </c>
      <c r="C39" s="191">
        <v>811408.99</v>
      </c>
      <c r="D39" s="192">
        <v>811408.99</v>
      </c>
      <c r="E39" s="192">
        <v>811408.99</v>
      </c>
      <c r="F39" s="192"/>
      <c r="G39" s="192"/>
      <c r="H39" s="192"/>
      <c r="I39" s="192"/>
      <c r="J39" s="192"/>
      <c r="K39" s="192"/>
      <c r="L39" s="192"/>
      <c r="M39" s="192"/>
      <c r="N39" s="191"/>
      <c r="O39" s="191"/>
    </row>
    <row r="40" s="25" customFormat="1" ht="21" customHeight="1" spans="1:15">
      <c r="A40" s="209" t="s">
        <v>154</v>
      </c>
      <c r="B40" s="209" t="s">
        <v>155</v>
      </c>
      <c r="C40" s="191">
        <v>217365.02</v>
      </c>
      <c r="D40" s="192">
        <v>217365.02</v>
      </c>
      <c r="E40" s="192">
        <v>217365.02</v>
      </c>
      <c r="F40" s="192"/>
      <c r="G40" s="192"/>
      <c r="H40" s="192"/>
      <c r="I40" s="192"/>
      <c r="J40" s="192"/>
      <c r="K40" s="192"/>
      <c r="L40" s="192"/>
      <c r="M40" s="192"/>
      <c r="N40" s="191"/>
      <c r="O40" s="191"/>
    </row>
    <row r="41" s="25" customFormat="1" ht="21" customHeight="1" spans="1:15">
      <c r="A41" s="209" t="s">
        <v>156</v>
      </c>
      <c r="B41" s="209" t="s">
        <v>157</v>
      </c>
      <c r="C41" s="191">
        <v>203648.41</v>
      </c>
      <c r="D41" s="192">
        <v>203648.41</v>
      </c>
      <c r="E41" s="192">
        <v>203648.41</v>
      </c>
      <c r="F41" s="192"/>
      <c r="G41" s="192"/>
      <c r="H41" s="192"/>
      <c r="I41" s="192"/>
      <c r="J41" s="192"/>
      <c r="K41" s="192"/>
      <c r="L41" s="192"/>
      <c r="M41" s="192"/>
      <c r="N41" s="191"/>
      <c r="O41" s="191"/>
    </row>
    <row r="42" s="25" customFormat="1" ht="21" customHeight="1" spans="1:15">
      <c r="A42" s="209" t="s">
        <v>158</v>
      </c>
      <c r="B42" s="209" t="s">
        <v>159</v>
      </c>
      <c r="C42" s="191">
        <v>338442.2</v>
      </c>
      <c r="D42" s="192">
        <v>338442.2</v>
      </c>
      <c r="E42" s="192">
        <v>338442.2</v>
      </c>
      <c r="F42" s="192"/>
      <c r="G42" s="192"/>
      <c r="H42" s="192"/>
      <c r="I42" s="192"/>
      <c r="J42" s="192"/>
      <c r="K42" s="192"/>
      <c r="L42" s="192"/>
      <c r="M42" s="192"/>
      <c r="N42" s="191"/>
      <c r="O42" s="191"/>
    </row>
    <row r="43" s="25" customFormat="1" ht="21" customHeight="1" spans="1:15">
      <c r="A43" s="209" t="s">
        <v>160</v>
      </c>
      <c r="B43" s="209" t="s">
        <v>161</v>
      </c>
      <c r="C43" s="191">
        <v>51953.36</v>
      </c>
      <c r="D43" s="192">
        <v>51953.36</v>
      </c>
      <c r="E43" s="192">
        <v>51953.36</v>
      </c>
      <c r="F43" s="192"/>
      <c r="G43" s="192"/>
      <c r="H43" s="192"/>
      <c r="I43" s="192"/>
      <c r="J43" s="192"/>
      <c r="K43" s="192"/>
      <c r="L43" s="192"/>
      <c r="M43" s="192"/>
      <c r="N43" s="191"/>
      <c r="O43" s="191"/>
    </row>
    <row r="44" s="25" customFormat="1" ht="21" customHeight="1" spans="1:15">
      <c r="A44" s="208" t="s">
        <v>162</v>
      </c>
      <c r="B44" s="208" t="s">
        <v>163</v>
      </c>
      <c r="C44" s="191">
        <v>60000</v>
      </c>
      <c r="D44" s="192">
        <v>60000</v>
      </c>
      <c r="E44" s="192"/>
      <c r="F44" s="192">
        <v>60000</v>
      </c>
      <c r="G44" s="192"/>
      <c r="H44" s="192"/>
      <c r="I44" s="192"/>
      <c r="J44" s="192"/>
      <c r="K44" s="192"/>
      <c r="L44" s="192"/>
      <c r="M44" s="192"/>
      <c r="N44" s="191"/>
      <c r="O44" s="191"/>
    </row>
    <row r="45" s="25" customFormat="1" ht="21" customHeight="1" spans="1:15">
      <c r="A45" s="209" t="s">
        <v>164</v>
      </c>
      <c r="B45" s="209" t="s">
        <v>163</v>
      </c>
      <c r="C45" s="191">
        <v>60000</v>
      </c>
      <c r="D45" s="192">
        <v>60000</v>
      </c>
      <c r="E45" s="192"/>
      <c r="F45" s="192">
        <v>60000</v>
      </c>
      <c r="G45" s="192"/>
      <c r="H45" s="192"/>
      <c r="I45" s="192"/>
      <c r="J45" s="192"/>
      <c r="K45" s="192"/>
      <c r="L45" s="192"/>
      <c r="M45" s="192"/>
      <c r="N45" s="191"/>
      <c r="O45" s="191"/>
    </row>
    <row r="46" s="25" customFormat="1" ht="21" customHeight="1" spans="1:15">
      <c r="A46" s="81" t="s">
        <v>165</v>
      </c>
      <c r="B46" s="81" t="s">
        <v>166</v>
      </c>
      <c r="C46" s="191">
        <v>1510000</v>
      </c>
      <c r="D46" s="192">
        <v>1510000</v>
      </c>
      <c r="E46" s="192"/>
      <c r="F46" s="192">
        <v>1510000</v>
      </c>
      <c r="G46" s="192"/>
      <c r="H46" s="192"/>
      <c r="I46" s="192"/>
      <c r="J46" s="192"/>
      <c r="K46" s="192"/>
      <c r="L46" s="192"/>
      <c r="M46" s="192"/>
      <c r="N46" s="191"/>
      <c r="O46" s="191"/>
    </row>
    <row r="47" s="25" customFormat="1" ht="21" customHeight="1" spans="1:15">
      <c r="A47" s="208" t="s">
        <v>167</v>
      </c>
      <c r="B47" s="208" t="s">
        <v>168</v>
      </c>
      <c r="C47" s="191">
        <v>100000</v>
      </c>
      <c r="D47" s="192">
        <v>100000</v>
      </c>
      <c r="E47" s="192"/>
      <c r="F47" s="192">
        <v>100000</v>
      </c>
      <c r="G47" s="192"/>
      <c r="H47" s="192"/>
      <c r="I47" s="192"/>
      <c r="J47" s="192"/>
      <c r="K47" s="192"/>
      <c r="L47" s="192"/>
      <c r="M47" s="192"/>
      <c r="N47" s="191"/>
      <c r="O47" s="191"/>
    </row>
    <row r="48" s="25" customFormat="1" ht="21" customHeight="1" spans="1:15">
      <c r="A48" s="209" t="s">
        <v>169</v>
      </c>
      <c r="B48" s="209" t="s">
        <v>170</v>
      </c>
      <c r="C48" s="191">
        <v>100000</v>
      </c>
      <c r="D48" s="192">
        <v>100000</v>
      </c>
      <c r="E48" s="192"/>
      <c r="F48" s="192">
        <v>100000</v>
      </c>
      <c r="G48" s="192"/>
      <c r="H48" s="192"/>
      <c r="I48" s="192"/>
      <c r="J48" s="192"/>
      <c r="K48" s="192"/>
      <c r="L48" s="192"/>
      <c r="M48" s="192"/>
      <c r="N48" s="191"/>
      <c r="O48" s="191"/>
    </row>
    <row r="49" s="25" customFormat="1" ht="21" customHeight="1" spans="1:15">
      <c r="A49" s="208" t="s">
        <v>171</v>
      </c>
      <c r="B49" s="208" t="s">
        <v>172</v>
      </c>
      <c r="C49" s="191">
        <v>1400000</v>
      </c>
      <c r="D49" s="192">
        <v>1400000</v>
      </c>
      <c r="E49" s="192"/>
      <c r="F49" s="192">
        <v>1400000</v>
      </c>
      <c r="G49" s="192"/>
      <c r="H49" s="192"/>
      <c r="I49" s="192"/>
      <c r="J49" s="192"/>
      <c r="K49" s="192"/>
      <c r="L49" s="192"/>
      <c r="M49" s="192"/>
      <c r="N49" s="191"/>
      <c r="O49" s="191"/>
    </row>
    <row r="50" s="25" customFormat="1" ht="21" customHeight="1" spans="1:15">
      <c r="A50" s="209" t="s">
        <v>173</v>
      </c>
      <c r="B50" s="209" t="s">
        <v>172</v>
      </c>
      <c r="C50" s="191">
        <v>1400000</v>
      </c>
      <c r="D50" s="192">
        <v>1400000</v>
      </c>
      <c r="E50" s="192"/>
      <c r="F50" s="192">
        <v>1400000</v>
      </c>
      <c r="G50" s="192"/>
      <c r="H50" s="192"/>
      <c r="I50" s="192"/>
      <c r="J50" s="192"/>
      <c r="K50" s="192"/>
      <c r="L50" s="192"/>
      <c r="M50" s="192"/>
      <c r="N50" s="191"/>
      <c r="O50" s="191"/>
    </row>
    <row r="51" s="25" customFormat="1" ht="21" customHeight="1" spans="1:15">
      <c r="A51" s="208" t="s">
        <v>174</v>
      </c>
      <c r="B51" s="208" t="s">
        <v>175</v>
      </c>
      <c r="C51" s="191">
        <v>10000</v>
      </c>
      <c r="D51" s="192">
        <v>10000</v>
      </c>
      <c r="E51" s="192"/>
      <c r="F51" s="192">
        <v>10000</v>
      </c>
      <c r="G51" s="192"/>
      <c r="H51" s="192"/>
      <c r="I51" s="192"/>
      <c r="J51" s="192"/>
      <c r="K51" s="192"/>
      <c r="L51" s="192"/>
      <c r="M51" s="192"/>
      <c r="N51" s="191"/>
      <c r="O51" s="191"/>
    </row>
    <row r="52" s="25" customFormat="1" ht="21" customHeight="1" spans="1:15">
      <c r="A52" s="209" t="s">
        <v>176</v>
      </c>
      <c r="B52" s="209" t="s">
        <v>175</v>
      </c>
      <c r="C52" s="191">
        <v>10000</v>
      </c>
      <c r="D52" s="192">
        <v>10000</v>
      </c>
      <c r="E52" s="192"/>
      <c r="F52" s="192">
        <v>10000</v>
      </c>
      <c r="G52" s="192"/>
      <c r="H52" s="192"/>
      <c r="I52" s="192"/>
      <c r="J52" s="192"/>
      <c r="K52" s="192"/>
      <c r="L52" s="192"/>
      <c r="M52" s="192"/>
      <c r="N52" s="191"/>
      <c r="O52" s="191"/>
    </row>
    <row r="53" s="25" customFormat="1" ht="21" customHeight="1" spans="1:15">
      <c r="A53" s="81" t="s">
        <v>177</v>
      </c>
      <c r="B53" s="81" t="s">
        <v>178</v>
      </c>
      <c r="C53" s="191">
        <v>2757635.31</v>
      </c>
      <c r="D53" s="192">
        <v>2757635.31</v>
      </c>
      <c r="E53" s="192">
        <v>1687635.31</v>
      </c>
      <c r="F53" s="192">
        <v>1070000</v>
      </c>
      <c r="G53" s="192"/>
      <c r="H53" s="192"/>
      <c r="I53" s="192"/>
      <c r="J53" s="192"/>
      <c r="K53" s="192"/>
      <c r="L53" s="192"/>
      <c r="M53" s="192"/>
      <c r="N53" s="191"/>
      <c r="O53" s="191"/>
    </row>
    <row r="54" s="25" customFormat="1" ht="21" customHeight="1" spans="1:15">
      <c r="A54" s="208" t="s">
        <v>179</v>
      </c>
      <c r="B54" s="208" t="s">
        <v>180</v>
      </c>
      <c r="C54" s="191">
        <v>1707635.31</v>
      </c>
      <c r="D54" s="192">
        <v>1707635.31</v>
      </c>
      <c r="E54" s="192">
        <v>1687635.31</v>
      </c>
      <c r="F54" s="192">
        <v>20000</v>
      </c>
      <c r="G54" s="192"/>
      <c r="H54" s="192"/>
      <c r="I54" s="192"/>
      <c r="J54" s="192"/>
      <c r="K54" s="192"/>
      <c r="L54" s="192"/>
      <c r="M54" s="192"/>
      <c r="N54" s="191"/>
      <c r="O54" s="191"/>
    </row>
    <row r="55" s="25" customFormat="1" ht="21" customHeight="1" spans="1:15">
      <c r="A55" s="209" t="s">
        <v>181</v>
      </c>
      <c r="B55" s="209" t="s">
        <v>111</v>
      </c>
      <c r="C55" s="191">
        <v>1687635.31</v>
      </c>
      <c r="D55" s="192">
        <v>1687635.31</v>
      </c>
      <c r="E55" s="192">
        <v>1687635.31</v>
      </c>
      <c r="F55" s="192"/>
      <c r="G55" s="192"/>
      <c r="H55" s="192"/>
      <c r="I55" s="192"/>
      <c r="J55" s="192"/>
      <c r="K55" s="192"/>
      <c r="L55" s="192"/>
      <c r="M55" s="192"/>
      <c r="N55" s="191"/>
      <c r="O55" s="191"/>
    </row>
    <row r="56" s="25" customFormat="1" ht="21" customHeight="1" spans="1:15">
      <c r="A56" s="209" t="s">
        <v>182</v>
      </c>
      <c r="B56" s="209" t="s">
        <v>183</v>
      </c>
      <c r="C56" s="191">
        <v>20000</v>
      </c>
      <c r="D56" s="192">
        <v>20000</v>
      </c>
      <c r="E56" s="192"/>
      <c r="F56" s="192">
        <v>20000</v>
      </c>
      <c r="G56" s="192"/>
      <c r="H56" s="192"/>
      <c r="I56" s="192"/>
      <c r="J56" s="192"/>
      <c r="K56" s="192"/>
      <c r="L56" s="192"/>
      <c r="M56" s="192"/>
      <c r="N56" s="191"/>
      <c r="O56" s="191"/>
    </row>
    <row r="57" s="25" customFormat="1" ht="21" customHeight="1" spans="1:15">
      <c r="A57" s="208" t="s">
        <v>184</v>
      </c>
      <c r="B57" s="208" t="s">
        <v>185</v>
      </c>
      <c r="C57" s="191">
        <v>870000</v>
      </c>
      <c r="D57" s="192">
        <v>870000</v>
      </c>
      <c r="E57" s="192"/>
      <c r="F57" s="192">
        <v>870000</v>
      </c>
      <c r="G57" s="192"/>
      <c r="H57" s="192"/>
      <c r="I57" s="192"/>
      <c r="J57" s="192"/>
      <c r="K57" s="192"/>
      <c r="L57" s="192"/>
      <c r="M57" s="192"/>
      <c r="N57" s="191"/>
      <c r="O57" s="191"/>
    </row>
    <row r="58" s="25" customFormat="1" ht="21" customHeight="1" spans="1:15">
      <c r="A58" s="209" t="s">
        <v>186</v>
      </c>
      <c r="B58" s="209" t="s">
        <v>187</v>
      </c>
      <c r="C58" s="191">
        <v>870000</v>
      </c>
      <c r="D58" s="192">
        <v>870000</v>
      </c>
      <c r="E58" s="192"/>
      <c r="F58" s="192">
        <v>870000</v>
      </c>
      <c r="G58" s="192"/>
      <c r="H58" s="192"/>
      <c r="I58" s="192"/>
      <c r="J58" s="192"/>
      <c r="K58" s="192"/>
      <c r="L58" s="192"/>
      <c r="M58" s="192"/>
      <c r="N58" s="191"/>
      <c r="O58" s="191"/>
    </row>
    <row r="59" s="25" customFormat="1" ht="21" customHeight="1" spans="1:15">
      <c r="A59" s="208" t="s">
        <v>188</v>
      </c>
      <c r="B59" s="208" t="s">
        <v>189</v>
      </c>
      <c r="C59" s="191">
        <v>180000</v>
      </c>
      <c r="D59" s="192">
        <v>180000</v>
      </c>
      <c r="E59" s="192"/>
      <c r="F59" s="192">
        <v>180000</v>
      </c>
      <c r="G59" s="192"/>
      <c r="H59" s="192"/>
      <c r="I59" s="192"/>
      <c r="J59" s="192"/>
      <c r="K59" s="192"/>
      <c r="L59" s="192"/>
      <c r="M59" s="192"/>
      <c r="N59" s="191"/>
      <c r="O59" s="191"/>
    </row>
    <row r="60" s="25" customFormat="1" ht="21" customHeight="1" spans="1:15">
      <c r="A60" s="209" t="s">
        <v>190</v>
      </c>
      <c r="B60" s="209" t="s">
        <v>191</v>
      </c>
      <c r="C60" s="191">
        <v>180000</v>
      </c>
      <c r="D60" s="192">
        <v>180000</v>
      </c>
      <c r="E60" s="192"/>
      <c r="F60" s="192">
        <v>180000</v>
      </c>
      <c r="G60" s="192"/>
      <c r="H60" s="192"/>
      <c r="I60" s="192"/>
      <c r="J60" s="192"/>
      <c r="K60" s="192"/>
      <c r="L60" s="192"/>
      <c r="M60" s="192"/>
      <c r="N60" s="191"/>
      <c r="O60" s="191"/>
    </row>
    <row r="61" s="25" customFormat="1" ht="21" customHeight="1" spans="1:15">
      <c r="A61" s="81" t="s">
        <v>192</v>
      </c>
      <c r="B61" s="81" t="s">
        <v>193</v>
      </c>
      <c r="C61" s="191">
        <v>80000</v>
      </c>
      <c r="D61" s="192">
        <v>80000</v>
      </c>
      <c r="E61" s="192"/>
      <c r="F61" s="192">
        <v>80000</v>
      </c>
      <c r="G61" s="192"/>
      <c r="H61" s="192"/>
      <c r="I61" s="192"/>
      <c r="J61" s="192"/>
      <c r="K61" s="192"/>
      <c r="L61" s="192"/>
      <c r="M61" s="192"/>
      <c r="N61" s="191"/>
      <c r="O61" s="191"/>
    </row>
    <row r="62" s="25" customFormat="1" ht="21" customHeight="1" spans="1:15">
      <c r="A62" s="208" t="s">
        <v>194</v>
      </c>
      <c r="B62" s="208" t="s">
        <v>195</v>
      </c>
      <c r="C62" s="191">
        <v>80000</v>
      </c>
      <c r="D62" s="192">
        <v>80000</v>
      </c>
      <c r="E62" s="192"/>
      <c r="F62" s="192">
        <v>80000</v>
      </c>
      <c r="G62" s="192"/>
      <c r="H62" s="192"/>
      <c r="I62" s="192"/>
      <c r="J62" s="192"/>
      <c r="K62" s="192"/>
      <c r="L62" s="192"/>
      <c r="M62" s="192"/>
      <c r="N62" s="191"/>
      <c r="O62" s="191"/>
    </row>
    <row r="63" s="25" customFormat="1" ht="21" customHeight="1" spans="1:15">
      <c r="A63" s="209" t="s">
        <v>196</v>
      </c>
      <c r="B63" s="209" t="s">
        <v>195</v>
      </c>
      <c r="C63" s="191">
        <v>80000</v>
      </c>
      <c r="D63" s="192">
        <v>80000</v>
      </c>
      <c r="E63" s="192"/>
      <c r="F63" s="192">
        <v>80000</v>
      </c>
      <c r="G63" s="192"/>
      <c r="H63" s="192"/>
      <c r="I63" s="192"/>
      <c r="J63" s="192"/>
      <c r="K63" s="192"/>
      <c r="L63" s="192"/>
      <c r="M63" s="192"/>
      <c r="N63" s="191"/>
      <c r="O63" s="191"/>
    </row>
    <row r="64" s="25" customFormat="1" ht="21" customHeight="1" spans="1:15">
      <c r="A64" s="81" t="s">
        <v>197</v>
      </c>
      <c r="B64" s="81" t="s">
        <v>198</v>
      </c>
      <c r="C64" s="191">
        <v>972574.08</v>
      </c>
      <c r="D64" s="192">
        <v>972574.08</v>
      </c>
      <c r="E64" s="192">
        <v>972574.08</v>
      </c>
      <c r="F64" s="192"/>
      <c r="G64" s="192"/>
      <c r="H64" s="192"/>
      <c r="I64" s="192"/>
      <c r="J64" s="192"/>
      <c r="K64" s="192"/>
      <c r="L64" s="192"/>
      <c r="M64" s="192"/>
      <c r="N64" s="191"/>
      <c r="O64" s="191"/>
    </row>
    <row r="65" s="25" customFormat="1" ht="21" customHeight="1" spans="1:15">
      <c r="A65" s="208" t="s">
        <v>199</v>
      </c>
      <c r="B65" s="208" t="s">
        <v>200</v>
      </c>
      <c r="C65" s="191">
        <v>972574.08</v>
      </c>
      <c r="D65" s="192">
        <v>972574.08</v>
      </c>
      <c r="E65" s="192">
        <v>972574.08</v>
      </c>
      <c r="F65" s="192"/>
      <c r="G65" s="192"/>
      <c r="H65" s="192"/>
      <c r="I65" s="192"/>
      <c r="J65" s="192"/>
      <c r="K65" s="192"/>
      <c r="L65" s="192"/>
      <c r="M65" s="192"/>
      <c r="N65" s="191"/>
      <c r="O65" s="191"/>
    </row>
    <row r="66" s="25" customFormat="1" ht="21" customHeight="1" spans="1:15">
      <c r="A66" s="209" t="s">
        <v>201</v>
      </c>
      <c r="B66" s="209" t="s">
        <v>202</v>
      </c>
      <c r="C66" s="191">
        <v>972574.08</v>
      </c>
      <c r="D66" s="192">
        <v>972574.08</v>
      </c>
      <c r="E66" s="192">
        <v>972574.08</v>
      </c>
      <c r="F66" s="192"/>
      <c r="G66" s="192"/>
      <c r="H66" s="192"/>
      <c r="I66" s="192"/>
      <c r="J66" s="192"/>
      <c r="K66" s="192"/>
      <c r="L66" s="192"/>
      <c r="M66" s="192"/>
      <c r="N66" s="191"/>
      <c r="O66" s="191"/>
    </row>
    <row r="67" s="25" customFormat="1" ht="21" customHeight="1" spans="1:15">
      <c r="A67" s="81" t="s">
        <v>203</v>
      </c>
      <c r="B67" s="81" t="s">
        <v>204</v>
      </c>
      <c r="C67" s="191">
        <v>304</v>
      </c>
      <c r="D67" s="192"/>
      <c r="E67" s="192"/>
      <c r="F67" s="192"/>
      <c r="G67" s="192"/>
      <c r="H67" s="192">
        <v>304</v>
      </c>
      <c r="I67" s="192"/>
      <c r="J67" s="192"/>
      <c r="K67" s="192"/>
      <c r="L67" s="192"/>
      <c r="M67" s="192"/>
      <c r="N67" s="191"/>
      <c r="O67" s="191"/>
    </row>
    <row r="68" s="25" customFormat="1" ht="21" customHeight="1" spans="1:15">
      <c r="A68" s="208" t="s">
        <v>205</v>
      </c>
      <c r="B68" s="208" t="s">
        <v>206</v>
      </c>
      <c r="C68" s="191">
        <v>304</v>
      </c>
      <c r="D68" s="192"/>
      <c r="E68" s="192"/>
      <c r="F68" s="192"/>
      <c r="G68" s="192"/>
      <c r="H68" s="192">
        <v>304</v>
      </c>
      <c r="I68" s="192"/>
      <c r="J68" s="192"/>
      <c r="K68" s="192"/>
      <c r="L68" s="192"/>
      <c r="M68" s="192"/>
      <c r="N68" s="191"/>
      <c r="O68" s="191"/>
    </row>
    <row r="69" s="25" customFormat="1" ht="21" customHeight="1" spans="1:15">
      <c r="A69" s="209" t="s">
        <v>207</v>
      </c>
      <c r="B69" s="209" t="s">
        <v>208</v>
      </c>
      <c r="C69" s="191">
        <v>304</v>
      </c>
      <c r="D69" s="192"/>
      <c r="E69" s="192"/>
      <c r="F69" s="192"/>
      <c r="G69" s="192"/>
      <c r="H69" s="192">
        <v>304</v>
      </c>
      <c r="I69" s="192"/>
      <c r="J69" s="192"/>
      <c r="K69" s="192"/>
      <c r="L69" s="192"/>
      <c r="M69" s="192"/>
      <c r="N69" s="191"/>
      <c r="O69" s="191"/>
    </row>
    <row r="70" s="25" customFormat="1" ht="21" customHeight="1" spans="1:15">
      <c r="A70" s="81" t="s">
        <v>209</v>
      </c>
      <c r="B70" s="81" t="s">
        <v>210</v>
      </c>
      <c r="C70" s="191">
        <v>15000</v>
      </c>
      <c r="D70" s="192">
        <v>15000</v>
      </c>
      <c r="E70" s="192"/>
      <c r="F70" s="192">
        <v>15000</v>
      </c>
      <c r="G70" s="192"/>
      <c r="H70" s="192"/>
      <c r="I70" s="192"/>
      <c r="J70" s="192"/>
      <c r="K70" s="192"/>
      <c r="L70" s="192"/>
      <c r="M70" s="192"/>
      <c r="N70" s="191"/>
      <c r="O70" s="191"/>
    </row>
    <row r="71" s="25" customFormat="1" ht="21" customHeight="1" spans="1:15">
      <c r="A71" s="208" t="s">
        <v>211</v>
      </c>
      <c r="B71" s="208" t="s">
        <v>212</v>
      </c>
      <c r="C71" s="191">
        <v>15000</v>
      </c>
      <c r="D71" s="192">
        <v>15000</v>
      </c>
      <c r="E71" s="192"/>
      <c r="F71" s="192">
        <v>15000</v>
      </c>
      <c r="G71" s="192"/>
      <c r="H71" s="192"/>
      <c r="I71" s="192"/>
      <c r="J71" s="192"/>
      <c r="K71" s="192"/>
      <c r="L71" s="192"/>
      <c r="M71" s="192"/>
      <c r="N71" s="191"/>
      <c r="O71" s="191"/>
    </row>
    <row r="72" s="25" customFormat="1" ht="21" customHeight="1" spans="1:15">
      <c r="A72" s="209" t="s">
        <v>213</v>
      </c>
      <c r="B72" s="209" t="s">
        <v>214</v>
      </c>
      <c r="C72" s="191">
        <v>15000</v>
      </c>
      <c r="D72" s="192">
        <v>15000</v>
      </c>
      <c r="E72" s="192"/>
      <c r="F72" s="192">
        <v>15000</v>
      </c>
      <c r="G72" s="192"/>
      <c r="H72" s="192"/>
      <c r="I72" s="192"/>
      <c r="J72" s="192"/>
      <c r="K72" s="192"/>
      <c r="L72" s="192"/>
      <c r="M72" s="192"/>
      <c r="N72" s="191"/>
      <c r="O72" s="191"/>
    </row>
    <row r="73" s="25" customFormat="1" ht="21" customHeight="1" spans="1:15">
      <c r="A73" s="81" t="s">
        <v>215</v>
      </c>
      <c r="B73" s="81" t="s">
        <v>77</v>
      </c>
      <c r="C73" s="191">
        <v>6000000</v>
      </c>
      <c r="D73" s="192"/>
      <c r="E73" s="192"/>
      <c r="F73" s="192"/>
      <c r="G73" s="192"/>
      <c r="H73" s="192"/>
      <c r="I73" s="192"/>
      <c r="J73" s="192">
        <v>6000000</v>
      </c>
      <c r="K73" s="192"/>
      <c r="L73" s="192"/>
      <c r="M73" s="192"/>
      <c r="N73" s="191"/>
      <c r="O73" s="191">
        <v>6000000</v>
      </c>
    </row>
    <row r="74" s="25" customFormat="1" ht="21" customHeight="1" spans="1:15">
      <c r="A74" s="208" t="s">
        <v>216</v>
      </c>
      <c r="B74" s="208" t="s">
        <v>77</v>
      </c>
      <c r="C74" s="191">
        <v>6000000</v>
      </c>
      <c r="D74" s="192"/>
      <c r="E74" s="192"/>
      <c r="F74" s="192"/>
      <c r="G74" s="192"/>
      <c r="H74" s="192"/>
      <c r="I74" s="192"/>
      <c r="J74" s="192">
        <v>6000000</v>
      </c>
      <c r="K74" s="192"/>
      <c r="L74" s="192"/>
      <c r="M74" s="192"/>
      <c r="N74" s="191"/>
      <c r="O74" s="191">
        <v>6000000</v>
      </c>
    </row>
    <row r="75" s="25" customFormat="1" ht="21" customHeight="1" spans="1:15">
      <c r="A75" s="209" t="s">
        <v>217</v>
      </c>
      <c r="B75" s="209" t="s">
        <v>77</v>
      </c>
      <c r="C75" s="191">
        <v>6000000</v>
      </c>
      <c r="D75" s="192"/>
      <c r="E75" s="192"/>
      <c r="F75" s="192"/>
      <c r="G75" s="192"/>
      <c r="H75" s="192"/>
      <c r="I75" s="192"/>
      <c r="J75" s="192">
        <v>6000000</v>
      </c>
      <c r="K75" s="192"/>
      <c r="L75" s="192"/>
      <c r="M75" s="192"/>
      <c r="N75" s="191"/>
      <c r="O75" s="191">
        <v>6000000</v>
      </c>
    </row>
    <row r="76" s="25" customFormat="1" ht="21" customHeight="1" spans="1:15">
      <c r="A76" s="77" t="s">
        <v>53</v>
      </c>
      <c r="B76" s="62"/>
      <c r="C76" s="192">
        <v>28862369.66</v>
      </c>
      <c r="D76" s="192">
        <v>22862065.66</v>
      </c>
      <c r="E76" s="192">
        <v>17862065.66</v>
      </c>
      <c r="F76" s="192">
        <v>5000000</v>
      </c>
      <c r="G76" s="192"/>
      <c r="H76" s="192">
        <v>304</v>
      </c>
      <c r="I76" s="192"/>
      <c r="J76" s="192">
        <v>6000000</v>
      </c>
      <c r="K76" s="192"/>
      <c r="L76" s="192"/>
      <c r="M76" s="192"/>
      <c r="N76" s="192"/>
      <c r="O76" s="192">
        <v>6000000</v>
      </c>
    </row>
  </sheetData>
  <mergeCells count="12">
    <mergeCell ref="A1:O1"/>
    <mergeCell ref="A2:O2"/>
    <mergeCell ref="A3:C3"/>
    <mergeCell ref="D4:F4"/>
    <mergeCell ref="J4:O4"/>
    <mergeCell ref="A76:B7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2" activePane="bottomLeft" state="frozen"/>
      <selection/>
      <selection pane="bottomLeft" activeCell="B14" sqref="B14"/>
    </sheetView>
  </sheetViews>
  <sheetFormatPr defaultColWidth="8.575" defaultRowHeight="12.75" customHeight="1" outlineLevelCol="3"/>
  <cols>
    <col min="1" max="4" width="35.575" style="25" customWidth="1"/>
    <col min="5" max="16384" width="8.575" style="25"/>
  </cols>
  <sheetData>
    <row r="1" s="25" customFormat="1" ht="15" customHeight="1" spans="1:4">
      <c r="A1" s="68"/>
      <c r="B1" s="72"/>
      <c r="C1" s="72"/>
      <c r="D1" s="72"/>
    </row>
    <row r="2" s="25" customFormat="1" ht="41.25" customHeight="1" spans="1:1">
      <c r="A2" s="67" t="str">
        <f>"2025"&amp;"年部门财政拨款收支预算总表"</f>
        <v>2025年部门财政拨款收支预算总表</v>
      </c>
    </row>
    <row r="3" s="25" customFormat="1" ht="17.25" customHeight="1" spans="1:4">
      <c r="A3" s="199" t="str">
        <f>"单位名称："&amp;"昆明市晋宁区六街镇人民政府"</f>
        <v>单位名称：昆明市晋宁区六街镇人民政府</v>
      </c>
      <c r="B3" s="200"/>
      <c r="D3" s="72" t="s">
        <v>0</v>
      </c>
    </row>
    <row r="4" s="25" customFormat="1" ht="17.25" customHeight="1" spans="1:4">
      <c r="A4" s="54" t="s">
        <v>1</v>
      </c>
      <c r="B4" s="201"/>
      <c r="C4" s="54" t="s">
        <v>2</v>
      </c>
      <c r="D4" s="201"/>
    </row>
    <row r="5" s="25" customFormat="1" ht="18.75" customHeight="1" spans="1:4">
      <c r="A5" s="54" t="s">
        <v>3</v>
      </c>
      <c r="B5" s="54" t="str">
        <f>"2025"&amp;"年预算"</f>
        <v>2025年预算</v>
      </c>
      <c r="C5" s="54" t="s">
        <v>5</v>
      </c>
      <c r="D5" s="54" t="str">
        <f>"2025"&amp;"年预算"</f>
        <v>2025年预算</v>
      </c>
    </row>
    <row r="6" s="25" customFormat="1" ht="16.5" customHeight="1" spans="1:4">
      <c r="A6" s="202" t="s">
        <v>218</v>
      </c>
      <c r="B6" s="84">
        <v>22862369.66</v>
      </c>
      <c r="C6" s="202" t="s">
        <v>219</v>
      </c>
      <c r="D6" s="84">
        <v>22862369.66</v>
      </c>
    </row>
    <row r="7" s="25" customFormat="1" ht="16.5" customHeight="1" spans="1:4">
      <c r="A7" s="202" t="s">
        <v>220</v>
      </c>
      <c r="B7" s="84">
        <v>22862065.66</v>
      </c>
      <c r="C7" s="202" t="s">
        <v>221</v>
      </c>
      <c r="D7" s="84">
        <v>15263204.57</v>
      </c>
    </row>
    <row r="8" s="25" customFormat="1" ht="16.5" customHeight="1" spans="1:4">
      <c r="A8" s="202" t="s">
        <v>222</v>
      </c>
      <c r="B8" s="84"/>
      <c r="C8" s="202" t="s">
        <v>223</v>
      </c>
      <c r="D8" s="84"/>
    </row>
    <row r="9" s="25" customFormat="1" ht="16.5" customHeight="1" spans="1:4">
      <c r="A9" s="202" t="s">
        <v>224</v>
      </c>
      <c r="B9" s="84">
        <v>304</v>
      </c>
      <c r="C9" s="202" t="s">
        <v>225</v>
      </c>
      <c r="D9" s="84"/>
    </row>
    <row r="10" s="25" customFormat="1" ht="16.5" customHeight="1" spans="1:4">
      <c r="A10" s="202" t="s">
        <v>226</v>
      </c>
      <c r="B10" s="84"/>
      <c r="C10" s="202" t="s">
        <v>227</v>
      </c>
      <c r="D10" s="84"/>
    </row>
    <row r="11" s="25" customFormat="1" ht="16.5" customHeight="1" spans="1:4">
      <c r="A11" s="202" t="s">
        <v>220</v>
      </c>
      <c r="B11" s="84"/>
      <c r="C11" s="202" t="s">
        <v>228</v>
      </c>
      <c r="D11" s="84">
        <v>40000</v>
      </c>
    </row>
    <row r="12" s="25" customFormat="1" ht="16.5" customHeight="1" spans="1:4">
      <c r="A12" s="180" t="s">
        <v>222</v>
      </c>
      <c r="B12" s="191"/>
      <c r="C12" s="95" t="s">
        <v>229</v>
      </c>
      <c r="D12" s="191"/>
    </row>
    <row r="13" s="25" customFormat="1" ht="16.5" customHeight="1" spans="1:4">
      <c r="A13" s="180" t="s">
        <v>224</v>
      </c>
      <c r="B13" s="191"/>
      <c r="C13" s="95" t="s">
        <v>230</v>
      </c>
      <c r="D13" s="191"/>
    </row>
    <row r="14" s="25" customFormat="1" ht="16.5" customHeight="1" spans="1:4">
      <c r="A14" s="203"/>
      <c r="B14" s="204"/>
      <c r="C14" s="95" t="s">
        <v>231</v>
      </c>
      <c r="D14" s="191">
        <v>1323442.71</v>
      </c>
    </row>
    <row r="15" s="25" customFormat="1" ht="16.5" customHeight="1" spans="1:4">
      <c r="A15" s="203"/>
      <c r="B15" s="204"/>
      <c r="C15" s="95" t="s">
        <v>232</v>
      </c>
      <c r="D15" s="191">
        <v>900208.99</v>
      </c>
    </row>
    <row r="16" s="25" customFormat="1" ht="16.5" customHeight="1" spans="1:4">
      <c r="A16" s="203"/>
      <c r="B16" s="204"/>
      <c r="C16" s="95" t="s">
        <v>233</v>
      </c>
      <c r="D16" s="191"/>
    </row>
    <row r="17" s="25" customFormat="1" ht="16.5" customHeight="1" spans="1:4">
      <c r="A17" s="203"/>
      <c r="B17" s="204"/>
      <c r="C17" s="95" t="s">
        <v>234</v>
      </c>
      <c r="D17" s="191">
        <v>1510000</v>
      </c>
    </row>
    <row r="18" s="25" customFormat="1" ht="16.5" customHeight="1" spans="1:4">
      <c r="A18" s="203"/>
      <c r="B18" s="204"/>
      <c r="C18" s="95" t="s">
        <v>235</v>
      </c>
      <c r="D18" s="191">
        <v>2757635.31</v>
      </c>
    </row>
    <row r="19" s="25" customFormat="1" ht="16.5" customHeight="1" spans="1:4">
      <c r="A19" s="203"/>
      <c r="B19" s="204"/>
      <c r="C19" s="95" t="s">
        <v>236</v>
      </c>
      <c r="D19" s="191">
        <v>80000</v>
      </c>
    </row>
    <row r="20" s="25" customFormat="1" ht="16.5" customHeight="1" spans="1:4">
      <c r="A20" s="203"/>
      <c r="B20" s="204"/>
      <c r="C20" s="95" t="s">
        <v>237</v>
      </c>
      <c r="D20" s="191"/>
    </row>
    <row r="21" s="25" customFormat="1" ht="16.5" customHeight="1" spans="1:4">
      <c r="A21" s="203"/>
      <c r="B21" s="204"/>
      <c r="C21" s="95" t="s">
        <v>238</v>
      </c>
      <c r="D21" s="191"/>
    </row>
    <row r="22" s="25" customFormat="1" ht="16.5" customHeight="1" spans="1:4">
      <c r="A22" s="203"/>
      <c r="B22" s="204"/>
      <c r="C22" s="95" t="s">
        <v>239</v>
      </c>
      <c r="D22" s="191"/>
    </row>
    <row r="23" s="25" customFormat="1" ht="16.5" customHeight="1" spans="1:4">
      <c r="A23" s="203"/>
      <c r="B23" s="204"/>
      <c r="C23" s="95" t="s">
        <v>240</v>
      </c>
      <c r="D23" s="191"/>
    </row>
    <row r="24" s="25" customFormat="1" ht="16.5" customHeight="1" spans="1:4">
      <c r="A24" s="203"/>
      <c r="B24" s="204"/>
      <c r="C24" s="95" t="s">
        <v>241</v>
      </c>
      <c r="D24" s="191"/>
    </row>
    <row r="25" s="25" customFormat="1" ht="16.5" customHeight="1" spans="1:4">
      <c r="A25" s="203"/>
      <c r="B25" s="204"/>
      <c r="C25" s="95" t="s">
        <v>242</v>
      </c>
      <c r="D25" s="191">
        <v>972574.08</v>
      </c>
    </row>
    <row r="26" s="25" customFormat="1" ht="16.5" customHeight="1" spans="1:4">
      <c r="A26" s="203"/>
      <c r="B26" s="204"/>
      <c r="C26" s="95" t="s">
        <v>243</v>
      </c>
      <c r="D26" s="191"/>
    </row>
    <row r="27" s="25" customFormat="1" ht="16.5" customHeight="1" spans="1:4">
      <c r="A27" s="203"/>
      <c r="B27" s="204"/>
      <c r="C27" s="95" t="s">
        <v>244</v>
      </c>
      <c r="D27" s="191">
        <v>15000</v>
      </c>
    </row>
    <row r="28" s="25" customFormat="1" ht="16.5" customHeight="1" spans="1:4">
      <c r="A28" s="203"/>
      <c r="B28" s="204"/>
      <c r="C28" s="95" t="s">
        <v>245</v>
      </c>
      <c r="D28" s="191">
        <v>304</v>
      </c>
    </row>
    <row r="29" s="25" customFormat="1" ht="16.5" customHeight="1" spans="1:4">
      <c r="A29" s="203"/>
      <c r="B29" s="204"/>
      <c r="C29" s="95" t="s">
        <v>246</v>
      </c>
      <c r="D29" s="191"/>
    </row>
    <row r="30" s="25" customFormat="1" ht="16.5" customHeight="1" spans="1:4">
      <c r="A30" s="203"/>
      <c r="B30" s="204"/>
      <c r="C30" s="95" t="s">
        <v>247</v>
      </c>
      <c r="D30" s="191"/>
    </row>
    <row r="31" s="25" customFormat="1" ht="16.5" customHeight="1" spans="1:4">
      <c r="A31" s="203"/>
      <c r="B31" s="204"/>
      <c r="C31" s="180" t="s">
        <v>248</v>
      </c>
      <c r="D31" s="191"/>
    </row>
    <row r="32" s="25" customFormat="1" ht="16.5" customHeight="1" spans="1:4">
      <c r="A32" s="203"/>
      <c r="B32" s="204"/>
      <c r="C32" s="180" t="s">
        <v>249</v>
      </c>
      <c r="D32" s="191"/>
    </row>
    <row r="33" s="25" customFormat="1" ht="16.5" customHeight="1" spans="1:4">
      <c r="A33" s="203"/>
      <c r="B33" s="204"/>
      <c r="C33" s="60" t="s">
        <v>250</v>
      </c>
      <c r="D33" s="205"/>
    </row>
    <row r="34" s="25" customFormat="1" ht="15" customHeight="1" spans="1:4">
      <c r="A34" s="206" t="s">
        <v>49</v>
      </c>
      <c r="B34" s="207">
        <v>22862369.66</v>
      </c>
      <c r="C34" s="206" t="s">
        <v>50</v>
      </c>
      <c r="D34" s="207">
        <v>22862369.66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0"/>
  <sheetViews>
    <sheetView showZeros="0" workbookViewId="0">
      <pane ySplit="1" topLeftCell="A55" activePane="bottomLeft" state="frozen"/>
      <selection/>
      <selection pane="bottomLeft" activeCell="F74" sqref="F74"/>
    </sheetView>
  </sheetViews>
  <sheetFormatPr defaultColWidth="9.14166666666667" defaultRowHeight="14.25" customHeight="1" outlineLevelCol="6"/>
  <cols>
    <col min="1" max="1" width="20.1416666666667" style="25" customWidth="1"/>
    <col min="2" max="2" width="44" style="25" customWidth="1"/>
    <col min="3" max="7" width="24.1416666666667" style="25" customWidth="1"/>
    <col min="8" max="16384" width="9.14166666666667" style="25"/>
  </cols>
  <sheetData>
    <row r="1" s="25" customFormat="1" customHeight="1" spans="4:7">
      <c r="D1" s="166"/>
      <c r="F1" s="100"/>
      <c r="G1" s="175"/>
    </row>
    <row r="2" s="25" customFormat="1" ht="41.25" customHeight="1" spans="1:7">
      <c r="A2" s="155" t="str">
        <f>"2025"&amp;"年一般公共预算支出预算表（按功能科目分类）"</f>
        <v>2025年一般公共预算支出预算表（按功能科目分类）</v>
      </c>
      <c r="B2" s="155"/>
      <c r="C2" s="155"/>
      <c r="D2" s="155"/>
      <c r="E2" s="155"/>
      <c r="F2" s="155"/>
      <c r="G2" s="155"/>
    </row>
    <row r="3" s="25" customFormat="1" ht="18" customHeight="1" spans="1:7">
      <c r="A3" s="29" t="str">
        <f>"单位名称："&amp;"昆明市晋宁区六街镇人民政府"</f>
        <v>单位名称：昆明市晋宁区六街镇人民政府</v>
      </c>
      <c r="F3" s="152"/>
      <c r="G3" s="149" t="s">
        <v>0</v>
      </c>
    </row>
    <row r="4" s="25" customFormat="1" ht="20.25" customHeight="1" spans="1:7">
      <c r="A4" s="193" t="s">
        <v>251</v>
      </c>
      <c r="B4" s="193"/>
      <c r="C4" s="94" t="s">
        <v>53</v>
      </c>
      <c r="D4" s="94" t="s">
        <v>71</v>
      </c>
      <c r="E4" s="57"/>
      <c r="F4" s="57"/>
      <c r="G4" s="57" t="s">
        <v>72</v>
      </c>
    </row>
    <row r="5" s="25" customFormat="1" ht="20.25" customHeight="1" spans="1:7">
      <c r="A5" s="194" t="s">
        <v>68</v>
      </c>
      <c r="B5" s="194" t="s">
        <v>69</v>
      </c>
      <c r="C5" s="57"/>
      <c r="D5" s="57" t="s">
        <v>55</v>
      </c>
      <c r="E5" s="57" t="s">
        <v>252</v>
      </c>
      <c r="F5" s="57" t="s">
        <v>253</v>
      </c>
      <c r="G5" s="57"/>
    </row>
    <row r="6" s="25" customFormat="1" ht="15" customHeight="1" spans="1:7">
      <c r="A6" s="85" t="s">
        <v>78</v>
      </c>
      <c r="B6" s="85" t="s">
        <v>79</v>
      </c>
      <c r="C6" s="85" t="s">
        <v>80</v>
      </c>
      <c r="D6" s="85" t="s">
        <v>81</v>
      </c>
      <c r="E6" s="85" t="s">
        <v>82</v>
      </c>
      <c r="F6" s="85" t="s">
        <v>83</v>
      </c>
      <c r="G6" s="85" t="s">
        <v>84</v>
      </c>
    </row>
    <row r="7" s="25" customFormat="1" ht="18" customHeight="1" spans="1:7">
      <c r="A7" s="60" t="s">
        <v>93</v>
      </c>
      <c r="B7" s="60" t="s">
        <v>94</v>
      </c>
      <c r="C7" s="195">
        <v>15263204.57</v>
      </c>
      <c r="D7" s="196">
        <v>13043204.57</v>
      </c>
      <c r="E7" s="196">
        <v>11854948.97</v>
      </c>
      <c r="F7" s="196">
        <v>1188255.6</v>
      </c>
      <c r="G7" s="196">
        <v>2220000</v>
      </c>
    </row>
    <row r="8" s="25" customFormat="1" ht="18" customHeight="1" spans="1:7">
      <c r="A8" s="197" t="s">
        <v>95</v>
      </c>
      <c r="B8" s="197" t="s">
        <v>96</v>
      </c>
      <c r="C8" s="195">
        <v>251603.36</v>
      </c>
      <c r="D8" s="196">
        <v>171603.36</v>
      </c>
      <c r="E8" s="196">
        <v>151932</v>
      </c>
      <c r="F8" s="196">
        <v>19671.36</v>
      </c>
      <c r="G8" s="196">
        <v>80000</v>
      </c>
    </row>
    <row r="9" s="25" customFormat="1" ht="18" customHeight="1" spans="1:7">
      <c r="A9" s="198" t="s">
        <v>97</v>
      </c>
      <c r="B9" s="198" t="s">
        <v>98</v>
      </c>
      <c r="C9" s="195">
        <v>171603.36</v>
      </c>
      <c r="D9" s="196">
        <v>171603.36</v>
      </c>
      <c r="E9" s="196">
        <v>151932</v>
      </c>
      <c r="F9" s="196">
        <v>19671.36</v>
      </c>
      <c r="G9" s="196"/>
    </row>
    <row r="10" s="25" customFormat="1" ht="18" customHeight="1" spans="1:7">
      <c r="A10" s="198" t="s">
        <v>99</v>
      </c>
      <c r="B10" s="198" t="s">
        <v>100</v>
      </c>
      <c r="C10" s="195">
        <v>80000</v>
      </c>
      <c r="D10" s="196"/>
      <c r="E10" s="196"/>
      <c r="F10" s="196"/>
      <c r="G10" s="196">
        <v>80000</v>
      </c>
    </row>
    <row r="11" s="25" customFormat="1" ht="18" customHeight="1" spans="1:7">
      <c r="A11" s="197" t="s">
        <v>101</v>
      </c>
      <c r="B11" s="197" t="s">
        <v>102</v>
      </c>
      <c r="C11" s="195">
        <v>12233681.2</v>
      </c>
      <c r="D11" s="196">
        <v>10223681.2</v>
      </c>
      <c r="E11" s="196">
        <v>9280156</v>
      </c>
      <c r="F11" s="196">
        <v>943525.2</v>
      </c>
      <c r="G11" s="196">
        <v>2010000</v>
      </c>
    </row>
    <row r="12" s="25" customFormat="1" ht="18" customHeight="1" spans="1:7">
      <c r="A12" s="198" t="s">
        <v>103</v>
      </c>
      <c r="B12" s="198" t="s">
        <v>98</v>
      </c>
      <c r="C12" s="195">
        <v>7384081.2</v>
      </c>
      <c r="D12" s="196">
        <v>7384081.2</v>
      </c>
      <c r="E12" s="196">
        <v>6513556</v>
      </c>
      <c r="F12" s="196">
        <v>870525.2</v>
      </c>
      <c r="G12" s="196"/>
    </row>
    <row r="13" s="25" customFormat="1" ht="18" customHeight="1" spans="1:7">
      <c r="A13" s="198" t="s">
        <v>104</v>
      </c>
      <c r="B13" s="198" t="s">
        <v>105</v>
      </c>
      <c r="C13" s="195">
        <v>1500000</v>
      </c>
      <c r="D13" s="196"/>
      <c r="E13" s="196"/>
      <c r="F13" s="196"/>
      <c r="G13" s="196">
        <v>1500000</v>
      </c>
    </row>
    <row r="14" s="25" customFormat="1" ht="18" customHeight="1" spans="1:7">
      <c r="A14" s="198" t="s">
        <v>106</v>
      </c>
      <c r="B14" s="198" t="s">
        <v>107</v>
      </c>
      <c r="C14" s="195">
        <v>3349600</v>
      </c>
      <c r="D14" s="196">
        <v>2839600</v>
      </c>
      <c r="E14" s="196">
        <v>2766600</v>
      </c>
      <c r="F14" s="196">
        <v>73000</v>
      </c>
      <c r="G14" s="196">
        <v>510000</v>
      </c>
    </row>
    <row r="15" s="25" customFormat="1" ht="18" customHeight="1" spans="1:7">
      <c r="A15" s="197" t="s">
        <v>108</v>
      </c>
      <c r="B15" s="197" t="s">
        <v>109</v>
      </c>
      <c r="C15" s="195">
        <v>1278315.28</v>
      </c>
      <c r="D15" s="196">
        <v>1278315.28</v>
      </c>
      <c r="E15" s="196">
        <v>1178122.48</v>
      </c>
      <c r="F15" s="196">
        <v>100192.8</v>
      </c>
      <c r="G15" s="196"/>
    </row>
    <row r="16" s="25" customFormat="1" ht="18" customHeight="1" spans="1:7">
      <c r="A16" s="198" t="s">
        <v>110</v>
      </c>
      <c r="B16" s="198" t="s">
        <v>111</v>
      </c>
      <c r="C16" s="195">
        <v>1278315.28</v>
      </c>
      <c r="D16" s="196">
        <v>1278315.28</v>
      </c>
      <c r="E16" s="196">
        <v>1178122.48</v>
      </c>
      <c r="F16" s="196">
        <v>100192.8</v>
      </c>
      <c r="G16" s="196"/>
    </row>
    <row r="17" s="25" customFormat="1" ht="18" customHeight="1" spans="1:7">
      <c r="A17" s="197" t="s">
        <v>112</v>
      </c>
      <c r="B17" s="197" t="s">
        <v>113</v>
      </c>
      <c r="C17" s="195">
        <v>342489.56</v>
      </c>
      <c r="D17" s="196">
        <v>342489.56</v>
      </c>
      <c r="E17" s="196">
        <v>297863</v>
      </c>
      <c r="F17" s="196">
        <v>44626.56</v>
      </c>
      <c r="G17" s="196"/>
    </row>
    <row r="18" s="25" customFormat="1" ht="18" customHeight="1" spans="1:7">
      <c r="A18" s="198" t="s">
        <v>114</v>
      </c>
      <c r="B18" s="198" t="s">
        <v>98</v>
      </c>
      <c r="C18" s="195">
        <v>342489.56</v>
      </c>
      <c r="D18" s="196">
        <v>342489.56</v>
      </c>
      <c r="E18" s="196">
        <v>297863</v>
      </c>
      <c r="F18" s="196">
        <v>44626.56</v>
      </c>
      <c r="G18" s="196"/>
    </row>
    <row r="19" s="25" customFormat="1" ht="18" customHeight="1" spans="1:7">
      <c r="A19" s="197" t="s">
        <v>115</v>
      </c>
      <c r="B19" s="197" t="s">
        <v>116</v>
      </c>
      <c r="C19" s="195">
        <v>130000</v>
      </c>
      <c r="D19" s="196"/>
      <c r="E19" s="196"/>
      <c r="F19" s="196"/>
      <c r="G19" s="196">
        <v>130000</v>
      </c>
    </row>
    <row r="20" s="25" customFormat="1" ht="18" customHeight="1" spans="1:7">
      <c r="A20" s="198" t="s">
        <v>117</v>
      </c>
      <c r="B20" s="198" t="s">
        <v>98</v>
      </c>
      <c r="C20" s="195">
        <v>130000</v>
      </c>
      <c r="D20" s="196"/>
      <c r="E20" s="196"/>
      <c r="F20" s="196"/>
      <c r="G20" s="196">
        <v>130000</v>
      </c>
    </row>
    <row r="21" s="25" customFormat="1" ht="18" customHeight="1" spans="1:7">
      <c r="A21" s="197" t="s">
        <v>118</v>
      </c>
      <c r="B21" s="197" t="s">
        <v>119</v>
      </c>
      <c r="C21" s="195">
        <v>1027115.17</v>
      </c>
      <c r="D21" s="196">
        <v>1027115.17</v>
      </c>
      <c r="E21" s="196">
        <v>946875.49</v>
      </c>
      <c r="F21" s="196">
        <v>80239.68</v>
      </c>
      <c r="G21" s="196"/>
    </row>
    <row r="22" s="25" customFormat="1" ht="18" customHeight="1" spans="1:7">
      <c r="A22" s="198" t="s">
        <v>120</v>
      </c>
      <c r="B22" s="198" t="s">
        <v>111</v>
      </c>
      <c r="C22" s="195">
        <v>1027115.17</v>
      </c>
      <c r="D22" s="196">
        <v>1027115.17</v>
      </c>
      <c r="E22" s="196">
        <v>946875.49</v>
      </c>
      <c r="F22" s="196">
        <v>80239.68</v>
      </c>
      <c r="G22" s="196"/>
    </row>
    <row r="23" s="25" customFormat="1" ht="18" customHeight="1" spans="1:7">
      <c r="A23" s="60" t="s">
        <v>121</v>
      </c>
      <c r="B23" s="60" t="s">
        <v>122</v>
      </c>
      <c r="C23" s="195">
        <v>40000</v>
      </c>
      <c r="D23" s="196"/>
      <c r="E23" s="196"/>
      <c r="F23" s="196"/>
      <c r="G23" s="196">
        <v>40000</v>
      </c>
    </row>
    <row r="24" s="25" customFormat="1" ht="18" customHeight="1" spans="1:7">
      <c r="A24" s="197" t="s">
        <v>123</v>
      </c>
      <c r="B24" s="197" t="s">
        <v>124</v>
      </c>
      <c r="C24" s="195">
        <v>40000</v>
      </c>
      <c r="D24" s="196"/>
      <c r="E24" s="196"/>
      <c r="F24" s="196"/>
      <c r="G24" s="196">
        <v>40000</v>
      </c>
    </row>
    <row r="25" s="25" customFormat="1" ht="18" customHeight="1" spans="1:7">
      <c r="A25" s="198" t="s">
        <v>125</v>
      </c>
      <c r="B25" s="198" t="s">
        <v>124</v>
      </c>
      <c r="C25" s="195">
        <v>40000</v>
      </c>
      <c r="D25" s="196"/>
      <c r="E25" s="196"/>
      <c r="F25" s="196"/>
      <c r="G25" s="196">
        <v>40000</v>
      </c>
    </row>
    <row r="26" s="25" customFormat="1" ht="18" customHeight="1" spans="1:7">
      <c r="A26" s="60" t="s">
        <v>126</v>
      </c>
      <c r="B26" s="60" t="s">
        <v>127</v>
      </c>
      <c r="C26" s="195">
        <v>1323442.71</v>
      </c>
      <c r="D26" s="196">
        <v>1318442.71</v>
      </c>
      <c r="E26" s="196">
        <v>1303142.71</v>
      </c>
      <c r="F26" s="196">
        <v>15300</v>
      </c>
      <c r="G26" s="196">
        <v>5000</v>
      </c>
    </row>
    <row r="27" s="25" customFormat="1" ht="18" customHeight="1" spans="1:7">
      <c r="A27" s="197" t="s">
        <v>128</v>
      </c>
      <c r="B27" s="197" t="s">
        <v>129</v>
      </c>
      <c r="C27" s="195">
        <v>1256442.71</v>
      </c>
      <c r="D27" s="196">
        <v>1256442.71</v>
      </c>
      <c r="E27" s="196">
        <v>1241142.71</v>
      </c>
      <c r="F27" s="196">
        <v>15300</v>
      </c>
      <c r="G27" s="196"/>
    </row>
    <row r="28" s="25" customFormat="1" ht="18" customHeight="1" spans="1:7">
      <c r="A28" s="198" t="s">
        <v>130</v>
      </c>
      <c r="B28" s="198" t="s">
        <v>131</v>
      </c>
      <c r="C28" s="195">
        <v>76500</v>
      </c>
      <c r="D28" s="196">
        <v>76500</v>
      </c>
      <c r="E28" s="196">
        <v>72000</v>
      </c>
      <c r="F28" s="196">
        <v>4500</v>
      </c>
      <c r="G28" s="196"/>
    </row>
    <row r="29" s="25" customFormat="1" ht="18" customHeight="1" spans="1:7">
      <c r="A29" s="198" t="s">
        <v>132</v>
      </c>
      <c r="B29" s="198" t="s">
        <v>133</v>
      </c>
      <c r="C29" s="195">
        <v>195394.56</v>
      </c>
      <c r="D29" s="196">
        <v>195394.56</v>
      </c>
      <c r="E29" s="196">
        <v>184594.56</v>
      </c>
      <c r="F29" s="196">
        <v>10800</v>
      </c>
      <c r="G29" s="196"/>
    </row>
    <row r="30" s="25" customFormat="1" ht="18" customHeight="1" spans="1:7">
      <c r="A30" s="198" t="s">
        <v>134</v>
      </c>
      <c r="B30" s="198" t="s">
        <v>135</v>
      </c>
      <c r="C30" s="195">
        <v>941773.44</v>
      </c>
      <c r="D30" s="196">
        <v>941773.44</v>
      </c>
      <c r="E30" s="196">
        <v>941773.44</v>
      </c>
      <c r="F30" s="196"/>
      <c r="G30" s="196"/>
    </row>
    <row r="31" s="25" customFormat="1" ht="18" customHeight="1" spans="1:7">
      <c r="A31" s="198" t="s">
        <v>136</v>
      </c>
      <c r="B31" s="198" t="s">
        <v>137</v>
      </c>
      <c r="C31" s="195">
        <v>42774.71</v>
      </c>
      <c r="D31" s="196">
        <v>42774.71</v>
      </c>
      <c r="E31" s="196">
        <v>42774.71</v>
      </c>
      <c r="F31" s="196"/>
      <c r="G31" s="196"/>
    </row>
    <row r="32" s="25" customFormat="1" ht="18" customHeight="1" spans="1:7">
      <c r="A32" s="197" t="s">
        <v>138</v>
      </c>
      <c r="B32" s="197" t="s">
        <v>139</v>
      </c>
      <c r="C32" s="195">
        <v>62000</v>
      </c>
      <c r="D32" s="196">
        <v>62000</v>
      </c>
      <c r="E32" s="196">
        <v>62000</v>
      </c>
      <c r="F32" s="196"/>
      <c r="G32" s="196"/>
    </row>
    <row r="33" s="25" customFormat="1" ht="18" customHeight="1" spans="1:7">
      <c r="A33" s="198" t="s">
        <v>140</v>
      </c>
      <c r="B33" s="198" t="s">
        <v>141</v>
      </c>
      <c r="C33" s="195">
        <v>62000</v>
      </c>
      <c r="D33" s="196">
        <v>62000</v>
      </c>
      <c r="E33" s="196">
        <v>62000</v>
      </c>
      <c r="F33" s="196"/>
      <c r="G33" s="196"/>
    </row>
    <row r="34" s="25" customFormat="1" ht="18" customHeight="1" spans="1:7">
      <c r="A34" s="197" t="s">
        <v>142</v>
      </c>
      <c r="B34" s="197" t="s">
        <v>143</v>
      </c>
      <c r="C34" s="195">
        <v>5000</v>
      </c>
      <c r="D34" s="196"/>
      <c r="E34" s="196"/>
      <c r="F34" s="196"/>
      <c r="G34" s="196">
        <v>5000</v>
      </c>
    </row>
    <row r="35" s="25" customFormat="1" ht="18" customHeight="1" spans="1:7">
      <c r="A35" s="198" t="s">
        <v>144</v>
      </c>
      <c r="B35" s="198" t="s">
        <v>145</v>
      </c>
      <c r="C35" s="195">
        <v>5000</v>
      </c>
      <c r="D35" s="196"/>
      <c r="E35" s="196"/>
      <c r="F35" s="196"/>
      <c r="G35" s="196">
        <v>5000</v>
      </c>
    </row>
    <row r="36" s="25" customFormat="1" ht="18" customHeight="1" spans="1:7">
      <c r="A36" s="60" t="s">
        <v>146</v>
      </c>
      <c r="B36" s="60" t="s">
        <v>147</v>
      </c>
      <c r="C36" s="195">
        <v>900208.99</v>
      </c>
      <c r="D36" s="196">
        <v>840208.99</v>
      </c>
      <c r="E36" s="196">
        <v>840208.99</v>
      </c>
      <c r="F36" s="196"/>
      <c r="G36" s="196">
        <v>60000</v>
      </c>
    </row>
    <row r="37" s="25" customFormat="1" ht="18" customHeight="1" spans="1:7">
      <c r="A37" s="197" t="s">
        <v>148</v>
      </c>
      <c r="B37" s="197" t="s">
        <v>149</v>
      </c>
      <c r="C37" s="195">
        <v>28800</v>
      </c>
      <c r="D37" s="196">
        <v>28800</v>
      </c>
      <c r="E37" s="196">
        <v>28800</v>
      </c>
      <c r="F37" s="196"/>
      <c r="G37" s="196"/>
    </row>
    <row r="38" s="25" customFormat="1" ht="18" customHeight="1" spans="1:7">
      <c r="A38" s="198" t="s">
        <v>150</v>
      </c>
      <c r="B38" s="198" t="s">
        <v>151</v>
      </c>
      <c r="C38" s="195">
        <v>28800</v>
      </c>
      <c r="D38" s="196">
        <v>28800</v>
      </c>
      <c r="E38" s="196">
        <v>28800</v>
      </c>
      <c r="F38" s="196"/>
      <c r="G38" s="196"/>
    </row>
    <row r="39" s="25" customFormat="1" ht="18" customHeight="1" spans="1:7">
      <c r="A39" s="197" t="s">
        <v>152</v>
      </c>
      <c r="B39" s="197" t="s">
        <v>153</v>
      </c>
      <c r="C39" s="195">
        <v>811408.99</v>
      </c>
      <c r="D39" s="196">
        <v>811408.99</v>
      </c>
      <c r="E39" s="196">
        <v>811408.99</v>
      </c>
      <c r="F39" s="196"/>
      <c r="G39" s="196"/>
    </row>
    <row r="40" s="25" customFormat="1" ht="18" customHeight="1" spans="1:7">
      <c r="A40" s="198" t="s">
        <v>154</v>
      </c>
      <c r="B40" s="198" t="s">
        <v>155</v>
      </c>
      <c r="C40" s="195">
        <v>217365.02</v>
      </c>
      <c r="D40" s="196">
        <v>217365.02</v>
      </c>
      <c r="E40" s="196">
        <v>217365.02</v>
      </c>
      <c r="F40" s="196"/>
      <c r="G40" s="196"/>
    </row>
    <row r="41" s="25" customFormat="1" ht="18" customHeight="1" spans="1:7">
      <c r="A41" s="198" t="s">
        <v>156</v>
      </c>
      <c r="B41" s="198" t="s">
        <v>157</v>
      </c>
      <c r="C41" s="195">
        <v>203648.41</v>
      </c>
      <c r="D41" s="196">
        <v>203648.41</v>
      </c>
      <c r="E41" s="196">
        <v>203648.41</v>
      </c>
      <c r="F41" s="196"/>
      <c r="G41" s="196"/>
    </row>
    <row r="42" s="25" customFormat="1" ht="18" customHeight="1" spans="1:7">
      <c r="A42" s="198" t="s">
        <v>158</v>
      </c>
      <c r="B42" s="198" t="s">
        <v>159</v>
      </c>
      <c r="C42" s="195">
        <v>338442.2</v>
      </c>
      <c r="D42" s="196">
        <v>338442.2</v>
      </c>
      <c r="E42" s="196">
        <v>338442.2</v>
      </c>
      <c r="F42" s="196"/>
      <c r="G42" s="196"/>
    </row>
    <row r="43" s="25" customFormat="1" ht="18" customHeight="1" spans="1:7">
      <c r="A43" s="198" t="s">
        <v>160</v>
      </c>
      <c r="B43" s="198" t="s">
        <v>161</v>
      </c>
      <c r="C43" s="195">
        <v>51953.36</v>
      </c>
      <c r="D43" s="196">
        <v>51953.36</v>
      </c>
      <c r="E43" s="196">
        <v>51953.36</v>
      </c>
      <c r="F43" s="196"/>
      <c r="G43" s="196"/>
    </row>
    <row r="44" s="25" customFormat="1" ht="18" customHeight="1" spans="1:7">
      <c r="A44" s="197" t="s">
        <v>162</v>
      </c>
      <c r="B44" s="197" t="s">
        <v>163</v>
      </c>
      <c r="C44" s="195">
        <v>60000</v>
      </c>
      <c r="D44" s="196"/>
      <c r="E44" s="196"/>
      <c r="F44" s="196"/>
      <c r="G44" s="196">
        <v>60000</v>
      </c>
    </row>
    <row r="45" s="25" customFormat="1" ht="18" customHeight="1" spans="1:7">
      <c r="A45" s="198" t="s">
        <v>164</v>
      </c>
      <c r="B45" s="198" t="s">
        <v>163</v>
      </c>
      <c r="C45" s="195">
        <v>60000</v>
      </c>
      <c r="D45" s="196"/>
      <c r="E45" s="196"/>
      <c r="F45" s="196"/>
      <c r="G45" s="196">
        <v>60000</v>
      </c>
    </row>
    <row r="46" s="25" customFormat="1" ht="18" customHeight="1" spans="1:7">
      <c r="A46" s="60" t="s">
        <v>165</v>
      </c>
      <c r="B46" s="60" t="s">
        <v>166</v>
      </c>
      <c r="C46" s="195">
        <v>1510000</v>
      </c>
      <c r="D46" s="196"/>
      <c r="E46" s="196"/>
      <c r="F46" s="196"/>
      <c r="G46" s="196">
        <v>1510000</v>
      </c>
    </row>
    <row r="47" s="25" customFormat="1" ht="18" customHeight="1" spans="1:7">
      <c r="A47" s="197" t="s">
        <v>167</v>
      </c>
      <c r="B47" s="197" t="s">
        <v>168</v>
      </c>
      <c r="C47" s="195">
        <v>100000</v>
      </c>
      <c r="D47" s="196"/>
      <c r="E47" s="196"/>
      <c r="F47" s="196"/>
      <c r="G47" s="196">
        <v>100000</v>
      </c>
    </row>
    <row r="48" s="25" customFormat="1" ht="18" customHeight="1" spans="1:7">
      <c r="A48" s="198" t="s">
        <v>169</v>
      </c>
      <c r="B48" s="198" t="s">
        <v>170</v>
      </c>
      <c r="C48" s="195">
        <v>100000</v>
      </c>
      <c r="D48" s="196"/>
      <c r="E48" s="196"/>
      <c r="F48" s="196"/>
      <c r="G48" s="196">
        <v>100000</v>
      </c>
    </row>
    <row r="49" s="25" customFormat="1" ht="18" customHeight="1" spans="1:7">
      <c r="A49" s="197" t="s">
        <v>171</v>
      </c>
      <c r="B49" s="197" t="s">
        <v>172</v>
      </c>
      <c r="C49" s="195">
        <v>1400000</v>
      </c>
      <c r="D49" s="196"/>
      <c r="E49" s="196"/>
      <c r="F49" s="196"/>
      <c r="G49" s="196">
        <v>1400000</v>
      </c>
    </row>
    <row r="50" s="25" customFormat="1" ht="18" customHeight="1" spans="1:7">
      <c r="A50" s="198" t="s">
        <v>173</v>
      </c>
      <c r="B50" s="198" t="s">
        <v>172</v>
      </c>
      <c r="C50" s="195">
        <v>1400000</v>
      </c>
      <c r="D50" s="196"/>
      <c r="E50" s="196"/>
      <c r="F50" s="196"/>
      <c r="G50" s="196">
        <v>1400000</v>
      </c>
    </row>
    <row r="51" s="25" customFormat="1" ht="18" customHeight="1" spans="1:7">
      <c r="A51" s="197" t="s">
        <v>174</v>
      </c>
      <c r="B51" s="197" t="s">
        <v>175</v>
      </c>
      <c r="C51" s="195">
        <v>10000</v>
      </c>
      <c r="D51" s="196"/>
      <c r="E51" s="196"/>
      <c r="F51" s="196"/>
      <c r="G51" s="196">
        <v>10000</v>
      </c>
    </row>
    <row r="52" s="25" customFormat="1" ht="18" customHeight="1" spans="1:7">
      <c r="A52" s="198" t="s">
        <v>176</v>
      </c>
      <c r="B52" s="198" t="s">
        <v>175</v>
      </c>
      <c r="C52" s="195">
        <v>10000</v>
      </c>
      <c r="D52" s="196"/>
      <c r="E52" s="196"/>
      <c r="F52" s="196"/>
      <c r="G52" s="196">
        <v>10000</v>
      </c>
    </row>
    <row r="53" s="25" customFormat="1" ht="18" customHeight="1" spans="1:7">
      <c r="A53" s="60" t="s">
        <v>177</v>
      </c>
      <c r="B53" s="60" t="s">
        <v>178</v>
      </c>
      <c r="C53" s="195">
        <v>2757635.31</v>
      </c>
      <c r="D53" s="196">
        <v>1687635.31</v>
      </c>
      <c r="E53" s="196">
        <v>1573256.83</v>
      </c>
      <c r="F53" s="196">
        <v>114378.48</v>
      </c>
      <c r="G53" s="196">
        <v>1070000</v>
      </c>
    </row>
    <row r="54" s="25" customFormat="1" ht="18" customHeight="1" spans="1:7">
      <c r="A54" s="197" t="s">
        <v>179</v>
      </c>
      <c r="B54" s="197" t="s">
        <v>180</v>
      </c>
      <c r="C54" s="195">
        <v>1707635.31</v>
      </c>
      <c r="D54" s="196">
        <v>1687635.31</v>
      </c>
      <c r="E54" s="196">
        <v>1573256.83</v>
      </c>
      <c r="F54" s="196">
        <v>114378.48</v>
      </c>
      <c r="G54" s="196">
        <v>20000</v>
      </c>
    </row>
    <row r="55" s="25" customFormat="1" ht="18" customHeight="1" spans="1:7">
      <c r="A55" s="198" t="s">
        <v>181</v>
      </c>
      <c r="B55" s="198" t="s">
        <v>111</v>
      </c>
      <c r="C55" s="195">
        <v>1687635.31</v>
      </c>
      <c r="D55" s="196">
        <v>1687635.31</v>
      </c>
      <c r="E55" s="196">
        <v>1573256.83</v>
      </c>
      <c r="F55" s="196">
        <v>114378.48</v>
      </c>
      <c r="G55" s="196"/>
    </row>
    <row r="56" s="25" customFormat="1" ht="18" customHeight="1" spans="1:7">
      <c r="A56" s="198" t="s">
        <v>182</v>
      </c>
      <c r="B56" s="198" t="s">
        <v>183</v>
      </c>
      <c r="C56" s="195">
        <v>20000</v>
      </c>
      <c r="D56" s="196"/>
      <c r="E56" s="196"/>
      <c r="F56" s="196"/>
      <c r="G56" s="196">
        <v>20000</v>
      </c>
    </row>
    <row r="57" s="25" customFormat="1" ht="18" customHeight="1" spans="1:7">
      <c r="A57" s="197" t="s">
        <v>184</v>
      </c>
      <c r="B57" s="197" t="s">
        <v>185</v>
      </c>
      <c r="C57" s="195">
        <v>870000</v>
      </c>
      <c r="D57" s="196"/>
      <c r="E57" s="196"/>
      <c r="F57" s="196"/>
      <c r="G57" s="196">
        <v>870000</v>
      </c>
    </row>
    <row r="58" s="25" customFormat="1" ht="18" customHeight="1" spans="1:7">
      <c r="A58" s="198" t="s">
        <v>186</v>
      </c>
      <c r="B58" s="198" t="s">
        <v>187</v>
      </c>
      <c r="C58" s="195">
        <v>870000</v>
      </c>
      <c r="D58" s="196"/>
      <c r="E58" s="196"/>
      <c r="F58" s="196"/>
      <c r="G58" s="196">
        <v>870000</v>
      </c>
    </row>
    <row r="59" s="25" customFormat="1" ht="18" customHeight="1" spans="1:7">
      <c r="A59" s="197" t="s">
        <v>188</v>
      </c>
      <c r="B59" s="197" t="s">
        <v>189</v>
      </c>
      <c r="C59" s="195">
        <v>180000</v>
      </c>
      <c r="D59" s="196"/>
      <c r="E59" s="196"/>
      <c r="F59" s="196"/>
      <c r="G59" s="196">
        <v>180000</v>
      </c>
    </row>
    <row r="60" s="25" customFormat="1" ht="18" customHeight="1" spans="1:7">
      <c r="A60" s="198" t="s">
        <v>190</v>
      </c>
      <c r="B60" s="198" t="s">
        <v>191</v>
      </c>
      <c r="C60" s="195">
        <v>180000</v>
      </c>
      <c r="D60" s="196"/>
      <c r="E60" s="196"/>
      <c r="F60" s="196"/>
      <c r="G60" s="196">
        <v>180000</v>
      </c>
    </row>
    <row r="61" s="25" customFormat="1" ht="18" customHeight="1" spans="1:7">
      <c r="A61" s="60" t="s">
        <v>192</v>
      </c>
      <c r="B61" s="60" t="s">
        <v>193</v>
      </c>
      <c r="C61" s="195">
        <v>80000</v>
      </c>
      <c r="D61" s="196"/>
      <c r="E61" s="196"/>
      <c r="F61" s="196"/>
      <c r="G61" s="196">
        <v>80000</v>
      </c>
    </row>
    <row r="62" s="25" customFormat="1" ht="18" customHeight="1" spans="1:7">
      <c r="A62" s="197" t="s">
        <v>194</v>
      </c>
      <c r="B62" s="197" t="s">
        <v>195</v>
      </c>
      <c r="C62" s="195">
        <v>80000</v>
      </c>
      <c r="D62" s="196"/>
      <c r="E62" s="196"/>
      <c r="F62" s="196"/>
      <c r="G62" s="196">
        <v>80000</v>
      </c>
    </row>
    <row r="63" s="25" customFormat="1" ht="18" customHeight="1" spans="1:7">
      <c r="A63" s="198" t="s">
        <v>196</v>
      </c>
      <c r="B63" s="198" t="s">
        <v>195</v>
      </c>
      <c r="C63" s="195">
        <v>80000</v>
      </c>
      <c r="D63" s="196"/>
      <c r="E63" s="196"/>
      <c r="F63" s="196"/>
      <c r="G63" s="196">
        <v>80000</v>
      </c>
    </row>
    <row r="64" s="25" customFormat="1" ht="18" customHeight="1" spans="1:7">
      <c r="A64" s="60" t="s">
        <v>197</v>
      </c>
      <c r="B64" s="60" t="s">
        <v>198</v>
      </c>
      <c r="C64" s="195">
        <v>972574.08</v>
      </c>
      <c r="D64" s="196">
        <v>972574.08</v>
      </c>
      <c r="E64" s="196">
        <v>972574.08</v>
      </c>
      <c r="F64" s="196"/>
      <c r="G64" s="196"/>
    </row>
    <row r="65" s="25" customFormat="1" ht="18" customHeight="1" spans="1:7">
      <c r="A65" s="197" t="s">
        <v>199</v>
      </c>
      <c r="B65" s="197" t="s">
        <v>200</v>
      </c>
      <c r="C65" s="195">
        <v>972574.08</v>
      </c>
      <c r="D65" s="196">
        <v>972574.08</v>
      </c>
      <c r="E65" s="196">
        <v>972574.08</v>
      </c>
      <c r="F65" s="196"/>
      <c r="G65" s="196"/>
    </row>
    <row r="66" s="25" customFormat="1" ht="18" customHeight="1" spans="1:7">
      <c r="A66" s="198" t="s">
        <v>201</v>
      </c>
      <c r="B66" s="198" t="s">
        <v>202</v>
      </c>
      <c r="C66" s="195">
        <v>972574.08</v>
      </c>
      <c r="D66" s="196">
        <v>972574.08</v>
      </c>
      <c r="E66" s="196">
        <v>972574.08</v>
      </c>
      <c r="F66" s="196"/>
      <c r="G66" s="196"/>
    </row>
    <row r="67" s="25" customFormat="1" ht="18" customHeight="1" spans="1:7">
      <c r="A67" s="60" t="s">
        <v>209</v>
      </c>
      <c r="B67" s="60" t="s">
        <v>210</v>
      </c>
      <c r="C67" s="195">
        <v>15000</v>
      </c>
      <c r="D67" s="196"/>
      <c r="E67" s="196"/>
      <c r="F67" s="196"/>
      <c r="G67" s="196">
        <v>15000</v>
      </c>
    </row>
    <row r="68" s="25" customFormat="1" ht="18" customHeight="1" spans="1:7">
      <c r="A68" s="197" t="s">
        <v>211</v>
      </c>
      <c r="B68" s="197" t="s">
        <v>212</v>
      </c>
      <c r="C68" s="195">
        <v>15000</v>
      </c>
      <c r="D68" s="196"/>
      <c r="E68" s="196"/>
      <c r="F68" s="196"/>
      <c r="G68" s="196">
        <v>15000</v>
      </c>
    </row>
    <row r="69" s="25" customFormat="1" ht="18" customHeight="1" spans="1:7">
      <c r="A69" s="198" t="s">
        <v>213</v>
      </c>
      <c r="B69" s="198" t="s">
        <v>214</v>
      </c>
      <c r="C69" s="195">
        <v>15000</v>
      </c>
      <c r="D69" s="196"/>
      <c r="E69" s="196"/>
      <c r="F69" s="196"/>
      <c r="G69" s="196">
        <v>15000</v>
      </c>
    </row>
    <row r="70" s="25" customFormat="1" ht="18" customHeight="1" spans="1:7">
      <c r="A70" s="44" t="s">
        <v>254</v>
      </c>
      <c r="B70" s="44" t="s">
        <v>254</v>
      </c>
      <c r="C70" s="195">
        <v>22862065.66</v>
      </c>
      <c r="D70" s="196">
        <v>17862065.66</v>
      </c>
      <c r="E70" s="195">
        <v>16544131.58</v>
      </c>
      <c r="F70" s="195">
        <v>1317934.08</v>
      </c>
      <c r="G70" s="195">
        <v>5000000</v>
      </c>
    </row>
  </sheetData>
  <mergeCells count="7">
    <mergeCell ref="A2:G2"/>
    <mergeCell ref="A3:E3"/>
    <mergeCell ref="A4:B4"/>
    <mergeCell ref="D4:F4"/>
    <mergeCell ref="A70:B7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B14" sqref="B14"/>
    </sheetView>
  </sheetViews>
  <sheetFormatPr defaultColWidth="10.425" defaultRowHeight="14.25" customHeight="1" outlineLevelRow="6" outlineLevelCol="5"/>
  <cols>
    <col min="1" max="6" width="28.1416666666667" style="25" customWidth="1"/>
    <col min="7" max="16384" width="10.425" style="25"/>
  </cols>
  <sheetData>
    <row r="1" s="25" customFormat="1" customHeight="1" spans="1:6">
      <c r="A1" s="69"/>
      <c r="B1" s="69"/>
      <c r="C1" s="69"/>
      <c r="D1" s="69"/>
      <c r="E1" s="68"/>
      <c r="F1" s="69"/>
    </row>
    <row r="2" s="25" customFormat="1" ht="41.25" customHeight="1" spans="1:6">
      <c r="A2" s="186" t="str">
        <f>"2025"&amp;"年一般公共预算“三公”经费支出预算表"</f>
        <v>2025年一般公共预算“三公”经费支出预算表</v>
      </c>
      <c r="B2" s="69"/>
      <c r="C2" s="69"/>
      <c r="D2" s="69"/>
      <c r="E2" s="68"/>
      <c r="F2" s="69"/>
    </row>
    <row r="3" s="25" customFormat="1" customHeight="1" spans="1:6">
      <c r="A3" s="142" t="str">
        <f>"单位名称："&amp;"昆明市晋宁区六街镇人民政府"</f>
        <v>单位名称：昆明市晋宁区六街镇人民政府</v>
      </c>
      <c r="B3" s="187"/>
      <c r="C3" s="89"/>
      <c r="D3" s="69"/>
      <c r="E3" s="68"/>
      <c r="F3" s="188" t="s">
        <v>0</v>
      </c>
    </row>
    <row r="4" s="25" customFormat="1" ht="27" customHeight="1" spans="1:6">
      <c r="A4" s="61" t="s">
        <v>255</v>
      </c>
      <c r="B4" s="61" t="s">
        <v>256</v>
      </c>
      <c r="C4" s="74" t="s">
        <v>257</v>
      </c>
      <c r="D4" s="61"/>
      <c r="E4" s="73"/>
      <c r="F4" s="61" t="s">
        <v>258</v>
      </c>
    </row>
    <row r="5" s="25" customFormat="1" ht="28.5" customHeight="1" spans="1:6">
      <c r="A5" s="189"/>
      <c r="B5" s="76"/>
      <c r="C5" s="73" t="s">
        <v>55</v>
      </c>
      <c r="D5" s="73" t="s">
        <v>259</v>
      </c>
      <c r="E5" s="73" t="s">
        <v>260</v>
      </c>
      <c r="F5" s="75"/>
    </row>
    <row r="6" s="25" customFormat="1" ht="17.25" customHeight="1" spans="1:6">
      <c r="A6" s="80" t="s">
        <v>78</v>
      </c>
      <c r="B6" s="80" t="s">
        <v>79</v>
      </c>
      <c r="C6" s="80" t="s">
        <v>80</v>
      </c>
      <c r="D6" s="80" t="s">
        <v>81</v>
      </c>
      <c r="E6" s="80" t="s">
        <v>82</v>
      </c>
      <c r="F6" s="80" t="s">
        <v>83</v>
      </c>
    </row>
    <row r="7" s="25" customFormat="1" ht="17.25" customHeight="1" spans="1:6">
      <c r="A7" s="190">
        <v>410000</v>
      </c>
      <c r="B7" s="191"/>
      <c r="C7" s="192">
        <v>160000</v>
      </c>
      <c r="D7" s="192"/>
      <c r="E7" s="192">
        <v>160000</v>
      </c>
      <c r="F7" s="192">
        <v>250000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3"/>
  <sheetViews>
    <sheetView showZeros="0" topLeftCell="J1" workbookViewId="0">
      <pane ySplit="1" topLeftCell="A2" activePane="bottomLeft" state="frozen"/>
      <selection/>
      <selection pane="bottomLeft" activeCell="B14" sqref="B14"/>
    </sheetView>
  </sheetViews>
  <sheetFormatPr defaultColWidth="9.14166666666667" defaultRowHeight="14.25" customHeight="1"/>
  <cols>
    <col min="1" max="2" width="32.85" style="25" customWidth="1"/>
    <col min="3" max="3" width="20.7166666666667" style="25" customWidth="1"/>
    <col min="4" max="4" width="31.275" style="25" customWidth="1"/>
    <col min="5" max="5" width="10.1416666666667" style="25" customWidth="1"/>
    <col min="6" max="6" width="17.575" style="25" customWidth="1"/>
    <col min="7" max="7" width="10.275" style="25" customWidth="1"/>
    <col min="8" max="8" width="23" style="25" customWidth="1"/>
    <col min="9" max="24" width="18.7166666666667" style="25" customWidth="1"/>
    <col min="25" max="16384" width="9.14166666666667" style="25"/>
  </cols>
  <sheetData>
    <row r="1" s="25" customFormat="1" ht="13.5" customHeight="1" spans="2:24">
      <c r="B1" s="166"/>
      <c r="C1" s="176"/>
      <c r="E1" s="177"/>
      <c r="F1" s="177"/>
      <c r="G1" s="177"/>
      <c r="H1" s="177"/>
      <c r="I1" s="113"/>
      <c r="J1" s="113"/>
      <c r="K1" s="113"/>
      <c r="L1" s="113"/>
      <c r="M1" s="113"/>
      <c r="N1" s="113"/>
      <c r="R1" s="113"/>
      <c r="V1" s="176"/>
      <c r="X1" s="99"/>
    </row>
    <row r="2" s="25" customFormat="1" ht="45.75" customHeight="1" spans="1:24">
      <c r="A2" s="93" t="str">
        <f>"2025"&amp;"年部门基本支出预算表"</f>
        <v>2025年部门基本支出预算表</v>
      </c>
      <c r="B2" s="28"/>
      <c r="C2" s="93"/>
      <c r="D2" s="93"/>
      <c r="E2" s="93"/>
      <c r="F2" s="93"/>
      <c r="G2" s="93"/>
      <c r="H2" s="93"/>
      <c r="I2" s="93"/>
      <c r="J2" s="93"/>
      <c r="K2" s="93"/>
      <c r="L2" s="93"/>
      <c r="M2" s="93"/>
      <c r="N2" s="93"/>
      <c r="O2" s="28"/>
      <c r="P2" s="28"/>
      <c r="Q2" s="28"/>
      <c r="R2" s="93"/>
      <c r="S2" s="93"/>
      <c r="T2" s="93"/>
      <c r="U2" s="93"/>
      <c r="V2" s="93"/>
      <c r="W2" s="93"/>
      <c r="X2" s="93"/>
    </row>
    <row r="3" s="25" customFormat="1" ht="18.75" customHeight="1" spans="1:24">
      <c r="A3" s="29" t="str">
        <f>"单位名称："&amp;"昆明市晋宁区六街镇人民政府"</f>
        <v>单位名称：昆明市晋宁区六街镇人民政府</v>
      </c>
      <c r="B3" s="30"/>
      <c r="C3" s="178"/>
      <c r="D3" s="178"/>
      <c r="E3" s="178"/>
      <c r="F3" s="178"/>
      <c r="G3" s="178"/>
      <c r="H3" s="178"/>
      <c r="I3" s="115"/>
      <c r="J3" s="115"/>
      <c r="K3" s="115"/>
      <c r="L3" s="115"/>
      <c r="M3" s="115"/>
      <c r="N3" s="115"/>
      <c r="O3" s="31"/>
      <c r="P3" s="31"/>
      <c r="Q3" s="31"/>
      <c r="R3" s="115"/>
      <c r="V3" s="176"/>
      <c r="X3" s="99" t="s">
        <v>0</v>
      </c>
    </row>
    <row r="4" s="25" customFormat="1" ht="18" customHeight="1" spans="1:24">
      <c r="A4" s="33" t="s">
        <v>261</v>
      </c>
      <c r="B4" s="33" t="s">
        <v>262</v>
      </c>
      <c r="C4" s="33" t="s">
        <v>263</v>
      </c>
      <c r="D4" s="33" t="s">
        <v>264</v>
      </c>
      <c r="E4" s="33" t="s">
        <v>265</v>
      </c>
      <c r="F4" s="33" t="s">
        <v>266</v>
      </c>
      <c r="G4" s="33" t="s">
        <v>267</v>
      </c>
      <c r="H4" s="33" t="s">
        <v>268</v>
      </c>
      <c r="I4" s="181" t="s">
        <v>269</v>
      </c>
      <c r="J4" s="138" t="s">
        <v>269</v>
      </c>
      <c r="K4" s="138"/>
      <c r="L4" s="138"/>
      <c r="M4" s="138"/>
      <c r="N4" s="138"/>
      <c r="O4" s="36"/>
      <c r="P4" s="36"/>
      <c r="Q4" s="36"/>
      <c r="R4" s="131" t="s">
        <v>59</v>
      </c>
      <c r="S4" s="138" t="s">
        <v>60</v>
      </c>
      <c r="T4" s="138"/>
      <c r="U4" s="138"/>
      <c r="V4" s="138"/>
      <c r="W4" s="138"/>
      <c r="X4" s="139"/>
    </row>
    <row r="5" s="25" customFormat="1" ht="18" customHeight="1" spans="1:24">
      <c r="A5" s="38"/>
      <c r="B5" s="107"/>
      <c r="C5" s="158"/>
      <c r="D5" s="38"/>
      <c r="E5" s="38"/>
      <c r="F5" s="38"/>
      <c r="G5" s="38"/>
      <c r="H5" s="38"/>
      <c r="I5" s="156" t="s">
        <v>270</v>
      </c>
      <c r="J5" s="181" t="s">
        <v>56</v>
      </c>
      <c r="K5" s="138"/>
      <c r="L5" s="138"/>
      <c r="M5" s="138"/>
      <c r="N5" s="139"/>
      <c r="O5" s="35" t="s">
        <v>271</v>
      </c>
      <c r="P5" s="36"/>
      <c r="Q5" s="37"/>
      <c r="R5" s="33" t="s">
        <v>59</v>
      </c>
      <c r="S5" s="181" t="s">
        <v>60</v>
      </c>
      <c r="T5" s="131" t="s">
        <v>61</v>
      </c>
      <c r="U5" s="138" t="s">
        <v>60</v>
      </c>
      <c r="V5" s="131" t="s">
        <v>63</v>
      </c>
      <c r="W5" s="131" t="s">
        <v>64</v>
      </c>
      <c r="X5" s="183" t="s">
        <v>65</v>
      </c>
    </row>
    <row r="6" s="25" customFormat="1" ht="19.5" customHeight="1" spans="1:24">
      <c r="A6" s="107"/>
      <c r="B6" s="107"/>
      <c r="C6" s="107"/>
      <c r="D6" s="107"/>
      <c r="E6" s="107"/>
      <c r="F6" s="107"/>
      <c r="G6" s="107"/>
      <c r="H6" s="107"/>
      <c r="I6" s="107"/>
      <c r="J6" s="182" t="s">
        <v>272</v>
      </c>
      <c r="K6" s="33" t="s">
        <v>273</v>
      </c>
      <c r="L6" s="33" t="s">
        <v>274</v>
      </c>
      <c r="M6" s="33" t="s">
        <v>275</v>
      </c>
      <c r="N6" s="33" t="s">
        <v>276</v>
      </c>
      <c r="O6" s="33" t="s">
        <v>56</v>
      </c>
      <c r="P6" s="33" t="s">
        <v>57</v>
      </c>
      <c r="Q6" s="33" t="s">
        <v>58</v>
      </c>
      <c r="R6" s="107"/>
      <c r="S6" s="33" t="s">
        <v>55</v>
      </c>
      <c r="T6" s="33" t="s">
        <v>61</v>
      </c>
      <c r="U6" s="33" t="s">
        <v>277</v>
      </c>
      <c r="V6" s="33" t="s">
        <v>63</v>
      </c>
      <c r="W6" s="33" t="s">
        <v>64</v>
      </c>
      <c r="X6" s="33" t="s">
        <v>65</v>
      </c>
    </row>
    <row r="7" s="25" customFormat="1" ht="37.5" customHeight="1" spans="1:24">
      <c r="A7" s="179"/>
      <c r="B7" s="43"/>
      <c r="C7" s="179"/>
      <c r="D7" s="179"/>
      <c r="E7" s="179"/>
      <c r="F7" s="179"/>
      <c r="G7" s="179"/>
      <c r="H7" s="179"/>
      <c r="I7" s="179"/>
      <c r="J7" s="54" t="s">
        <v>55</v>
      </c>
      <c r="K7" s="41" t="s">
        <v>278</v>
      </c>
      <c r="L7" s="41" t="s">
        <v>274</v>
      </c>
      <c r="M7" s="41" t="s">
        <v>275</v>
      </c>
      <c r="N7" s="41" t="s">
        <v>276</v>
      </c>
      <c r="O7" s="41" t="s">
        <v>274</v>
      </c>
      <c r="P7" s="41" t="s">
        <v>275</v>
      </c>
      <c r="Q7" s="41" t="s">
        <v>276</v>
      </c>
      <c r="R7" s="41" t="s">
        <v>59</v>
      </c>
      <c r="S7" s="41" t="s">
        <v>55</v>
      </c>
      <c r="T7" s="41" t="s">
        <v>61</v>
      </c>
      <c r="U7" s="41" t="s">
        <v>277</v>
      </c>
      <c r="V7" s="41" t="s">
        <v>63</v>
      </c>
      <c r="W7" s="41" t="s">
        <v>64</v>
      </c>
      <c r="X7" s="41" t="s">
        <v>65</v>
      </c>
    </row>
    <row r="8" s="25" customFormat="1" customHeight="1" spans="1:24">
      <c r="A8" s="63">
        <v>1</v>
      </c>
      <c r="B8" s="63">
        <v>2</v>
      </c>
      <c r="C8" s="63">
        <v>3</v>
      </c>
      <c r="D8" s="63">
        <v>4</v>
      </c>
      <c r="E8" s="63">
        <v>5</v>
      </c>
      <c r="F8" s="63">
        <v>6</v>
      </c>
      <c r="G8" s="63">
        <v>7</v>
      </c>
      <c r="H8" s="63">
        <v>8</v>
      </c>
      <c r="I8" s="63">
        <v>9</v>
      </c>
      <c r="J8" s="63">
        <v>10</v>
      </c>
      <c r="K8" s="63">
        <v>11</v>
      </c>
      <c r="L8" s="63">
        <v>12</v>
      </c>
      <c r="M8" s="63">
        <v>13</v>
      </c>
      <c r="N8" s="63">
        <v>14</v>
      </c>
      <c r="O8" s="63">
        <v>15</v>
      </c>
      <c r="P8" s="63">
        <v>16</v>
      </c>
      <c r="Q8" s="63">
        <v>17</v>
      </c>
      <c r="R8" s="63">
        <v>18</v>
      </c>
      <c r="S8" s="63">
        <v>19</v>
      </c>
      <c r="T8" s="63">
        <v>20</v>
      </c>
      <c r="U8" s="63">
        <v>21</v>
      </c>
      <c r="V8" s="63">
        <v>22</v>
      </c>
      <c r="W8" s="63">
        <v>23</v>
      </c>
      <c r="X8" s="63">
        <v>24</v>
      </c>
    </row>
    <row r="9" s="25" customFormat="1" ht="20.25" customHeight="1" spans="1:24">
      <c r="A9" s="180" t="s">
        <v>67</v>
      </c>
      <c r="B9" s="180" t="s">
        <v>67</v>
      </c>
      <c r="C9" s="180" t="s">
        <v>279</v>
      </c>
      <c r="D9" s="180" t="s">
        <v>280</v>
      </c>
      <c r="E9" s="180" t="s">
        <v>97</v>
      </c>
      <c r="F9" s="180" t="s">
        <v>98</v>
      </c>
      <c r="G9" s="180" t="s">
        <v>281</v>
      </c>
      <c r="H9" s="180" t="s">
        <v>282</v>
      </c>
      <c r="I9" s="46">
        <v>45168</v>
      </c>
      <c r="J9" s="46">
        <v>45168</v>
      </c>
      <c r="K9" s="46"/>
      <c r="L9" s="46"/>
      <c r="M9" s="49">
        <v>45168</v>
      </c>
      <c r="N9" s="46"/>
      <c r="O9" s="46"/>
      <c r="P9" s="46"/>
      <c r="Q9" s="46"/>
      <c r="R9" s="46"/>
      <c r="S9" s="46"/>
      <c r="T9" s="46"/>
      <c r="U9" s="46"/>
      <c r="V9" s="46"/>
      <c r="W9" s="46"/>
      <c r="X9" s="46"/>
    </row>
    <row r="10" s="25" customFormat="1" ht="20.25" customHeight="1" spans="1:24">
      <c r="A10" s="180" t="s">
        <v>67</v>
      </c>
      <c r="B10" s="180" t="s">
        <v>67</v>
      </c>
      <c r="C10" s="180" t="s">
        <v>279</v>
      </c>
      <c r="D10" s="180" t="s">
        <v>280</v>
      </c>
      <c r="E10" s="180" t="s">
        <v>103</v>
      </c>
      <c r="F10" s="180" t="s">
        <v>98</v>
      </c>
      <c r="G10" s="180" t="s">
        <v>281</v>
      </c>
      <c r="H10" s="180" t="s">
        <v>282</v>
      </c>
      <c r="I10" s="46">
        <v>826752</v>
      </c>
      <c r="J10" s="46">
        <v>826752</v>
      </c>
      <c r="K10" s="50"/>
      <c r="L10" s="50"/>
      <c r="M10" s="49">
        <v>826752</v>
      </c>
      <c r="N10" s="50"/>
      <c r="O10" s="46"/>
      <c r="P10" s="46"/>
      <c r="Q10" s="46"/>
      <c r="R10" s="46"/>
      <c r="S10" s="46"/>
      <c r="T10" s="46"/>
      <c r="U10" s="46"/>
      <c r="V10" s="46"/>
      <c r="W10" s="46"/>
      <c r="X10" s="46"/>
    </row>
    <row r="11" s="25" customFormat="1" ht="20.25" customHeight="1" spans="1:24">
      <c r="A11" s="180" t="s">
        <v>67</v>
      </c>
      <c r="B11" s="180" t="s">
        <v>67</v>
      </c>
      <c r="C11" s="180" t="s">
        <v>279</v>
      </c>
      <c r="D11" s="180" t="s">
        <v>280</v>
      </c>
      <c r="E11" s="180" t="s">
        <v>114</v>
      </c>
      <c r="F11" s="180" t="s">
        <v>98</v>
      </c>
      <c r="G11" s="180" t="s">
        <v>281</v>
      </c>
      <c r="H11" s="180" t="s">
        <v>282</v>
      </c>
      <c r="I11" s="46">
        <v>88020</v>
      </c>
      <c r="J11" s="46">
        <v>88020</v>
      </c>
      <c r="K11" s="50"/>
      <c r="L11" s="50"/>
      <c r="M11" s="49">
        <v>88020</v>
      </c>
      <c r="N11" s="50"/>
      <c r="O11" s="46"/>
      <c r="P11" s="46"/>
      <c r="Q11" s="46"/>
      <c r="R11" s="46"/>
      <c r="S11" s="46"/>
      <c r="T11" s="46"/>
      <c r="U11" s="46"/>
      <c r="V11" s="46"/>
      <c r="W11" s="46"/>
      <c r="X11" s="46"/>
    </row>
    <row r="12" s="25" customFormat="1" ht="20.25" customHeight="1" spans="1:24">
      <c r="A12" s="180" t="s">
        <v>67</v>
      </c>
      <c r="B12" s="180" t="s">
        <v>67</v>
      </c>
      <c r="C12" s="180" t="s">
        <v>279</v>
      </c>
      <c r="D12" s="180" t="s">
        <v>280</v>
      </c>
      <c r="E12" s="180" t="s">
        <v>97</v>
      </c>
      <c r="F12" s="180" t="s">
        <v>98</v>
      </c>
      <c r="G12" s="180" t="s">
        <v>283</v>
      </c>
      <c r="H12" s="180" t="s">
        <v>284</v>
      </c>
      <c r="I12" s="46">
        <v>69120</v>
      </c>
      <c r="J12" s="46">
        <v>69120</v>
      </c>
      <c r="K12" s="50"/>
      <c r="L12" s="50"/>
      <c r="M12" s="49">
        <v>69120</v>
      </c>
      <c r="N12" s="50"/>
      <c r="O12" s="46"/>
      <c r="P12" s="46"/>
      <c r="Q12" s="46"/>
      <c r="R12" s="46"/>
      <c r="S12" s="46"/>
      <c r="T12" s="46"/>
      <c r="U12" s="46"/>
      <c r="V12" s="46"/>
      <c r="W12" s="46"/>
      <c r="X12" s="46"/>
    </row>
    <row r="13" s="25" customFormat="1" ht="20.25" customHeight="1" spans="1:24">
      <c r="A13" s="180" t="s">
        <v>67</v>
      </c>
      <c r="B13" s="180" t="s">
        <v>67</v>
      </c>
      <c r="C13" s="180" t="s">
        <v>279</v>
      </c>
      <c r="D13" s="180" t="s">
        <v>280</v>
      </c>
      <c r="E13" s="180" t="s">
        <v>97</v>
      </c>
      <c r="F13" s="180" t="s">
        <v>98</v>
      </c>
      <c r="G13" s="180" t="s">
        <v>283</v>
      </c>
      <c r="H13" s="180" t="s">
        <v>284</v>
      </c>
      <c r="I13" s="46">
        <v>6000</v>
      </c>
      <c r="J13" s="46">
        <v>6000</v>
      </c>
      <c r="K13" s="50"/>
      <c r="L13" s="50"/>
      <c r="M13" s="49">
        <v>6000</v>
      </c>
      <c r="N13" s="50"/>
      <c r="O13" s="46"/>
      <c r="P13" s="46"/>
      <c r="Q13" s="46"/>
      <c r="R13" s="46"/>
      <c r="S13" s="46"/>
      <c r="T13" s="46"/>
      <c r="U13" s="46"/>
      <c r="V13" s="46"/>
      <c r="W13" s="46"/>
      <c r="X13" s="46"/>
    </row>
    <row r="14" s="25" customFormat="1" ht="20.25" customHeight="1" spans="1:24">
      <c r="A14" s="180" t="s">
        <v>67</v>
      </c>
      <c r="B14" s="180" t="s">
        <v>67</v>
      </c>
      <c r="C14" s="180" t="s">
        <v>279</v>
      </c>
      <c r="D14" s="180" t="s">
        <v>280</v>
      </c>
      <c r="E14" s="180" t="s">
        <v>103</v>
      </c>
      <c r="F14" s="180" t="s">
        <v>98</v>
      </c>
      <c r="G14" s="180" t="s">
        <v>283</v>
      </c>
      <c r="H14" s="180" t="s">
        <v>284</v>
      </c>
      <c r="I14" s="46">
        <v>1457268</v>
      </c>
      <c r="J14" s="46">
        <v>1457268</v>
      </c>
      <c r="K14" s="50"/>
      <c r="L14" s="50"/>
      <c r="M14" s="49">
        <v>1457268</v>
      </c>
      <c r="N14" s="50"/>
      <c r="O14" s="46"/>
      <c r="P14" s="46"/>
      <c r="Q14" s="46"/>
      <c r="R14" s="46"/>
      <c r="S14" s="46"/>
      <c r="T14" s="46"/>
      <c r="U14" s="46"/>
      <c r="V14" s="46"/>
      <c r="W14" s="46"/>
      <c r="X14" s="46"/>
    </row>
    <row r="15" s="25" customFormat="1" ht="20.25" customHeight="1" spans="1:24">
      <c r="A15" s="180" t="s">
        <v>67</v>
      </c>
      <c r="B15" s="180" t="s">
        <v>67</v>
      </c>
      <c r="C15" s="180" t="s">
        <v>279</v>
      </c>
      <c r="D15" s="180" t="s">
        <v>280</v>
      </c>
      <c r="E15" s="180" t="s">
        <v>103</v>
      </c>
      <c r="F15" s="180" t="s">
        <v>98</v>
      </c>
      <c r="G15" s="180" t="s">
        <v>283</v>
      </c>
      <c r="H15" s="180" t="s">
        <v>284</v>
      </c>
      <c r="I15" s="46">
        <v>144000</v>
      </c>
      <c r="J15" s="46">
        <v>144000</v>
      </c>
      <c r="K15" s="50"/>
      <c r="L15" s="50"/>
      <c r="M15" s="49">
        <v>144000</v>
      </c>
      <c r="N15" s="50"/>
      <c r="O15" s="46"/>
      <c r="P15" s="46"/>
      <c r="Q15" s="46"/>
      <c r="R15" s="46"/>
      <c r="S15" s="46"/>
      <c r="T15" s="46"/>
      <c r="U15" s="46"/>
      <c r="V15" s="46"/>
      <c r="W15" s="46"/>
      <c r="X15" s="46"/>
    </row>
    <row r="16" s="25" customFormat="1" ht="20.25" customHeight="1" spans="1:24">
      <c r="A16" s="180" t="s">
        <v>67</v>
      </c>
      <c r="B16" s="180" t="s">
        <v>67</v>
      </c>
      <c r="C16" s="180" t="s">
        <v>279</v>
      </c>
      <c r="D16" s="180" t="s">
        <v>280</v>
      </c>
      <c r="E16" s="180" t="s">
        <v>114</v>
      </c>
      <c r="F16" s="180" t="s">
        <v>98</v>
      </c>
      <c r="G16" s="180" t="s">
        <v>283</v>
      </c>
      <c r="H16" s="180" t="s">
        <v>284</v>
      </c>
      <c r="I16" s="46">
        <v>135948</v>
      </c>
      <c r="J16" s="46">
        <v>135948</v>
      </c>
      <c r="K16" s="50"/>
      <c r="L16" s="50"/>
      <c r="M16" s="49">
        <v>135948</v>
      </c>
      <c r="N16" s="50"/>
      <c r="O16" s="46"/>
      <c r="P16" s="46"/>
      <c r="Q16" s="46"/>
      <c r="R16" s="46"/>
      <c r="S16" s="46"/>
      <c r="T16" s="46"/>
      <c r="U16" s="46"/>
      <c r="V16" s="46"/>
      <c r="W16" s="46"/>
      <c r="X16" s="46"/>
    </row>
    <row r="17" s="25" customFormat="1" ht="20.25" customHeight="1" spans="1:24">
      <c r="A17" s="180" t="s">
        <v>67</v>
      </c>
      <c r="B17" s="180" t="s">
        <v>67</v>
      </c>
      <c r="C17" s="180" t="s">
        <v>279</v>
      </c>
      <c r="D17" s="180" t="s">
        <v>280</v>
      </c>
      <c r="E17" s="180" t="s">
        <v>114</v>
      </c>
      <c r="F17" s="180" t="s">
        <v>98</v>
      </c>
      <c r="G17" s="180" t="s">
        <v>283</v>
      </c>
      <c r="H17" s="180" t="s">
        <v>284</v>
      </c>
      <c r="I17" s="46">
        <v>12000</v>
      </c>
      <c r="J17" s="46">
        <v>12000</v>
      </c>
      <c r="K17" s="50"/>
      <c r="L17" s="50"/>
      <c r="M17" s="49">
        <v>12000</v>
      </c>
      <c r="N17" s="50"/>
      <c r="O17" s="46"/>
      <c r="P17" s="46"/>
      <c r="Q17" s="46"/>
      <c r="R17" s="46"/>
      <c r="S17" s="46"/>
      <c r="T17" s="46"/>
      <c r="U17" s="46"/>
      <c r="V17" s="46"/>
      <c r="W17" s="46"/>
      <c r="X17" s="46"/>
    </row>
    <row r="18" s="25" customFormat="1" ht="20.25" customHeight="1" spans="1:24">
      <c r="A18" s="180" t="s">
        <v>67</v>
      </c>
      <c r="B18" s="180" t="s">
        <v>67</v>
      </c>
      <c r="C18" s="180" t="s">
        <v>279</v>
      </c>
      <c r="D18" s="180" t="s">
        <v>280</v>
      </c>
      <c r="E18" s="180" t="s">
        <v>97</v>
      </c>
      <c r="F18" s="180" t="s">
        <v>98</v>
      </c>
      <c r="G18" s="180" t="s">
        <v>285</v>
      </c>
      <c r="H18" s="180" t="s">
        <v>286</v>
      </c>
      <c r="I18" s="46">
        <v>3764</v>
      </c>
      <c r="J18" s="46">
        <v>3764</v>
      </c>
      <c r="K18" s="50"/>
      <c r="L18" s="50"/>
      <c r="M18" s="49">
        <v>3764</v>
      </c>
      <c r="N18" s="50"/>
      <c r="O18" s="46"/>
      <c r="P18" s="46"/>
      <c r="Q18" s="46"/>
      <c r="R18" s="46"/>
      <c r="S18" s="46"/>
      <c r="T18" s="46"/>
      <c r="U18" s="46"/>
      <c r="V18" s="46"/>
      <c r="W18" s="46"/>
      <c r="X18" s="46"/>
    </row>
    <row r="19" s="25" customFormat="1" ht="20.25" customHeight="1" spans="1:24">
      <c r="A19" s="180" t="s">
        <v>67</v>
      </c>
      <c r="B19" s="180" t="s">
        <v>67</v>
      </c>
      <c r="C19" s="180" t="s">
        <v>279</v>
      </c>
      <c r="D19" s="180" t="s">
        <v>280</v>
      </c>
      <c r="E19" s="180" t="s">
        <v>103</v>
      </c>
      <c r="F19" s="180" t="s">
        <v>98</v>
      </c>
      <c r="G19" s="180" t="s">
        <v>285</v>
      </c>
      <c r="H19" s="180" t="s">
        <v>286</v>
      </c>
      <c r="I19" s="46">
        <v>68896</v>
      </c>
      <c r="J19" s="46">
        <v>68896</v>
      </c>
      <c r="K19" s="50"/>
      <c r="L19" s="50"/>
      <c r="M19" s="49">
        <v>68896</v>
      </c>
      <c r="N19" s="50"/>
      <c r="O19" s="46"/>
      <c r="P19" s="46"/>
      <c r="Q19" s="46"/>
      <c r="R19" s="46"/>
      <c r="S19" s="46"/>
      <c r="T19" s="46"/>
      <c r="U19" s="46"/>
      <c r="V19" s="46"/>
      <c r="W19" s="46"/>
      <c r="X19" s="46"/>
    </row>
    <row r="20" s="25" customFormat="1" ht="20.25" customHeight="1" spans="1:24">
      <c r="A20" s="180" t="s">
        <v>67</v>
      </c>
      <c r="B20" s="180" t="s">
        <v>67</v>
      </c>
      <c r="C20" s="180" t="s">
        <v>279</v>
      </c>
      <c r="D20" s="180" t="s">
        <v>280</v>
      </c>
      <c r="E20" s="180" t="s">
        <v>114</v>
      </c>
      <c r="F20" s="180" t="s">
        <v>98</v>
      </c>
      <c r="G20" s="180" t="s">
        <v>285</v>
      </c>
      <c r="H20" s="180" t="s">
        <v>286</v>
      </c>
      <c r="I20" s="46">
        <v>7335</v>
      </c>
      <c r="J20" s="46">
        <v>7335</v>
      </c>
      <c r="K20" s="50"/>
      <c r="L20" s="50"/>
      <c r="M20" s="49">
        <v>7335</v>
      </c>
      <c r="N20" s="50"/>
      <c r="O20" s="46"/>
      <c r="P20" s="46"/>
      <c r="Q20" s="46"/>
      <c r="R20" s="46"/>
      <c r="S20" s="46"/>
      <c r="T20" s="46"/>
      <c r="U20" s="46"/>
      <c r="V20" s="46"/>
      <c r="W20" s="46"/>
      <c r="X20" s="46"/>
    </row>
    <row r="21" s="25" customFormat="1" ht="20.25" customHeight="1" spans="1:24">
      <c r="A21" s="180" t="s">
        <v>67</v>
      </c>
      <c r="B21" s="180" t="s">
        <v>67</v>
      </c>
      <c r="C21" s="180" t="s">
        <v>287</v>
      </c>
      <c r="D21" s="180" t="s">
        <v>288</v>
      </c>
      <c r="E21" s="180" t="s">
        <v>110</v>
      </c>
      <c r="F21" s="180" t="s">
        <v>111</v>
      </c>
      <c r="G21" s="180" t="s">
        <v>281</v>
      </c>
      <c r="H21" s="180" t="s">
        <v>282</v>
      </c>
      <c r="I21" s="46">
        <v>321276</v>
      </c>
      <c r="J21" s="46">
        <v>321276</v>
      </c>
      <c r="K21" s="50"/>
      <c r="L21" s="50"/>
      <c r="M21" s="49">
        <v>321276</v>
      </c>
      <c r="N21" s="50"/>
      <c r="O21" s="46"/>
      <c r="P21" s="46"/>
      <c r="Q21" s="46"/>
      <c r="R21" s="46"/>
      <c r="S21" s="46"/>
      <c r="T21" s="46"/>
      <c r="U21" s="46"/>
      <c r="V21" s="46"/>
      <c r="W21" s="46"/>
      <c r="X21" s="46"/>
    </row>
    <row r="22" s="25" customFormat="1" ht="20.25" customHeight="1" spans="1:24">
      <c r="A22" s="180" t="s">
        <v>67</v>
      </c>
      <c r="B22" s="180" t="s">
        <v>67</v>
      </c>
      <c r="C22" s="180" t="s">
        <v>287</v>
      </c>
      <c r="D22" s="180" t="s">
        <v>288</v>
      </c>
      <c r="E22" s="180" t="s">
        <v>120</v>
      </c>
      <c r="F22" s="180" t="s">
        <v>111</v>
      </c>
      <c r="G22" s="180" t="s">
        <v>281</v>
      </c>
      <c r="H22" s="180" t="s">
        <v>282</v>
      </c>
      <c r="I22" s="46">
        <v>257928</v>
      </c>
      <c r="J22" s="46">
        <v>257928</v>
      </c>
      <c r="K22" s="50"/>
      <c r="L22" s="50"/>
      <c r="M22" s="49">
        <v>257928</v>
      </c>
      <c r="N22" s="50"/>
      <c r="O22" s="46"/>
      <c r="P22" s="46"/>
      <c r="Q22" s="46"/>
      <c r="R22" s="46"/>
      <c r="S22" s="46"/>
      <c r="T22" s="46"/>
      <c r="U22" s="46"/>
      <c r="V22" s="46"/>
      <c r="W22" s="46"/>
      <c r="X22" s="46"/>
    </row>
    <row r="23" s="25" customFormat="1" ht="20.25" customHeight="1" spans="1:24">
      <c r="A23" s="180" t="s">
        <v>67</v>
      </c>
      <c r="B23" s="180" t="s">
        <v>67</v>
      </c>
      <c r="C23" s="180" t="s">
        <v>287</v>
      </c>
      <c r="D23" s="180" t="s">
        <v>288</v>
      </c>
      <c r="E23" s="180" t="s">
        <v>181</v>
      </c>
      <c r="F23" s="180" t="s">
        <v>111</v>
      </c>
      <c r="G23" s="180" t="s">
        <v>281</v>
      </c>
      <c r="H23" s="180" t="s">
        <v>282</v>
      </c>
      <c r="I23" s="46">
        <v>515940</v>
      </c>
      <c r="J23" s="46">
        <v>515940</v>
      </c>
      <c r="K23" s="50"/>
      <c r="L23" s="50"/>
      <c r="M23" s="49">
        <v>515940</v>
      </c>
      <c r="N23" s="50"/>
      <c r="O23" s="46"/>
      <c r="P23" s="46"/>
      <c r="Q23" s="46"/>
      <c r="R23" s="46"/>
      <c r="S23" s="46"/>
      <c r="T23" s="46"/>
      <c r="U23" s="46"/>
      <c r="V23" s="46"/>
      <c r="W23" s="46"/>
      <c r="X23" s="46"/>
    </row>
    <row r="24" s="25" customFormat="1" ht="20.25" customHeight="1" spans="1:24">
      <c r="A24" s="180" t="s">
        <v>67</v>
      </c>
      <c r="B24" s="180" t="s">
        <v>67</v>
      </c>
      <c r="C24" s="180" t="s">
        <v>287</v>
      </c>
      <c r="D24" s="180" t="s">
        <v>288</v>
      </c>
      <c r="E24" s="180" t="s">
        <v>110</v>
      </c>
      <c r="F24" s="180" t="s">
        <v>111</v>
      </c>
      <c r="G24" s="180" t="s">
        <v>283</v>
      </c>
      <c r="H24" s="180" t="s">
        <v>284</v>
      </c>
      <c r="I24" s="46">
        <v>27060</v>
      </c>
      <c r="J24" s="46">
        <v>27060</v>
      </c>
      <c r="K24" s="50"/>
      <c r="L24" s="50"/>
      <c r="M24" s="49">
        <v>27060</v>
      </c>
      <c r="N24" s="50"/>
      <c r="O24" s="46"/>
      <c r="P24" s="46"/>
      <c r="Q24" s="46"/>
      <c r="R24" s="46"/>
      <c r="S24" s="46"/>
      <c r="T24" s="46"/>
      <c r="U24" s="46"/>
      <c r="V24" s="46"/>
      <c r="W24" s="46"/>
      <c r="X24" s="46"/>
    </row>
    <row r="25" s="25" customFormat="1" ht="20.25" customHeight="1" spans="1:24">
      <c r="A25" s="180" t="s">
        <v>67</v>
      </c>
      <c r="B25" s="180" t="s">
        <v>67</v>
      </c>
      <c r="C25" s="180" t="s">
        <v>287</v>
      </c>
      <c r="D25" s="180" t="s">
        <v>288</v>
      </c>
      <c r="E25" s="180" t="s">
        <v>110</v>
      </c>
      <c r="F25" s="180" t="s">
        <v>111</v>
      </c>
      <c r="G25" s="180" t="s">
        <v>283</v>
      </c>
      <c r="H25" s="180" t="s">
        <v>284</v>
      </c>
      <c r="I25" s="46">
        <v>60000</v>
      </c>
      <c r="J25" s="46">
        <v>60000</v>
      </c>
      <c r="K25" s="50"/>
      <c r="L25" s="50"/>
      <c r="M25" s="49">
        <v>60000</v>
      </c>
      <c r="N25" s="50"/>
      <c r="O25" s="46"/>
      <c r="P25" s="46"/>
      <c r="Q25" s="46"/>
      <c r="R25" s="46"/>
      <c r="S25" s="46"/>
      <c r="T25" s="46"/>
      <c r="U25" s="46"/>
      <c r="V25" s="46"/>
      <c r="W25" s="46"/>
      <c r="X25" s="46"/>
    </row>
    <row r="26" s="25" customFormat="1" ht="20.25" customHeight="1" spans="1:24">
      <c r="A26" s="180" t="s">
        <v>67</v>
      </c>
      <c r="B26" s="180" t="s">
        <v>67</v>
      </c>
      <c r="C26" s="180" t="s">
        <v>287</v>
      </c>
      <c r="D26" s="180" t="s">
        <v>288</v>
      </c>
      <c r="E26" s="180" t="s">
        <v>120</v>
      </c>
      <c r="F26" s="180" t="s">
        <v>111</v>
      </c>
      <c r="G26" s="180" t="s">
        <v>283</v>
      </c>
      <c r="H26" s="180" t="s">
        <v>284</v>
      </c>
      <c r="I26" s="46">
        <v>22440</v>
      </c>
      <c r="J26" s="46">
        <v>22440</v>
      </c>
      <c r="K26" s="50"/>
      <c r="L26" s="50"/>
      <c r="M26" s="49">
        <v>22440</v>
      </c>
      <c r="N26" s="50"/>
      <c r="O26" s="46"/>
      <c r="P26" s="46"/>
      <c r="Q26" s="46"/>
      <c r="R26" s="46"/>
      <c r="S26" s="46"/>
      <c r="T26" s="46"/>
      <c r="U26" s="46"/>
      <c r="V26" s="46"/>
      <c r="W26" s="46"/>
      <c r="X26" s="46"/>
    </row>
    <row r="27" s="25" customFormat="1" ht="20.25" customHeight="1" spans="1:24">
      <c r="A27" s="180" t="s">
        <v>67</v>
      </c>
      <c r="B27" s="180" t="s">
        <v>67</v>
      </c>
      <c r="C27" s="180" t="s">
        <v>287</v>
      </c>
      <c r="D27" s="180" t="s">
        <v>288</v>
      </c>
      <c r="E27" s="180" t="s">
        <v>120</v>
      </c>
      <c r="F27" s="180" t="s">
        <v>111</v>
      </c>
      <c r="G27" s="180" t="s">
        <v>283</v>
      </c>
      <c r="H27" s="180" t="s">
        <v>284</v>
      </c>
      <c r="I27" s="46">
        <v>48000</v>
      </c>
      <c r="J27" s="46">
        <v>48000</v>
      </c>
      <c r="K27" s="50"/>
      <c r="L27" s="50"/>
      <c r="M27" s="49">
        <v>48000</v>
      </c>
      <c r="N27" s="50"/>
      <c r="O27" s="46"/>
      <c r="P27" s="46"/>
      <c r="Q27" s="46"/>
      <c r="R27" s="46"/>
      <c r="S27" s="46"/>
      <c r="T27" s="46"/>
      <c r="U27" s="46"/>
      <c r="V27" s="46"/>
      <c r="W27" s="46"/>
      <c r="X27" s="46"/>
    </row>
    <row r="28" s="25" customFormat="1" ht="20.25" customHeight="1" spans="1:24">
      <c r="A28" s="180" t="s">
        <v>67</v>
      </c>
      <c r="B28" s="180" t="s">
        <v>67</v>
      </c>
      <c r="C28" s="180" t="s">
        <v>287</v>
      </c>
      <c r="D28" s="180" t="s">
        <v>288</v>
      </c>
      <c r="E28" s="180" t="s">
        <v>181</v>
      </c>
      <c r="F28" s="180" t="s">
        <v>111</v>
      </c>
      <c r="G28" s="180" t="s">
        <v>283</v>
      </c>
      <c r="H28" s="180" t="s">
        <v>284</v>
      </c>
      <c r="I28" s="46">
        <v>66000</v>
      </c>
      <c r="J28" s="46">
        <v>66000</v>
      </c>
      <c r="K28" s="50"/>
      <c r="L28" s="50"/>
      <c r="M28" s="49">
        <v>66000</v>
      </c>
      <c r="N28" s="50"/>
      <c r="O28" s="46"/>
      <c r="P28" s="46"/>
      <c r="Q28" s="46"/>
      <c r="R28" s="46"/>
      <c r="S28" s="46"/>
      <c r="T28" s="46"/>
      <c r="U28" s="46"/>
      <c r="V28" s="46"/>
      <c r="W28" s="46"/>
      <c r="X28" s="46"/>
    </row>
    <row r="29" s="25" customFormat="1" ht="20.25" customHeight="1" spans="1:24">
      <c r="A29" s="180" t="s">
        <v>67</v>
      </c>
      <c r="B29" s="180" t="s">
        <v>67</v>
      </c>
      <c r="C29" s="180" t="s">
        <v>287</v>
      </c>
      <c r="D29" s="180" t="s">
        <v>288</v>
      </c>
      <c r="E29" s="180" t="s">
        <v>181</v>
      </c>
      <c r="F29" s="180" t="s">
        <v>111</v>
      </c>
      <c r="G29" s="180" t="s">
        <v>283</v>
      </c>
      <c r="H29" s="180" t="s">
        <v>284</v>
      </c>
      <c r="I29" s="46">
        <v>36840</v>
      </c>
      <c r="J29" s="46">
        <v>36840</v>
      </c>
      <c r="K29" s="50"/>
      <c r="L29" s="50"/>
      <c r="M29" s="49">
        <v>36840</v>
      </c>
      <c r="N29" s="50"/>
      <c r="O29" s="46"/>
      <c r="P29" s="46"/>
      <c r="Q29" s="46"/>
      <c r="R29" s="46"/>
      <c r="S29" s="46"/>
      <c r="T29" s="46"/>
      <c r="U29" s="46"/>
      <c r="V29" s="46"/>
      <c r="W29" s="46"/>
      <c r="X29" s="46"/>
    </row>
    <row r="30" s="25" customFormat="1" ht="20.25" customHeight="1" spans="1:24">
      <c r="A30" s="180" t="s">
        <v>67</v>
      </c>
      <c r="B30" s="180" t="s">
        <v>67</v>
      </c>
      <c r="C30" s="180" t="s">
        <v>287</v>
      </c>
      <c r="D30" s="180" t="s">
        <v>288</v>
      </c>
      <c r="E30" s="180" t="s">
        <v>110</v>
      </c>
      <c r="F30" s="180" t="s">
        <v>111</v>
      </c>
      <c r="G30" s="180" t="s">
        <v>285</v>
      </c>
      <c r="H30" s="180" t="s">
        <v>286</v>
      </c>
      <c r="I30" s="46">
        <v>26773</v>
      </c>
      <c r="J30" s="46">
        <v>26773</v>
      </c>
      <c r="K30" s="50"/>
      <c r="L30" s="50"/>
      <c r="M30" s="49">
        <v>26773</v>
      </c>
      <c r="N30" s="50"/>
      <c r="O30" s="46"/>
      <c r="P30" s="46"/>
      <c r="Q30" s="46"/>
      <c r="R30" s="46"/>
      <c r="S30" s="46"/>
      <c r="T30" s="46"/>
      <c r="U30" s="46"/>
      <c r="V30" s="46"/>
      <c r="W30" s="46"/>
      <c r="X30" s="46"/>
    </row>
    <row r="31" s="25" customFormat="1" ht="20.25" customHeight="1" spans="1:24">
      <c r="A31" s="180" t="s">
        <v>67</v>
      </c>
      <c r="B31" s="180" t="s">
        <v>67</v>
      </c>
      <c r="C31" s="180" t="s">
        <v>287</v>
      </c>
      <c r="D31" s="180" t="s">
        <v>288</v>
      </c>
      <c r="E31" s="180" t="s">
        <v>120</v>
      </c>
      <c r="F31" s="180" t="s">
        <v>111</v>
      </c>
      <c r="G31" s="180" t="s">
        <v>285</v>
      </c>
      <c r="H31" s="180" t="s">
        <v>286</v>
      </c>
      <c r="I31" s="46">
        <v>21494</v>
      </c>
      <c r="J31" s="46">
        <v>21494</v>
      </c>
      <c r="K31" s="50"/>
      <c r="L31" s="50"/>
      <c r="M31" s="49">
        <v>21494</v>
      </c>
      <c r="N31" s="50"/>
      <c r="O31" s="46"/>
      <c r="P31" s="46"/>
      <c r="Q31" s="46"/>
      <c r="R31" s="46"/>
      <c r="S31" s="46"/>
      <c r="T31" s="46"/>
      <c r="U31" s="46"/>
      <c r="V31" s="46"/>
      <c r="W31" s="46"/>
      <c r="X31" s="46"/>
    </row>
    <row r="32" s="25" customFormat="1" ht="20.25" customHeight="1" spans="1:24">
      <c r="A32" s="180" t="s">
        <v>67</v>
      </c>
      <c r="B32" s="180" t="s">
        <v>67</v>
      </c>
      <c r="C32" s="180" t="s">
        <v>287</v>
      </c>
      <c r="D32" s="180" t="s">
        <v>288</v>
      </c>
      <c r="E32" s="180" t="s">
        <v>181</v>
      </c>
      <c r="F32" s="180" t="s">
        <v>111</v>
      </c>
      <c r="G32" s="180" t="s">
        <v>285</v>
      </c>
      <c r="H32" s="180" t="s">
        <v>286</v>
      </c>
      <c r="I32" s="46">
        <v>42995</v>
      </c>
      <c r="J32" s="46">
        <v>42995</v>
      </c>
      <c r="K32" s="50"/>
      <c r="L32" s="50"/>
      <c r="M32" s="49">
        <v>42995</v>
      </c>
      <c r="N32" s="50"/>
      <c r="O32" s="46"/>
      <c r="P32" s="46"/>
      <c r="Q32" s="46"/>
      <c r="R32" s="46"/>
      <c r="S32" s="46"/>
      <c r="T32" s="46"/>
      <c r="U32" s="46"/>
      <c r="V32" s="46"/>
      <c r="W32" s="46"/>
      <c r="X32" s="46"/>
    </row>
    <row r="33" s="25" customFormat="1" ht="20.25" customHeight="1" spans="1:24">
      <c r="A33" s="180" t="s">
        <v>67</v>
      </c>
      <c r="B33" s="180" t="s">
        <v>67</v>
      </c>
      <c r="C33" s="180" t="s">
        <v>287</v>
      </c>
      <c r="D33" s="180" t="s">
        <v>288</v>
      </c>
      <c r="E33" s="180" t="s">
        <v>110</v>
      </c>
      <c r="F33" s="180" t="s">
        <v>111</v>
      </c>
      <c r="G33" s="180" t="s">
        <v>289</v>
      </c>
      <c r="H33" s="180" t="s">
        <v>290</v>
      </c>
      <c r="I33" s="46">
        <v>91140</v>
      </c>
      <c r="J33" s="46">
        <v>91140</v>
      </c>
      <c r="K33" s="50"/>
      <c r="L33" s="50"/>
      <c r="M33" s="49">
        <v>91140</v>
      </c>
      <c r="N33" s="50"/>
      <c r="O33" s="46"/>
      <c r="P33" s="46"/>
      <c r="Q33" s="46"/>
      <c r="R33" s="46"/>
      <c r="S33" s="46"/>
      <c r="T33" s="46"/>
      <c r="U33" s="46"/>
      <c r="V33" s="46"/>
      <c r="W33" s="46"/>
      <c r="X33" s="46"/>
    </row>
    <row r="34" s="25" customFormat="1" ht="20.25" customHeight="1" spans="1:24">
      <c r="A34" s="180" t="s">
        <v>67</v>
      </c>
      <c r="B34" s="180" t="s">
        <v>67</v>
      </c>
      <c r="C34" s="180" t="s">
        <v>287</v>
      </c>
      <c r="D34" s="180" t="s">
        <v>288</v>
      </c>
      <c r="E34" s="180" t="s">
        <v>110</v>
      </c>
      <c r="F34" s="180" t="s">
        <v>111</v>
      </c>
      <c r="G34" s="180" t="s">
        <v>289</v>
      </c>
      <c r="H34" s="180" t="s">
        <v>290</v>
      </c>
      <c r="I34" s="46">
        <v>175548</v>
      </c>
      <c r="J34" s="46">
        <v>175548</v>
      </c>
      <c r="K34" s="50"/>
      <c r="L34" s="50"/>
      <c r="M34" s="49">
        <v>175548</v>
      </c>
      <c r="N34" s="50"/>
      <c r="O34" s="46"/>
      <c r="P34" s="46"/>
      <c r="Q34" s="46"/>
      <c r="R34" s="46"/>
      <c r="S34" s="46"/>
      <c r="T34" s="46"/>
      <c r="U34" s="46"/>
      <c r="V34" s="46"/>
      <c r="W34" s="46"/>
      <c r="X34" s="46"/>
    </row>
    <row r="35" s="25" customFormat="1" ht="20.25" customHeight="1" spans="1:24">
      <c r="A35" s="180" t="s">
        <v>67</v>
      </c>
      <c r="B35" s="180" t="s">
        <v>67</v>
      </c>
      <c r="C35" s="180" t="s">
        <v>287</v>
      </c>
      <c r="D35" s="180" t="s">
        <v>288</v>
      </c>
      <c r="E35" s="180" t="s">
        <v>110</v>
      </c>
      <c r="F35" s="180" t="s">
        <v>111</v>
      </c>
      <c r="G35" s="180" t="s">
        <v>289</v>
      </c>
      <c r="H35" s="180" t="s">
        <v>290</v>
      </c>
      <c r="I35" s="46">
        <v>200616</v>
      </c>
      <c r="J35" s="46">
        <v>200616</v>
      </c>
      <c r="K35" s="50"/>
      <c r="L35" s="50"/>
      <c r="M35" s="49">
        <v>200616</v>
      </c>
      <c r="N35" s="50"/>
      <c r="O35" s="46"/>
      <c r="P35" s="46"/>
      <c r="Q35" s="46"/>
      <c r="R35" s="46"/>
      <c r="S35" s="46"/>
      <c r="T35" s="46"/>
      <c r="U35" s="46"/>
      <c r="V35" s="46"/>
      <c r="W35" s="46"/>
      <c r="X35" s="46"/>
    </row>
    <row r="36" s="25" customFormat="1" ht="20.25" customHeight="1" spans="1:24">
      <c r="A36" s="180" t="s">
        <v>67</v>
      </c>
      <c r="B36" s="180" t="s">
        <v>67</v>
      </c>
      <c r="C36" s="180" t="s">
        <v>287</v>
      </c>
      <c r="D36" s="180" t="s">
        <v>288</v>
      </c>
      <c r="E36" s="180" t="s">
        <v>120</v>
      </c>
      <c r="F36" s="180" t="s">
        <v>111</v>
      </c>
      <c r="G36" s="180" t="s">
        <v>289</v>
      </c>
      <c r="H36" s="180" t="s">
        <v>290</v>
      </c>
      <c r="I36" s="46">
        <v>73980</v>
      </c>
      <c r="J36" s="46">
        <v>73980</v>
      </c>
      <c r="K36" s="50"/>
      <c r="L36" s="50"/>
      <c r="M36" s="49">
        <v>73980</v>
      </c>
      <c r="N36" s="50"/>
      <c r="O36" s="46"/>
      <c r="P36" s="46"/>
      <c r="Q36" s="46"/>
      <c r="R36" s="46"/>
      <c r="S36" s="46"/>
      <c r="T36" s="46"/>
      <c r="U36" s="46"/>
      <c r="V36" s="46"/>
      <c r="W36" s="46"/>
      <c r="X36" s="46"/>
    </row>
    <row r="37" s="25" customFormat="1" ht="20.25" customHeight="1" spans="1:24">
      <c r="A37" s="180" t="s">
        <v>67</v>
      </c>
      <c r="B37" s="180" t="s">
        <v>67</v>
      </c>
      <c r="C37" s="180" t="s">
        <v>287</v>
      </c>
      <c r="D37" s="180" t="s">
        <v>288</v>
      </c>
      <c r="E37" s="180" t="s">
        <v>120</v>
      </c>
      <c r="F37" s="180" t="s">
        <v>111</v>
      </c>
      <c r="G37" s="180" t="s">
        <v>289</v>
      </c>
      <c r="H37" s="180" t="s">
        <v>290</v>
      </c>
      <c r="I37" s="46">
        <v>160236</v>
      </c>
      <c r="J37" s="46">
        <v>160236</v>
      </c>
      <c r="K37" s="50"/>
      <c r="L37" s="50"/>
      <c r="M37" s="49">
        <v>160236</v>
      </c>
      <c r="N37" s="50"/>
      <c r="O37" s="46"/>
      <c r="P37" s="46"/>
      <c r="Q37" s="46"/>
      <c r="R37" s="46"/>
      <c r="S37" s="46"/>
      <c r="T37" s="46"/>
      <c r="U37" s="46"/>
      <c r="V37" s="46"/>
      <c r="W37" s="46"/>
      <c r="X37" s="46"/>
    </row>
    <row r="38" s="25" customFormat="1" ht="20.25" customHeight="1" spans="1:24">
      <c r="A38" s="180" t="s">
        <v>67</v>
      </c>
      <c r="B38" s="180" t="s">
        <v>67</v>
      </c>
      <c r="C38" s="180" t="s">
        <v>287</v>
      </c>
      <c r="D38" s="180" t="s">
        <v>288</v>
      </c>
      <c r="E38" s="180" t="s">
        <v>120</v>
      </c>
      <c r="F38" s="180" t="s">
        <v>111</v>
      </c>
      <c r="G38" s="180" t="s">
        <v>289</v>
      </c>
      <c r="H38" s="180" t="s">
        <v>290</v>
      </c>
      <c r="I38" s="46">
        <v>142200</v>
      </c>
      <c r="J38" s="46">
        <v>142200</v>
      </c>
      <c r="K38" s="50"/>
      <c r="L38" s="50"/>
      <c r="M38" s="49">
        <v>142200</v>
      </c>
      <c r="N38" s="50"/>
      <c r="O38" s="46"/>
      <c r="P38" s="46"/>
      <c r="Q38" s="46"/>
      <c r="R38" s="46"/>
      <c r="S38" s="46"/>
      <c r="T38" s="46"/>
      <c r="U38" s="46"/>
      <c r="V38" s="46"/>
      <c r="W38" s="46"/>
      <c r="X38" s="46"/>
    </row>
    <row r="39" s="25" customFormat="1" ht="20.25" customHeight="1" spans="1:24">
      <c r="A39" s="180" t="s">
        <v>67</v>
      </c>
      <c r="B39" s="180" t="s">
        <v>67</v>
      </c>
      <c r="C39" s="180" t="s">
        <v>287</v>
      </c>
      <c r="D39" s="180" t="s">
        <v>288</v>
      </c>
      <c r="E39" s="180" t="s">
        <v>181</v>
      </c>
      <c r="F39" s="180" t="s">
        <v>111</v>
      </c>
      <c r="G39" s="180" t="s">
        <v>289</v>
      </c>
      <c r="H39" s="180" t="s">
        <v>290</v>
      </c>
      <c r="I39" s="46">
        <v>229404</v>
      </c>
      <c r="J39" s="46">
        <v>229404</v>
      </c>
      <c r="K39" s="50"/>
      <c r="L39" s="50"/>
      <c r="M39" s="49">
        <v>229404</v>
      </c>
      <c r="N39" s="50"/>
      <c r="O39" s="46"/>
      <c r="P39" s="46"/>
      <c r="Q39" s="46"/>
      <c r="R39" s="46"/>
      <c r="S39" s="46"/>
      <c r="T39" s="46"/>
      <c r="U39" s="46"/>
      <c r="V39" s="46"/>
      <c r="W39" s="46"/>
      <c r="X39" s="46"/>
    </row>
    <row r="40" s="25" customFormat="1" ht="20.25" customHeight="1" spans="1:24">
      <c r="A40" s="180" t="s">
        <v>67</v>
      </c>
      <c r="B40" s="180" t="s">
        <v>67</v>
      </c>
      <c r="C40" s="180" t="s">
        <v>287</v>
      </c>
      <c r="D40" s="180" t="s">
        <v>288</v>
      </c>
      <c r="E40" s="180" t="s">
        <v>181</v>
      </c>
      <c r="F40" s="180" t="s">
        <v>111</v>
      </c>
      <c r="G40" s="180" t="s">
        <v>289</v>
      </c>
      <c r="H40" s="180" t="s">
        <v>290</v>
      </c>
      <c r="I40" s="46">
        <v>209040</v>
      </c>
      <c r="J40" s="46">
        <v>209040</v>
      </c>
      <c r="K40" s="50"/>
      <c r="L40" s="50"/>
      <c r="M40" s="49">
        <v>209040</v>
      </c>
      <c r="N40" s="50"/>
      <c r="O40" s="46"/>
      <c r="P40" s="46"/>
      <c r="Q40" s="46"/>
      <c r="R40" s="46"/>
      <c r="S40" s="46"/>
      <c r="T40" s="46"/>
      <c r="U40" s="46"/>
      <c r="V40" s="46"/>
      <c r="W40" s="46"/>
      <c r="X40" s="46"/>
    </row>
    <row r="41" s="25" customFormat="1" ht="20.25" customHeight="1" spans="1:24">
      <c r="A41" s="180" t="s">
        <v>67</v>
      </c>
      <c r="B41" s="180" t="s">
        <v>67</v>
      </c>
      <c r="C41" s="180" t="s">
        <v>287</v>
      </c>
      <c r="D41" s="180" t="s">
        <v>288</v>
      </c>
      <c r="E41" s="180" t="s">
        <v>181</v>
      </c>
      <c r="F41" s="180" t="s">
        <v>111</v>
      </c>
      <c r="G41" s="180" t="s">
        <v>289</v>
      </c>
      <c r="H41" s="180" t="s">
        <v>290</v>
      </c>
      <c r="I41" s="46">
        <v>114300</v>
      </c>
      <c r="J41" s="46">
        <v>114300</v>
      </c>
      <c r="K41" s="50"/>
      <c r="L41" s="50"/>
      <c r="M41" s="49">
        <v>114300</v>
      </c>
      <c r="N41" s="50"/>
      <c r="O41" s="46"/>
      <c r="P41" s="46"/>
      <c r="Q41" s="46"/>
      <c r="R41" s="46"/>
      <c r="S41" s="46"/>
      <c r="T41" s="46"/>
      <c r="U41" s="46"/>
      <c r="V41" s="46"/>
      <c r="W41" s="46"/>
      <c r="X41" s="46"/>
    </row>
    <row r="42" s="25" customFormat="1" ht="20.25" customHeight="1" spans="1:24">
      <c r="A42" s="180" t="s">
        <v>67</v>
      </c>
      <c r="B42" s="180" t="s">
        <v>67</v>
      </c>
      <c r="C42" s="180" t="s">
        <v>291</v>
      </c>
      <c r="D42" s="180" t="s">
        <v>292</v>
      </c>
      <c r="E42" s="180" t="s">
        <v>134</v>
      </c>
      <c r="F42" s="180" t="s">
        <v>135</v>
      </c>
      <c r="G42" s="180" t="s">
        <v>293</v>
      </c>
      <c r="H42" s="180" t="s">
        <v>294</v>
      </c>
      <c r="I42" s="46">
        <v>501540.48</v>
      </c>
      <c r="J42" s="46">
        <v>501540.48</v>
      </c>
      <c r="K42" s="50"/>
      <c r="L42" s="50"/>
      <c r="M42" s="49">
        <v>501540.48</v>
      </c>
      <c r="N42" s="50"/>
      <c r="O42" s="46"/>
      <c r="P42" s="46"/>
      <c r="Q42" s="46"/>
      <c r="R42" s="46"/>
      <c r="S42" s="46"/>
      <c r="T42" s="46"/>
      <c r="U42" s="46"/>
      <c r="V42" s="46"/>
      <c r="W42" s="46"/>
      <c r="X42" s="46"/>
    </row>
    <row r="43" s="25" customFormat="1" ht="20.25" customHeight="1" spans="1:24">
      <c r="A43" s="180" t="s">
        <v>67</v>
      </c>
      <c r="B43" s="180" t="s">
        <v>67</v>
      </c>
      <c r="C43" s="180" t="s">
        <v>291</v>
      </c>
      <c r="D43" s="180" t="s">
        <v>292</v>
      </c>
      <c r="E43" s="180" t="s">
        <v>134</v>
      </c>
      <c r="F43" s="180" t="s">
        <v>135</v>
      </c>
      <c r="G43" s="180" t="s">
        <v>293</v>
      </c>
      <c r="H43" s="180" t="s">
        <v>294</v>
      </c>
      <c r="I43" s="46">
        <v>440232.96</v>
      </c>
      <c r="J43" s="46">
        <v>440232.96</v>
      </c>
      <c r="K43" s="50"/>
      <c r="L43" s="50"/>
      <c r="M43" s="49">
        <v>440232.96</v>
      </c>
      <c r="N43" s="50"/>
      <c r="O43" s="46"/>
      <c r="P43" s="46"/>
      <c r="Q43" s="46"/>
      <c r="R43" s="46"/>
      <c r="S43" s="46"/>
      <c r="T43" s="46"/>
      <c r="U43" s="46"/>
      <c r="V43" s="46"/>
      <c r="W43" s="46"/>
      <c r="X43" s="46"/>
    </row>
    <row r="44" s="25" customFormat="1" ht="20.25" customHeight="1" spans="1:24">
      <c r="A44" s="180" t="s">
        <v>67</v>
      </c>
      <c r="B44" s="180" t="s">
        <v>67</v>
      </c>
      <c r="C44" s="180" t="s">
        <v>291</v>
      </c>
      <c r="D44" s="180" t="s">
        <v>292</v>
      </c>
      <c r="E44" s="180" t="s">
        <v>136</v>
      </c>
      <c r="F44" s="180" t="s">
        <v>137</v>
      </c>
      <c r="G44" s="180" t="s">
        <v>295</v>
      </c>
      <c r="H44" s="180" t="s">
        <v>296</v>
      </c>
      <c r="I44" s="46">
        <v>42774.71</v>
      </c>
      <c r="J44" s="46">
        <v>42774.71</v>
      </c>
      <c r="K44" s="50"/>
      <c r="L44" s="50"/>
      <c r="M44" s="49">
        <v>42774.71</v>
      </c>
      <c r="N44" s="50"/>
      <c r="O44" s="46"/>
      <c r="P44" s="46"/>
      <c r="Q44" s="46"/>
      <c r="R44" s="46"/>
      <c r="S44" s="46"/>
      <c r="T44" s="46"/>
      <c r="U44" s="46"/>
      <c r="V44" s="46"/>
      <c r="W44" s="46"/>
      <c r="X44" s="46"/>
    </row>
    <row r="45" s="25" customFormat="1" ht="20.25" customHeight="1" spans="1:24">
      <c r="A45" s="180" t="s">
        <v>67</v>
      </c>
      <c r="B45" s="180" t="s">
        <v>67</v>
      </c>
      <c r="C45" s="180" t="s">
        <v>291</v>
      </c>
      <c r="D45" s="180" t="s">
        <v>292</v>
      </c>
      <c r="E45" s="180" t="s">
        <v>154</v>
      </c>
      <c r="F45" s="180" t="s">
        <v>155</v>
      </c>
      <c r="G45" s="180" t="s">
        <v>297</v>
      </c>
      <c r="H45" s="180" t="s">
        <v>298</v>
      </c>
      <c r="I45" s="46">
        <v>217365.02</v>
      </c>
      <c r="J45" s="46">
        <v>217365.02</v>
      </c>
      <c r="K45" s="50"/>
      <c r="L45" s="50"/>
      <c r="M45" s="49">
        <v>217365.02</v>
      </c>
      <c r="N45" s="50"/>
      <c r="O45" s="46"/>
      <c r="P45" s="46"/>
      <c r="Q45" s="46"/>
      <c r="R45" s="46"/>
      <c r="S45" s="46"/>
      <c r="T45" s="46"/>
      <c r="U45" s="46"/>
      <c r="V45" s="46"/>
      <c r="W45" s="46"/>
      <c r="X45" s="46"/>
    </row>
    <row r="46" s="25" customFormat="1" ht="20.25" customHeight="1" spans="1:24">
      <c r="A46" s="180" t="s">
        <v>67</v>
      </c>
      <c r="B46" s="180" t="s">
        <v>67</v>
      </c>
      <c r="C46" s="180" t="s">
        <v>291</v>
      </c>
      <c r="D46" s="180" t="s">
        <v>292</v>
      </c>
      <c r="E46" s="180" t="s">
        <v>156</v>
      </c>
      <c r="F46" s="180" t="s">
        <v>157</v>
      </c>
      <c r="G46" s="180" t="s">
        <v>297</v>
      </c>
      <c r="H46" s="180" t="s">
        <v>298</v>
      </c>
      <c r="I46" s="46">
        <v>203648.41</v>
      </c>
      <c r="J46" s="46">
        <v>203648.41</v>
      </c>
      <c r="K46" s="50"/>
      <c r="L46" s="50"/>
      <c r="M46" s="49">
        <v>203648.41</v>
      </c>
      <c r="N46" s="50"/>
      <c r="O46" s="46"/>
      <c r="P46" s="46"/>
      <c r="Q46" s="46"/>
      <c r="R46" s="46"/>
      <c r="S46" s="46"/>
      <c r="T46" s="46"/>
      <c r="U46" s="46"/>
      <c r="V46" s="46"/>
      <c r="W46" s="46"/>
      <c r="X46" s="46"/>
    </row>
    <row r="47" s="25" customFormat="1" ht="20.25" customHeight="1" spans="1:24">
      <c r="A47" s="180" t="s">
        <v>67</v>
      </c>
      <c r="B47" s="180" t="s">
        <v>67</v>
      </c>
      <c r="C47" s="180" t="s">
        <v>291</v>
      </c>
      <c r="D47" s="180" t="s">
        <v>292</v>
      </c>
      <c r="E47" s="180" t="s">
        <v>158</v>
      </c>
      <c r="F47" s="180" t="s">
        <v>159</v>
      </c>
      <c r="G47" s="180" t="s">
        <v>299</v>
      </c>
      <c r="H47" s="180" t="s">
        <v>300</v>
      </c>
      <c r="I47" s="46">
        <v>128891.4</v>
      </c>
      <c r="J47" s="46">
        <v>128891.4</v>
      </c>
      <c r="K47" s="50"/>
      <c r="L47" s="50"/>
      <c r="M47" s="49">
        <v>128891.4</v>
      </c>
      <c r="N47" s="50"/>
      <c r="O47" s="46"/>
      <c r="P47" s="46"/>
      <c r="Q47" s="46"/>
      <c r="R47" s="46"/>
      <c r="S47" s="46"/>
      <c r="T47" s="46"/>
      <c r="U47" s="46"/>
      <c r="V47" s="46"/>
      <c r="W47" s="46"/>
      <c r="X47" s="46"/>
    </row>
    <row r="48" s="25" customFormat="1" ht="20.25" customHeight="1" spans="1:24">
      <c r="A48" s="180" t="s">
        <v>67</v>
      </c>
      <c r="B48" s="180" t="s">
        <v>67</v>
      </c>
      <c r="C48" s="180" t="s">
        <v>291</v>
      </c>
      <c r="D48" s="180" t="s">
        <v>292</v>
      </c>
      <c r="E48" s="180" t="s">
        <v>158</v>
      </c>
      <c r="F48" s="180" t="s">
        <v>159</v>
      </c>
      <c r="G48" s="180" t="s">
        <v>299</v>
      </c>
      <c r="H48" s="180" t="s">
        <v>300</v>
      </c>
      <c r="I48" s="46">
        <v>137572.8</v>
      </c>
      <c r="J48" s="46">
        <v>137572.8</v>
      </c>
      <c r="K48" s="50"/>
      <c r="L48" s="50"/>
      <c r="M48" s="49">
        <v>137572.8</v>
      </c>
      <c r="N48" s="50"/>
      <c r="O48" s="46"/>
      <c r="P48" s="46"/>
      <c r="Q48" s="46"/>
      <c r="R48" s="46"/>
      <c r="S48" s="46"/>
      <c r="T48" s="46"/>
      <c r="U48" s="46"/>
      <c r="V48" s="46"/>
      <c r="W48" s="46"/>
      <c r="X48" s="46"/>
    </row>
    <row r="49" s="25" customFormat="1" ht="20.25" customHeight="1" spans="1:24">
      <c r="A49" s="180" t="s">
        <v>67</v>
      </c>
      <c r="B49" s="180" t="s">
        <v>67</v>
      </c>
      <c r="C49" s="180" t="s">
        <v>291</v>
      </c>
      <c r="D49" s="180" t="s">
        <v>292</v>
      </c>
      <c r="E49" s="180" t="s">
        <v>158</v>
      </c>
      <c r="F49" s="180" t="s">
        <v>159</v>
      </c>
      <c r="G49" s="180" t="s">
        <v>299</v>
      </c>
      <c r="H49" s="180" t="s">
        <v>300</v>
      </c>
      <c r="I49" s="46">
        <v>71978</v>
      </c>
      <c r="J49" s="46">
        <v>71978</v>
      </c>
      <c r="K49" s="50"/>
      <c r="L49" s="50"/>
      <c r="M49" s="49">
        <v>71978</v>
      </c>
      <c r="N49" s="50"/>
      <c r="O49" s="46"/>
      <c r="P49" s="46"/>
      <c r="Q49" s="46"/>
      <c r="R49" s="46"/>
      <c r="S49" s="46"/>
      <c r="T49" s="46"/>
      <c r="U49" s="46"/>
      <c r="V49" s="46"/>
      <c r="W49" s="46"/>
      <c r="X49" s="46"/>
    </row>
    <row r="50" s="25" customFormat="1" ht="20.25" customHeight="1" spans="1:24">
      <c r="A50" s="180" t="s">
        <v>67</v>
      </c>
      <c r="B50" s="180" t="s">
        <v>67</v>
      </c>
      <c r="C50" s="180" t="s">
        <v>291</v>
      </c>
      <c r="D50" s="180" t="s">
        <v>292</v>
      </c>
      <c r="E50" s="180" t="s">
        <v>110</v>
      </c>
      <c r="F50" s="180" t="s">
        <v>111</v>
      </c>
      <c r="G50" s="180" t="s">
        <v>301</v>
      </c>
      <c r="H50" s="180" t="s">
        <v>302</v>
      </c>
      <c r="I50" s="46">
        <v>5709.48</v>
      </c>
      <c r="J50" s="46">
        <v>5709.48</v>
      </c>
      <c r="K50" s="50"/>
      <c r="L50" s="50"/>
      <c r="M50" s="49">
        <v>5709.48</v>
      </c>
      <c r="N50" s="50"/>
      <c r="O50" s="46"/>
      <c r="P50" s="46"/>
      <c r="Q50" s="46"/>
      <c r="R50" s="46"/>
      <c r="S50" s="46"/>
      <c r="T50" s="46"/>
      <c r="U50" s="46"/>
      <c r="V50" s="46"/>
      <c r="W50" s="46"/>
      <c r="X50" s="46"/>
    </row>
    <row r="51" s="25" customFormat="1" ht="20.25" customHeight="1" spans="1:24">
      <c r="A51" s="180" t="s">
        <v>67</v>
      </c>
      <c r="B51" s="180" t="s">
        <v>67</v>
      </c>
      <c r="C51" s="180" t="s">
        <v>291</v>
      </c>
      <c r="D51" s="180" t="s">
        <v>292</v>
      </c>
      <c r="E51" s="180" t="s">
        <v>120</v>
      </c>
      <c r="F51" s="180" t="s">
        <v>111</v>
      </c>
      <c r="G51" s="180" t="s">
        <v>301</v>
      </c>
      <c r="H51" s="180" t="s">
        <v>302</v>
      </c>
      <c r="I51" s="46">
        <v>4597.49</v>
      </c>
      <c r="J51" s="46">
        <v>4597.49</v>
      </c>
      <c r="K51" s="50"/>
      <c r="L51" s="50"/>
      <c r="M51" s="49">
        <v>4597.49</v>
      </c>
      <c r="N51" s="50"/>
      <c r="O51" s="46"/>
      <c r="P51" s="46"/>
      <c r="Q51" s="46"/>
      <c r="R51" s="46"/>
      <c r="S51" s="46"/>
      <c r="T51" s="46"/>
      <c r="U51" s="46"/>
      <c r="V51" s="46"/>
      <c r="W51" s="46"/>
      <c r="X51" s="46"/>
    </row>
    <row r="52" s="25" customFormat="1" ht="20.25" customHeight="1" spans="1:24">
      <c r="A52" s="180" t="s">
        <v>67</v>
      </c>
      <c r="B52" s="180" t="s">
        <v>67</v>
      </c>
      <c r="C52" s="180" t="s">
        <v>291</v>
      </c>
      <c r="D52" s="180" t="s">
        <v>292</v>
      </c>
      <c r="E52" s="180" t="s">
        <v>160</v>
      </c>
      <c r="F52" s="180" t="s">
        <v>161</v>
      </c>
      <c r="G52" s="180" t="s">
        <v>301</v>
      </c>
      <c r="H52" s="180" t="s">
        <v>302</v>
      </c>
      <c r="I52" s="46">
        <v>8784.24</v>
      </c>
      <c r="J52" s="46">
        <v>8784.24</v>
      </c>
      <c r="K52" s="50"/>
      <c r="L52" s="50"/>
      <c r="M52" s="49">
        <v>8784.24</v>
      </c>
      <c r="N52" s="50"/>
      <c r="O52" s="46"/>
      <c r="P52" s="46"/>
      <c r="Q52" s="46"/>
      <c r="R52" s="46"/>
      <c r="S52" s="46"/>
      <c r="T52" s="46"/>
      <c r="U52" s="46"/>
      <c r="V52" s="46"/>
      <c r="W52" s="46"/>
      <c r="X52" s="46"/>
    </row>
    <row r="53" s="25" customFormat="1" ht="20.25" customHeight="1" spans="1:24">
      <c r="A53" s="180" t="s">
        <v>67</v>
      </c>
      <c r="B53" s="180" t="s">
        <v>67</v>
      </c>
      <c r="C53" s="180" t="s">
        <v>291</v>
      </c>
      <c r="D53" s="180" t="s">
        <v>292</v>
      </c>
      <c r="E53" s="180" t="s">
        <v>160</v>
      </c>
      <c r="F53" s="180" t="s">
        <v>161</v>
      </c>
      <c r="G53" s="180" t="s">
        <v>301</v>
      </c>
      <c r="H53" s="180" t="s">
        <v>302</v>
      </c>
      <c r="I53" s="46">
        <v>4952.62</v>
      </c>
      <c r="J53" s="46">
        <v>4952.62</v>
      </c>
      <c r="K53" s="50"/>
      <c r="L53" s="50"/>
      <c r="M53" s="49">
        <v>4952.62</v>
      </c>
      <c r="N53" s="50"/>
      <c r="O53" s="46"/>
      <c r="P53" s="46"/>
      <c r="Q53" s="46"/>
      <c r="R53" s="46"/>
      <c r="S53" s="46"/>
      <c r="T53" s="46"/>
      <c r="U53" s="46"/>
      <c r="V53" s="46"/>
      <c r="W53" s="46"/>
      <c r="X53" s="46"/>
    </row>
    <row r="54" s="25" customFormat="1" ht="20.25" customHeight="1" spans="1:24">
      <c r="A54" s="180" t="s">
        <v>67</v>
      </c>
      <c r="B54" s="180" t="s">
        <v>67</v>
      </c>
      <c r="C54" s="180" t="s">
        <v>291</v>
      </c>
      <c r="D54" s="180" t="s">
        <v>292</v>
      </c>
      <c r="E54" s="180" t="s">
        <v>160</v>
      </c>
      <c r="F54" s="180" t="s">
        <v>161</v>
      </c>
      <c r="G54" s="180" t="s">
        <v>301</v>
      </c>
      <c r="H54" s="180" t="s">
        <v>302</v>
      </c>
      <c r="I54" s="46">
        <v>9280.18</v>
      </c>
      <c r="J54" s="46">
        <v>9280.18</v>
      </c>
      <c r="K54" s="50"/>
      <c r="L54" s="50"/>
      <c r="M54" s="49">
        <v>9280.18</v>
      </c>
      <c r="N54" s="50"/>
      <c r="O54" s="46"/>
      <c r="P54" s="46"/>
      <c r="Q54" s="46"/>
      <c r="R54" s="46"/>
      <c r="S54" s="46"/>
      <c r="T54" s="46"/>
      <c r="U54" s="46"/>
      <c r="V54" s="46"/>
      <c r="W54" s="46"/>
      <c r="X54" s="46"/>
    </row>
    <row r="55" s="25" customFormat="1" ht="20.25" customHeight="1" spans="1:24">
      <c r="A55" s="180" t="s">
        <v>67</v>
      </c>
      <c r="B55" s="180" t="s">
        <v>67</v>
      </c>
      <c r="C55" s="180" t="s">
        <v>291</v>
      </c>
      <c r="D55" s="180" t="s">
        <v>292</v>
      </c>
      <c r="E55" s="180" t="s">
        <v>160</v>
      </c>
      <c r="F55" s="180" t="s">
        <v>161</v>
      </c>
      <c r="G55" s="180" t="s">
        <v>301</v>
      </c>
      <c r="H55" s="180" t="s">
        <v>302</v>
      </c>
      <c r="I55" s="46">
        <v>14984.88</v>
      </c>
      <c r="J55" s="46">
        <v>14984.88</v>
      </c>
      <c r="K55" s="50"/>
      <c r="L55" s="50"/>
      <c r="M55" s="49">
        <v>14984.88</v>
      </c>
      <c r="N55" s="50"/>
      <c r="O55" s="46"/>
      <c r="P55" s="46"/>
      <c r="Q55" s="46"/>
      <c r="R55" s="46"/>
      <c r="S55" s="46"/>
      <c r="T55" s="46"/>
      <c r="U55" s="46"/>
      <c r="V55" s="46"/>
      <c r="W55" s="46"/>
      <c r="X55" s="46"/>
    </row>
    <row r="56" s="25" customFormat="1" ht="20.25" customHeight="1" spans="1:24">
      <c r="A56" s="180" t="s">
        <v>67</v>
      </c>
      <c r="B56" s="180" t="s">
        <v>67</v>
      </c>
      <c r="C56" s="180" t="s">
        <v>291</v>
      </c>
      <c r="D56" s="180" t="s">
        <v>292</v>
      </c>
      <c r="E56" s="180" t="s">
        <v>160</v>
      </c>
      <c r="F56" s="180" t="s">
        <v>161</v>
      </c>
      <c r="G56" s="180" t="s">
        <v>301</v>
      </c>
      <c r="H56" s="180" t="s">
        <v>302</v>
      </c>
      <c r="I56" s="46">
        <v>13951.44</v>
      </c>
      <c r="J56" s="46">
        <v>13951.44</v>
      </c>
      <c r="K56" s="50"/>
      <c r="L56" s="50"/>
      <c r="M56" s="49">
        <v>13951.44</v>
      </c>
      <c r="N56" s="50"/>
      <c r="O56" s="46"/>
      <c r="P56" s="46"/>
      <c r="Q56" s="46"/>
      <c r="R56" s="46"/>
      <c r="S56" s="46"/>
      <c r="T56" s="46"/>
      <c r="U56" s="46"/>
      <c r="V56" s="46"/>
      <c r="W56" s="46"/>
      <c r="X56" s="46"/>
    </row>
    <row r="57" s="25" customFormat="1" ht="20.25" customHeight="1" spans="1:24">
      <c r="A57" s="180" t="s">
        <v>67</v>
      </c>
      <c r="B57" s="180" t="s">
        <v>67</v>
      </c>
      <c r="C57" s="180" t="s">
        <v>291</v>
      </c>
      <c r="D57" s="180" t="s">
        <v>292</v>
      </c>
      <c r="E57" s="180" t="s">
        <v>181</v>
      </c>
      <c r="F57" s="180" t="s">
        <v>111</v>
      </c>
      <c r="G57" s="180" t="s">
        <v>301</v>
      </c>
      <c r="H57" s="180" t="s">
        <v>302</v>
      </c>
      <c r="I57" s="46">
        <v>7737.83</v>
      </c>
      <c r="J57" s="46">
        <v>7737.83</v>
      </c>
      <c r="K57" s="50"/>
      <c r="L57" s="50"/>
      <c r="M57" s="49">
        <v>7737.83</v>
      </c>
      <c r="N57" s="50"/>
      <c r="O57" s="46"/>
      <c r="P57" s="46"/>
      <c r="Q57" s="46"/>
      <c r="R57" s="46"/>
      <c r="S57" s="46"/>
      <c r="T57" s="46"/>
      <c r="U57" s="46"/>
      <c r="V57" s="46"/>
      <c r="W57" s="46"/>
      <c r="X57" s="46"/>
    </row>
    <row r="58" s="25" customFormat="1" ht="20.25" customHeight="1" spans="1:24">
      <c r="A58" s="180" t="s">
        <v>67</v>
      </c>
      <c r="B58" s="180" t="s">
        <v>67</v>
      </c>
      <c r="C58" s="180" t="s">
        <v>303</v>
      </c>
      <c r="D58" s="180" t="s">
        <v>202</v>
      </c>
      <c r="E58" s="180" t="s">
        <v>201</v>
      </c>
      <c r="F58" s="180" t="s">
        <v>202</v>
      </c>
      <c r="G58" s="180" t="s">
        <v>304</v>
      </c>
      <c r="H58" s="180" t="s">
        <v>202</v>
      </c>
      <c r="I58" s="46">
        <v>494802.72</v>
      </c>
      <c r="J58" s="46">
        <v>494802.72</v>
      </c>
      <c r="K58" s="50"/>
      <c r="L58" s="50"/>
      <c r="M58" s="49">
        <v>494802.72</v>
      </c>
      <c r="N58" s="50"/>
      <c r="O58" s="46"/>
      <c r="P58" s="46"/>
      <c r="Q58" s="46"/>
      <c r="R58" s="46"/>
      <c r="S58" s="46"/>
      <c r="T58" s="46"/>
      <c r="U58" s="46"/>
      <c r="V58" s="46"/>
      <c r="W58" s="46"/>
      <c r="X58" s="46"/>
    </row>
    <row r="59" s="25" customFormat="1" ht="20.25" customHeight="1" spans="1:24">
      <c r="A59" s="180" t="s">
        <v>67</v>
      </c>
      <c r="B59" s="180" t="s">
        <v>67</v>
      </c>
      <c r="C59" s="180" t="s">
        <v>303</v>
      </c>
      <c r="D59" s="180" t="s">
        <v>202</v>
      </c>
      <c r="E59" s="180" t="s">
        <v>201</v>
      </c>
      <c r="F59" s="180" t="s">
        <v>202</v>
      </c>
      <c r="G59" s="180" t="s">
        <v>304</v>
      </c>
      <c r="H59" s="180" t="s">
        <v>202</v>
      </c>
      <c r="I59" s="46">
        <v>477771.36</v>
      </c>
      <c r="J59" s="46">
        <v>477771.36</v>
      </c>
      <c r="K59" s="50"/>
      <c r="L59" s="50"/>
      <c r="M59" s="49">
        <v>477771.36</v>
      </c>
      <c r="N59" s="50"/>
      <c r="O59" s="46"/>
      <c r="P59" s="46"/>
      <c r="Q59" s="46"/>
      <c r="R59" s="46"/>
      <c r="S59" s="46"/>
      <c r="T59" s="46"/>
      <c r="U59" s="46"/>
      <c r="V59" s="46"/>
      <c r="W59" s="46"/>
      <c r="X59" s="46"/>
    </row>
    <row r="60" s="25" customFormat="1" ht="20.25" customHeight="1" spans="1:24">
      <c r="A60" s="180" t="s">
        <v>67</v>
      </c>
      <c r="B60" s="180" t="s">
        <v>67</v>
      </c>
      <c r="C60" s="180" t="s">
        <v>305</v>
      </c>
      <c r="D60" s="180" t="s">
        <v>306</v>
      </c>
      <c r="E60" s="180" t="s">
        <v>140</v>
      </c>
      <c r="F60" s="180" t="s">
        <v>141</v>
      </c>
      <c r="G60" s="180" t="s">
        <v>307</v>
      </c>
      <c r="H60" s="180" t="s">
        <v>308</v>
      </c>
      <c r="I60" s="46">
        <v>62000</v>
      </c>
      <c r="J60" s="46">
        <v>62000</v>
      </c>
      <c r="K60" s="50"/>
      <c r="L60" s="50"/>
      <c r="M60" s="49">
        <v>62000</v>
      </c>
      <c r="N60" s="50"/>
      <c r="O60" s="46"/>
      <c r="P60" s="46"/>
      <c r="Q60" s="46"/>
      <c r="R60" s="46"/>
      <c r="S60" s="46"/>
      <c r="T60" s="46"/>
      <c r="U60" s="46"/>
      <c r="V60" s="46"/>
      <c r="W60" s="46"/>
      <c r="X60" s="46"/>
    </row>
    <row r="61" s="25" customFormat="1" ht="20.25" customHeight="1" spans="1:24">
      <c r="A61" s="180" t="s">
        <v>67</v>
      </c>
      <c r="B61" s="180" t="s">
        <v>67</v>
      </c>
      <c r="C61" s="180" t="s">
        <v>309</v>
      </c>
      <c r="D61" s="180" t="s">
        <v>310</v>
      </c>
      <c r="E61" s="180" t="s">
        <v>103</v>
      </c>
      <c r="F61" s="180" t="s">
        <v>98</v>
      </c>
      <c r="G61" s="180" t="s">
        <v>311</v>
      </c>
      <c r="H61" s="180" t="s">
        <v>312</v>
      </c>
      <c r="I61" s="46">
        <v>160000</v>
      </c>
      <c r="J61" s="46">
        <v>160000</v>
      </c>
      <c r="K61" s="50"/>
      <c r="L61" s="50"/>
      <c r="M61" s="49">
        <v>160000</v>
      </c>
      <c r="N61" s="50"/>
      <c r="O61" s="46"/>
      <c r="P61" s="46"/>
      <c r="Q61" s="46"/>
      <c r="R61" s="46"/>
      <c r="S61" s="46"/>
      <c r="T61" s="46"/>
      <c r="U61" s="46"/>
      <c r="V61" s="46"/>
      <c r="W61" s="46"/>
      <c r="X61" s="46"/>
    </row>
    <row r="62" s="25" customFormat="1" ht="20.25" customHeight="1" spans="1:24">
      <c r="A62" s="180" t="s">
        <v>67</v>
      </c>
      <c r="B62" s="180" t="s">
        <v>67</v>
      </c>
      <c r="C62" s="180" t="s">
        <v>313</v>
      </c>
      <c r="D62" s="180" t="s">
        <v>258</v>
      </c>
      <c r="E62" s="180" t="s">
        <v>103</v>
      </c>
      <c r="F62" s="180" t="s">
        <v>98</v>
      </c>
      <c r="G62" s="180" t="s">
        <v>314</v>
      </c>
      <c r="H62" s="180" t="s">
        <v>258</v>
      </c>
      <c r="I62" s="46">
        <v>250000</v>
      </c>
      <c r="J62" s="46">
        <v>250000</v>
      </c>
      <c r="K62" s="50"/>
      <c r="L62" s="50"/>
      <c r="M62" s="49">
        <v>250000</v>
      </c>
      <c r="N62" s="50"/>
      <c r="O62" s="46"/>
      <c r="P62" s="46"/>
      <c r="Q62" s="46"/>
      <c r="R62" s="46"/>
      <c r="S62" s="46"/>
      <c r="T62" s="46"/>
      <c r="U62" s="46"/>
      <c r="V62" s="46"/>
      <c r="W62" s="46"/>
      <c r="X62" s="46"/>
    </row>
    <row r="63" s="25" customFormat="1" ht="20.25" customHeight="1" spans="1:24">
      <c r="A63" s="180" t="s">
        <v>67</v>
      </c>
      <c r="B63" s="180" t="s">
        <v>67</v>
      </c>
      <c r="C63" s="180" t="s">
        <v>315</v>
      </c>
      <c r="D63" s="180" t="s">
        <v>316</v>
      </c>
      <c r="E63" s="180" t="s">
        <v>97</v>
      </c>
      <c r="F63" s="180" t="s">
        <v>98</v>
      </c>
      <c r="G63" s="180" t="s">
        <v>317</v>
      </c>
      <c r="H63" s="180" t="s">
        <v>318</v>
      </c>
      <c r="I63" s="46">
        <v>9000</v>
      </c>
      <c r="J63" s="46">
        <v>9000</v>
      </c>
      <c r="K63" s="50"/>
      <c r="L63" s="50"/>
      <c r="M63" s="49">
        <v>9000</v>
      </c>
      <c r="N63" s="50"/>
      <c r="O63" s="46"/>
      <c r="P63" s="46"/>
      <c r="Q63" s="46"/>
      <c r="R63" s="46"/>
      <c r="S63" s="46"/>
      <c r="T63" s="46"/>
      <c r="U63" s="46"/>
      <c r="V63" s="46"/>
      <c r="W63" s="46"/>
      <c r="X63" s="46"/>
    </row>
    <row r="64" s="25" customFormat="1" ht="20.25" customHeight="1" spans="1:24">
      <c r="A64" s="180" t="s">
        <v>67</v>
      </c>
      <c r="B64" s="180" t="s">
        <v>67</v>
      </c>
      <c r="C64" s="180" t="s">
        <v>315</v>
      </c>
      <c r="D64" s="180" t="s">
        <v>316</v>
      </c>
      <c r="E64" s="180" t="s">
        <v>103</v>
      </c>
      <c r="F64" s="180" t="s">
        <v>98</v>
      </c>
      <c r="G64" s="180" t="s">
        <v>317</v>
      </c>
      <c r="H64" s="180" t="s">
        <v>318</v>
      </c>
      <c r="I64" s="46">
        <v>214800</v>
      </c>
      <c r="J64" s="46">
        <v>214800</v>
      </c>
      <c r="K64" s="50"/>
      <c r="L64" s="50"/>
      <c r="M64" s="49">
        <v>214800</v>
      </c>
      <c r="N64" s="50"/>
      <c r="O64" s="46"/>
      <c r="P64" s="46"/>
      <c r="Q64" s="46"/>
      <c r="R64" s="46"/>
      <c r="S64" s="46"/>
      <c r="T64" s="46"/>
      <c r="U64" s="46"/>
      <c r="V64" s="46"/>
      <c r="W64" s="46"/>
      <c r="X64" s="46"/>
    </row>
    <row r="65" s="25" customFormat="1" ht="20.25" customHeight="1" spans="1:24">
      <c r="A65" s="180" t="s">
        <v>67</v>
      </c>
      <c r="B65" s="180" t="s">
        <v>67</v>
      </c>
      <c r="C65" s="180" t="s">
        <v>315</v>
      </c>
      <c r="D65" s="180" t="s">
        <v>316</v>
      </c>
      <c r="E65" s="180" t="s">
        <v>114</v>
      </c>
      <c r="F65" s="180" t="s">
        <v>98</v>
      </c>
      <c r="G65" s="180" t="s">
        <v>317</v>
      </c>
      <c r="H65" s="180" t="s">
        <v>318</v>
      </c>
      <c r="I65" s="46">
        <v>23400</v>
      </c>
      <c r="J65" s="46">
        <v>23400</v>
      </c>
      <c r="K65" s="50"/>
      <c r="L65" s="50"/>
      <c r="M65" s="49">
        <v>23400</v>
      </c>
      <c r="N65" s="50"/>
      <c r="O65" s="46"/>
      <c r="P65" s="46"/>
      <c r="Q65" s="46"/>
      <c r="R65" s="46"/>
      <c r="S65" s="46"/>
      <c r="T65" s="46"/>
      <c r="U65" s="46"/>
      <c r="V65" s="46"/>
      <c r="W65" s="46"/>
      <c r="X65" s="46"/>
    </row>
    <row r="66" s="25" customFormat="1" ht="20.25" customHeight="1" spans="1:24">
      <c r="A66" s="180" t="s">
        <v>67</v>
      </c>
      <c r="B66" s="180" t="s">
        <v>67</v>
      </c>
      <c r="C66" s="180" t="s">
        <v>319</v>
      </c>
      <c r="D66" s="180" t="s">
        <v>320</v>
      </c>
      <c r="E66" s="180" t="s">
        <v>97</v>
      </c>
      <c r="F66" s="180" t="s">
        <v>98</v>
      </c>
      <c r="G66" s="180" t="s">
        <v>321</v>
      </c>
      <c r="H66" s="180" t="s">
        <v>320</v>
      </c>
      <c r="I66" s="46">
        <v>2763.36</v>
      </c>
      <c r="J66" s="46">
        <v>2763.36</v>
      </c>
      <c r="K66" s="50"/>
      <c r="L66" s="50"/>
      <c r="M66" s="49">
        <v>2763.36</v>
      </c>
      <c r="N66" s="50"/>
      <c r="O66" s="46"/>
      <c r="P66" s="46"/>
      <c r="Q66" s="46"/>
      <c r="R66" s="46"/>
      <c r="S66" s="46"/>
      <c r="T66" s="46"/>
      <c r="U66" s="46"/>
      <c r="V66" s="46"/>
      <c r="W66" s="46"/>
      <c r="X66" s="46"/>
    </row>
    <row r="67" s="25" customFormat="1" ht="20.25" customHeight="1" spans="1:24">
      <c r="A67" s="180" t="s">
        <v>67</v>
      </c>
      <c r="B67" s="180" t="s">
        <v>67</v>
      </c>
      <c r="C67" s="180" t="s">
        <v>319</v>
      </c>
      <c r="D67" s="180" t="s">
        <v>320</v>
      </c>
      <c r="E67" s="180" t="s">
        <v>103</v>
      </c>
      <c r="F67" s="180" t="s">
        <v>98</v>
      </c>
      <c r="G67" s="180" t="s">
        <v>321</v>
      </c>
      <c r="H67" s="180" t="s">
        <v>320</v>
      </c>
      <c r="I67" s="46">
        <v>55933.2</v>
      </c>
      <c r="J67" s="46">
        <v>55933.2</v>
      </c>
      <c r="K67" s="50"/>
      <c r="L67" s="50"/>
      <c r="M67" s="49">
        <v>55933.2</v>
      </c>
      <c r="N67" s="50"/>
      <c r="O67" s="46"/>
      <c r="P67" s="46"/>
      <c r="Q67" s="46"/>
      <c r="R67" s="46"/>
      <c r="S67" s="46"/>
      <c r="T67" s="46"/>
      <c r="U67" s="46"/>
      <c r="V67" s="46"/>
      <c r="W67" s="46"/>
      <c r="X67" s="46"/>
    </row>
    <row r="68" s="25" customFormat="1" ht="20.25" customHeight="1" spans="1:24">
      <c r="A68" s="180" t="s">
        <v>67</v>
      </c>
      <c r="B68" s="180" t="s">
        <v>67</v>
      </c>
      <c r="C68" s="180" t="s">
        <v>319</v>
      </c>
      <c r="D68" s="180" t="s">
        <v>320</v>
      </c>
      <c r="E68" s="180" t="s">
        <v>110</v>
      </c>
      <c r="F68" s="180" t="s">
        <v>111</v>
      </c>
      <c r="G68" s="180" t="s">
        <v>321</v>
      </c>
      <c r="H68" s="180" t="s">
        <v>320</v>
      </c>
      <c r="I68" s="46">
        <v>21112.8</v>
      </c>
      <c r="J68" s="46">
        <v>21112.8</v>
      </c>
      <c r="K68" s="50"/>
      <c r="L68" s="50"/>
      <c r="M68" s="49">
        <v>21112.8</v>
      </c>
      <c r="N68" s="50"/>
      <c r="O68" s="46"/>
      <c r="P68" s="46"/>
      <c r="Q68" s="46"/>
      <c r="R68" s="46"/>
      <c r="S68" s="46"/>
      <c r="T68" s="46"/>
      <c r="U68" s="46"/>
      <c r="V68" s="46"/>
      <c r="W68" s="46"/>
      <c r="X68" s="46"/>
    </row>
    <row r="69" s="25" customFormat="1" ht="20.25" customHeight="1" spans="1:24">
      <c r="A69" s="180" t="s">
        <v>67</v>
      </c>
      <c r="B69" s="180" t="s">
        <v>67</v>
      </c>
      <c r="C69" s="180" t="s">
        <v>319</v>
      </c>
      <c r="D69" s="180" t="s">
        <v>320</v>
      </c>
      <c r="E69" s="180" t="s">
        <v>114</v>
      </c>
      <c r="F69" s="180" t="s">
        <v>98</v>
      </c>
      <c r="G69" s="180" t="s">
        <v>321</v>
      </c>
      <c r="H69" s="180" t="s">
        <v>320</v>
      </c>
      <c r="I69" s="46">
        <v>5410.56</v>
      </c>
      <c r="J69" s="46">
        <v>5410.56</v>
      </c>
      <c r="K69" s="50"/>
      <c r="L69" s="50"/>
      <c r="M69" s="49">
        <v>5410.56</v>
      </c>
      <c r="N69" s="50"/>
      <c r="O69" s="46"/>
      <c r="P69" s="46"/>
      <c r="Q69" s="46"/>
      <c r="R69" s="46"/>
      <c r="S69" s="46"/>
      <c r="T69" s="46"/>
      <c r="U69" s="46"/>
      <c r="V69" s="46"/>
      <c r="W69" s="46"/>
      <c r="X69" s="46"/>
    </row>
    <row r="70" s="25" customFormat="1" ht="20.25" customHeight="1" spans="1:24">
      <c r="A70" s="180" t="s">
        <v>67</v>
      </c>
      <c r="B70" s="180" t="s">
        <v>67</v>
      </c>
      <c r="C70" s="180" t="s">
        <v>319</v>
      </c>
      <c r="D70" s="180" t="s">
        <v>320</v>
      </c>
      <c r="E70" s="180" t="s">
        <v>120</v>
      </c>
      <c r="F70" s="180" t="s">
        <v>111</v>
      </c>
      <c r="G70" s="180" t="s">
        <v>321</v>
      </c>
      <c r="H70" s="180" t="s">
        <v>320</v>
      </c>
      <c r="I70" s="46">
        <v>16975.68</v>
      </c>
      <c r="J70" s="46">
        <v>16975.68</v>
      </c>
      <c r="K70" s="50"/>
      <c r="L70" s="50"/>
      <c r="M70" s="49">
        <v>16975.68</v>
      </c>
      <c r="N70" s="50"/>
      <c r="O70" s="46"/>
      <c r="P70" s="46"/>
      <c r="Q70" s="46"/>
      <c r="R70" s="46"/>
      <c r="S70" s="46"/>
      <c r="T70" s="46"/>
      <c r="U70" s="46"/>
      <c r="V70" s="46"/>
      <c r="W70" s="46"/>
      <c r="X70" s="46"/>
    </row>
    <row r="71" s="25" customFormat="1" ht="20.25" customHeight="1" spans="1:24">
      <c r="A71" s="180" t="s">
        <v>67</v>
      </c>
      <c r="B71" s="180" t="s">
        <v>67</v>
      </c>
      <c r="C71" s="180" t="s">
        <v>319</v>
      </c>
      <c r="D71" s="180" t="s">
        <v>320</v>
      </c>
      <c r="E71" s="180" t="s">
        <v>181</v>
      </c>
      <c r="F71" s="180" t="s">
        <v>111</v>
      </c>
      <c r="G71" s="180" t="s">
        <v>321</v>
      </c>
      <c r="H71" s="180" t="s">
        <v>320</v>
      </c>
      <c r="I71" s="46">
        <v>27390.48</v>
      </c>
      <c r="J71" s="46">
        <v>27390.48</v>
      </c>
      <c r="K71" s="50"/>
      <c r="L71" s="50"/>
      <c r="M71" s="49">
        <v>27390.48</v>
      </c>
      <c r="N71" s="50"/>
      <c r="O71" s="46"/>
      <c r="P71" s="46"/>
      <c r="Q71" s="46"/>
      <c r="R71" s="46"/>
      <c r="S71" s="46"/>
      <c r="T71" s="46"/>
      <c r="U71" s="46"/>
      <c r="V71" s="46"/>
      <c r="W71" s="46"/>
      <c r="X71" s="46"/>
    </row>
    <row r="72" s="25" customFormat="1" ht="20.25" customHeight="1" spans="1:24">
      <c r="A72" s="180" t="s">
        <v>67</v>
      </c>
      <c r="B72" s="180" t="s">
        <v>67</v>
      </c>
      <c r="C72" s="180" t="s">
        <v>322</v>
      </c>
      <c r="D72" s="180" t="s">
        <v>323</v>
      </c>
      <c r="E72" s="180" t="s">
        <v>97</v>
      </c>
      <c r="F72" s="180" t="s">
        <v>98</v>
      </c>
      <c r="G72" s="180" t="s">
        <v>324</v>
      </c>
      <c r="H72" s="180" t="s">
        <v>325</v>
      </c>
      <c r="I72" s="46">
        <v>3108</v>
      </c>
      <c r="J72" s="46">
        <v>3108</v>
      </c>
      <c r="K72" s="50"/>
      <c r="L72" s="50"/>
      <c r="M72" s="49">
        <v>3108</v>
      </c>
      <c r="N72" s="50"/>
      <c r="O72" s="46"/>
      <c r="P72" s="46"/>
      <c r="Q72" s="46"/>
      <c r="R72" s="46"/>
      <c r="S72" s="46"/>
      <c r="T72" s="46"/>
      <c r="U72" s="46"/>
      <c r="V72" s="46"/>
      <c r="W72" s="46"/>
      <c r="X72" s="46"/>
    </row>
    <row r="73" s="25" customFormat="1" ht="20.25" customHeight="1" spans="1:24">
      <c r="A73" s="180" t="s">
        <v>67</v>
      </c>
      <c r="B73" s="180" t="s">
        <v>67</v>
      </c>
      <c r="C73" s="180" t="s">
        <v>322</v>
      </c>
      <c r="D73" s="180" t="s">
        <v>323</v>
      </c>
      <c r="E73" s="180" t="s">
        <v>103</v>
      </c>
      <c r="F73" s="180" t="s">
        <v>98</v>
      </c>
      <c r="G73" s="180" t="s">
        <v>324</v>
      </c>
      <c r="H73" s="180" t="s">
        <v>325</v>
      </c>
      <c r="I73" s="46">
        <v>74592</v>
      </c>
      <c r="J73" s="46">
        <v>74592</v>
      </c>
      <c r="K73" s="50"/>
      <c r="L73" s="50"/>
      <c r="M73" s="49">
        <v>74592</v>
      </c>
      <c r="N73" s="50"/>
      <c r="O73" s="46"/>
      <c r="P73" s="46"/>
      <c r="Q73" s="46"/>
      <c r="R73" s="46"/>
      <c r="S73" s="46"/>
      <c r="T73" s="46"/>
      <c r="U73" s="46"/>
      <c r="V73" s="46"/>
      <c r="W73" s="46"/>
      <c r="X73" s="46"/>
    </row>
    <row r="74" s="25" customFormat="1" ht="20.25" customHeight="1" spans="1:24">
      <c r="A74" s="180" t="s">
        <v>67</v>
      </c>
      <c r="B74" s="180" t="s">
        <v>67</v>
      </c>
      <c r="C74" s="180" t="s">
        <v>322</v>
      </c>
      <c r="D74" s="180" t="s">
        <v>323</v>
      </c>
      <c r="E74" s="180" t="s">
        <v>110</v>
      </c>
      <c r="F74" s="180" t="s">
        <v>111</v>
      </c>
      <c r="G74" s="180" t="s">
        <v>324</v>
      </c>
      <c r="H74" s="180" t="s">
        <v>325</v>
      </c>
      <c r="I74" s="46">
        <v>31080</v>
      </c>
      <c r="J74" s="46">
        <v>31080</v>
      </c>
      <c r="K74" s="50"/>
      <c r="L74" s="50"/>
      <c r="M74" s="49">
        <v>31080</v>
      </c>
      <c r="N74" s="50"/>
      <c r="O74" s="46"/>
      <c r="P74" s="46"/>
      <c r="Q74" s="46"/>
      <c r="R74" s="46"/>
      <c r="S74" s="46"/>
      <c r="T74" s="46"/>
      <c r="U74" s="46"/>
      <c r="V74" s="46"/>
      <c r="W74" s="46"/>
      <c r="X74" s="46"/>
    </row>
    <row r="75" s="25" customFormat="1" ht="20.25" customHeight="1" spans="1:24">
      <c r="A75" s="180" t="s">
        <v>67</v>
      </c>
      <c r="B75" s="180" t="s">
        <v>67</v>
      </c>
      <c r="C75" s="180" t="s">
        <v>322</v>
      </c>
      <c r="D75" s="180" t="s">
        <v>323</v>
      </c>
      <c r="E75" s="180" t="s">
        <v>114</v>
      </c>
      <c r="F75" s="180" t="s">
        <v>98</v>
      </c>
      <c r="G75" s="180" t="s">
        <v>324</v>
      </c>
      <c r="H75" s="180" t="s">
        <v>325</v>
      </c>
      <c r="I75" s="46">
        <v>6216</v>
      </c>
      <c r="J75" s="46">
        <v>6216</v>
      </c>
      <c r="K75" s="50"/>
      <c r="L75" s="50"/>
      <c r="M75" s="49">
        <v>6216</v>
      </c>
      <c r="N75" s="50"/>
      <c r="O75" s="46"/>
      <c r="P75" s="46"/>
      <c r="Q75" s="46"/>
      <c r="R75" s="46"/>
      <c r="S75" s="46"/>
      <c r="T75" s="46"/>
      <c r="U75" s="46"/>
      <c r="V75" s="46"/>
      <c r="W75" s="46"/>
      <c r="X75" s="46"/>
    </row>
    <row r="76" s="25" customFormat="1" ht="20.25" customHeight="1" spans="1:24">
      <c r="A76" s="180" t="s">
        <v>67</v>
      </c>
      <c r="B76" s="180" t="s">
        <v>67</v>
      </c>
      <c r="C76" s="180" t="s">
        <v>322</v>
      </c>
      <c r="D76" s="180" t="s">
        <v>323</v>
      </c>
      <c r="E76" s="180" t="s">
        <v>120</v>
      </c>
      <c r="F76" s="180" t="s">
        <v>111</v>
      </c>
      <c r="G76" s="180" t="s">
        <v>324</v>
      </c>
      <c r="H76" s="180" t="s">
        <v>325</v>
      </c>
      <c r="I76" s="46">
        <v>24864</v>
      </c>
      <c r="J76" s="46">
        <v>24864</v>
      </c>
      <c r="K76" s="50"/>
      <c r="L76" s="50"/>
      <c r="M76" s="49">
        <v>24864</v>
      </c>
      <c r="N76" s="50"/>
      <c r="O76" s="46"/>
      <c r="P76" s="46"/>
      <c r="Q76" s="46"/>
      <c r="R76" s="46"/>
      <c r="S76" s="46"/>
      <c r="T76" s="46"/>
      <c r="U76" s="46"/>
      <c r="V76" s="46"/>
      <c r="W76" s="46"/>
      <c r="X76" s="46"/>
    </row>
    <row r="77" s="25" customFormat="1" ht="20.25" customHeight="1" spans="1:24">
      <c r="A77" s="180" t="s">
        <v>67</v>
      </c>
      <c r="B77" s="180" t="s">
        <v>67</v>
      </c>
      <c r="C77" s="180" t="s">
        <v>322</v>
      </c>
      <c r="D77" s="180" t="s">
        <v>323</v>
      </c>
      <c r="E77" s="180" t="s">
        <v>181</v>
      </c>
      <c r="F77" s="180" t="s">
        <v>111</v>
      </c>
      <c r="G77" s="180" t="s">
        <v>324</v>
      </c>
      <c r="H77" s="180" t="s">
        <v>325</v>
      </c>
      <c r="I77" s="46">
        <v>34188</v>
      </c>
      <c r="J77" s="46">
        <v>34188</v>
      </c>
      <c r="K77" s="50"/>
      <c r="L77" s="50"/>
      <c r="M77" s="49">
        <v>34188</v>
      </c>
      <c r="N77" s="50"/>
      <c r="O77" s="46"/>
      <c r="P77" s="46"/>
      <c r="Q77" s="46"/>
      <c r="R77" s="46"/>
      <c r="S77" s="46"/>
      <c r="T77" s="46"/>
      <c r="U77" s="46"/>
      <c r="V77" s="46"/>
      <c r="W77" s="46"/>
      <c r="X77" s="46"/>
    </row>
    <row r="78" s="25" customFormat="1" ht="20.25" customHeight="1" spans="1:24">
      <c r="A78" s="180" t="s">
        <v>67</v>
      </c>
      <c r="B78" s="180" t="s">
        <v>67</v>
      </c>
      <c r="C78" s="180" t="s">
        <v>322</v>
      </c>
      <c r="D78" s="180" t="s">
        <v>323</v>
      </c>
      <c r="E78" s="180" t="s">
        <v>97</v>
      </c>
      <c r="F78" s="180" t="s">
        <v>98</v>
      </c>
      <c r="G78" s="180" t="s">
        <v>326</v>
      </c>
      <c r="H78" s="180" t="s">
        <v>327</v>
      </c>
      <c r="I78" s="46">
        <v>2000</v>
      </c>
      <c r="J78" s="46">
        <v>2000</v>
      </c>
      <c r="K78" s="50"/>
      <c r="L78" s="50"/>
      <c r="M78" s="49">
        <v>2000</v>
      </c>
      <c r="N78" s="50"/>
      <c r="O78" s="46"/>
      <c r="P78" s="46"/>
      <c r="Q78" s="46"/>
      <c r="R78" s="46"/>
      <c r="S78" s="46"/>
      <c r="T78" s="46"/>
      <c r="U78" s="46"/>
      <c r="V78" s="46"/>
      <c r="W78" s="46"/>
      <c r="X78" s="46"/>
    </row>
    <row r="79" s="25" customFormat="1" ht="20.25" customHeight="1" spans="1:24">
      <c r="A79" s="180" t="s">
        <v>67</v>
      </c>
      <c r="B79" s="180" t="s">
        <v>67</v>
      </c>
      <c r="C79" s="180" t="s">
        <v>322</v>
      </c>
      <c r="D79" s="180" t="s">
        <v>323</v>
      </c>
      <c r="E79" s="180" t="s">
        <v>103</v>
      </c>
      <c r="F79" s="180" t="s">
        <v>98</v>
      </c>
      <c r="G79" s="180" t="s">
        <v>326</v>
      </c>
      <c r="H79" s="180" t="s">
        <v>327</v>
      </c>
      <c r="I79" s="46">
        <v>48000</v>
      </c>
      <c r="J79" s="46">
        <v>48000</v>
      </c>
      <c r="K79" s="50"/>
      <c r="L79" s="50"/>
      <c r="M79" s="49">
        <v>48000</v>
      </c>
      <c r="N79" s="50"/>
      <c r="O79" s="46"/>
      <c r="P79" s="46"/>
      <c r="Q79" s="46"/>
      <c r="R79" s="46"/>
      <c r="S79" s="46"/>
      <c r="T79" s="46"/>
      <c r="U79" s="46"/>
      <c r="V79" s="46"/>
      <c r="W79" s="46"/>
      <c r="X79" s="46"/>
    </row>
    <row r="80" s="25" customFormat="1" ht="20.25" customHeight="1" spans="1:24">
      <c r="A80" s="180" t="s">
        <v>67</v>
      </c>
      <c r="B80" s="180" t="s">
        <v>67</v>
      </c>
      <c r="C80" s="180" t="s">
        <v>322</v>
      </c>
      <c r="D80" s="180" t="s">
        <v>323</v>
      </c>
      <c r="E80" s="180" t="s">
        <v>110</v>
      </c>
      <c r="F80" s="180" t="s">
        <v>111</v>
      </c>
      <c r="G80" s="180" t="s">
        <v>326</v>
      </c>
      <c r="H80" s="180" t="s">
        <v>327</v>
      </c>
      <c r="I80" s="46">
        <v>20000</v>
      </c>
      <c r="J80" s="46">
        <v>20000</v>
      </c>
      <c r="K80" s="50"/>
      <c r="L80" s="50"/>
      <c r="M80" s="49">
        <v>20000</v>
      </c>
      <c r="N80" s="50"/>
      <c r="O80" s="46"/>
      <c r="P80" s="46"/>
      <c r="Q80" s="46"/>
      <c r="R80" s="46"/>
      <c r="S80" s="46"/>
      <c r="T80" s="46"/>
      <c r="U80" s="46"/>
      <c r="V80" s="46"/>
      <c r="W80" s="46"/>
      <c r="X80" s="46"/>
    </row>
    <row r="81" s="25" customFormat="1" ht="20.25" customHeight="1" spans="1:24">
      <c r="A81" s="180" t="s">
        <v>67</v>
      </c>
      <c r="B81" s="180" t="s">
        <v>67</v>
      </c>
      <c r="C81" s="180" t="s">
        <v>322</v>
      </c>
      <c r="D81" s="180" t="s">
        <v>323</v>
      </c>
      <c r="E81" s="180" t="s">
        <v>114</v>
      </c>
      <c r="F81" s="180" t="s">
        <v>98</v>
      </c>
      <c r="G81" s="180" t="s">
        <v>326</v>
      </c>
      <c r="H81" s="180" t="s">
        <v>327</v>
      </c>
      <c r="I81" s="46">
        <v>4000</v>
      </c>
      <c r="J81" s="46">
        <v>4000</v>
      </c>
      <c r="K81" s="50"/>
      <c r="L81" s="50"/>
      <c r="M81" s="49">
        <v>4000</v>
      </c>
      <c r="N81" s="50"/>
      <c r="O81" s="46"/>
      <c r="P81" s="46"/>
      <c r="Q81" s="46"/>
      <c r="R81" s="46"/>
      <c r="S81" s="46"/>
      <c r="T81" s="46"/>
      <c r="U81" s="46"/>
      <c r="V81" s="46"/>
      <c r="W81" s="46"/>
      <c r="X81" s="46"/>
    </row>
    <row r="82" s="25" customFormat="1" ht="20.25" customHeight="1" spans="1:24">
      <c r="A82" s="180" t="s">
        <v>67</v>
      </c>
      <c r="B82" s="180" t="s">
        <v>67</v>
      </c>
      <c r="C82" s="180" t="s">
        <v>322</v>
      </c>
      <c r="D82" s="180" t="s">
        <v>323</v>
      </c>
      <c r="E82" s="180" t="s">
        <v>120</v>
      </c>
      <c r="F82" s="180" t="s">
        <v>111</v>
      </c>
      <c r="G82" s="180" t="s">
        <v>326</v>
      </c>
      <c r="H82" s="180" t="s">
        <v>327</v>
      </c>
      <c r="I82" s="46">
        <v>16000</v>
      </c>
      <c r="J82" s="46">
        <v>16000</v>
      </c>
      <c r="K82" s="50"/>
      <c r="L82" s="50"/>
      <c r="M82" s="49">
        <v>16000</v>
      </c>
      <c r="N82" s="50"/>
      <c r="O82" s="46"/>
      <c r="P82" s="46"/>
      <c r="Q82" s="46"/>
      <c r="R82" s="46"/>
      <c r="S82" s="46"/>
      <c r="T82" s="46"/>
      <c r="U82" s="46"/>
      <c r="V82" s="46"/>
      <c r="W82" s="46"/>
      <c r="X82" s="46"/>
    </row>
    <row r="83" s="25" customFormat="1" ht="20.25" customHeight="1" spans="1:24">
      <c r="A83" s="180" t="s">
        <v>67</v>
      </c>
      <c r="B83" s="180" t="s">
        <v>67</v>
      </c>
      <c r="C83" s="180" t="s">
        <v>322</v>
      </c>
      <c r="D83" s="180" t="s">
        <v>323</v>
      </c>
      <c r="E83" s="180" t="s">
        <v>181</v>
      </c>
      <c r="F83" s="180" t="s">
        <v>111</v>
      </c>
      <c r="G83" s="180" t="s">
        <v>326</v>
      </c>
      <c r="H83" s="180" t="s">
        <v>327</v>
      </c>
      <c r="I83" s="46">
        <v>22000</v>
      </c>
      <c r="J83" s="46">
        <v>22000</v>
      </c>
      <c r="K83" s="50"/>
      <c r="L83" s="50"/>
      <c r="M83" s="49">
        <v>22000</v>
      </c>
      <c r="N83" s="50"/>
      <c r="O83" s="46"/>
      <c r="P83" s="46"/>
      <c r="Q83" s="46"/>
      <c r="R83" s="46"/>
      <c r="S83" s="46"/>
      <c r="T83" s="46"/>
      <c r="U83" s="46"/>
      <c r="V83" s="46"/>
      <c r="W83" s="46"/>
      <c r="X83" s="46"/>
    </row>
    <row r="84" s="25" customFormat="1" ht="20.25" customHeight="1" spans="1:24">
      <c r="A84" s="180" t="s">
        <v>67</v>
      </c>
      <c r="B84" s="180" t="s">
        <v>67</v>
      </c>
      <c r="C84" s="180" t="s">
        <v>322</v>
      </c>
      <c r="D84" s="180" t="s">
        <v>323</v>
      </c>
      <c r="E84" s="180" t="s">
        <v>97</v>
      </c>
      <c r="F84" s="180" t="s">
        <v>98</v>
      </c>
      <c r="G84" s="180" t="s">
        <v>328</v>
      </c>
      <c r="H84" s="180" t="s">
        <v>329</v>
      </c>
      <c r="I84" s="46">
        <v>2800</v>
      </c>
      <c r="J84" s="46">
        <v>2800</v>
      </c>
      <c r="K84" s="50"/>
      <c r="L84" s="50"/>
      <c r="M84" s="49">
        <v>2800</v>
      </c>
      <c r="N84" s="50"/>
      <c r="O84" s="46"/>
      <c r="P84" s="46"/>
      <c r="Q84" s="46"/>
      <c r="R84" s="46"/>
      <c r="S84" s="46"/>
      <c r="T84" s="46"/>
      <c r="U84" s="46"/>
      <c r="V84" s="46"/>
      <c r="W84" s="46"/>
      <c r="X84" s="46"/>
    </row>
    <row r="85" s="25" customFormat="1" ht="20.25" customHeight="1" spans="1:24">
      <c r="A85" s="180" t="s">
        <v>67</v>
      </c>
      <c r="B85" s="180" t="s">
        <v>67</v>
      </c>
      <c r="C85" s="180" t="s">
        <v>322</v>
      </c>
      <c r="D85" s="180" t="s">
        <v>323</v>
      </c>
      <c r="E85" s="180" t="s">
        <v>103</v>
      </c>
      <c r="F85" s="180" t="s">
        <v>98</v>
      </c>
      <c r="G85" s="180" t="s">
        <v>328</v>
      </c>
      <c r="H85" s="180" t="s">
        <v>329</v>
      </c>
      <c r="I85" s="46">
        <v>67200</v>
      </c>
      <c r="J85" s="46">
        <v>67200</v>
      </c>
      <c r="K85" s="50"/>
      <c r="L85" s="50"/>
      <c r="M85" s="49">
        <v>67200</v>
      </c>
      <c r="N85" s="50"/>
      <c r="O85" s="46"/>
      <c r="P85" s="46"/>
      <c r="Q85" s="46"/>
      <c r="R85" s="46"/>
      <c r="S85" s="46"/>
      <c r="T85" s="46"/>
      <c r="U85" s="46"/>
      <c r="V85" s="46"/>
      <c r="W85" s="46"/>
      <c r="X85" s="46"/>
    </row>
    <row r="86" s="25" customFormat="1" ht="20.25" customHeight="1" spans="1:24">
      <c r="A86" s="180" t="s">
        <v>67</v>
      </c>
      <c r="B86" s="180" t="s">
        <v>67</v>
      </c>
      <c r="C86" s="180" t="s">
        <v>322</v>
      </c>
      <c r="D86" s="180" t="s">
        <v>323</v>
      </c>
      <c r="E86" s="180" t="s">
        <v>110</v>
      </c>
      <c r="F86" s="180" t="s">
        <v>111</v>
      </c>
      <c r="G86" s="180" t="s">
        <v>328</v>
      </c>
      <c r="H86" s="180" t="s">
        <v>329</v>
      </c>
      <c r="I86" s="46">
        <v>28000</v>
      </c>
      <c r="J86" s="46">
        <v>28000</v>
      </c>
      <c r="K86" s="50"/>
      <c r="L86" s="50"/>
      <c r="M86" s="49">
        <v>28000</v>
      </c>
      <c r="N86" s="50"/>
      <c r="O86" s="46"/>
      <c r="P86" s="46"/>
      <c r="Q86" s="46"/>
      <c r="R86" s="46"/>
      <c r="S86" s="46"/>
      <c r="T86" s="46"/>
      <c r="U86" s="46"/>
      <c r="V86" s="46"/>
      <c r="W86" s="46"/>
      <c r="X86" s="46"/>
    </row>
    <row r="87" s="25" customFormat="1" ht="20.25" customHeight="1" spans="1:24">
      <c r="A87" s="180" t="s">
        <v>67</v>
      </c>
      <c r="B87" s="180" t="s">
        <v>67</v>
      </c>
      <c r="C87" s="180" t="s">
        <v>322</v>
      </c>
      <c r="D87" s="180" t="s">
        <v>323</v>
      </c>
      <c r="E87" s="180" t="s">
        <v>114</v>
      </c>
      <c r="F87" s="180" t="s">
        <v>98</v>
      </c>
      <c r="G87" s="180" t="s">
        <v>328</v>
      </c>
      <c r="H87" s="180" t="s">
        <v>329</v>
      </c>
      <c r="I87" s="46">
        <v>5600</v>
      </c>
      <c r="J87" s="46">
        <v>5600</v>
      </c>
      <c r="K87" s="50"/>
      <c r="L87" s="50"/>
      <c r="M87" s="49">
        <v>5600</v>
      </c>
      <c r="N87" s="50"/>
      <c r="O87" s="46"/>
      <c r="P87" s="46"/>
      <c r="Q87" s="46"/>
      <c r="R87" s="46"/>
      <c r="S87" s="46"/>
      <c r="T87" s="46"/>
      <c r="U87" s="46"/>
      <c r="V87" s="46"/>
      <c r="W87" s="46"/>
      <c r="X87" s="46"/>
    </row>
    <row r="88" s="25" customFormat="1" ht="20.25" customHeight="1" spans="1:24">
      <c r="A88" s="180" t="s">
        <v>67</v>
      </c>
      <c r="B88" s="180" t="s">
        <v>67</v>
      </c>
      <c r="C88" s="180" t="s">
        <v>322</v>
      </c>
      <c r="D88" s="180" t="s">
        <v>323</v>
      </c>
      <c r="E88" s="180" t="s">
        <v>120</v>
      </c>
      <c r="F88" s="180" t="s">
        <v>111</v>
      </c>
      <c r="G88" s="180" t="s">
        <v>328</v>
      </c>
      <c r="H88" s="180" t="s">
        <v>329</v>
      </c>
      <c r="I88" s="46">
        <v>22400</v>
      </c>
      <c r="J88" s="46">
        <v>22400</v>
      </c>
      <c r="K88" s="50"/>
      <c r="L88" s="50"/>
      <c r="M88" s="49">
        <v>22400</v>
      </c>
      <c r="N88" s="50"/>
      <c r="O88" s="46"/>
      <c r="P88" s="46"/>
      <c r="Q88" s="46"/>
      <c r="R88" s="46"/>
      <c r="S88" s="46"/>
      <c r="T88" s="46"/>
      <c r="U88" s="46"/>
      <c r="V88" s="46"/>
      <c r="W88" s="46"/>
      <c r="X88" s="46"/>
    </row>
    <row r="89" s="25" customFormat="1" ht="20.25" customHeight="1" spans="1:24">
      <c r="A89" s="180" t="s">
        <v>67</v>
      </c>
      <c r="B89" s="180" t="s">
        <v>67</v>
      </c>
      <c r="C89" s="180" t="s">
        <v>322</v>
      </c>
      <c r="D89" s="180" t="s">
        <v>323</v>
      </c>
      <c r="E89" s="180" t="s">
        <v>130</v>
      </c>
      <c r="F89" s="180" t="s">
        <v>131</v>
      </c>
      <c r="G89" s="180" t="s">
        <v>328</v>
      </c>
      <c r="H89" s="180" t="s">
        <v>329</v>
      </c>
      <c r="I89" s="46">
        <v>4500</v>
      </c>
      <c r="J89" s="46">
        <v>4500</v>
      </c>
      <c r="K89" s="50"/>
      <c r="L89" s="50"/>
      <c r="M89" s="49">
        <v>4500</v>
      </c>
      <c r="N89" s="50"/>
      <c r="O89" s="46"/>
      <c r="P89" s="46"/>
      <c r="Q89" s="46"/>
      <c r="R89" s="46"/>
      <c r="S89" s="46"/>
      <c r="T89" s="46"/>
      <c r="U89" s="46"/>
      <c r="V89" s="46"/>
      <c r="W89" s="46"/>
      <c r="X89" s="46"/>
    </row>
    <row r="90" s="25" customFormat="1" ht="20.25" customHeight="1" spans="1:24">
      <c r="A90" s="180" t="s">
        <v>67</v>
      </c>
      <c r="B90" s="180" t="s">
        <v>67</v>
      </c>
      <c r="C90" s="180" t="s">
        <v>322</v>
      </c>
      <c r="D90" s="180" t="s">
        <v>323</v>
      </c>
      <c r="E90" s="180" t="s">
        <v>132</v>
      </c>
      <c r="F90" s="180" t="s">
        <v>133</v>
      </c>
      <c r="G90" s="180" t="s">
        <v>328</v>
      </c>
      <c r="H90" s="180" t="s">
        <v>329</v>
      </c>
      <c r="I90" s="46">
        <v>10800</v>
      </c>
      <c r="J90" s="46">
        <v>10800</v>
      </c>
      <c r="K90" s="50"/>
      <c r="L90" s="50"/>
      <c r="M90" s="49">
        <v>10800</v>
      </c>
      <c r="N90" s="50"/>
      <c r="O90" s="46"/>
      <c r="P90" s="46"/>
      <c r="Q90" s="46"/>
      <c r="R90" s="46"/>
      <c r="S90" s="46"/>
      <c r="T90" s="46"/>
      <c r="U90" s="46"/>
      <c r="V90" s="46"/>
      <c r="W90" s="46"/>
      <c r="X90" s="46"/>
    </row>
    <row r="91" s="25" customFormat="1" ht="20.25" customHeight="1" spans="1:24">
      <c r="A91" s="180" t="s">
        <v>67</v>
      </c>
      <c r="B91" s="180" t="s">
        <v>67</v>
      </c>
      <c r="C91" s="180" t="s">
        <v>322</v>
      </c>
      <c r="D91" s="180" t="s">
        <v>323</v>
      </c>
      <c r="E91" s="180" t="s">
        <v>181</v>
      </c>
      <c r="F91" s="180" t="s">
        <v>111</v>
      </c>
      <c r="G91" s="180" t="s">
        <v>328</v>
      </c>
      <c r="H91" s="180" t="s">
        <v>329</v>
      </c>
      <c r="I91" s="46">
        <v>30800</v>
      </c>
      <c r="J91" s="46">
        <v>30800</v>
      </c>
      <c r="K91" s="50"/>
      <c r="L91" s="50"/>
      <c r="M91" s="49">
        <v>30800</v>
      </c>
      <c r="N91" s="50"/>
      <c r="O91" s="46"/>
      <c r="P91" s="46"/>
      <c r="Q91" s="46"/>
      <c r="R91" s="46"/>
      <c r="S91" s="46"/>
      <c r="T91" s="46"/>
      <c r="U91" s="46"/>
      <c r="V91" s="46"/>
      <c r="W91" s="46"/>
      <c r="X91" s="46"/>
    </row>
    <row r="92" s="25" customFormat="1" ht="20.25" customHeight="1" spans="1:24">
      <c r="A92" s="180" t="s">
        <v>67</v>
      </c>
      <c r="B92" s="180" t="s">
        <v>67</v>
      </c>
      <c r="C92" s="180" t="s">
        <v>330</v>
      </c>
      <c r="D92" s="180" t="s">
        <v>331</v>
      </c>
      <c r="E92" s="180" t="s">
        <v>103</v>
      </c>
      <c r="F92" s="180" t="s">
        <v>98</v>
      </c>
      <c r="G92" s="180" t="s">
        <v>307</v>
      </c>
      <c r="H92" s="180" t="s">
        <v>308</v>
      </c>
      <c r="I92" s="46">
        <v>1392000</v>
      </c>
      <c r="J92" s="46">
        <v>1392000</v>
      </c>
      <c r="K92" s="50"/>
      <c r="L92" s="50"/>
      <c r="M92" s="49">
        <v>1392000</v>
      </c>
      <c r="N92" s="50"/>
      <c r="O92" s="46"/>
      <c r="P92" s="46"/>
      <c r="Q92" s="46"/>
      <c r="R92" s="46"/>
      <c r="S92" s="46"/>
      <c r="T92" s="46"/>
      <c r="U92" s="46"/>
      <c r="V92" s="46"/>
      <c r="W92" s="46"/>
      <c r="X92" s="46"/>
    </row>
    <row r="93" s="25" customFormat="1" ht="20.25" customHeight="1" spans="1:24">
      <c r="A93" s="180" t="s">
        <v>67</v>
      </c>
      <c r="B93" s="180" t="s">
        <v>67</v>
      </c>
      <c r="C93" s="180" t="s">
        <v>330</v>
      </c>
      <c r="D93" s="180" t="s">
        <v>331</v>
      </c>
      <c r="E93" s="180" t="s">
        <v>103</v>
      </c>
      <c r="F93" s="180" t="s">
        <v>98</v>
      </c>
      <c r="G93" s="180" t="s">
        <v>307</v>
      </c>
      <c r="H93" s="180" t="s">
        <v>308</v>
      </c>
      <c r="I93" s="46">
        <v>1044000</v>
      </c>
      <c r="J93" s="46">
        <v>1044000</v>
      </c>
      <c r="K93" s="50"/>
      <c r="L93" s="50"/>
      <c r="M93" s="49">
        <v>1044000</v>
      </c>
      <c r="N93" s="50"/>
      <c r="O93" s="46"/>
      <c r="P93" s="46"/>
      <c r="Q93" s="46"/>
      <c r="R93" s="46"/>
      <c r="S93" s="46"/>
      <c r="T93" s="46"/>
      <c r="U93" s="46"/>
      <c r="V93" s="46"/>
      <c r="W93" s="46"/>
      <c r="X93" s="46"/>
    </row>
    <row r="94" s="25" customFormat="1" ht="20.25" customHeight="1" spans="1:24">
      <c r="A94" s="180" t="s">
        <v>67</v>
      </c>
      <c r="B94" s="180" t="s">
        <v>67</v>
      </c>
      <c r="C94" s="180" t="s">
        <v>330</v>
      </c>
      <c r="D94" s="180" t="s">
        <v>331</v>
      </c>
      <c r="E94" s="180" t="s">
        <v>103</v>
      </c>
      <c r="F94" s="180" t="s">
        <v>98</v>
      </c>
      <c r="G94" s="180" t="s">
        <v>307</v>
      </c>
      <c r="H94" s="180" t="s">
        <v>308</v>
      </c>
      <c r="I94" s="46">
        <v>432000</v>
      </c>
      <c r="J94" s="46">
        <v>432000</v>
      </c>
      <c r="K94" s="50"/>
      <c r="L94" s="50"/>
      <c r="M94" s="49">
        <v>432000</v>
      </c>
      <c r="N94" s="50"/>
      <c r="O94" s="46"/>
      <c r="P94" s="46"/>
      <c r="Q94" s="46"/>
      <c r="R94" s="46"/>
      <c r="S94" s="46"/>
      <c r="T94" s="46"/>
      <c r="U94" s="46"/>
      <c r="V94" s="46"/>
      <c r="W94" s="46"/>
      <c r="X94" s="46"/>
    </row>
    <row r="95" s="25" customFormat="1" ht="20.25" customHeight="1" spans="1:24">
      <c r="A95" s="180" t="s">
        <v>67</v>
      </c>
      <c r="B95" s="180" t="s">
        <v>67</v>
      </c>
      <c r="C95" s="180" t="s">
        <v>330</v>
      </c>
      <c r="D95" s="180" t="s">
        <v>331</v>
      </c>
      <c r="E95" s="180" t="s">
        <v>103</v>
      </c>
      <c r="F95" s="180" t="s">
        <v>98</v>
      </c>
      <c r="G95" s="180" t="s">
        <v>307</v>
      </c>
      <c r="H95" s="180" t="s">
        <v>308</v>
      </c>
      <c r="I95" s="46">
        <v>540000</v>
      </c>
      <c r="J95" s="46">
        <v>540000</v>
      </c>
      <c r="K95" s="50"/>
      <c r="L95" s="50"/>
      <c r="M95" s="49">
        <v>540000</v>
      </c>
      <c r="N95" s="50"/>
      <c r="O95" s="46"/>
      <c r="P95" s="46"/>
      <c r="Q95" s="46"/>
      <c r="R95" s="46"/>
      <c r="S95" s="46"/>
      <c r="T95" s="46"/>
      <c r="U95" s="46"/>
      <c r="V95" s="46"/>
      <c r="W95" s="46"/>
      <c r="X95" s="46"/>
    </row>
    <row r="96" s="25" customFormat="1" ht="20.25" customHeight="1" spans="1:24">
      <c r="A96" s="180" t="s">
        <v>67</v>
      </c>
      <c r="B96" s="180" t="s">
        <v>67</v>
      </c>
      <c r="C96" s="180" t="s">
        <v>330</v>
      </c>
      <c r="D96" s="180" t="s">
        <v>331</v>
      </c>
      <c r="E96" s="180" t="s">
        <v>106</v>
      </c>
      <c r="F96" s="180" t="s">
        <v>107</v>
      </c>
      <c r="G96" s="180" t="s">
        <v>307</v>
      </c>
      <c r="H96" s="180" t="s">
        <v>308</v>
      </c>
      <c r="I96" s="46">
        <v>220800</v>
      </c>
      <c r="J96" s="46">
        <v>220800</v>
      </c>
      <c r="K96" s="50"/>
      <c r="L96" s="50"/>
      <c r="M96" s="49">
        <v>220800</v>
      </c>
      <c r="N96" s="50"/>
      <c r="O96" s="46"/>
      <c r="P96" s="46"/>
      <c r="Q96" s="46"/>
      <c r="R96" s="46"/>
      <c r="S96" s="46"/>
      <c r="T96" s="46"/>
      <c r="U96" s="46"/>
      <c r="V96" s="46"/>
      <c r="W96" s="46"/>
      <c r="X96" s="46"/>
    </row>
    <row r="97" s="25" customFormat="1" ht="20.25" customHeight="1" spans="1:24">
      <c r="A97" s="180" t="s">
        <v>67</v>
      </c>
      <c r="B97" s="180" t="s">
        <v>67</v>
      </c>
      <c r="C97" s="180" t="s">
        <v>330</v>
      </c>
      <c r="D97" s="180" t="s">
        <v>331</v>
      </c>
      <c r="E97" s="180" t="s">
        <v>106</v>
      </c>
      <c r="F97" s="180" t="s">
        <v>107</v>
      </c>
      <c r="G97" s="180" t="s">
        <v>307</v>
      </c>
      <c r="H97" s="180" t="s">
        <v>308</v>
      </c>
      <c r="I97" s="46">
        <v>201600</v>
      </c>
      <c r="J97" s="46">
        <v>201600</v>
      </c>
      <c r="K97" s="50"/>
      <c r="L97" s="50"/>
      <c r="M97" s="49">
        <v>201600</v>
      </c>
      <c r="N97" s="50"/>
      <c r="O97" s="46"/>
      <c r="P97" s="46"/>
      <c r="Q97" s="46"/>
      <c r="R97" s="46"/>
      <c r="S97" s="46"/>
      <c r="T97" s="46"/>
      <c r="U97" s="46"/>
      <c r="V97" s="46"/>
      <c r="W97" s="46"/>
      <c r="X97" s="46"/>
    </row>
    <row r="98" s="25" customFormat="1" ht="20.25" customHeight="1" spans="1:24">
      <c r="A98" s="180" t="s">
        <v>67</v>
      </c>
      <c r="B98" s="180" t="s">
        <v>67</v>
      </c>
      <c r="C98" s="180" t="s">
        <v>330</v>
      </c>
      <c r="D98" s="180" t="s">
        <v>331</v>
      </c>
      <c r="E98" s="180" t="s">
        <v>106</v>
      </c>
      <c r="F98" s="180" t="s">
        <v>107</v>
      </c>
      <c r="G98" s="180" t="s">
        <v>307</v>
      </c>
      <c r="H98" s="180" t="s">
        <v>308</v>
      </c>
      <c r="I98" s="46">
        <v>355200</v>
      </c>
      <c r="J98" s="46">
        <v>355200</v>
      </c>
      <c r="K98" s="50"/>
      <c r="L98" s="50"/>
      <c r="M98" s="49">
        <v>355200</v>
      </c>
      <c r="N98" s="50"/>
      <c r="O98" s="46"/>
      <c r="P98" s="46"/>
      <c r="Q98" s="46"/>
      <c r="R98" s="46"/>
      <c r="S98" s="46"/>
      <c r="T98" s="46"/>
      <c r="U98" s="46"/>
      <c r="V98" s="46"/>
      <c r="W98" s="46"/>
      <c r="X98" s="46"/>
    </row>
    <row r="99" s="25" customFormat="1" ht="20.25" customHeight="1" spans="1:24">
      <c r="A99" s="180" t="s">
        <v>67</v>
      </c>
      <c r="B99" s="180" t="s">
        <v>67</v>
      </c>
      <c r="C99" s="180" t="s">
        <v>332</v>
      </c>
      <c r="D99" s="180" t="s">
        <v>333</v>
      </c>
      <c r="E99" s="180" t="s">
        <v>132</v>
      </c>
      <c r="F99" s="180" t="s">
        <v>133</v>
      </c>
      <c r="G99" s="180" t="s">
        <v>334</v>
      </c>
      <c r="H99" s="180" t="s">
        <v>335</v>
      </c>
      <c r="I99" s="46">
        <v>11794.56</v>
      </c>
      <c r="J99" s="46">
        <v>11794.56</v>
      </c>
      <c r="K99" s="50"/>
      <c r="L99" s="50"/>
      <c r="M99" s="49">
        <v>11794.56</v>
      </c>
      <c r="N99" s="50"/>
      <c r="O99" s="46"/>
      <c r="P99" s="46"/>
      <c r="Q99" s="46"/>
      <c r="R99" s="46"/>
      <c r="S99" s="46"/>
      <c r="T99" s="46"/>
      <c r="U99" s="46"/>
      <c r="V99" s="46"/>
      <c r="W99" s="46"/>
      <c r="X99" s="46"/>
    </row>
    <row r="100" s="25" customFormat="1" ht="20.25" customHeight="1" spans="1:24">
      <c r="A100" s="180" t="s">
        <v>67</v>
      </c>
      <c r="B100" s="180" t="s">
        <v>67</v>
      </c>
      <c r="C100" s="180" t="s">
        <v>332</v>
      </c>
      <c r="D100" s="180" t="s">
        <v>333</v>
      </c>
      <c r="E100" s="180" t="s">
        <v>130</v>
      </c>
      <c r="F100" s="180" t="s">
        <v>131</v>
      </c>
      <c r="G100" s="180" t="s">
        <v>307</v>
      </c>
      <c r="H100" s="180" t="s">
        <v>308</v>
      </c>
      <c r="I100" s="46">
        <v>72000</v>
      </c>
      <c r="J100" s="46">
        <v>72000</v>
      </c>
      <c r="K100" s="50"/>
      <c r="L100" s="50"/>
      <c r="M100" s="49">
        <v>72000</v>
      </c>
      <c r="N100" s="50"/>
      <c r="O100" s="46"/>
      <c r="P100" s="46"/>
      <c r="Q100" s="46"/>
      <c r="R100" s="46"/>
      <c r="S100" s="46"/>
      <c r="T100" s="46"/>
      <c r="U100" s="46"/>
      <c r="V100" s="46"/>
      <c r="W100" s="46"/>
      <c r="X100" s="46"/>
    </row>
    <row r="101" s="25" customFormat="1" ht="20.25" customHeight="1" spans="1:24">
      <c r="A101" s="180" t="s">
        <v>67</v>
      </c>
      <c r="B101" s="180" t="s">
        <v>67</v>
      </c>
      <c r="C101" s="180" t="s">
        <v>332</v>
      </c>
      <c r="D101" s="180" t="s">
        <v>333</v>
      </c>
      <c r="E101" s="180" t="s">
        <v>132</v>
      </c>
      <c r="F101" s="180" t="s">
        <v>133</v>
      </c>
      <c r="G101" s="180" t="s">
        <v>307</v>
      </c>
      <c r="H101" s="180" t="s">
        <v>308</v>
      </c>
      <c r="I101" s="46">
        <v>172800</v>
      </c>
      <c r="J101" s="46">
        <v>172800</v>
      </c>
      <c r="K101" s="50"/>
      <c r="L101" s="50"/>
      <c r="M101" s="49">
        <v>172800</v>
      </c>
      <c r="N101" s="50"/>
      <c r="O101" s="46"/>
      <c r="P101" s="46"/>
      <c r="Q101" s="46"/>
      <c r="R101" s="46"/>
      <c r="S101" s="46"/>
      <c r="T101" s="46"/>
      <c r="U101" s="46"/>
      <c r="V101" s="46"/>
      <c r="W101" s="46"/>
      <c r="X101" s="46"/>
    </row>
    <row r="102" s="25" customFormat="1" ht="20.25" customHeight="1" spans="1:24">
      <c r="A102" s="180" t="s">
        <v>67</v>
      </c>
      <c r="B102" s="180" t="s">
        <v>67</v>
      </c>
      <c r="C102" s="180" t="s">
        <v>336</v>
      </c>
      <c r="D102" s="180" t="s">
        <v>337</v>
      </c>
      <c r="E102" s="180" t="s">
        <v>110</v>
      </c>
      <c r="F102" s="180" t="s">
        <v>111</v>
      </c>
      <c r="G102" s="180" t="s">
        <v>285</v>
      </c>
      <c r="H102" s="180" t="s">
        <v>286</v>
      </c>
      <c r="I102" s="46">
        <v>90000</v>
      </c>
      <c r="J102" s="46">
        <v>90000</v>
      </c>
      <c r="K102" s="50"/>
      <c r="L102" s="50"/>
      <c r="M102" s="49">
        <v>90000</v>
      </c>
      <c r="N102" s="50"/>
      <c r="O102" s="46"/>
      <c r="P102" s="46"/>
      <c r="Q102" s="46"/>
      <c r="R102" s="46"/>
      <c r="S102" s="46"/>
      <c r="T102" s="46"/>
      <c r="U102" s="46"/>
      <c r="V102" s="46"/>
      <c r="W102" s="46"/>
      <c r="X102" s="46"/>
    </row>
    <row r="103" s="25" customFormat="1" ht="20.25" customHeight="1" spans="1:24">
      <c r="A103" s="180" t="s">
        <v>67</v>
      </c>
      <c r="B103" s="180" t="s">
        <v>67</v>
      </c>
      <c r="C103" s="180" t="s">
        <v>336</v>
      </c>
      <c r="D103" s="180" t="s">
        <v>337</v>
      </c>
      <c r="E103" s="180" t="s">
        <v>120</v>
      </c>
      <c r="F103" s="180" t="s">
        <v>111</v>
      </c>
      <c r="G103" s="180" t="s">
        <v>285</v>
      </c>
      <c r="H103" s="180" t="s">
        <v>286</v>
      </c>
      <c r="I103" s="46">
        <v>72000</v>
      </c>
      <c r="J103" s="46">
        <v>72000</v>
      </c>
      <c r="K103" s="50"/>
      <c r="L103" s="50"/>
      <c r="M103" s="49">
        <v>72000</v>
      </c>
      <c r="N103" s="50"/>
      <c r="O103" s="46"/>
      <c r="P103" s="46"/>
      <c r="Q103" s="46"/>
      <c r="R103" s="46"/>
      <c r="S103" s="46"/>
      <c r="T103" s="46"/>
      <c r="U103" s="46"/>
      <c r="V103" s="46"/>
      <c r="W103" s="46"/>
      <c r="X103" s="46"/>
    </row>
    <row r="104" s="25" customFormat="1" ht="20.25" customHeight="1" spans="1:24">
      <c r="A104" s="180" t="s">
        <v>67</v>
      </c>
      <c r="B104" s="180" t="s">
        <v>67</v>
      </c>
      <c r="C104" s="180" t="s">
        <v>336</v>
      </c>
      <c r="D104" s="180" t="s">
        <v>337</v>
      </c>
      <c r="E104" s="180" t="s">
        <v>181</v>
      </c>
      <c r="F104" s="180" t="s">
        <v>111</v>
      </c>
      <c r="G104" s="180" t="s">
        <v>285</v>
      </c>
      <c r="H104" s="180" t="s">
        <v>286</v>
      </c>
      <c r="I104" s="46">
        <v>99000</v>
      </c>
      <c r="J104" s="46">
        <v>99000</v>
      </c>
      <c r="K104" s="50"/>
      <c r="L104" s="50"/>
      <c r="M104" s="49">
        <v>99000</v>
      </c>
      <c r="N104" s="50"/>
      <c r="O104" s="46"/>
      <c r="P104" s="46"/>
      <c r="Q104" s="46"/>
      <c r="R104" s="46"/>
      <c r="S104" s="46"/>
      <c r="T104" s="46"/>
      <c r="U104" s="46"/>
      <c r="V104" s="46"/>
      <c r="W104" s="46"/>
      <c r="X104" s="46"/>
    </row>
    <row r="105" s="25" customFormat="1" ht="20.25" customHeight="1" spans="1:24">
      <c r="A105" s="180" t="s">
        <v>67</v>
      </c>
      <c r="B105" s="180" t="s">
        <v>67</v>
      </c>
      <c r="C105" s="180" t="s">
        <v>336</v>
      </c>
      <c r="D105" s="180" t="s">
        <v>337</v>
      </c>
      <c r="E105" s="180" t="s">
        <v>110</v>
      </c>
      <c r="F105" s="180" t="s">
        <v>111</v>
      </c>
      <c r="G105" s="180" t="s">
        <v>289</v>
      </c>
      <c r="H105" s="180" t="s">
        <v>290</v>
      </c>
      <c r="I105" s="46">
        <v>96000</v>
      </c>
      <c r="J105" s="46">
        <v>96000</v>
      </c>
      <c r="K105" s="50"/>
      <c r="L105" s="50"/>
      <c r="M105" s="49">
        <v>96000</v>
      </c>
      <c r="N105" s="50"/>
      <c r="O105" s="46"/>
      <c r="P105" s="46"/>
      <c r="Q105" s="46"/>
      <c r="R105" s="46"/>
      <c r="S105" s="46"/>
      <c r="T105" s="46"/>
      <c r="U105" s="46"/>
      <c r="V105" s="46"/>
      <c r="W105" s="46"/>
      <c r="X105" s="46"/>
    </row>
    <row r="106" s="25" customFormat="1" ht="20.25" customHeight="1" spans="1:24">
      <c r="A106" s="180" t="s">
        <v>67</v>
      </c>
      <c r="B106" s="180" t="s">
        <v>67</v>
      </c>
      <c r="C106" s="180" t="s">
        <v>336</v>
      </c>
      <c r="D106" s="180" t="s">
        <v>337</v>
      </c>
      <c r="E106" s="180" t="s">
        <v>110</v>
      </c>
      <c r="F106" s="180" t="s">
        <v>111</v>
      </c>
      <c r="G106" s="180" t="s">
        <v>289</v>
      </c>
      <c r="H106" s="180" t="s">
        <v>290</v>
      </c>
      <c r="I106" s="46">
        <v>84000</v>
      </c>
      <c r="J106" s="46">
        <v>84000</v>
      </c>
      <c r="K106" s="50"/>
      <c r="L106" s="50"/>
      <c r="M106" s="49">
        <v>84000</v>
      </c>
      <c r="N106" s="50"/>
      <c r="O106" s="46"/>
      <c r="P106" s="46"/>
      <c r="Q106" s="46"/>
      <c r="R106" s="46"/>
      <c r="S106" s="46"/>
      <c r="T106" s="46"/>
      <c r="U106" s="46"/>
      <c r="V106" s="46"/>
      <c r="W106" s="46"/>
      <c r="X106" s="46"/>
    </row>
    <row r="107" s="25" customFormat="1" ht="20.25" customHeight="1" spans="1:24">
      <c r="A107" s="180" t="s">
        <v>67</v>
      </c>
      <c r="B107" s="180" t="s">
        <v>67</v>
      </c>
      <c r="C107" s="180" t="s">
        <v>336</v>
      </c>
      <c r="D107" s="180" t="s">
        <v>337</v>
      </c>
      <c r="E107" s="180" t="s">
        <v>120</v>
      </c>
      <c r="F107" s="180" t="s">
        <v>111</v>
      </c>
      <c r="G107" s="180" t="s">
        <v>289</v>
      </c>
      <c r="H107" s="180" t="s">
        <v>290</v>
      </c>
      <c r="I107" s="46">
        <v>76800</v>
      </c>
      <c r="J107" s="46">
        <v>76800</v>
      </c>
      <c r="K107" s="50"/>
      <c r="L107" s="50"/>
      <c r="M107" s="49">
        <v>76800</v>
      </c>
      <c r="N107" s="50"/>
      <c r="O107" s="46"/>
      <c r="P107" s="46"/>
      <c r="Q107" s="46"/>
      <c r="R107" s="46"/>
      <c r="S107" s="46"/>
      <c r="T107" s="46"/>
      <c r="U107" s="46"/>
      <c r="V107" s="46"/>
      <c r="W107" s="46"/>
      <c r="X107" s="46"/>
    </row>
    <row r="108" s="25" customFormat="1" ht="20.25" customHeight="1" spans="1:24">
      <c r="A108" s="180" t="s">
        <v>67</v>
      </c>
      <c r="B108" s="180" t="s">
        <v>67</v>
      </c>
      <c r="C108" s="180" t="s">
        <v>336</v>
      </c>
      <c r="D108" s="180" t="s">
        <v>337</v>
      </c>
      <c r="E108" s="180" t="s">
        <v>120</v>
      </c>
      <c r="F108" s="180" t="s">
        <v>111</v>
      </c>
      <c r="G108" s="180" t="s">
        <v>289</v>
      </c>
      <c r="H108" s="180" t="s">
        <v>290</v>
      </c>
      <c r="I108" s="46">
        <v>67200</v>
      </c>
      <c r="J108" s="46">
        <v>67200</v>
      </c>
      <c r="K108" s="50"/>
      <c r="L108" s="50"/>
      <c r="M108" s="49">
        <v>67200</v>
      </c>
      <c r="N108" s="50"/>
      <c r="O108" s="46"/>
      <c r="P108" s="46"/>
      <c r="Q108" s="46"/>
      <c r="R108" s="46"/>
      <c r="S108" s="46"/>
      <c r="T108" s="46"/>
      <c r="U108" s="46"/>
      <c r="V108" s="46"/>
      <c r="W108" s="46"/>
      <c r="X108" s="46"/>
    </row>
    <row r="109" s="25" customFormat="1" ht="20.25" customHeight="1" spans="1:24">
      <c r="A109" s="180" t="s">
        <v>67</v>
      </c>
      <c r="B109" s="180" t="s">
        <v>67</v>
      </c>
      <c r="C109" s="180" t="s">
        <v>336</v>
      </c>
      <c r="D109" s="180" t="s">
        <v>337</v>
      </c>
      <c r="E109" s="180" t="s">
        <v>181</v>
      </c>
      <c r="F109" s="180" t="s">
        <v>111</v>
      </c>
      <c r="G109" s="180" t="s">
        <v>289</v>
      </c>
      <c r="H109" s="180" t="s">
        <v>290</v>
      </c>
      <c r="I109" s="46">
        <v>92400</v>
      </c>
      <c r="J109" s="46">
        <v>92400</v>
      </c>
      <c r="K109" s="50"/>
      <c r="L109" s="50"/>
      <c r="M109" s="49">
        <v>92400</v>
      </c>
      <c r="N109" s="50"/>
      <c r="O109" s="46"/>
      <c r="P109" s="46"/>
      <c r="Q109" s="46"/>
      <c r="R109" s="46"/>
      <c r="S109" s="46"/>
      <c r="T109" s="46"/>
      <c r="U109" s="46"/>
      <c r="V109" s="46"/>
      <c r="W109" s="46"/>
      <c r="X109" s="46"/>
    </row>
    <row r="110" s="25" customFormat="1" ht="20.25" customHeight="1" spans="1:24">
      <c r="A110" s="180" t="s">
        <v>67</v>
      </c>
      <c r="B110" s="180" t="s">
        <v>67</v>
      </c>
      <c r="C110" s="180" t="s">
        <v>336</v>
      </c>
      <c r="D110" s="180" t="s">
        <v>337</v>
      </c>
      <c r="E110" s="180" t="s">
        <v>181</v>
      </c>
      <c r="F110" s="180" t="s">
        <v>111</v>
      </c>
      <c r="G110" s="180" t="s">
        <v>289</v>
      </c>
      <c r="H110" s="180" t="s">
        <v>290</v>
      </c>
      <c r="I110" s="46">
        <v>105600</v>
      </c>
      <c r="J110" s="46">
        <v>105600</v>
      </c>
      <c r="K110" s="50"/>
      <c r="L110" s="50"/>
      <c r="M110" s="49">
        <v>105600</v>
      </c>
      <c r="N110" s="50"/>
      <c r="O110" s="46"/>
      <c r="P110" s="46"/>
      <c r="Q110" s="46"/>
      <c r="R110" s="46"/>
      <c r="S110" s="46"/>
      <c r="T110" s="46"/>
      <c r="U110" s="46"/>
      <c r="V110" s="46"/>
      <c r="W110" s="46"/>
      <c r="X110" s="46"/>
    </row>
    <row r="111" s="25" customFormat="1" ht="20.25" customHeight="1" spans="1:24">
      <c r="A111" s="180" t="s">
        <v>67</v>
      </c>
      <c r="B111" s="180" t="s">
        <v>67</v>
      </c>
      <c r="C111" s="180" t="s">
        <v>338</v>
      </c>
      <c r="D111" s="180" t="s">
        <v>339</v>
      </c>
      <c r="E111" s="180" t="s">
        <v>106</v>
      </c>
      <c r="F111" s="180" t="s">
        <v>107</v>
      </c>
      <c r="G111" s="180" t="s">
        <v>307</v>
      </c>
      <c r="H111" s="180" t="s">
        <v>308</v>
      </c>
      <c r="I111" s="46">
        <v>333000</v>
      </c>
      <c r="J111" s="46">
        <v>333000</v>
      </c>
      <c r="K111" s="50"/>
      <c r="L111" s="50"/>
      <c r="M111" s="49">
        <v>333000</v>
      </c>
      <c r="N111" s="50"/>
      <c r="O111" s="46"/>
      <c r="P111" s="46"/>
      <c r="Q111" s="46"/>
      <c r="R111" s="46"/>
      <c r="S111" s="46"/>
      <c r="T111" s="46"/>
      <c r="U111" s="46"/>
      <c r="V111" s="46"/>
      <c r="W111" s="46"/>
      <c r="X111" s="46"/>
    </row>
    <row r="112" s="25" customFormat="1" ht="20.25" customHeight="1" spans="1:24">
      <c r="A112" s="180" t="s">
        <v>67</v>
      </c>
      <c r="B112" s="180" t="s">
        <v>67</v>
      </c>
      <c r="C112" s="180" t="s">
        <v>338</v>
      </c>
      <c r="D112" s="180" t="s">
        <v>339</v>
      </c>
      <c r="E112" s="180" t="s">
        <v>150</v>
      </c>
      <c r="F112" s="180" t="s">
        <v>151</v>
      </c>
      <c r="G112" s="180" t="s">
        <v>307</v>
      </c>
      <c r="H112" s="180" t="s">
        <v>308</v>
      </c>
      <c r="I112" s="46">
        <v>28800</v>
      </c>
      <c r="J112" s="46">
        <v>28800</v>
      </c>
      <c r="K112" s="50"/>
      <c r="L112" s="50"/>
      <c r="M112" s="49">
        <v>28800</v>
      </c>
      <c r="N112" s="50"/>
      <c r="O112" s="46"/>
      <c r="P112" s="46"/>
      <c r="Q112" s="46"/>
      <c r="R112" s="46"/>
      <c r="S112" s="46"/>
      <c r="T112" s="46"/>
      <c r="U112" s="46"/>
      <c r="V112" s="46"/>
      <c r="W112" s="46"/>
      <c r="X112" s="46"/>
    </row>
    <row r="113" s="25" customFormat="1" ht="20.25" customHeight="1" spans="1:24">
      <c r="A113" s="180" t="s">
        <v>67</v>
      </c>
      <c r="B113" s="180" t="s">
        <v>67</v>
      </c>
      <c r="C113" s="180" t="s">
        <v>338</v>
      </c>
      <c r="D113" s="180" t="s">
        <v>339</v>
      </c>
      <c r="E113" s="180" t="s">
        <v>181</v>
      </c>
      <c r="F113" s="180" t="s">
        <v>111</v>
      </c>
      <c r="G113" s="180" t="s">
        <v>307</v>
      </c>
      <c r="H113" s="180" t="s">
        <v>308</v>
      </c>
      <c r="I113" s="46">
        <v>54000</v>
      </c>
      <c r="J113" s="46">
        <v>54000</v>
      </c>
      <c r="K113" s="50"/>
      <c r="L113" s="50"/>
      <c r="M113" s="49">
        <v>54000</v>
      </c>
      <c r="N113" s="50"/>
      <c r="O113" s="46"/>
      <c r="P113" s="46"/>
      <c r="Q113" s="46"/>
      <c r="R113" s="46"/>
      <c r="S113" s="46"/>
      <c r="T113" s="46"/>
      <c r="U113" s="46"/>
      <c r="V113" s="46"/>
      <c r="W113" s="46"/>
      <c r="X113" s="46"/>
    </row>
    <row r="114" s="25" customFormat="1" ht="20.25" customHeight="1" spans="1:24">
      <c r="A114" s="180" t="s">
        <v>67</v>
      </c>
      <c r="B114" s="180" t="s">
        <v>67</v>
      </c>
      <c r="C114" s="180" t="s">
        <v>340</v>
      </c>
      <c r="D114" s="180" t="s">
        <v>341</v>
      </c>
      <c r="E114" s="180" t="s">
        <v>106</v>
      </c>
      <c r="F114" s="180" t="s">
        <v>107</v>
      </c>
      <c r="G114" s="180" t="s">
        <v>324</v>
      </c>
      <c r="H114" s="180" t="s">
        <v>325</v>
      </c>
      <c r="I114" s="46">
        <v>36000</v>
      </c>
      <c r="J114" s="46">
        <v>36000</v>
      </c>
      <c r="K114" s="50"/>
      <c r="L114" s="50"/>
      <c r="M114" s="49">
        <v>36000</v>
      </c>
      <c r="N114" s="50"/>
      <c r="O114" s="46"/>
      <c r="P114" s="46"/>
      <c r="Q114" s="46"/>
      <c r="R114" s="46"/>
      <c r="S114" s="46"/>
      <c r="T114" s="46"/>
      <c r="U114" s="46"/>
      <c r="V114" s="46"/>
      <c r="W114" s="46"/>
      <c r="X114" s="46"/>
    </row>
    <row r="115" s="25" customFormat="1" ht="20.25" customHeight="1" spans="1:24">
      <c r="A115" s="180" t="s">
        <v>67</v>
      </c>
      <c r="B115" s="180" t="s">
        <v>67</v>
      </c>
      <c r="C115" s="180" t="s">
        <v>340</v>
      </c>
      <c r="D115" s="180" t="s">
        <v>341</v>
      </c>
      <c r="E115" s="180" t="s">
        <v>106</v>
      </c>
      <c r="F115" s="180" t="s">
        <v>107</v>
      </c>
      <c r="G115" s="180" t="s">
        <v>324</v>
      </c>
      <c r="H115" s="180" t="s">
        <v>325</v>
      </c>
      <c r="I115" s="46">
        <v>37000</v>
      </c>
      <c r="J115" s="46">
        <v>37000</v>
      </c>
      <c r="K115" s="50"/>
      <c r="L115" s="50"/>
      <c r="M115" s="49">
        <v>37000</v>
      </c>
      <c r="N115" s="50"/>
      <c r="O115" s="46"/>
      <c r="P115" s="46"/>
      <c r="Q115" s="46"/>
      <c r="R115" s="46"/>
      <c r="S115" s="46"/>
      <c r="T115" s="46"/>
      <c r="U115" s="46"/>
      <c r="V115" s="46"/>
      <c r="W115" s="46"/>
      <c r="X115" s="46"/>
    </row>
    <row r="116" s="25" customFormat="1" ht="20.25" customHeight="1" spans="1:24">
      <c r="A116" s="180" t="s">
        <v>67</v>
      </c>
      <c r="B116" s="180" t="s">
        <v>67</v>
      </c>
      <c r="C116" s="180" t="s">
        <v>342</v>
      </c>
      <c r="D116" s="180" t="s">
        <v>343</v>
      </c>
      <c r="E116" s="180" t="s">
        <v>97</v>
      </c>
      <c r="F116" s="180" t="s">
        <v>98</v>
      </c>
      <c r="G116" s="180" t="s">
        <v>285</v>
      </c>
      <c r="H116" s="180" t="s">
        <v>286</v>
      </c>
      <c r="I116" s="46">
        <v>17880</v>
      </c>
      <c r="J116" s="46">
        <v>17880</v>
      </c>
      <c r="K116" s="50"/>
      <c r="L116" s="50"/>
      <c r="M116" s="49">
        <v>17880</v>
      </c>
      <c r="N116" s="50"/>
      <c r="O116" s="46"/>
      <c r="P116" s="46"/>
      <c r="Q116" s="46"/>
      <c r="R116" s="46"/>
      <c r="S116" s="46"/>
      <c r="T116" s="46"/>
      <c r="U116" s="46"/>
      <c r="V116" s="46"/>
      <c r="W116" s="46"/>
      <c r="X116" s="46"/>
    </row>
    <row r="117" s="25" customFormat="1" ht="20.25" customHeight="1" spans="1:24">
      <c r="A117" s="180" t="s">
        <v>67</v>
      </c>
      <c r="B117" s="180" t="s">
        <v>67</v>
      </c>
      <c r="C117" s="180" t="s">
        <v>342</v>
      </c>
      <c r="D117" s="180" t="s">
        <v>343</v>
      </c>
      <c r="E117" s="180" t="s">
        <v>97</v>
      </c>
      <c r="F117" s="180" t="s">
        <v>98</v>
      </c>
      <c r="G117" s="180" t="s">
        <v>285</v>
      </c>
      <c r="H117" s="180" t="s">
        <v>286</v>
      </c>
      <c r="I117" s="46">
        <v>10000</v>
      </c>
      <c r="J117" s="46">
        <v>10000</v>
      </c>
      <c r="K117" s="50"/>
      <c r="L117" s="50"/>
      <c r="M117" s="49">
        <v>10000</v>
      </c>
      <c r="N117" s="50"/>
      <c r="O117" s="46"/>
      <c r="P117" s="46"/>
      <c r="Q117" s="46"/>
      <c r="R117" s="46"/>
      <c r="S117" s="46"/>
      <c r="T117" s="46"/>
      <c r="U117" s="46"/>
      <c r="V117" s="46"/>
      <c r="W117" s="46"/>
      <c r="X117" s="46"/>
    </row>
    <row r="118" s="25" customFormat="1" ht="20.25" customHeight="1" spans="1:24">
      <c r="A118" s="180" t="s">
        <v>67</v>
      </c>
      <c r="B118" s="180" t="s">
        <v>67</v>
      </c>
      <c r="C118" s="180" t="s">
        <v>342</v>
      </c>
      <c r="D118" s="180" t="s">
        <v>343</v>
      </c>
      <c r="E118" s="180" t="s">
        <v>103</v>
      </c>
      <c r="F118" s="180" t="s">
        <v>98</v>
      </c>
      <c r="G118" s="180" t="s">
        <v>285</v>
      </c>
      <c r="H118" s="180" t="s">
        <v>286</v>
      </c>
      <c r="I118" s="46">
        <v>240000</v>
      </c>
      <c r="J118" s="46">
        <v>240000</v>
      </c>
      <c r="K118" s="50"/>
      <c r="L118" s="50"/>
      <c r="M118" s="49">
        <v>240000</v>
      </c>
      <c r="N118" s="50"/>
      <c r="O118" s="46"/>
      <c r="P118" s="46"/>
      <c r="Q118" s="46"/>
      <c r="R118" s="46"/>
      <c r="S118" s="46"/>
      <c r="T118" s="46"/>
      <c r="U118" s="46"/>
      <c r="V118" s="46"/>
      <c r="W118" s="46"/>
      <c r="X118" s="46"/>
    </row>
    <row r="119" s="25" customFormat="1" ht="20.25" customHeight="1" spans="1:24">
      <c r="A119" s="180" t="s">
        <v>67</v>
      </c>
      <c r="B119" s="180" t="s">
        <v>67</v>
      </c>
      <c r="C119" s="180" t="s">
        <v>342</v>
      </c>
      <c r="D119" s="180" t="s">
        <v>343</v>
      </c>
      <c r="E119" s="180" t="s">
        <v>103</v>
      </c>
      <c r="F119" s="180" t="s">
        <v>98</v>
      </c>
      <c r="G119" s="180" t="s">
        <v>285</v>
      </c>
      <c r="H119" s="180" t="s">
        <v>286</v>
      </c>
      <c r="I119" s="46">
        <v>368640</v>
      </c>
      <c r="J119" s="46">
        <v>368640</v>
      </c>
      <c r="K119" s="50"/>
      <c r="L119" s="50"/>
      <c r="M119" s="49">
        <v>368640</v>
      </c>
      <c r="N119" s="50"/>
      <c r="O119" s="46"/>
      <c r="P119" s="46"/>
      <c r="Q119" s="46"/>
      <c r="R119" s="46"/>
      <c r="S119" s="46"/>
      <c r="T119" s="46"/>
      <c r="U119" s="46"/>
      <c r="V119" s="46"/>
      <c r="W119" s="46"/>
      <c r="X119" s="46"/>
    </row>
    <row r="120" s="25" customFormat="1" ht="20.25" customHeight="1" spans="1:24">
      <c r="A120" s="180" t="s">
        <v>67</v>
      </c>
      <c r="B120" s="180" t="s">
        <v>67</v>
      </c>
      <c r="C120" s="180" t="s">
        <v>342</v>
      </c>
      <c r="D120" s="180" t="s">
        <v>343</v>
      </c>
      <c r="E120" s="180" t="s">
        <v>114</v>
      </c>
      <c r="F120" s="180" t="s">
        <v>98</v>
      </c>
      <c r="G120" s="180" t="s">
        <v>285</v>
      </c>
      <c r="H120" s="180" t="s">
        <v>286</v>
      </c>
      <c r="I120" s="46">
        <v>20000</v>
      </c>
      <c r="J120" s="46">
        <v>20000</v>
      </c>
      <c r="K120" s="50"/>
      <c r="L120" s="50"/>
      <c r="M120" s="49">
        <v>20000</v>
      </c>
      <c r="N120" s="50"/>
      <c r="O120" s="46"/>
      <c r="P120" s="46"/>
      <c r="Q120" s="46"/>
      <c r="R120" s="46"/>
      <c r="S120" s="46"/>
      <c r="T120" s="46"/>
      <c r="U120" s="46"/>
      <c r="V120" s="46"/>
      <c r="W120" s="46"/>
      <c r="X120" s="46"/>
    </row>
    <row r="121" s="25" customFormat="1" ht="20.25" customHeight="1" spans="1:24">
      <c r="A121" s="180" t="s">
        <v>67</v>
      </c>
      <c r="B121" s="180" t="s">
        <v>67</v>
      </c>
      <c r="C121" s="180" t="s">
        <v>342</v>
      </c>
      <c r="D121" s="180" t="s">
        <v>343</v>
      </c>
      <c r="E121" s="180" t="s">
        <v>114</v>
      </c>
      <c r="F121" s="180" t="s">
        <v>98</v>
      </c>
      <c r="G121" s="180" t="s">
        <v>285</v>
      </c>
      <c r="H121" s="180" t="s">
        <v>286</v>
      </c>
      <c r="I121" s="46">
        <v>34560</v>
      </c>
      <c r="J121" s="46">
        <v>34560</v>
      </c>
      <c r="K121" s="50"/>
      <c r="L121" s="50"/>
      <c r="M121" s="49">
        <v>34560</v>
      </c>
      <c r="N121" s="50"/>
      <c r="O121" s="46"/>
      <c r="P121" s="46"/>
      <c r="Q121" s="46"/>
      <c r="R121" s="46"/>
      <c r="S121" s="46"/>
      <c r="T121" s="46"/>
      <c r="U121" s="46"/>
      <c r="V121" s="46"/>
      <c r="W121" s="46"/>
      <c r="X121" s="46"/>
    </row>
    <row r="122" s="25" customFormat="1" ht="20.25" customHeight="1" spans="1:24">
      <c r="A122" s="180" t="s">
        <v>67</v>
      </c>
      <c r="B122" s="180" t="s">
        <v>67</v>
      </c>
      <c r="C122" s="180" t="s">
        <v>344</v>
      </c>
      <c r="D122" s="180" t="s">
        <v>345</v>
      </c>
      <c r="E122" s="180" t="s">
        <v>106</v>
      </c>
      <c r="F122" s="180" t="s">
        <v>107</v>
      </c>
      <c r="G122" s="180" t="s">
        <v>346</v>
      </c>
      <c r="H122" s="180" t="s">
        <v>347</v>
      </c>
      <c r="I122" s="46">
        <v>1656000</v>
      </c>
      <c r="J122" s="46">
        <v>1656000</v>
      </c>
      <c r="K122" s="50"/>
      <c r="L122" s="50"/>
      <c r="M122" s="49">
        <v>1656000</v>
      </c>
      <c r="N122" s="50"/>
      <c r="O122" s="46"/>
      <c r="P122" s="46"/>
      <c r="Q122" s="46"/>
      <c r="R122" s="46"/>
      <c r="S122" s="46"/>
      <c r="T122" s="46"/>
      <c r="U122" s="46"/>
      <c r="V122" s="46"/>
      <c r="W122" s="46"/>
      <c r="X122" s="46"/>
    </row>
    <row r="123" s="25" customFormat="1" ht="17.25" customHeight="1" spans="1:24">
      <c r="A123" s="167" t="s">
        <v>254</v>
      </c>
      <c r="B123" s="168"/>
      <c r="C123" s="184"/>
      <c r="D123" s="184"/>
      <c r="E123" s="184"/>
      <c r="F123" s="184"/>
      <c r="G123" s="184"/>
      <c r="H123" s="185"/>
      <c r="I123" s="46">
        <v>17862065.66</v>
      </c>
      <c r="J123" s="46">
        <v>17862065.66</v>
      </c>
      <c r="K123" s="46"/>
      <c r="L123" s="46"/>
      <c r="M123" s="49">
        <v>17862065.66</v>
      </c>
      <c r="N123" s="46"/>
      <c r="O123" s="46"/>
      <c r="P123" s="46"/>
      <c r="Q123" s="46"/>
      <c r="R123" s="46"/>
      <c r="S123" s="46"/>
      <c r="T123" s="46"/>
      <c r="U123" s="46"/>
      <c r="V123" s="46"/>
      <c r="W123" s="46"/>
      <c r="X123" s="46"/>
    </row>
  </sheetData>
  <mergeCells count="31">
    <mergeCell ref="A2:X2"/>
    <mergeCell ref="A3:H3"/>
    <mergeCell ref="I4:X4"/>
    <mergeCell ref="J5:N5"/>
    <mergeCell ref="O5:Q5"/>
    <mergeCell ref="S5:X5"/>
    <mergeCell ref="A123:H12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L1" workbookViewId="0">
      <pane ySplit="1" topLeftCell="A2" activePane="bottomLeft" state="frozen"/>
      <selection/>
      <selection pane="bottomLeft" activeCell="B14" sqref="B14"/>
    </sheetView>
  </sheetViews>
  <sheetFormatPr defaultColWidth="9.14166666666667" defaultRowHeight="14.25" customHeight="1"/>
  <cols>
    <col min="1" max="1" width="10.275" style="25" customWidth="1"/>
    <col min="2" max="2" width="13.425" style="25" customWidth="1"/>
    <col min="3" max="3" width="32.85" style="25" customWidth="1"/>
    <col min="4" max="4" width="23.85" style="25" customWidth="1"/>
    <col min="5" max="5" width="11.1416666666667" style="25" customWidth="1"/>
    <col min="6" max="6" width="17.7166666666667" style="25" customWidth="1"/>
    <col min="7" max="7" width="9.85" style="25" customWidth="1"/>
    <col min="8" max="8" width="17.7166666666667" style="25" customWidth="1"/>
    <col min="9" max="13" width="20" style="25" customWidth="1"/>
    <col min="14" max="14" width="12.275" style="25" customWidth="1"/>
    <col min="15" max="15" width="12.7166666666667" style="25" customWidth="1"/>
    <col min="16" max="16" width="11.1416666666667" style="25" customWidth="1"/>
    <col min="17" max="21" width="19.85" style="25" customWidth="1"/>
    <col min="22" max="22" width="20" style="25" customWidth="1"/>
    <col min="23" max="23" width="19.85" style="25" customWidth="1"/>
    <col min="24" max="16384" width="9.14166666666667" style="25"/>
  </cols>
  <sheetData>
    <row r="1" s="25" customFormat="1" ht="13.5" customHeight="1" spans="2:23">
      <c r="B1" s="166"/>
      <c r="E1" s="26"/>
      <c r="F1" s="26"/>
      <c r="G1" s="26"/>
      <c r="H1" s="26"/>
      <c r="U1" s="166"/>
      <c r="W1" s="175"/>
    </row>
    <row r="2" s="25" customFormat="1" ht="46.5" customHeight="1" spans="1:23">
      <c r="A2" s="28" t="str">
        <f>"2025"&amp;"年部门项目支出预算表"</f>
        <v>2025年部门项目支出预算表</v>
      </c>
      <c r="B2" s="28"/>
      <c r="C2" s="28"/>
      <c r="D2" s="28"/>
      <c r="E2" s="28"/>
      <c r="F2" s="28"/>
      <c r="G2" s="28"/>
      <c r="H2" s="28"/>
      <c r="I2" s="28"/>
      <c r="J2" s="28"/>
      <c r="K2" s="28"/>
      <c r="L2" s="28"/>
      <c r="M2" s="28"/>
      <c r="N2" s="28"/>
      <c r="O2" s="28"/>
      <c r="P2" s="28"/>
      <c r="Q2" s="28"/>
      <c r="R2" s="28"/>
      <c r="S2" s="28"/>
      <c r="T2" s="28"/>
      <c r="U2" s="28"/>
      <c r="V2" s="28"/>
      <c r="W2" s="28"/>
    </row>
    <row r="3" s="25" customFormat="1" ht="13.5" customHeight="1" spans="1:23">
      <c r="A3" s="29" t="str">
        <f>"单位名称："&amp;"昆明市晋宁区六街镇人民政府"</f>
        <v>单位名称：昆明市晋宁区六街镇人民政府</v>
      </c>
      <c r="B3" s="30"/>
      <c r="C3" s="30"/>
      <c r="D3" s="30"/>
      <c r="E3" s="30"/>
      <c r="F3" s="30"/>
      <c r="G3" s="30"/>
      <c r="H3" s="30"/>
      <c r="I3" s="31"/>
      <c r="J3" s="31"/>
      <c r="K3" s="31"/>
      <c r="L3" s="31"/>
      <c r="M3" s="31"/>
      <c r="N3" s="31"/>
      <c r="O3" s="31"/>
      <c r="P3" s="31"/>
      <c r="Q3" s="31"/>
      <c r="U3" s="166"/>
      <c r="W3" s="149" t="s">
        <v>0</v>
      </c>
    </row>
    <row r="4" s="25" customFormat="1" ht="21.75" customHeight="1" spans="1:23">
      <c r="A4" s="33" t="s">
        <v>348</v>
      </c>
      <c r="B4" s="34" t="s">
        <v>263</v>
      </c>
      <c r="C4" s="33" t="s">
        <v>264</v>
      </c>
      <c r="D4" s="33" t="s">
        <v>349</v>
      </c>
      <c r="E4" s="34" t="s">
        <v>265</v>
      </c>
      <c r="F4" s="34" t="s">
        <v>266</v>
      </c>
      <c r="G4" s="34" t="s">
        <v>350</v>
      </c>
      <c r="H4" s="34" t="s">
        <v>351</v>
      </c>
      <c r="I4" s="170" t="s">
        <v>53</v>
      </c>
      <c r="J4" s="35" t="s">
        <v>352</v>
      </c>
      <c r="K4" s="36"/>
      <c r="L4" s="36"/>
      <c r="M4" s="37"/>
      <c r="N4" s="35" t="s">
        <v>271</v>
      </c>
      <c r="O4" s="36"/>
      <c r="P4" s="37"/>
      <c r="Q4" s="34" t="s">
        <v>59</v>
      </c>
      <c r="R4" s="35" t="s">
        <v>60</v>
      </c>
      <c r="S4" s="36"/>
      <c r="T4" s="36"/>
      <c r="U4" s="36"/>
      <c r="V4" s="36"/>
      <c r="W4" s="37"/>
    </row>
    <row r="5" s="25" customFormat="1" ht="21.75" customHeight="1" spans="1:23">
      <c r="A5" s="38"/>
      <c r="B5" s="107"/>
      <c r="C5" s="38"/>
      <c r="D5" s="38"/>
      <c r="E5" s="39"/>
      <c r="F5" s="39"/>
      <c r="G5" s="39"/>
      <c r="H5" s="39"/>
      <c r="I5" s="107"/>
      <c r="J5" s="171" t="s">
        <v>56</v>
      </c>
      <c r="K5" s="172"/>
      <c r="L5" s="34" t="s">
        <v>57</v>
      </c>
      <c r="M5" s="34" t="s">
        <v>58</v>
      </c>
      <c r="N5" s="34" t="s">
        <v>56</v>
      </c>
      <c r="O5" s="34" t="s">
        <v>57</v>
      </c>
      <c r="P5" s="34" t="s">
        <v>58</v>
      </c>
      <c r="Q5" s="39"/>
      <c r="R5" s="34" t="s">
        <v>55</v>
      </c>
      <c r="S5" s="34" t="s">
        <v>61</v>
      </c>
      <c r="T5" s="34" t="s">
        <v>277</v>
      </c>
      <c r="U5" s="34" t="s">
        <v>63</v>
      </c>
      <c r="V5" s="34" t="s">
        <v>64</v>
      </c>
      <c r="W5" s="34" t="s">
        <v>65</v>
      </c>
    </row>
    <row r="6" s="25" customFormat="1" ht="21" customHeight="1" spans="1:23">
      <c r="A6" s="107"/>
      <c r="B6" s="107"/>
      <c r="C6" s="107"/>
      <c r="D6" s="107"/>
      <c r="E6" s="107"/>
      <c r="F6" s="107"/>
      <c r="G6" s="107"/>
      <c r="H6" s="107"/>
      <c r="I6" s="107"/>
      <c r="J6" s="173" t="s">
        <v>55</v>
      </c>
      <c r="K6" s="174"/>
      <c r="L6" s="107"/>
      <c r="M6" s="107"/>
      <c r="N6" s="107"/>
      <c r="O6" s="107"/>
      <c r="P6" s="107"/>
      <c r="Q6" s="107"/>
      <c r="R6" s="107"/>
      <c r="S6" s="107"/>
      <c r="T6" s="107"/>
      <c r="U6" s="107"/>
      <c r="V6" s="107"/>
      <c r="W6" s="107"/>
    </row>
    <row r="7" s="25" customFormat="1" ht="39.75" customHeight="1" spans="1:23">
      <c r="A7" s="41"/>
      <c r="B7" s="43"/>
      <c r="C7" s="41"/>
      <c r="D7" s="41"/>
      <c r="E7" s="42"/>
      <c r="F7" s="42"/>
      <c r="G7" s="42"/>
      <c r="H7" s="42"/>
      <c r="I7" s="43"/>
      <c r="J7" s="55" t="s">
        <v>55</v>
      </c>
      <c r="K7" s="55" t="s">
        <v>353</v>
      </c>
      <c r="L7" s="42"/>
      <c r="M7" s="42"/>
      <c r="N7" s="42"/>
      <c r="O7" s="42"/>
      <c r="P7" s="42"/>
      <c r="Q7" s="42"/>
      <c r="R7" s="42"/>
      <c r="S7" s="42"/>
      <c r="T7" s="42"/>
      <c r="U7" s="43"/>
      <c r="V7" s="42"/>
      <c r="W7" s="42"/>
    </row>
    <row r="8" s="25" customFormat="1" ht="15" customHeight="1" spans="1:23">
      <c r="A8" s="44">
        <v>1</v>
      </c>
      <c r="B8" s="44">
        <v>2</v>
      </c>
      <c r="C8" s="44">
        <v>3</v>
      </c>
      <c r="D8" s="44">
        <v>4</v>
      </c>
      <c r="E8" s="44">
        <v>5</v>
      </c>
      <c r="F8" s="44">
        <v>6</v>
      </c>
      <c r="G8" s="44">
        <v>7</v>
      </c>
      <c r="H8" s="44">
        <v>8</v>
      </c>
      <c r="I8" s="44">
        <v>9</v>
      </c>
      <c r="J8" s="44">
        <v>10</v>
      </c>
      <c r="K8" s="44">
        <v>11</v>
      </c>
      <c r="L8" s="63">
        <v>12</v>
      </c>
      <c r="M8" s="63">
        <v>13</v>
      </c>
      <c r="N8" s="63">
        <v>14</v>
      </c>
      <c r="O8" s="63">
        <v>15</v>
      </c>
      <c r="P8" s="63">
        <v>16</v>
      </c>
      <c r="Q8" s="63">
        <v>17</v>
      </c>
      <c r="R8" s="63">
        <v>18</v>
      </c>
      <c r="S8" s="63">
        <v>19</v>
      </c>
      <c r="T8" s="63">
        <v>20</v>
      </c>
      <c r="U8" s="44">
        <v>21</v>
      </c>
      <c r="V8" s="63">
        <v>22</v>
      </c>
      <c r="W8" s="44">
        <v>23</v>
      </c>
    </row>
    <row r="9" s="25" customFormat="1" ht="21.75" customHeight="1" spans="1:23">
      <c r="A9" s="95" t="s">
        <v>354</v>
      </c>
      <c r="B9" s="95" t="s">
        <v>355</v>
      </c>
      <c r="C9" s="95" t="s">
        <v>356</v>
      </c>
      <c r="D9" s="95" t="s">
        <v>67</v>
      </c>
      <c r="E9" s="95" t="s">
        <v>117</v>
      </c>
      <c r="F9" s="95" t="s">
        <v>98</v>
      </c>
      <c r="G9" s="95" t="s">
        <v>324</v>
      </c>
      <c r="H9" s="95" t="s">
        <v>325</v>
      </c>
      <c r="I9" s="46">
        <v>130000</v>
      </c>
      <c r="J9" s="46">
        <v>130000</v>
      </c>
      <c r="K9" s="49">
        <v>130000</v>
      </c>
      <c r="L9" s="46"/>
      <c r="M9" s="46"/>
      <c r="N9" s="46"/>
      <c r="O9" s="46"/>
      <c r="P9" s="46"/>
      <c r="Q9" s="46"/>
      <c r="R9" s="46"/>
      <c r="S9" s="46"/>
      <c r="T9" s="46"/>
      <c r="U9" s="46"/>
      <c r="V9" s="46"/>
      <c r="W9" s="46"/>
    </row>
    <row r="10" s="25" customFormat="1" ht="21.75" customHeight="1" spans="1:23">
      <c r="A10" s="95" t="s">
        <v>354</v>
      </c>
      <c r="B10" s="95" t="s">
        <v>357</v>
      </c>
      <c r="C10" s="95" t="s">
        <v>358</v>
      </c>
      <c r="D10" s="95" t="s">
        <v>67</v>
      </c>
      <c r="E10" s="95" t="s">
        <v>176</v>
      </c>
      <c r="F10" s="95" t="s">
        <v>175</v>
      </c>
      <c r="G10" s="95" t="s">
        <v>324</v>
      </c>
      <c r="H10" s="95" t="s">
        <v>325</v>
      </c>
      <c r="I10" s="46">
        <v>10000</v>
      </c>
      <c r="J10" s="46">
        <v>10000</v>
      </c>
      <c r="K10" s="49">
        <v>10000</v>
      </c>
      <c r="L10" s="46"/>
      <c r="M10" s="46"/>
      <c r="N10" s="46"/>
      <c r="O10" s="46"/>
      <c r="P10" s="46"/>
      <c r="Q10" s="46"/>
      <c r="R10" s="46"/>
      <c r="S10" s="46"/>
      <c r="T10" s="46"/>
      <c r="U10" s="46"/>
      <c r="V10" s="46"/>
      <c r="W10" s="46"/>
    </row>
    <row r="11" s="25" customFormat="1" ht="21.75" customHeight="1" spans="1:23">
      <c r="A11" s="95" t="s">
        <v>354</v>
      </c>
      <c r="B11" s="95" t="s">
        <v>359</v>
      </c>
      <c r="C11" s="95" t="s">
        <v>360</v>
      </c>
      <c r="D11" s="95" t="s">
        <v>67</v>
      </c>
      <c r="E11" s="95" t="s">
        <v>164</v>
      </c>
      <c r="F11" s="95" t="s">
        <v>163</v>
      </c>
      <c r="G11" s="95" t="s">
        <v>361</v>
      </c>
      <c r="H11" s="95" t="s">
        <v>362</v>
      </c>
      <c r="I11" s="46">
        <v>60000</v>
      </c>
      <c r="J11" s="46">
        <v>60000</v>
      </c>
      <c r="K11" s="49">
        <v>60000</v>
      </c>
      <c r="L11" s="46"/>
      <c r="M11" s="46"/>
      <c r="N11" s="46"/>
      <c r="O11" s="46"/>
      <c r="P11" s="46"/>
      <c r="Q11" s="46"/>
      <c r="R11" s="46"/>
      <c r="S11" s="46"/>
      <c r="T11" s="46"/>
      <c r="U11" s="46"/>
      <c r="V11" s="46"/>
      <c r="W11" s="46"/>
    </row>
    <row r="12" s="25" customFormat="1" ht="21.75" customHeight="1" spans="1:23">
      <c r="A12" s="95" t="s">
        <v>354</v>
      </c>
      <c r="B12" s="95" t="s">
        <v>363</v>
      </c>
      <c r="C12" s="95" t="s">
        <v>364</v>
      </c>
      <c r="D12" s="95" t="s">
        <v>67</v>
      </c>
      <c r="E12" s="95" t="s">
        <v>106</v>
      </c>
      <c r="F12" s="95" t="s">
        <v>107</v>
      </c>
      <c r="G12" s="95" t="s">
        <v>324</v>
      </c>
      <c r="H12" s="95" t="s">
        <v>325</v>
      </c>
      <c r="I12" s="46">
        <v>50000</v>
      </c>
      <c r="J12" s="46">
        <v>50000</v>
      </c>
      <c r="K12" s="49">
        <v>50000</v>
      </c>
      <c r="L12" s="46"/>
      <c r="M12" s="46"/>
      <c r="N12" s="46"/>
      <c r="O12" s="46"/>
      <c r="P12" s="46"/>
      <c r="Q12" s="46"/>
      <c r="R12" s="46"/>
      <c r="S12" s="46"/>
      <c r="T12" s="46"/>
      <c r="U12" s="46"/>
      <c r="V12" s="46"/>
      <c r="W12" s="46"/>
    </row>
    <row r="13" s="25" customFormat="1" ht="21.75" customHeight="1" spans="1:23">
      <c r="A13" s="95" t="s">
        <v>354</v>
      </c>
      <c r="B13" s="95" t="s">
        <v>365</v>
      </c>
      <c r="C13" s="95" t="s">
        <v>366</v>
      </c>
      <c r="D13" s="95" t="s">
        <v>67</v>
      </c>
      <c r="E13" s="95" t="s">
        <v>99</v>
      </c>
      <c r="F13" s="95" t="s">
        <v>100</v>
      </c>
      <c r="G13" s="95" t="s">
        <v>361</v>
      </c>
      <c r="H13" s="95" t="s">
        <v>362</v>
      </c>
      <c r="I13" s="46">
        <v>80000</v>
      </c>
      <c r="J13" s="46">
        <v>80000</v>
      </c>
      <c r="K13" s="49">
        <v>80000</v>
      </c>
      <c r="L13" s="46"/>
      <c r="M13" s="46"/>
      <c r="N13" s="46"/>
      <c r="O13" s="46"/>
      <c r="P13" s="46"/>
      <c r="Q13" s="46"/>
      <c r="R13" s="46"/>
      <c r="S13" s="46"/>
      <c r="T13" s="46"/>
      <c r="U13" s="46"/>
      <c r="V13" s="46"/>
      <c r="W13" s="46"/>
    </row>
    <row r="14" s="25" customFormat="1" ht="21.75" customHeight="1" spans="1:23">
      <c r="A14" s="95" t="s">
        <v>354</v>
      </c>
      <c r="B14" s="95" t="s">
        <v>367</v>
      </c>
      <c r="C14" s="95" t="s">
        <v>368</v>
      </c>
      <c r="D14" s="95" t="s">
        <v>67</v>
      </c>
      <c r="E14" s="95" t="s">
        <v>125</v>
      </c>
      <c r="F14" s="95" t="s">
        <v>124</v>
      </c>
      <c r="G14" s="95" t="s">
        <v>324</v>
      </c>
      <c r="H14" s="95" t="s">
        <v>325</v>
      </c>
      <c r="I14" s="46">
        <v>30000</v>
      </c>
      <c r="J14" s="46">
        <v>30000</v>
      </c>
      <c r="K14" s="49">
        <v>30000</v>
      </c>
      <c r="L14" s="46"/>
      <c r="M14" s="46"/>
      <c r="N14" s="46"/>
      <c r="O14" s="46"/>
      <c r="P14" s="46"/>
      <c r="Q14" s="46"/>
      <c r="R14" s="46"/>
      <c r="S14" s="46"/>
      <c r="T14" s="46"/>
      <c r="U14" s="46"/>
      <c r="V14" s="46"/>
      <c r="W14" s="46"/>
    </row>
    <row r="15" s="25" customFormat="1" ht="21.75" customHeight="1" spans="1:23">
      <c r="A15" s="95" t="s">
        <v>354</v>
      </c>
      <c r="B15" s="95" t="s">
        <v>369</v>
      </c>
      <c r="C15" s="95" t="s">
        <v>370</v>
      </c>
      <c r="D15" s="95" t="s">
        <v>67</v>
      </c>
      <c r="E15" s="95" t="s">
        <v>125</v>
      </c>
      <c r="F15" s="95" t="s">
        <v>124</v>
      </c>
      <c r="G15" s="95" t="s">
        <v>324</v>
      </c>
      <c r="H15" s="95" t="s">
        <v>325</v>
      </c>
      <c r="I15" s="46">
        <v>10000</v>
      </c>
      <c r="J15" s="46">
        <v>10000</v>
      </c>
      <c r="K15" s="49">
        <v>10000</v>
      </c>
      <c r="L15" s="46"/>
      <c r="M15" s="46"/>
      <c r="N15" s="46"/>
      <c r="O15" s="46"/>
      <c r="P15" s="46"/>
      <c r="Q15" s="46"/>
      <c r="R15" s="46"/>
      <c r="S15" s="46"/>
      <c r="T15" s="46"/>
      <c r="U15" s="46"/>
      <c r="V15" s="46"/>
      <c r="W15" s="46"/>
    </row>
    <row r="16" s="25" customFormat="1" ht="21.75" customHeight="1" spans="1:23">
      <c r="A16" s="95" t="s">
        <v>354</v>
      </c>
      <c r="B16" s="95" t="s">
        <v>371</v>
      </c>
      <c r="C16" s="95" t="s">
        <v>372</v>
      </c>
      <c r="D16" s="95" t="s">
        <v>67</v>
      </c>
      <c r="E16" s="95" t="s">
        <v>173</v>
      </c>
      <c r="F16" s="95" t="s">
        <v>172</v>
      </c>
      <c r="G16" s="95" t="s">
        <v>361</v>
      </c>
      <c r="H16" s="95" t="s">
        <v>362</v>
      </c>
      <c r="I16" s="46">
        <v>1400000</v>
      </c>
      <c r="J16" s="46">
        <v>1400000</v>
      </c>
      <c r="K16" s="49">
        <v>1400000</v>
      </c>
      <c r="L16" s="46"/>
      <c r="M16" s="46"/>
      <c r="N16" s="46"/>
      <c r="O16" s="46"/>
      <c r="P16" s="46"/>
      <c r="Q16" s="46"/>
      <c r="R16" s="46"/>
      <c r="S16" s="46"/>
      <c r="T16" s="46"/>
      <c r="U16" s="46"/>
      <c r="V16" s="46"/>
      <c r="W16" s="46"/>
    </row>
    <row r="17" s="25" customFormat="1" ht="21.75" customHeight="1" spans="1:23">
      <c r="A17" s="95" t="s">
        <v>354</v>
      </c>
      <c r="B17" s="95" t="s">
        <v>373</v>
      </c>
      <c r="C17" s="95" t="s">
        <v>374</v>
      </c>
      <c r="D17" s="95" t="s">
        <v>67</v>
      </c>
      <c r="E17" s="95" t="s">
        <v>186</v>
      </c>
      <c r="F17" s="95" t="s">
        <v>187</v>
      </c>
      <c r="G17" s="95" t="s">
        <v>361</v>
      </c>
      <c r="H17" s="95" t="s">
        <v>362</v>
      </c>
      <c r="I17" s="46">
        <v>870000</v>
      </c>
      <c r="J17" s="46">
        <v>870000</v>
      </c>
      <c r="K17" s="49">
        <v>870000</v>
      </c>
      <c r="L17" s="46"/>
      <c r="M17" s="46"/>
      <c r="N17" s="46"/>
      <c r="O17" s="46"/>
      <c r="P17" s="46"/>
      <c r="Q17" s="46"/>
      <c r="R17" s="46"/>
      <c r="S17" s="46"/>
      <c r="T17" s="46"/>
      <c r="U17" s="46"/>
      <c r="V17" s="46"/>
      <c r="W17" s="46"/>
    </row>
    <row r="18" s="25" customFormat="1" ht="21.75" customHeight="1" spans="1:23">
      <c r="A18" s="95" t="s">
        <v>354</v>
      </c>
      <c r="B18" s="95" t="s">
        <v>375</v>
      </c>
      <c r="C18" s="95" t="s">
        <v>376</v>
      </c>
      <c r="D18" s="95" t="s">
        <v>67</v>
      </c>
      <c r="E18" s="95" t="s">
        <v>190</v>
      </c>
      <c r="F18" s="95" t="s">
        <v>191</v>
      </c>
      <c r="G18" s="95" t="s">
        <v>361</v>
      </c>
      <c r="H18" s="95" t="s">
        <v>362</v>
      </c>
      <c r="I18" s="46">
        <v>180000</v>
      </c>
      <c r="J18" s="46">
        <v>180000</v>
      </c>
      <c r="K18" s="49">
        <v>180000</v>
      </c>
      <c r="L18" s="46"/>
      <c r="M18" s="46"/>
      <c r="N18" s="46"/>
      <c r="O18" s="46"/>
      <c r="P18" s="46"/>
      <c r="Q18" s="46"/>
      <c r="R18" s="46"/>
      <c r="S18" s="46"/>
      <c r="T18" s="46"/>
      <c r="U18" s="46"/>
      <c r="V18" s="46"/>
      <c r="W18" s="46"/>
    </row>
    <row r="19" s="25" customFormat="1" ht="21.75" customHeight="1" spans="1:23">
      <c r="A19" s="95" t="s">
        <v>354</v>
      </c>
      <c r="B19" s="95" t="s">
        <v>377</v>
      </c>
      <c r="C19" s="95" t="s">
        <v>378</v>
      </c>
      <c r="D19" s="95" t="s">
        <v>67</v>
      </c>
      <c r="E19" s="95" t="s">
        <v>213</v>
      </c>
      <c r="F19" s="95" t="s">
        <v>214</v>
      </c>
      <c r="G19" s="95" t="s">
        <v>379</v>
      </c>
      <c r="H19" s="95" t="s">
        <v>380</v>
      </c>
      <c r="I19" s="46">
        <v>15000</v>
      </c>
      <c r="J19" s="46">
        <v>15000</v>
      </c>
      <c r="K19" s="49">
        <v>15000</v>
      </c>
      <c r="L19" s="46"/>
      <c r="M19" s="46"/>
      <c r="N19" s="46"/>
      <c r="O19" s="46"/>
      <c r="P19" s="46"/>
      <c r="Q19" s="46"/>
      <c r="R19" s="46"/>
      <c r="S19" s="46"/>
      <c r="T19" s="46"/>
      <c r="U19" s="46"/>
      <c r="V19" s="46"/>
      <c r="W19" s="46"/>
    </row>
    <row r="20" s="25" customFormat="1" ht="21.75" customHeight="1" spans="1:23">
      <c r="A20" s="95" t="s">
        <v>354</v>
      </c>
      <c r="B20" s="95" t="s">
        <v>381</v>
      </c>
      <c r="C20" s="95" t="s">
        <v>382</v>
      </c>
      <c r="D20" s="95" t="s">
        <v>67</v>
      </c>
      <c r="E20" s="95" t="s">
        <v>169</v>
      </c>
      <c r="F20" s="95" t="s">
        <v>170</v>
      </c>
      <c r="G20" s="95" t="s">
        <v>361</v>
      </c>
      <c r="H20" s="95" t="s">
        <v>362</v>
      </c>
      <c r="I20" s="46">
        <v>100000</v>
      </c>
      <c r="J20" s="46">
        <v>100000</v>
      </c>
      <c r="K20" s="49">
        <v>100000</v>
      </c>
      <c r="L20" s="46"/>
      <c r="M20" s="46"/>
      <c r="N20" s="46"/>
      <c r="O20" s="46"/>
      <c r="P20" s="46"/>
      <c r="Q20" s="46"/>
      <c r="R20" s="46"/>
      <c r="S20" s="46"/>
      <c r="T20" s="46"/>
      <c r="U20" s="46"/>
      <c r="V20" s="46"/>
      <c r="W20" s="46"/>
    </row>
    <row r="21" s="25" customFormat="1" ht="21.75" customHeight="1" spans="1:23">
      <c r="A21" s="95" t="s">
        <v>354</v>
      </c>
      <c r="B21" s="95" t="s">
        <v>383</v>
      </c>
      <c r="C21" s="95" t="s">
        <v>384</v>
      </c>
      <c r="D21" s="95" t="s">
        <v>67</v>
      </c>
      <c r="E21" s="95" t="s">
        <v>144</v>
      </c>
      <c r="F21" s="95" t="s">
        <v>145</v>
      </c>
      <c r="G21" s="95" t="s">
        <v>361</v>
      </c>
      <c r="H21" s="95" t="s">
        <v>362</v>
      </c>
      <c r="I21" s="46">
        <v>5000</v>
      </c>
      <c r="J21" s="46">
        <v>5000</v>
      </c>
      <c r="K21" s="49">
        <v>5000</v>
      </c>
      <c r="L21" s="46"/>
      <c r="M21" s="46"/>
      <c r="N21" s="46"/>
      <c r="O21" s="46"/>
      <c r="P21" s="46"/>
      <c r="Q21" s="46"/>
      <c r="R21" s="46"/>
      <c r="S21" s="46"/>
      <c r="T21" s="46"/>
      <c r="U21" s="46"/>
      <c r="V21" s="46"/>
      <c r="W21" s="46"/>
    </row>
    <row r="22" s="25" customFormat="1" ht="21.75" customHeight="1" spans="1:23">
      <c r="A22" s="95" t="s">
        <v>354</v>
      </c>
      <c r="B22" s="95" t="s">
        <v>385</v>
      </c>
      <c r="C22" s="95" t="s">
        <v>386</v>
      </c>
      <c r="D22" s="95" t="s">
        <v>67</v>
      </c>
      <c r="E22" s="95" t="s">
        <v>106</v>
      </c>
      <c r="F22" s="95" t="s">
        <v>107</v>
      </c>
      <c r="G22" s="95" t="s">
        <v>324</v>
      </c>
      <c r="H22" s="95" t="s">
        <v>325</v>
      </c>
      <c r="I22" s="46">
        <v>50000</v>
      </c>
      <c r="J22" s="46">
        <v>50000</v>
      </c>
      <c r="K22" s="49">
        <v>50000</v>
      </c>
      <c r="L22" s="46"/>
      <c r="M22" s="46"/>
      <c r="N22" s="46"/>
      <c r="O22" s="46"/>
      <c r="P22" s="46"/>
      <c r="Q22" s="46"/>
      <c r="R22" s="46"/>
      <c r="S22" s="46"/>
      <c r="T22" s="46"/>
      <c r="U22" s="46"/>
      <c r="V22" s="46"/>
      <c r="W22" s="46"/>
    </row>
    <row r="23" s="25" customFormat="1" ht="21.75" customHeight="1" spans="1:23">
      <c r="A23" s="95" t="s">
        <v>354</v>
      </c>
      <c r="B23" s="95" t="s">
        <v>387</v>
      </c>
      <c r="C23" s="95" t="s">
        <v>388</v>
      </c>
      <c r="D23" s="95" t="s">
        <v>67</v>
      </c>
      <c r="E23" s="95" t="s">
        <v>182</v>
      </c>
      <c r="F23" s="95" t="s">
        <v>183</v>
      </c>
      <c r="G23" s="95" t="s">
        <v>361</v>
      </c>
      <c r="H23" s="95" t="s">
        <v>362</v>
      </c>
      <c r="I23" s="46">
        <v>20000</v>
      </c>
      <c r="J23" s="46">
        <v>20000</v>
      </c>
      <c r="K23" s="49">
        <v>20000</v>
      </c>
      <c r="L23" s="46"/>
      <c r="M23" s="46"/>
      <c r="N23" s="46"/>
      <c r="O23" s="46"/>
      <c r="P23" s="46"/>
      <c r="Q23" s="46"/>
      <c r="R23" s="46"/>
      <c r="S23" s="46"/>
      <c r="T23" s="46"/>
      <c r="U23" s="46"/>
      <c r="V23" s="46"/>
      <c r="W23" s="46"/>
    </row>
    <row r="24" s="25" customFormat="1" ht="21.75" customHeight="1" spans="1:23">
      <c r="A24" s="95" t="s">
        <v>354</v>
      </c>
      <c r="B24" s="95" t="s">
        <v>389</v>
      </c>
      <c r="C24" s="95" t="s">
        <v>390</v>
      </c>
      <c r="D24" s="95" t="s">
        <v>67</v>
      </c>
      <c r="E24" s="95" t="s">
        <v>196</v>
      </c>
      <c r="F24" s="95" t="s">
        <v>195</v>
      </c>
      <c r="G24" s="95" t="s">
        <v>361</v>
      </c>
      <c r="H24" s="95" t="s">
        <v>362</v>
      </c>
      <c r="I24" s="46">
        <v>80000</v>
      </c>
      <c r="J24" s="46">
        <v>80000</v>
      </c>
      <c r="K24" s="49">
        <v>80000</v>
      </c>
      <c r="L24" s="46"/>
      <c r="M24" s="46"/>
      <c r="N24" s="46"/>
      <c r="O24" s="46"/>
      <c r="P24" s="46"/>
      <c r="Q24" s="46"/>
      <c r="R24" s="46"/>
      <c r="S24" s="46"/>
      <c r="T24" s="46"/>
      <c r="U24" s="46"/>
      <c r="V24" s="46"/>
      <c r="W24" s="46"/>
    </row>
    <row r="25" s="25" customFormat="1" ht="21.75" customHeight="1" spans="1:23">
      <c r="A25" s="95" t="s">
        <v>354</v>
      </c>
      <c r="B25" s="95" t="s">
        <v>391</v>
      </c>
      <c r="C25" s="95" t="s">
        <v>392</v>
      </c>
      <c r="D25" s="95" t="s">
        <v>67</v>
      </c>
      <c r="E25" s="95" t="s">
        <v>104</v>
      </c>
      <c r="F25" s="95" t="s">
        <v>105</v>
      </c>
      <c r="G25" s="95" t="s">
        <v>324</v>
      </c>
      <c r="H25" s="95" t="s">
        <v>325</v>
      </c>
      <c r="I25" s="46">
        <v>1500000</v>
      </c>
      <c r="J25" s="46">
        <v>1500000</v>
      </c>
      <c r="K25" s="49">
        <v>1500000</v>
      </c>
      <c r="L25" s="46"/>
      <c r="M25" s="46"/>
      <c r="N25" s="46"/>
      <c r="O25" s="46"/>
      <c r="P25" s="46"/>
      <c r="Q25" s="46"/>
      <c r="R25" s="46"/>
      <c r="S25" s="46"/>
      <c r="T25" s="46"/>
      <c r="U25" s="46"/>
      <c r="V25" s="46"/>
      <c r="W25" s="46"/>
    </row>
    <row r="26" s="25" customFormat="1" ht="21.75" customHeight="1" spans="1:23">
      <c r="A26" s="95" t="s">
        <v>354</v>
      </c>
      <c r="B26" s="95" t="s">
        <v>393</v>
      </c>
      <c r="C26" s="95" t="s">
        <v>394</v>
      </c>
      <c r="D26" s="95" t="s">
        <v>67</v>
      </c>
      <c r="E26" s="95" t="s">
        <v>106</v>
      </c>
      <c r="F26" s="95" t="s">
        <v>107</v>
      </c>
      <c r="G26" s="95" t="s">
        <v>324</v>
      </c>
      <c r="H26" s="95" t="s">
        <v>325</v>
      </c>
      <c r="I26" s="46">
        <v>410000</v>
      </c>
      <c r="J26" s="46">
        <v>410000</v>
      </c>
      <c r="K26" s="49">
        <v>410000</v>
      </c>
      <c r="L26" s="46"/>
      <c r="M26" s="46"/>
      <c r="N26" s="46"/>
      <c r="O26" s="46"/>
      <c r="P26" s="46"/>
      <c r="Q26" s="46"/>
      <c r="R26" s="46"/>
      <c r="S26" s="46"/>
      <c r="T26" s="46"/>
      <c r="U26" s="46"/>
      <c r="V26" s="46"/>
      <c r="W26" s="46"/>
    </row>
    <row r="27" s="25" customFormat="1" ht="21.75" customHeight="1" spans="1:23">
      <c r="A27" s="95" t="s">
        <v>354</v>
      </c>
      <c r="B27" s="95" t="s">
        <v>395</v>
      </c>
      <c r="C27" s="95" t="s">
        <v>396</v>
      </c>
      <c r="D27" s="95" t="s">
        <v>67</v>
      </c>
      <c r="E27" s="95" t="s">
        <v>217</v>
      </c>
      <c r="F27" s="95" t="s">
        <v>77</v>
      </c>
      <c r="G27" s="95" t="s">
        <v>361</v>
      </c>
      <c r="H27" s="95" t="s">
        <v>362</v>
      </c>
      <c r="I27" s="46">
        <v>400000</v>
      </c>
      <c r="J27" s="46"/>
      <c r="K27" s="49"/>
      <c r="L27" s="46"/>
      <c r="M27" s="46"/>
      <c r="N27" s="46"/>
      <c r="O27" s="46"/>
      <c r="P27" s="46"/>
      <c r="Q27" s="46"/>
      <c r="R27" s="46">
        <v>400000</v>
      </c>
      <c r="S27" s="46"/>
      <c r="T27" s="46"/>
      <c r="U27" s="46"/>
      <c r="V27" s="46"/>
      <c r="W27" s="46">
        <v>400000</v>
      </c>
    </row>
    <row r="28" s="25" customFormat="1" ht="21.75" customHeight="1" spans="1:23">
      <c r="A28" s="95" t="s">
        <v>354</v>
      </c>
      <c r="B28" s="95" t="s">
        <v>397</v>
      </c>
      <c r="C28" s="95" t="s">
        <v>398</v>
      </c>
      <c r="D28" s="95" t="s">
        <v>67</v>
      </c>
      <c r="E28" s="95" t="s">
        <v>217</v>
      </c>
      <c r="F28" s="95" t="s">
        <v>77</v>
      </c>
      <c r="G28" s="95" t="s">
        <v>361</v>
      </c>
      <c r="H28" s="95" t="s">
        <v>362</v>
      </c>
      <c r="I28" s="46">
        <v>1000000</v>
      </c>
      <c r="J28" s="46"/>
      <c r="K28" s="49"/>
      <c r="L28" s="46"/>
      <c r="M28" s="46"/>
      <c r="N28" s="46"/>
      <c r="O28" s="46"/>
      <c r="P28" s="46"/>
      <c r="Q28" s="46"/>
      <c r="R28" s="46">
        <v>1000000</v>
      </c>
      <c r="S28" s="46"/>
      <c r="T28" s="46"/>
      <c r="U28" s="46"/>
      <c r="V28" s="46"/>
      <c r="W28" s="46">
        <v>1000000</v>
      </c>
    </row>
    <row r="29" s="25" customFormat="1" ht="21.75" customHeight="1" spans="1:23">
      <c r="A29" s="95" t="s">
        <v>354</v>
      </c>
      <c r="B29" s="95" t="s">
        <v>399</v>
      </c>
      <c r="C29" s="95" t="s">
        <v>400</v>
      </c>
      <c r="D29" s="95" t="s">
        <v>67</v>
      </c>
      <c r="E29" s="95" t="s">
        <v>217</v>
      </c>
      <c r="F29" s="95" t="s">
        <v>77</v>
      </c>
      <c r="G29" s="95" t="s">
        <v>361</v>
      </c>
      <c r="H29" s="95" t="s">
        <v>362</v>
      </c>
      <c r="I29" s="46">
        <v>500000</v>
      </c>
      <c r="J29" s="46"/>
      <c r="K29" s="49"/>
      <c r="L29" s="46"/>
      <c r="M29" s="46"/>
      <c r="N29" s="46"/>
      <c r="O29" s="46"/>
      <c r="P29" s="46"/>
      <c r="Q29" s="46"/>
      <c r="R29" s="46">
        <v>500000</v>
      </c>
      <c r="S29" s="46"/>
      <c r="T29" s="46"/>
      <c r="U29" s="46"/>
      <c r="V29" s="46"/>
      <c r="W29" s="46">
        <v>500000</v>
      </c>
    </row>
    <row r="30" s="25" customFormat="1" ht="21.75" customHeight="1" spans="1:23">
      <c r="A30" s="95" t="s">
        <v>354</v>
      </c>
      <c r="B30" s="95" t="s">
        <v>401</v>
      </c>
      <c r="C30" s="95" t="s">
        <v>402</v>
      </c>
      <c r="D30" s="95" t="s">
        <v>67</v>
      </c>
      <c r="E30" s="95" t="s">
        <v>217</v>
      </c>
      <c r="F30" s="95" t="s">
        <v>77</v>
      </c>
      <c r="G30" s="95" t="s">
        <v>361</v>
      </c>
      <c r="H30" s="95" t="s">
        <v>362</v>
      </c>
      <c r="I30" s="46">
        <v>1000000</v>
      </c>
      <c r="J30" s="46"/>
      <c r="K30" s="49"/>
      <c r="L30" s="46"/>
      <c r="M30" s="46"/>
      <c r="N30" s="46"/>
      <c r="O30" s="46"/>
      <c r="P30" s="46"/>
      <c r="Q30" s="46"/>
      <c r="R30" s="46">
        <v>1000000</v>
      </c>
      <c r="S30" s="46"/>
      <c r="T30" s="46"/>
      <c r="U30" s="46"/>
      <c r="V30" s="46"/>
      <c r="W30" s="46">
        <v>1000000</v>
      </c>
    </row>
    <row r="31" s="25" customFormat="1" ht="21.75" customHeight="1" spans="1:23">
      <c r="A31" s="95" t="s">
        <v>354</v>
      </c>
      <c r="B31" s="95" t="s">
        <v>403</v>
      </c>
      <c r="C31" s="95" t="s">
        <v>404</v>
      </c>
      <c r="D31" s="95" t="s">
        <v>67</v>
      </c>
      <c r="E31" s="95" t="s">
        <v>217</v>
      </c>
      <c r="F31" s="95" t="s">
        <v>77</v>
      </c>
      <c r="G31" s="95" t="s">
        <v>361</v>
      </c>
      <c r="H31" s="95" t="s">
        <v>362</v>
      </c>
      <c r="I31" s="46">
        <v>200000</v>
      </c>
      <c r="J31" s="46"/>
      <c r="K31" s="49"/>
      <c r="L31" s="46"/>
      <c r="M31" s="46"/>
      <c r="N31" s="46"/>
      <c r="O31" s="46"/>
      <c r="P31" s="46"/>
      <c r="Q31" s="46"/>
      <c r="R31" s="46">
        <v>200000</v>
      </c>
      <c r="S31" s="46"/>
      <c r="T31" s="46"/>
      <c r="U31" s="46"/>
      <c r="V31" s="46"/>
      <c r="W31" s="46">
        <v>200000</v>
      </c>
    </row>
    <row r="32" s="25" customFormat="1" ht="21.75" customHeight="1" spans="1:23">
      <c r="A32" s="95" t="s">
        <v>354</v>
      </c>
      <c r="B32" s="95" t="s">
        <v>405</v>
      </c>
      <c r="C32" s="95" t="s">
        <v>406</v>
      </c>
      <c r="D32" s="95" t="s">
        <v>67</v>
      </c>
      <c r="E32" s="95" t="s">
        <v>217</v>
      </c>
      <c r="F32" s="95" t="s">
        <v>77</v>
      </c>
      <c r="G32" s="95" t="s">
        <v>361</v>
      </c>
      <c r="H32" s="95" t="s">
        <v>362</v>
      </c>
      <c r="I32" s="46">
        <v>400000</v>
      </c>
      <c r="J32" s="46"/>
      <c r="K32" s="49"/>
      <c r="L32" s="46"/>
      <c r="M32" s="46"/>
      <c r="N32" s="46"/>
      <c r="O32" s="46"/>
      <c r="P32" s="46"/>
      <c r="Q32" s="46"/>
      <c r="R32" s="46">
        <v>400000</v>
      </c>
      <c r="S32" s="46"/>
      <c r="T32" s="46"/>
      <c r="U32" s="46"/>
      <c r="V32" s="46"/>
      <c r="W32" s="46">
        <v>400000</v>
      </c>
    </row>
    <row r="33" s="25" customFormat="1" ht="21.75" customHeight="1" spans="1:23">
      <c r="A33" s="95" t="s">
        <v>354</v>
      </c>
      <c r="B33" s="95" t="s">
        <v>407</v>
      </c>
      <c r="C33" s="95" t="s">
        <v>408</v>
      </c>
      <c r="D33" s="95" t="s">
        <v>67</v>
      </c>
      <c r="E33" s="95" t="s">
        <v>217</v>
      </c>
      <c r="F33" s="95" t="s">
        <v>77</v>
      </c>
      <c r="G33" s="95" t="s">
        <v>361</v>
      </c>
      <c r="H33" s="95" t="s">
        <v>362</v>
      </c>
      <c r="I33" s="46">
        <v>2500000</v>
      </c>
      <c r="J33" s="46"/>
      <c r="K33" s="49"/>
      <c r="L33" s="46"/>
      <c r="M33" s="46"/>
      <c r="N33" s="46"/>
      <c r="O33" s="46"/>
      <c r="P33" s="46"/>
      <c r="Q33" s="46"/>
      <c r="R33" s="46">
        <v>2500000</v>
      </c>
      <c r="S33" s="46"/>
      <c r="T33" s="46"/>
      <c r="U33" s="46"/>
      <c r="V33" s="46"/>
      <c r="W33" s="46">
        <v>2500000</v>
      </c>
    </row>
    <row r="34" s="25" customFormat="1" ht="21.75" customHeight="1" spans="1:23">
      <c r="A34" s="95" t="s">
        <v>354</v>
      </c>
      <c r="B34" s="95" t="s">
        <v>409</v>
      </c>
      <c r="C34" s="95" t="s">
        <v>410</v>
      </c>
      <c r="D34" s="95" t="s">
        <v>67</v>
      </c>
      <c r="E34" s="95" t="s">
        <v>207</v>
      </c>
      <c r="F34" s="95" t="s">
        <v>208</v>
      </c>
      <c r="G34" s="95" t="s">
        <v>361</v>
      </c>
      <c r="H34" s="95" t="s">
        <v>362</v>
      </c>
      <c r="I34" s="46">
        <v>304</v>
      </c>
      <c r="J34" s="46"/>
      <c r="K34" s="49"/>
      <c r="L34" s="46"/>
      <c r="M34" s="46">
        <v>304</v>
      </c>
      <c r="N34" s="46"/>
      <c r="O34" s="46"/>
      <c r="P34" s="46"/>
      <c r="Q34" s="46"/>
      <c r="R34" s="46"/>
      <c r="S34" s="46"/>
      <c r="T34" s="46"/>
      <c r="U34" s="46"/>
      <c r="V34" s="46"/>
      <c r="W34" s="46"/>
    </row>
    <row r="35" s="25" customFormat="1" ht="18.75" customHeight="1" spans="1:23">
      <c r="A35" s="167" t="s">
        <v>254</v>
      </c>
      <c r="B35" s="168"/>
      <c r="C35" s="168"/>
      <c r="D35" s="168"/>
      <c r="E35" s="168"/>
      <c r="F35" s="168"/>
      <c r="G35" s="168"/>
      <c r="H35" s="169"/>
      <c r="I35" s="46">
        <v>11000304</v>
      </c>
      <c r="J35" s="46">
        <v>5000000</v>
      </c>
      <c r="K35" s="49">
        <v>5000000</v>
      </c>
      <c r="L35" s="46"/>
      <c r="M35" s="46">
        <v>304</v>
      </c>
      <c r="N35" s="46"/>
      <c r="O35" s="46"/>
      <c r="P35" s="46"/>
      <c r="Q35" s="46"/>
      <c r="R35" s="46">
        <v>6000000</v>
      </c>
      <c r="S35" s="46"/>
      <c r="T35" s="46"/>
      <c r="U35" s="46"/>
      <c r="V35" s="46"/>
      <c r="W35" s="46">
        <v>6000000</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2"/>
  <sheetViews>
    <sheetView showZeros="0" topLeftCell="C1" workbookViewId="0">
      <pane ySplit="1" topLeftCell="A175" activePane="bottomLeft" state="frozen"/>
      <selection/>
      <selection pane="bottomLeft" activeCell="K182" sqref="K182"/>
    </sheetView>
  </sheetViews>
  <sheetFormatPr defaultColWidth="9.14166666666667" defaultRowHeight="12" customHeight="1"/>
  <cols>
    <col min="1" max="1" width="34.275" style="25" customWidth="1"/>
    <col min="2" max="2" width="29" style="25" customWidth="1"/>
    <col min="3" max="6" width="23.575" style="25" customWidth="1"/>
    <col min="7" max="7" width="25.1416666666667" style="25" customWidth="1"/>
    <col min="8" max="9" width="23.575" style="25" customWidth="1"/>
    <col min="10" max="10" width="36.85" style="25" customWidth="1"/>
    <col min="11" max="16384" width="9.14166666666667" style="25"/>
  </cols>
  <sheetData>
    <row r="1" s="25" customFormat="1" ht="18" customHeight="1" spans="10:10">
      <c r="J1" s="99"/>
    </row>
    <row r="2" s="25" customFormat="1" ht="39.75" customHeight="1" spans="1:10">
      <c r="A2" s="92" t="str">
        <f>"2025"&amp;"年部门项目支出绩效目标表（本级）"</f>
        <v>2025年部门项目支出绩效目标表（本级）</v>
      </c>
      <c r="B2" s="28"/>
      <c r="C2" s="28"/>
      <c r="D2" s="28"/>
      <c r="E2" s="28"/>
      <c r="F2" s="93"/>
      <c r="G2" s="28"/>
      <c r="H2" s="93"/>
      <c r="I2" s="93"/>
      <c r="J2" s="28"/>
    </row>
    <row r="3" s="25" customFormat="1" ht="17.25" customHeight="1" spans="1:1">
      <c r="A3" s="29" t="str">
        <f>"单位名称："&amp;"昆明市晋宁区六街镇人民政府"</f>
        <v>单位名称：昆明市晋宁区六街镇人民政府</v>
      </c>
    </row>
    <row r="4" s="25" customFormat="1" ht="44.25" customHeight="1" spans="1:10">
      <c r="A4" s="55" t="s">
        <v>264</v>
      </c>
      <c r="B4" s="55" t="s">
        <v>411</v>
      </c>
      <c r="C4" s="55" t="s">
        <v>412</v>
      </c>
      <c r="D4" s="55" t="s">
        <v>413</v>
      </c>
      <c r="E4" s="55" t="s">
        <v>414</v>
      </c>
      <c r="F4" s="94" t="s">
        <v>415</v>
      </c>
      <c r="G4" s="55" t="s">
        <v>416</v>
      </c>
      <c r="H4" s="94" t="s">
        <v>417</v>
      </c>
      <c r="I4" s="94" t="s">
        <v>418</v>
      </c>
      <c r="J4" s="55" t="s">
        <v>419</v>
      </c>
    </row>
    <row r="5" s="25" customFormat="1" ht="18.75" customHeight="1" spans="1:10">
      <c r="A5" s="163">
        <v>1</v>
      </c>
      <c r="B5" s="163">
        <v>2</v>
      </c>
      <c r="C5" s="163">
        <v>3</v>
      </c>
      <c r="D5" s="163">
        <v>4</v>
      </c>
      <c r="E5" s="163">
        <v>5</v>
      </c>
      <c r="F5" s="63">
        <v>6</v>
      </c>
      <c r="G5" s="163">
        <v>7</v>
      </c>
      <c r="H5" s="63">
        <v>8</v>
      </c>
      <c r="I5" s="63">
        <v>9</v>
      </c>
      <c r="J5" s="163">
        <v>10</v>
      </c>
    </row>
    <row r="6" s="25" customFormat="1" ht="27.75" customHeight="1" spans="1:10">
      <c r="A6" s="60" t="s">
        <v>67</v>
      </c>
      <c r="B6" s="95"/>
      <c r="C6" s="95"/>
      <c r="D6" s="95"/>
      <c r="E6" s="79"/>
      <c r="F6" s="164"/>
      <c r="G6" s="79"/>
      <c r="H6" s="164"/>
      <c r="I6" s="164"/>
      <c r="J6" s="79"/>
    </row>
    <row r="7" s="25" customFormat="1" ht="30" customHeight="1" spans="1:10">
      <c r="A7" s="165" t="s">
        <v>372</v>
      </c>
      <c r="B7" s="50" t="s">
        <v>420</v>
      </c>
      <c r="C7" s="50" t="s">
        <v>421</v>
      </c>
      <c r="D7" s="50" t="s">
        <v>422</v>
      </c>
      <c r="E7" s="50" t="s">
        <v>423</v>
      </c>
      <c r="F7" s="50" t="s">
        <v>424</v>
      </c>
      <c r="G7" s="50" t="s">
        <v>425</v>
      </c>
      <c r="H7" s="50" t="s">
        <v>426</v>
      </c>
      <c r="I7" s="50" t="s">
        <v>427</v>
      </c>
      <c r="J7" s="50" t="s">
        <v>428</v>
      </c>
    </row>
    <row r="8" s="25" customFormat="1" ht="30" customHeight="1" spans="1:10">
      <c r="A8" s="165" t="s">
        <v>372</v>
      </c>
      <c r="B8" s="50" t="s">
        <v>420</v>
      </c>
      <c r="C8" s="50" t="s">
        <v>421</v>
      </c>
      <c r="D8" s="50" t="s">
        <v>422</v>
      </c>
      <c r="E8" s="50" t="s">
        <v>429</v>
      </c>
      <c r="F8" s="50" t="s">
        <v>424</v>
      </c>
      <c r="G8" s="50" t="s">
        <v>425</v>
      </c>
      <c r="H8" s="50" t="s">
        <v>426</v>
      </c>
      <c r="I8" s="50" t="s">
        <v>427</v>
      </c>
      <c r="J8" s="50" t="s">
        <v>430</v>
      </c>
    </row>
    <row r="9" s="25" customFormat="1" ht="30" customHeight="1" spans="1:10">
      <c r="A9" s="165" t="s">
        <v>372</v>
      </c>
      <c r="B9" s="50" t="s">
        <v>420</v>
      </c>
      <c r="C9" s="50" t="s">
        <v>421</v>
      </c>
      <c r="D9" s="50" t="s">
        <v>422</v>
      </c>
      <c r="E9" s="50" t="s">
        <v>431</v>
      </c>
      <c r="F9" s="50" t="s">
        <v>424</v>
      </c>
      <c r="G9" s="50" t="s">
        <v>91</v>
      </c>
      <c r="H9" s="50" t="s">
        <v>432</v>
      </c>
      <c r="I9" s="50" t="s">
        <v>427</v>
      </c>
      <c r="J9" s="50" t="s">
        <v>433</v>
      </c>
    </row>
    <row r="10" s="25" customFormat="1" ht="30" customHeight="1" spans="1:10">
      <c r="A10" s="165" t="s">
        <v>372</v>
      </c>
      <c r="B10" s="50" t="s">
        <v>420</v>
      </c>
      <c r="C10" s="50" t="s">
        <v>421</v>
      </c>
      <c r="D10" s="50" t="s">
        <v>422</v>
      </c>
      <c r="E10" s="50" t="s">
        <v>434</v>
      </c>
      <c r="F10" s="50" t="s">
        <v>424</v>
      </c>
      <c r="G10" s="50" t="s">
        <v>435</v>
      </c>
      <c r="H10" s="50" t="s">
        <v>426</v>
      </c>
      <c r="I10" s="50" t="s">
        <v>427</v>
      </c>
      <c r="J10" s="50" t="s">
        <v>436</v>
      </c>
    </row>
    <row r="11" s="25" customFormat="1" ht="30" customHeight="1" spans="1:10">
      <c r="A11" s="165" t="s">
        <v>372</v>
      </c>
      <c r="B11" s="50" t="s">
        <v>420</v>
      </c>
      <c r="C11" s="50" t="s">
        <v>421</v>
      </c>
      <c r="D11" s="50" t="s">
        <v>437</v>
      </c>
      <c r="E11" s="50" t="s">
        <v>437</v>
      </c>
      <c r="F11" s="50" t="s">
        <v>424</v>
      </c>
      <c r="G11" s="50" t="s">
        <v>438</v>
      </c>
      <c r="H11" s="50" t="s">
        <v>439</v>
      </c>
      <c r="I11" s="50" t="s">
        <v>440</v>
      </c>
      <c r="J11" s="50" t="s">
        <v>441</v>
      </c>
    </row>
    <row r="12" s="25" customFormat="1" ht="30" customHeight="1" spans="1:10">
      <c r="A12" s="165" t="s">
        <v>372</v>
      </c>
      <c r="B12" s="50" t="s">
        <v>420</v>
      </c>
      <c r="C12" s="50" t="s">
        <v>421</v>
      </c>
      <c r="D12" s="50" t="s">
        <v>442</v>
      </c>
      <c r="E12" s="50" t="s">
        <v>442</v>
      </c>
      <c r="F12" s="50" t="s">
        <v>443</v>
      </c>
      <c r="G12" s="50" t="s">
        <v>78</v>
      </c>
      <c r="H12" s="50" t="s">
        <v>444</v>
      </c>
      <c r="I12" s="50" t="s">
        <v>440</v>
      </c>
      <c r="J12" s="50" t="s">
        <v>428</v>
      </c>
    </row>
    <row r="13" s="25" customFormat="1" ht="30" customHeight="1" spans="1:10">
      <c r="A13" s="165" t="s">
        <v>372</v>
      </c>
      <c r="B13" s="50" t="s">
        <v>420</v>
      </c>
      <c r="C13" s="50" t="s">
        <v>445</v>
      </c>
      <c r="D13" s="50" t="s">
        <v>446</v>
      </c>
      <c r="E13" s="50" t="s">
        <v>447</v>
      </c>
      <c r="F13" s="50" t="s">
        <v>424</v>
      </c>
      <c r="G13" s="50" t="s">
        <v>438</v>
      </c>
      <c r="H13" s="50" t="s">
        <v>439</v>
      </c>
      <c r="I13" s="50" t="s">
        <v>440</v>
      </c>
      <c r="J13" s="50" t="s">
        <v>448</v>
      </c>
    </row>
    <row r="14" s="25" customFormat="1" ht="30" customHeight="1" spans="1:10">
      <c r="A14" s="165" t="s">
        <v>372</v>
      </c>
      <c r="B14" s="50" t="s">
        <v>420</v>
      </c>
      <c r="C14" s="50" t="s">
        <v>445</v>
      </c>
      <c r="D14" s="50" t="s">
        <v>449</v>
      </c>
      <c r="E14" s="50" t="s">
        <v>450</v>
      </c>
      <c r="F14" s="50" t="s">
        <v>424</v>
      </c>
      <c r="G14" s="50" t="s">
        <v>451</v>
      </c>
      <c r="H14" s="50" t="s">
        <v>439</v>
      </c>
      <c r="I14" s="50" t="s">
        <v>440</v>
      </c>
      <c r="J14" s="50" t="s">
        <v>452</v>
      </c>
    </row>
    <row r="15" s="25" customFormat="1" ht="30" customHeight="1" spans="1:10">
      <c r="A15" s="165" t="s">
        <v>372</v>
      </c>
      <c r="B15" s="50" t="s">
        <v>420</v>
      </c>
      <c r="C15" s="50" t="s">
        <v>453</v>
      </c>
      <c r="D15" s="50" t="s">
        <v>454</v>
      </c>
      <c r="E15" s="50" t="s">
        <v>455</v>
      </c>
      <c r="F15" s="50" t="s">
        <v>424</v>
      </c>
      <c r="G15" s="50" t="s">
        <v>456</v>
      </c>
      <c r="H15" s="50" t="s">
        <v>439</v>
      </c>
      <c r="I15" s="50" t="s">
        <v>440</v>
      </c>
      <c r="J15" s="50" t="s">
        <v>457</v>
      </c>
    </row>
    <row r="16" s="25" customFormat="1" ht="30" customHeight="1" spans="1:10">
      <c r="A16" s="165" t="s">
        <v>392</v>
      </c>
      <c r="B16" s="50" t="s">
        <v>458</v>
      </c>
      <c r="C16" s="50" t="s">
        <v>421</v>
      </c>
      <c r="D16" s="50" t="s">
        <v>422</v>
      </c>
      <c r="E16" s="50" t="s">
        <v>459</v>
      </c>
      <c r="F16" s="50" t="s">
        <v>424</v>
      </c>
      <c r="G16" s="50" t="s">
        <v>85</v>
      </c>
      <c r="H16" s="50" t="s">
        <v>460</v>
      </c>
      <c r="I16" s="50" t="s">
        <v>427</v>
      </c>
      <c r="J16" s="50" t="s">
        <v>461</v>
      </c>
    </row>
    <row r="17" s="25" customFormat="1" ht="30" customHeight="1" spans="1:10">
      <c r="A17" s="165" t="s">
        <v>392</v>
      </c>
      <c r="B17" s="50" t="s">
        <v>458</v>
      </c>
      <c r="C17" s="50" t="s">
        <v>421</v>
      </c>
      <c r="D17" s="50" t="s">
        <v>422</v>
      </c>
      <c r="E17" s="50" t="s">
        <v>462</v>
      </c>
      <c r="F17" s="50" t="s">
        <v>424</v>
      </c>
      <c r="G17" s="50" t="s">
        <v>83</v>
      </c>
      <c r="H17" s="50" t="s">
        <v>463</v>
      </c>
      <c r="I17" s="50" t="s">
        <v>427</v>
      </c>
      <c r="J17" s="50" t="s">
        <v>464</v>
      </c>
    </row>
    <row r="18" s="25" customFormat="1" ht="30" customHeight="1" spans="1:10">
      <c r="A18" s="165" t="s">
        <v>392</v>
      </c>
      <c r="B18" s="50" t="s">
        <v>458</v>
      </c>
      <c r="C18" s="50" t="s">
        <v>421</v>
      </c>
      <c r="D18" s="50" t="s">
        <v>422</v>
      </c>
      <c r="E18" s="50" t="s">
        <v>465</v>
      </c>
      <c r="F18" s="50" t="s">
        <v>424</v>
      </c>
      <c r="G18" s="50" t="s">
        <v>466</v>
      </c>
      <c r="H18" s="50" t="s">
        <v>460</v>
      </c>
      <c r="I18" s="50" t="s">
        <v>427</v>
      </c>
      <c r="J18" s="50" t="s">
        <v>467</v>
      </c>
    </row>
    <row r="19" s="25" customFormat="1" ht="30" customHeight="1" spans="1:10">
      <c r="A19" s="165" t="s">
        <v>392</v>
      </c>
      <c r="B19" s="50" t="s">
        <v>458</v>
      </c>
      <c r="C19" s="50" t="s">
        <v>421</v>
      </c>
      <c r="D19" s="50" t="s">
        <v>422</v>
      </c>
      <c r="E19" s="50" t="s">
        <v>468</v>
      </c>
      <c r="F19" s="50" t="s">
        <v>424</v>
      </c>
      <c r="G19" s="50" t="s">
        <v>85</v>
      </c>
      <c r="H19" s="50" t="s">
        <v>460</v>
      </c>
      <c r="I19" s="50" t="s">
        <v>427</v>
      </c>
      <c r="J19" s="50" t="s">
        <v>469</v>
      </c>
    </row>
    <row r="20" s="25" customFormat="1" ht="30" customHeight="1" spans="1:10">
      <c r="A20" s="165" t="s">
        <v>392</v>
      </c>
      <c r="B20" s="50" t="s">
        <v>458</v>
      </c>
      <c r="C20" s="50" t="s">
        <v>421</v>
      </c>
      <c r="D20" s="50" t="s">
        <v>422</v>
      </c>
      <c r="E20" s="50" t="s">
        <v>470</v>
      </c>
      <c r="F20" s="50" t="s">
        <v>443</v>
      </c>
      <c r="G20" s="50" t="s">
        <v>89</v>
      </c>
      <c r="H20" s="50" t="s">
        <v>471</v>
      </c>
      <c r="I20" s="50" t="s">
        <v>427</v>
      </c>
      <c r="J20" s="50" t="s">
        <v>472</v>
      </c>
    </row>
    <row r="21" s="25" customFormat="1" ht="30" customHeight="1" spans="1:10">
      <c r="A21" s="165" t="s">
        <v>392</v>
      </c>
      <c r="B21" s="50" t="s">
        <v>458</v>
      </c>
      <c r="C21" s="50" t="s">
        <v>421</v>
      </c>
      <c r="D21" s="50" t="s">
        <v>422</v>
      </c>
      <c r="E21" s="50" t="s">
        <v>473</v>
      </c>
      <c r="F21" s="50" t="s">
        <v>424</v>
      </c>
      <c r="G21" s="50" t="s">
        <v>85</v>
      </c>
      <c r="H21" s="50" t="s">
        <v>460</v>
      </c>
      <c r="I21" s="50" t="s">
        <v>427</v>
      </c>
      <c r="J21" s="50" t="s">
        <v>474</v>
      </c>
    </row>
    <row r="22" s="25" customFormat="1" ht="30" customHeight="1" spans="1:10">
      <c r="A22" s="165" t="s">
        <v>392</v>
      </c>
      <c r="B22" s="50" t="s">
        <v>458</v>
      </c>
      <c r="C22" s="50" t="s">
        <v>421</v>
      </c>
      <c r="D22" s="50" t="s">
        <v>422</v>
      </c>
      <c r="E22" s="50" t="s">
        <v>475</v>
      </c>
      <c r="F22" s="50" t="s">
        <v>443</v>
      </c>
      <c r="G22" s="50" t="s">
        <v>438</v>
      </c>
      <c r="H22" s="50" t="s">
        <v>439</v>
      </c>
      <c r="I22" s="50" t="s">
        <v>440</v>
      </c>
      <c r="J22" s="50" t="s">
        <v>476</v>
      </c>
    </row>
    <row r="23" s="25" customFormat="1" ht="30" customHeight="1" spans="1:10">
      <c r="A23" s="165" t="s">
        <v>392</v>
      </c>
      <c r="B23" s="50" t="s">
        <v>458</v>
      </c>
      <c r="C23" s="50" t="s">
        <v>421</v>
      </c>
      <c r="D23" s="50" t="s">
        <v>422</v>
      </c>
      <c r="E23" s="50" t="s">
        <v>477</v>
      </c>
      <c r="F23" s="50" t="s">
        <v>443</v>
      </c>
      <c r="G23" s="50" t="s">
        <v>438</v>
      </c>
      <c r="H23" s="50" t="s">
        <v>439</v>
      </c>
      <c r="I23" s="50" t="s">
        <v>440</v>
      </c>
      <c r="J23" s="50" t="s">
        <v>477</v>
      </c>
    </row>
    <row r="24" s="25" customFormat="1" ht="30" customHeight="1" spans="1:10">
      <c r="A24" s="165" t="s">
        <v>392</v>
      </c>
      <c r="B24" s="50" t="s">
        <v>458</v>
      </c>
      <c r="C24" s="50" t="s">
        <v>421</v>
      </c>
      <c r="D24" s="50" t="s">
        <v>437</v>
      </c>
      <c r="E24" s="50" t="s">
        <v>478</v>
      </c>
      <c r="F24" s="50" t="s">
        <v>443</v>
      </c>
      <c r="G24" s="50" t="s">
        <v>438</v>
      </c>
      <c r="H24" s="50" t="s">
        <v>439</v>
      </c>
      <c r="I24" s="50" t="s">
        <v>440</v>
      </c>
      <c r="J24" s="50" t="s">
        <v>479</v>
      </c>
    </row>
    <row r="25" s="25" customFormat="1" ht="30" customHeight="1" spans="1:10">
      <c r="A25" s="165" t="s">
        <v>392</v>
      </c>
      <c r="B25" s="50" t="s">
        <v>458</v>
      </c>
      <c r="C25" s="50" t="s">
        <v>421</v>
      </c>
      <c r="D25" s="50" t="s">
        <v>437</v>
      </c>
      <c r="E25" s="50" t="s">
        <v>480</v>
      </c>
      <c r="F25" s="50" t="s">
        <v>443</v>
      </c>
      <c r="G25" s="50" t="s">
        <v>438</v>
      </c>
      <c r="H25" s="50" t="s">
        <v>439</v>
      </c>
      <c r="I25" s="50" t="s">
        <v>440</v>
      </c>
      <c r="J25" s="50" t="s">
        <v>481</v>
      </c>
    </row>
    <row r="26" s="25" customFormat="1" ht="30" customHeight="1" spans="1:10">
      <c r="A26" s="165" t="s">
        <v>392</v>
      </c>
      <c r="B26" s="50" t="s">
        <v>458</v>
      </c>
      <c r="C26" s="50" t="s">
        <v>421</v>
      </c>
      <c r="D26" s="50" t="s">
        <v>442</v>
      </c>
      <c r="E26" s="50" t="s">
        <v>482</v>
      </c>
      <c r="F26" s="50" t="s">
        <v>483</v>
      </c>
      <c r="G26" s="50" t="s">
        <v>78</v>
      </c>
      <c r="H26" s="50" t="s">
        <v>444</v>
      </c>
      <c r="I26" s="50" t="s">
        <v>427</v>
      </c>
      <c r="J26" s="50" t="s">
        <v>479</v>
      </c>
    </row>
    <row r="27" s="25" customFormat="1" ht="30" customHeight="1" spans="1:10">
      <c r="A27" s="165" t="s">
        <v>392</v>
      </c>
      <c r="B27" s="50" t="s">
        <v>458</v>
      </c>
      <c r="C27" s="50" t="s">
        <v>445</v>
      </c>
      <c r="D27" s="50" t="s">
        <v>446</v>
      </c>
      <c r="E27" s="50" t="s">
        <v>484</v>
      </c>
      <c r="F27" s="50" t="s">
        <v>443</v>
      </c>
      <c r="G27" s="50" t="s">
        <v>438</v>
      </c>
      <c r="H27" s="50" t="s">
        <v>439</v>
      </c>
      <c r="I27" s="50" t="s">
        <v>440</v>
      </c>
      <c r="J27" s="50" t="s">
        <v>479</v>
      </c>
    </row>
    <row r="28" s="25" customFormat="1" ht="30" customHeight="1" spans="1:10">
      <c r="A28" s="165" t="s">
        <v>392</v>
      </c>
      <c r="B28" s="50" t="s">
        <v>458</v>
      </c>
      <c r="C28" s="50" t="s">
        <v>453</v>
      </c>
      <c r="D28" s="50" t="s">
        <v>454</v>
      </c>
      <c r="E28" s="50" t="s">
        <v>485</v>
      </c>
      <c r="F28" s="50" t="s">
        <v>424</v>
      </c>
      <c r="G28" s="50" t="s">
        <v>486</v>
      </c>
      <c r="H28" s="50" t="s">
        <v>439</v>
      </c>
      <c r="I28" s="50" t="s">
        <v>440</v>
      </c>
      <c r="J28" s="50" t="s">
        <v>487</v>
      </c>
    </row>
    <row r="29" s="25" customFormat="1" ht="30" customHeight="1" spans="1:10">
      <c r="A29" s="165" t="s">
        <v>378</v>
      </c>
      <c r="B29" s="50" t="s">
        <v>488</v>
      </c>
      <c r="C29" s="50" t="s">
        <v>421</v>
      </c>
      <c r="D29" s="50" t="s">
        <v>422</v>
      </c>
      <c r="E29" s="50" t="s">
        <v>489</v>
      </c>
      <c r="F29" s="50" t="s">
        <v>424</v>
      </c>
      <c r="G29" s="50" t="s">
        <v>86</v>
      </c>
      <c r="H29" s="50" t="s">
        <v>460</v>
      </c>
      <c r="I29" s="50" t="s">
        <v>427</v>
      </c>
      <c r="J29" s="50" t="s">
        <v>490</v>
      </c>
    </row>
    <row r="30" s="25" customFormat="1" ht="30" customHeight="1" spans="1:10">
      <c r="A30" s="165" t="s">
        <v>378</v>
      </c>
      <c r="B30" s="50" t="s">
        <v>491</v>
      </c>
      <c r="C30" s="50" t="s">
        <v>421</v>
      </c>
      <c r="D30" s="50" t="s">
        <v>422</v>
      </c>
      <c r="E30" s="50" t="s">
        <v>492</v>
      </c>
      <c r="F30" s="50" t="s">
        <v>424</v>
      </c>
      <c r="G30" s="50" t="s">
        <v>493</v>
      </c>
      <c r="H30" s="50" t="s">
        <v>494</v>
      </c>
      <c r="I30" s="50" t="s">
        <v>427</v>
      </c>
      <c r="J30" s="50" t="s">
        <v>495</v>
      </c>
    </row>
    <row r="31" s="25" customFormat="1" ht="30" customHeight="1" spans="1:10">
      <c r="A31" s="165" t="s">
        <v>378</v>
      </c>
      <c r="B31" s="50" t="s">
        <v>491</v>
      </c>
      <c r="C31" s="50" t="s">
        <v>421</v>
      </c>
      <c r="D31" s="50" t="s">
        <v>422</v>
      </c>
      <c r="E31" s="50" t="s">
        <v>496</v>
      </c>
      <c r="F31" s="50" t="s">
        <v>424</v>
      </c>
      <c r="G31" s="50" t="s">
        <v>497</v>
      </c>
      <c r="H31" s="50" t="s">
        <v>498</v>
      </c>
      <c r="I31" s="50" t="s">
        <v>427</v>
      </c>
      <c r="J31" s="50" t="s">
        <v>499</v>
      </c>
    </row>
    <row r="32" s="25" customFormat="1" ht="30" customHeight="1" spans="1:10">
      <c r="A32" s="165" t="s">
        <v>378</v>
      </c>
      <c r="B32" s="50" t="s">
        <v>491</v>
      </c>
      <c r="C32" s="50" t="s">
        <v>421</v>
      </c>
      <c r="D32" s="50" t="s">
        <v>422</v>
      </c>
      <c r="E32" s="50" t="s">
        <v>500</v>
      </c>
      <c r="F32" s="50" t="s">
        <v>424</v>
      </c>
      <c r="G32" s="50" t="s">
        <v>451</v>
      </c>
      <c r="H32" s="50" t="s">
        <v>494</v>
      </c>
      <c r="I32" s="50" t="s">
        <v>427</v>
      </c>
      <c r="J32" s="50" t="s">
        <v>501</v>
      </c>
    </row>
    <row r="33" s="25" customFormat="1" ht="30" customHeight="1" spans="1:10">
      <c r="A33" s="165" t="s">
        <v>378</v>
      </c>
      <c r="B33" s="50" t="s">
        <v>491</v>
      </c>
      <c r="C33" s="50" t="s">
        <v>421</v>
      </c>
      <c r="D33" s="50" t="s">
        <v>422</v>
      </c>
      <c r="E33" s="50" t="s">
        <v>502</v>
      </c>
      <c r="F33" s="50" t="s">
        <v>424</v>
      </c>
      <c r="G33" s="50" t="s">
        <v>503</v>
      </c>
      <c r="H33" s="50" t="s">
        <v>494</v>
      </c>
      <c r="I33" s="50" t="s">
        <v>427</v>
      </c>
      <c r="J33" s="50" t="s">
        <v>504</v>
      </c>
    </row>
    <row r="34" s="25" customFormat="1" ht="30" customHeight="1" spans="1:10">
      <c r="A34" s="165" t="s">
        <v>378</v>
      </c>
      <c r="B34" s="50" t="s">
        <v>491</v>
      </c>
      <c r="C34" s="50" t="s">
        <v>421</v>
      </c>
      <c r="D34" s="50" t="s">
        <v>437</v>
      </c>
      <c r="E34" s="50" t="s">
        <v>478</v>
      </c>
      <c r="F34" s="50" t="s">
        <v>443</v>
      </c>
      <c r="G34" s="50" t="s">
        <v>78</v>
      </c>
      <c r="H34" s="50" t="s">
        <v>444</v>
      </c>
      <c r="I34" s="50" t="s">
        <v>427</v>
      </c>
      <c r="J34" s="50" t="s">
        <v>505</v>
      </c>
    </row>
    <row r="35" s="25" customFormat="1" ht="30" customHeight="1" spans="1:10">
      <c r="A35" s="165" t="s">
        <v>378</v>
      </c>
      <c r="B35" s="50" t="s">
        <v>491</v>
      </c>
      <c r="C35" s="50" t="s">
        <v>445</v>
      </c>
      <c r="D35" s="50" t="s">
        <v>446</v>
      </c>
      <c r="E35" s="50" t="s">
        <v>484</v>
      </c>
      <c r="F35" s="50" t="s">
        <v>424</v>
      </c>
      <c r="G35" s="50" t="s">
        <v>451</v>
      </c>
      <c r="H35" s="50" t="s">
        <v>439</v>
      </c>
      <c r="I35" s="50" t="s">
        <v>440</v>
      </c>
      <c r="J35" s="50" t="s">
        <v>506</v>
      </c>
    </row>
    <row r="36" s="25" customFormat="1" ht="30" customHeight="1" spans="1:10">
      <c r="A36" s="165" t="s">
        <v>378</v>
      </c>
      <c r="B36" s="50" t="s">
        <v>491</v>
      </c>
      <c r="C36" s="50" t="s">
        <v>453</v>
      </c>
      <c r="D36" s="50" t="s">
        <v>454</v>
      </c>
      <c r="E36" s="50" t="s">
        <v>485</v>
      </c>
      <c r="F36" s="50" t="s">
        <v>443</v>
      </c>
      <c r="G36" s="50" t="s">
        <v>438</v>
      </c>
      <c r="H36" s="50" t="s">
        <v>439</v>
      </c>
      <c r="I36" s="50" t="s">
        <v>440</v>
      </c>
      <c r="J36" s="50" t="s">
        <v>507</v>
      </c>
    </row>
    <row r="37" s="25" customFormat="1" ht="30" customHeight="1" spans="1:10">
      <c r="A37" s="165" t="s">
        <v>378</v>
      </c>
      <c r="B37" s="50" t="s">
        <v>491</v>
      </c>
      <c r="C37" s="50" t="s">
        <v>453</v>
      </c>
      <c r="D37" s="50" t="s">
        <v>454</v>
      </c>
      <c r="E37" s="50" t="s">
        <v>508</v>
      </c>
      <c r="F37" s="50" t="s">
        <v>424</v>
      </c>
      <c r="G37" s="50" t="s">
        <v>509</v>
      </c>
      <c r="H37" s="50" t="s">
        <v>439</v>
      </c>
      <c r="I37" s="50" t="s">
        <v>440</v>
      </c>
      <c r="J37" s="50" t="s">
        <v>510</v>
      </c>
    </row>
    <row r="38" s="25" customFormat="1" ht="30" customHeight="1" spans="1:10">
      <c r="A38" s="165" t="s">
        <v>402</v>
      </c>
      <c r="B38" s="50" t="s">
        <v>511</v>
      </c>
      <c r="C38" s="50" t="s">
        <v>421</v>
      </c>
      <c r="D38" s="50" t="s">
        <v>422</v>
      </c>
      <c r="E38" s="50" t="s">
        <v>512</v>
      </c>
      <c r="F38" s="50" t="s">
        <v>443</v>
      </c>
      <c r="G38" s="50" t="s">
        <v>513</v>
      </c>
      <c r="H38" s="50" t="s">
        <v>514</v>
      </c>
      <c r="I38" s="50" t="s">
        <v>427</v>
      </c>
      <c r="J38" s="50" t="s">
        <v>512</v>
      </c>
    </row>
    <row r="39" s="25" customFormat="1" ht="30" customHeight="1" spans="1:10">
      <c r="A39" s="165" t="s">
        <v>402</v>
      </c>
      <c r="B39" s="50" t="s">
        <v>511</v>
      </c>
      <c r="C39" s="50" t="s">
        <v>445</v>
      </c>
      <c r="D39" s="50" t="s">
        <v>446</v>
      </c>
      <c r="E39" s="50" t="s">
        <v>515</v>
      </c>
      <c r="F39" s="50" t="s">
        <v>424</v>
      </c>
      <c r="G39" s="50" t="s">
        <v>456</v>
      </c>
      <c r="H39" s="50" t="s">
        <v>439</v>
      </c>
      <c r="I39" s="50" t="s">
        <v>440</v>
      </c>
      <c r="J39" s="50" t="s">
        <v>515</v>
      </c>
    </row>
    <row r="40" s="25" customFormat="1" ht="30" customHeight="1" spans="1:10">
      <c r="A40" s="165" t="s">
        <v>402</v>
      </c>
      <c r="B40" s="50" t="s">
        <v>511</v>
      </c>
      <c r="C40" s="50" t="s">
        <v>453</v>
      </c>
      <c r="D40" s="50" t="s">
        <v>454</v>
      </c>
      <c r="E40" s="50" t="s">
        <v>454</v>
      </c>
      <c r="F40" s="50" t="s">
        <v>424</v>
      </c>
      <c r="G40" s="50" t="s">
        <v>456</v>
      </c>
      <c r="H40" s="50" t="s">
        <v>439</v>
      </c>
      <c r="I40" s="50" t="s">
        <v>440</v>
      </c>
      <c r="J40" s="50" t="s">
        <v>454</v>
      </c>
    </row>
    <row r="41" s="25" customFormat="1" ht="30" customHeight="1" spans="1:10">
      <c r="A41" s="165" t="s">
        <v>386</v>
      </c>
      <c r="B41" s="50" t="s">
        <v>516</v>
      </c>
      <c r="C41" s="50" t="s">
        <v>421</v>
      </c>
      <c r="D41" s="50" t="s">
        <v>422</v>
      </c>
      <c r="E41" s="50" t="s">
        <v>517</v>
      </c>
      <c r="F41" s="50" t="s">
        <v>424</v>
      </c>
      <c r="G41" s="50" t="s">
        <v>518</v>
      </c>
      <c r="H41" s="50" t="s">
        <v>460</v>
      </c>
      <c r="I41" s="50" t="s">
        <v>427</v>
      </c>
      <c r="J41" s="50" t="s">
        <v>519</v>
      </c>
    </row>
    <row r="42" s="25" customFormat="1" ht="30" customHeight="1" spans="1:10">
      <c r="A42" s="165" t="s">
        <v>386</v>
      </c>
      <c r="B42" s="50" t="s">
        <v>516</v>
      </c>
      <c r="C42" s="50" t="s">
        <v>421</v>
      </c>
      <c r="D42" s="50" t="s">
        <v>422</v>
      </c>
      <c r="E42" s="50" t="s">
        <v>520</v>
      </c>
      <c r="F42" s="50" t="s">
        <v>424</v>
      </c>
      <c r="G42" s="50" t="s">
        <v>79</v>
      </c>
      <c r="H42" s="50" t="s">
        <v>460</v>
      </c>
      <c r="I42" s="50" t="s">
        <v>427</v>
      </c>
      <c r="J42" s="50" t="s">
        <v>521</v>
      </c>
    </row>
    <row r="43" s="25" customFormat="1" ht="30" customHeight="1" spans="1:10">
      <c r="A43" s="165" t="s">
        <v>386</v>
      </c>
      <c r="B43" s="50" t="s">
        <v>516</v>
      </c>
      <c r="C43" s="50" t="s">
        <v>421</v>
      </c>
      <c r="D43" s="50" t="s">
        <v>422</v>
      </c>
      <c r="E43" s="50" t="s">
        <v>492</v>
      </c>
      <c r="F43" s="50" t="s">
        <v>424</v>
      </c>
      <c r="G43" s="50" t="s">
        <v>81</v>
      </c>
      <c r="H43" s="50" t="s">
        <v>494</v>
      </c>
      <c r="I43" s="50" t="s">
        <v>427</v>
      </c>
      <c r="J43" s="50" t="s">
        <v>495</v>
      </c>
    </row>
    <row r="44" s="25" customFormat="1" ht="30" customHeight="1" spans="1:10">
      <c r="A44" s="165" t="s">
        <v>386</v>
      </c>
      <c r="B44" s="50" t="s">
        <v>516</v>
      </c>
      <c r="C44" s="50" t="s">
        <v>421</v>
      </c>
      <c r="D44" s="50" t="s">
        <v>422</v>
      </c>
      <c r="E44" s="50" t="s">
        <v>496</v>
      </c>
      <c r="F44" s="50" t="s">
        <v>424</v>
      </c>
      <c r="G44" s="50" t="s">
        <v>518</v>
      </c>
      <c r="H44" s="50" t="s">
        <v>432</v>
      </c>
      <c r="I44" s="50" t="s">
        <v>427</v>
      </c>
      <c r="J44" s="50" t="s">
        <v>499</v>
      </c>
    </row>
    <row r="45" s="25" customFormat="1" ht="30" customHeight="1" spans="1:10">
      <c r="A45" s="165" t="s">
        <v>386</v>
      </c>
      <c r="B45" s="50" t="s">
        <v>516</v>
      </c>
      <c r="C45" s="50" t="s">
        <v>421</v>
      </c>
      <c r="D45" s="50" t="s">
        <v>437</v>
      </c>
      <c r="E45" s="50" t="s">
        <v>522</v>
      </c>
      <c r="F45" s="50" t="s">
        <v>443</v>
      </c>
      <c r="G45" s="50" t="s">
        <v>438</v>
      </c>
      <c r="H45" s="50" t="s">
        <v>439</v>
      </c>
      <c r="I45" s="50" t="s">
        <v>427</v>
      </c>
      <c r="J45" s="50" t="s">
        <v>523</v>
      </c>
    </row>
    <row r="46" s="25" customFormat="1" ht="30" customHeight="1" spans="1:10">
      <c r="A46" s="165" t="s">
        <v>386</v>
      </c>
      <c r="B46" s="50" t="s">
        <v>516</v>
      </c>
      <c r="C46" s="50" t="s">
        <v>421</v>
      </c>
      <c r="D46" s="50" t="s">
        <v>442</v>
      </c>
      <c r="E46" s="50" t="s">
        <v>524</v>
      </c>
      <c r="F46" s="50" t="s">
        <v>443</v>
      </c>
      <c r="G46" s="50" t="s">
        <v>438</v>
      </c>
      <c r="H46" s="50" t="s">
        <v>439</v>
      </c>
      <c r="I46" s="50" t="s">
        <v>440</v>
      </c>
      <c r="J46" s="50" t="s">
        <v>525</v>
      </c>
    </row>
    <row r="47" s="25" customFormat="1" ht="30" customHeight="1" spans="1:10">
      <c r="A47" s="165" t="s">
        <v>386</v>
      </c>
      <c r="B47" s="50" t="s">
        <v>516</v>
      </c>
      <c r="C47" s="50" t="s">
        <v>445</v>
      </c>
      <c r="D47" s="50" t="s">
        <v>446</v>
      </c>
      <c r="E47" s="50" t="s">
        <v>484</v>
      </c>
      <c r="F47" s="50" t="s">
        <v>443</v>
      </c>
      <c r="G47" s="50" t="s">
        <v>438</v>
      </c>
      <c r="H47" s="50" t="s">
        <v>439</v>
      </c>
      <c r="I47" s="50" t="s">
        <v>440</v>
      </c>
      <c r="J47" s="50" t="s">
        <v>526</v>
      </c>
    </row>
    <row r="48" s="25" customFormat="1" ht="30" customHeight="1" spans="1:10">
      <c r="A48" s="165" t="s">
        <v>386</v>
      </c>
      <c r="B48" s="50" t="s">
        <v>516</v>
      </c>
      <c r="C48" s="50" t="s">
        <v>445</v>
      </c>
      <c r="D48" s="50" t="s">
        <v>446</v>
      </c>
      <c r="E48" s="50" t="s">
        <v>527</v>
      </c>
      <c r="F48" s="50" t="s">
        <v>443</v>
      </c>
      <c r="G48" s="50" t="s">
        <v>456</v>
      </c>
      <c r="H48" s="50" t="s">
        <v>439</v>
      </c>
      <c r="I48" s="50" t="s">
        <v>440</v>
      </c>
      <c r="J48" s="50" t="s">
        <v>528</v>
      </c>
    </row>
    <row r="49" s="25" customFormat="1" ht="30" customHeight="1" spans="1:10">
      <c r="A49" s="165" t="s">
        <v>386</v>
      </c>
      <c r="B49" s="50" t="s">
        <v>516</v>
      </c>
      <c r="C49" s="50" t="s">
        <v>453</v>
      </c>
      <c r="D49" s="50" t="s">
        <v>454</v>
      </c>
      <c r="E49" s="50" t="s">
        <v>485</v>
      </c>
      <c r="F49" s="50" t="s">
        <v>443</v>
      </c>
      <c r="G49" s="50" t="s">
        <v>456</v>
      </c>
      <c r="H49" s="50" t="s">
        <v>439</v>
      </c>
      <c r="I49" s="50" t="s">
        <v>440</v>
      </c>
      <c r="J49" s="50" t="s">
        <v>529</v>
      </c>
    </row>
    <row r="50" s="25" customFormat="1" ht="30" customHeight="1" spans="1:10">
      <c r="A50" s="165" t="s">
        <v>370</v>
      </c>
      <c r="B50" s="50" t="s">
        <v>530</v>
      </c>
      <c r="C50" s="50" t="s">
        <v>421</v>
      </c>
      <c r="D50" s="50" t="s">
        <v>422</v>
      </c>
      <c r="E50" s="50" t="s">
        <v>531</v>
      </c>
      <c r="F50" s="50" t="s">
        <v>424</v>
      </c>
      <c r="G50" s="50" t="s">
        <v>532</v>
      </c>
      <c r="H50" s="50" t="s">
        <v>533</v>
      </c>
      <c r="I50" s="50" t="s">
        <v>427</v>
      </c>
      <c r="J50" s="50" t="s">
        <v>534</v>
      </c>
    </row>
    <row r="51" s="25" customFormat="1" ht="30" customHeight="1" spans="1:10">
      <c r="A51" s="165" t="s">
        <v>370</v>
      </c>
      <c r="B51" s="50" t="s">
        <v>530</v>
      </c>
      <c r="C51" s="50" t="s">
        <v>421</v>
      </c>
      <c r="D51" s="50" t="s">
        <v>422</v>
      </c>
      <c r="E51" s="50" t="s">
        <v>535</v>
      </c>
      <c r="F51" s="50" t="s">
        <v>424</v>
      </c>
      <c r="G51" s="50" t="s">
        <v>536</v>
      </c>
      <c r="H51" s="50" t="s">
        <v>533</v>
      </c>
      <c r="I51" s="50" t="s">
        <v>427</v>
      </c>
      <c r="J51" s="50" t="s">
        <v>537</v>
      </c>
    </row>
    <row r="52" s="25" customFormat="1" ht="30" customHeight="1" spans="1:10">
      <c r="A52" s="165" t="s">
        <v>370</v>
      </c>
      <c r="B52" s="50" t="s">
        <v>530</v>
      </c>
      <c r="C52" s="50" t="s">
        <v>421</v>
      </c>
      <c r="D52" s="50" t="s">
        <v>437</v>
      </c>
      <c r="E52" s="50" t="s">
        <v>478</v>
      </c>
      <c r="F52" s="50" t="s">
        <v>443</v>
      </c>
      <c r="G52" s="50" t="s">
        <v>438</v>
      </c>
      <c r="H52" s="50" t="s">
        <v>439</v>
      </c>
      <c r="I52" s="50" t="s">
        <v>440</v>
      </c>
      <c r="J52" s="50" t="s">
        <v>538</v>
      </c>
    </row>
    <row r="53" s="25" customFormat="1" ht="30" customHeight="1" spans="1:10">
      <c r="A53" s="165" t="s">
        <v>370</v>
      </c>
      <c r="B53" s="50" t="s">
        <v>530</v>
      </c>
      <c r="C53" s="50" t="s">
        <v>445</v>
      </c>
      <c r="D53" s="50" t="s">
        <v>446</v>
      </c>
      <c r="E53" s="50" t="s">
        <v>484</v>
      </c>
      <c r="F53" s="50" t="s">
        <v>424</v>
      </c>
      <c r="G53" s="50" t="s">
        <v>456</v>
      </c>
      <c r="H53" s="50" t="s">
        <v>439</v>
      </c>
      <c r="I53" s="50" t="s">
        <v>440</v>
      </c>
      <c r="J53" s="50" t="s">
        <v>539</v>
      </c>
    </row>
    <row r="54" s="25" customFormat="1" ht="30" customHeight="1" spans="1:10">
      <c r="A54" s="165" t="s">
        <v>370</v>
      </c>
      <c r="B54" s="50" t="s">
        <v>530</v>
      </c>
      <c r="C54" s="50" t="s">
        <v>453</v>
      </c>
      <c r="D54" s="50" t="s">
        <v>454</v>
      </c>
      <c r="E54" s="50" t="s">
        <v>455</v>
      </c>
      <c r="F54" s="50" t="s">
        <v>424</v>
      </c>
      <c r="G54" s="50" t="s">
        <v>456</v>
      </c>
      <c r="H54" s="50" t="s">
        <v>439</v>
      </c>
      <c r="I54" s="50" t="s">
        <v>440</v>
      </c>
      <c r="J54" s="50" t="s">
        <v>539</v>
      </c>
    </row>
    <row r="55" s="25" customFormat="1" ht="30" customHeight="1" spans="1:10">
      <c r="A55" s="165" t="s">
        <v>366</v>
      </c>
      <c r="B55" s="50" t="s">
        <v>540</v>
      </c>
      <c r="C55" s="50" t="s">
        <v>421</v>
      </c>
      <c r="D55" s="50" t="s">
        <v>422</v>
      </c>
      <c r="E55" s="50" t="s">
        <v>541</v>
      </c>
      <c r="F55" s="50" t="s">
        <v>443</v>
      </c>
      <c r="G55" s="50" t="s">
        <v>78</v>
      </c>
      <c r="H55" s="50" t="s">
        <v>494</v>
      </c>
      <c r="I55" s="50" t="s">
        <v>427</v>
      </c>
      <c r="J55" s="50" t="s">
        <v>538</v>
      </c>
    </row>
    <row r="56" s="25" customFormat="1" ht="30" customHeight="1" spans="1:10">
      <c r="A56" s="165" t="s">
        <v>366</v>
      </c>
      <c r="B56" s="50" t="s">
        <v>540</v>
      </c>
      <c r="C56" s="50" t="s">
        <v>421</v>
      </c>
      <c r="D56" s="50" t="s">
        <v>422</v>
      </c>
      <c r="E56" s="50" t="s">
        <v>542</v>
      </c>
      <c r="F56" s="50" t="s">
        <v>424</v>
      </c>
      <c r="G56" s="50" t="s">
        <v>81</v>
      </c>
      <c r="H56" s="50" t="s">
        <v>494</v>
      </c>
      <c r="I56" s="50" t="s">
        <v>427</v>
      </c>
      <c r="J56" s="50" t="s">
        <v>543</v>
      </c>
    </row>
    <row r="57" s="25" customFormat="1" ht="30" customHeight="1" spans="1:10">
      <c r="A57" s="165" t="s">
        <v>366</v>
      </c>
      <c r="B57" s="50" t="s">
        <v>540</v>
      </c>
      <c r="C57" s="50" t="s">
        <v>421</v>
      </c>
      <c r="D57" s="50" t="s">
        <v>437</v>
      </c>
      <c r="E57" s="50" t="s">
        <v>544</v>
      </c>
      <c r="F57" s="50" t="s">
        <v>443</v>
      </c>
      <c r="G57" s="50" t="s">
        <v>438</v>
      </c>
      <c r="H57" s="50" t="s">
        <v>439</v>
      </c>
      <c r="I57" s="50" t="s">
        <v>427</v>
      </c>
      <c r="J57" s="50" t="s">
        <v>538</v>
      </c>
    </row>
    <row r="58" s="25" customFormat="1" ht="30" customHeight="1" spans="1:10">
      <c r="A58" s="165" t="s">
        <v>366</v>
      </c>
      <c r="B58" s="50" t="s">
        <v>540</v>
      </c>
      <c r="C58" s="50" t="s">
        <v>421</v>
      </c>
      <c r="D58" s="50" t="s">
        <v>437</v>
      </c>
      <c r="E58" s="50" t="s">
        <v>545</v>
      </c>
      <c r="F58" s="50" t="s">
        <v>443</v>
      </c>
      <c r="G58" s="50" t="s">
        <v>451</v>
      </c>
      <c r="H58" s="50" t="s">
        <v>439</v>
      </c>
      <c r="I58" s="50" t="s">
        <v>440</v>
      </c>
      <c r="J58" s="50" t="s">
        <v>546</v>
      </c>
    </row>
    <row r="59" s="25" customFormat="1" ht="30" customHeight="1" spans="1:10">
      <c r="A59" s="165" t="s">
        <v>366</v>
      </c>
      <c r="B59" s="50" t="s">
        <v>540</v>
      </c>
      <c r="C59" s="50" t="s">
        <v>421</v>
      </c>
      <c r="D59" s="50" t="s">
        <v>437</v>
      </c>
      <c r="E59" s="50" t="s">
        <v>547</v>
      </c>
      <c r="F59" s="50" t="s">
        <v>443</v>
      </c>
      <c r="G59" s="50" t="s">
        <v>438</v>
      </c>
      <c r="H59" s="50" t="s">
        <v>439</v>
      </c>
      <c r="I59" s="50" t="s">
        <v>427</v>
      </c>
      <c r="J59" s="50" t="s">
        <v>548</v>
      </c>
    </row>
    <row r="60" s="25" customFormat="1" ht="30" customHeight="1" spans="1:10">
      <c r="A60" s="165" t="s">
        <v>366</v>
      </c>
      <c r="B60" s="50" t="s">
        <v>540</v>
      </c>
      <c r="C60" s="50" t="s">
        <v>421</v>
      </c>
      <c r="D60" s="50" t="s">
        <v>442</v>
      </c>
      <c r="E60" s="50" t="s">
        <v>549</v>
      </c>
      <c r="F60" s="50" t="s">
        <v>443</v>
      </c>
      <c r="G60" s="50" t="s">
        <v>78</v>
      </c>
      <c r="H60" s="50" t="s">
        <v>494</v>
      </c>
      <c r="I60" s="50" t="s">
        <v>427</v>
      </c>
      <c r="J60" s="50" t="s">
        <v>538</v>
      </c>
    </row>
    <row r="61" s="25" customFormat="1" ht="30" customHeight="1" spans="1:10">
      <c r="A61" s="165" t="s">
        <v>366</v>
      </c>
      <c r="B61" s="50" t="s">
        <v>540</v>
      </c>
      <c r="C61" s="50" t="s">
        <v>421</v>
      </c>
      <c r="D61" s="50" t="s">
        <v>442</v>
      </c>
      <c r="E61" s="50" t="s">
        <v>550</v>
      </c>
      <c r="F61" s="50" t="s">
        <v>443</v>
      </c>
      <c r="G61" s="50" t="s">
        <v>81</v>
      </c>
      <c r="H61" s="50" t="s">
        <v>494</v>
      </c>
      <c r="I61" s="50" t="s">
        <v>427</v>
      </c>
      <c r="J61" s="50" t="s">
        <v>543</v>
      </c>
    </row>
    <row r="62" s="25" customFormat="1" ht="30" customHeight="1" spans="1:10">
      <c r="A62" s="165" t="s">
        <v>366</v>
      </c>
      <c r="B62" s="50" t="s">
        <v>540</v>
      </c>
      <c r="C62" s="50" t="s">
        <v>445</v>
      </c>
      <c r="D62" s="50" t="s">
        <v>446</v>
      </c>
      <c r="E62" s="50" t="s">
        <v>551</v>
      </c>
      <c r="F62" s="50" t="s">
        <v>424</v>
      </c>
      <c r="G62" s="50" t="s">
        <v>451</v>
      </c>
      <c r="H62" s="50" t="s">
        <v>439</v>
      </c>
      <c r="I62" s="50" t="s">
        <v>427</v>
      </c>
      <c r="J62" s="50" t="s">
        <v>552</v>
      </c>
    </row>
    <row r="63" s="25" customFormat="1" ht="30" customHeight="1" spans="1:10">
      <c r="A63" s="165" t="s">
        <v>366</v>
      </c>
      <c r="B63" s="50" t="s">
        <v>540</v>
      </c>
      <c r="C63" s="50" t="s">
        <v>453</v>
      </c>
      <c r="D63" s="50" t="s">
        <v>454</v>
      </c>
      <c r="E63" s="50" t="s">
        <v>553</v>
      </c>
      <c r="F63" s="50" t="s">
        <v>424</v>
      </c>
      <c r="G63" s="50" t="s">
        <v>456</v>
      </c>
      <c r="H63" s="50" t="s">
        <v>439</v>
      </c>
      <c r="I63" s="50" t="s">
        <v>427</v>
      </c>
      <c r="J63" s="50" t="s">
        <v>554</v>
      </c>
    </row>
    <row r="64" s="25" customFormat="1" ht="30" customHeight="1" spans="1:10">
      <c r="A64" s="165" t="s">
        <v>358</v>
      </c>
      <c r="B64" s="50" t="s">
        <v>555</v>
      </c>
      <c r="C64" s="50" t="s">
        <v>421</v>
      </c>
      <c r="D64" s="50" t="s">
        <v>422</v>
      </c>
      <c r="E64" s="50" t="s">
        <v>489</v>
      </c>
      <c r="F64" s="50" t="s">
        <v>443</v>
      </c>
      <c r="G64" s="50" t="s">
        <v>86</v>
      </c>
      <c r="H64" s="50" t="s">
        <v>460</v>
      </c>
      <c r="I64" s="50" t="s">
        <v>427</v>
      </c>
      <c r="J64" s="50" t="s">
        <v>556</v>
      </c>
    </row>
    <row r="65" s="25" customFormat="1" ht="30" customHeight="1" spans="1:10">
      <c r="A65" s="165" t="s">
        <v>358</v>
      </c>
      <c r="B65" s="50" t="s">
        <v>555</v>
      </c>
      <c r="C65" s="50" t="s">
        <v>421</v>
      </c>
      <c r="D65" s="50" t="s">
        <v>422</v>
      </c>
      <c r="E65" s="50" t="s">
        <v>557</v>
      </c>
      <c r="F65" s="50" t="s">
        <v>424</v>
      </c>
      <c r="G65" s="50" t="s">
        <v>558</v>
      </c>
      <c r="H65" s="50" t="s">
        <v>559</v>
      </c>
      <c r="I65" s="50" t="s">
        <v>427</v>
      </c>
      <c r="J65" s="50" t="s">
        <v>560</v>
      </c>
    </row>
    <row r="66" s="25" customFormat="1" ht="30" customHeight="1" spans="1:10">
      <c r="A66" s="165" t="s">
        <v>358</v>
      </c>
      <c r="B66" s="50" t="s">
        <v>555</v>
      </c>
      <c r="C66" s="50" t="s">
        <v>421</v>
      </c>
      <c r="D66" s="50" t="s">
        <v>422</v>
      </c>
      <c r="E66" s="50" t="s">
        <v>561</v>
      </c>
      <c r="F66" s="50" t="s">
        <v>424</v>
      </c>
      <c r="G66" s="50" t="s">
        <v>562</v>
      </c>
      <c r="H66" s="50" t="s">
        <v>498</v>
      </c>
      <c r="I66" s="50" t="s">
        <v>427</v>
      </c>
      <c r="J66" s="50" t="s">
        <v>560</v>
      </c>
    </row>
    <row r="67" s="25" customFormat="1" ht="30" customHeight="1" spans="1:10">
      <c r="A67" s="165" t="s">
        <v>358</v>
      </c>
      <c r="B67" s="50" t="s">
        <v>555</v>
      </c>
      <c r="C67" s="50" t="s">
        <v>421</v>
      </c>
      <c r="D67" s="50" t="s">
        <v>422</v>
      </c>
      <c r="E67" s="50" t="s">
        <v>563</v>
      </c>
      <c r="F67" s="50" t="s">
        <v>424</v>
      </c>
      <c r="G67" s="50" t="s">
        <v>564</v>
      </c>
      <c r="H67" s="50" t="s">
        <v>565</v>
      </c>
      <c r="I67" s="50" t="s">
        <v>427</v>
      </c>
      <c r="J67" s="50" t="s">
        <v>566</v>
      </c>
    </row>
    <row r="68" s="25" customFormat="1" ht="30" customHeight="1" spans="1:10">
      <c r="A68" s="165" t="s">
        <v>358</v>
      </c>
      <c r="B68" s="50" t="s">
        <v>555</v>
      </c>
      <c r="C68" s="50" t="s">
        <v>421</v>
      </c>
      <c r="D68" s="50" t="s">
        <v>422</v>
      </c>
      <c r="E68" s="50" t="s">
        <v>567</v>
      </c>
      <c r="F68" s="50" t="s">
        <v>424</v>
      </c>
      <c r="G68" s="50" t="s">
        <v>568</v>
      </c>
      <c r="H68" s="50" t="s">
        <v>565</v>
      </c>
      <c r="I68" s="50" t="s">
        <v>427</v>
      </c>
      <c r="J68" s="50" t="s">
        <v>566</v>
      </c>
    </row>
    <row r="69" s="25" customFormat="1" ht="30" customHeight="1" spans="1:10">
      <c r="A69" s="165" t="s">
        <v>358</v>
      </c>
      <c r="B69" s="50" t="s">
        <v>555</v>
      </c>
      <c r="C69" s="50" t="s">
        <v>421</v>
      </c>
      <c r="D69" s="50" t="s">
        <v>422</v>
      </c>
      <c r="E69" s="50" t="s">
        <v>569</v>
      </c>
      <c r="F69" s="50" t="s">
        <v>424</v>
      </c>
      <c r="G69" s="50" t="s">
        <v>570</v>
      </c>
      <c r="H69" s="50" t="s">
        <v>565</v>
      </c>
      <c r="I69" s="50" t="s">
        <v>427</v>
      </c>
      <c r="J69" s="50" t="s">
        <v>571</v>
      </c>
    </row>
    <row r="70" s="25" customFormat="1" ht="30" customHeight="1" spans="1:10">
      <c r="A70" s="165" t="s">
        <v>358</v>
      </c>
      <c r="B70" s="50" t="s">
        <v>555</v>
      </c>
      <c r="C70" s="50" t="s">
        <v>421</v>
      </c>
      <c r="D70" s="50" t="s">
        <v>422</v>
      </c>
      <c r="E70" s="50" t="s">
        <v>572</v>
      </c>
      <c r="F70" s="50" t="s">
        <v>424</v>
      </c>
      <c r="G70" s="50" t="s">
        <v>438</v>
      </c>
      <c r="H70" s="50" t="s">
        <v>432</v>
      </c>
      <c r="I70" s="50" t="s">
        <v>427</v>
      </c>
      <c r="J70" s="50" t="s">
        <v>573</v>
      </c>
    </row>
    <row r="71" s="25" customFormat="1" ht="30" customHeight="1" spans="1:10">
      <c r="A71" s="165" t="s">
        <v>358</v>
      </c>
      <c r="B71" s="50" t="s">
        <v>555</v>
      </c>
      <c r="C71" s="50" t="s">
        <v>421</v>
      </c>
      <c r="D71" s="50" t="s">
        <v>422</v>
      </c>
      <c r="E71" s="50" t="s">
        <v>574</v>
      </c>
      <c r="F71" s="50" t="s">
        <v>443</v>
      </c>
      <c r="G71" s="50" t="s">
        <v>575</v>
      </c>
      <c r="H71" s="50" t="s">
        <v>559</v>
      </c>
      <c r="I71" s="50" t="s">
        <v>427</v>
      </c>
      <c r="J71" s="50" t="s">
        <v>566</v>
      </c>
    </row>
    <row r="72" s="25" customFormat="1" ht="30" customHeight="1" spans="1:10">
      <c r="A72" s="165" t="s">
        <v>358</v>
      </c>
      <c r="B72" s="50" t="s">
        <v>555</v>
      </c>
      <c r="C72" s="50" t="s">
        <v>421</v>
      </c>
      <c r="D72" s="50" t="s">
        <v>422</v>
      </c>
      <c r="E72" s="50" t="s">
        <v>576</v>
      </c>
      <c r="F72" s="50" t="s">
        <v>424</v>
      </c>
      <c r="G72" s="50" t="s">
        <v>577</v>
      </c>
      <c r="H72" s="50" t="s">
        <v>565</v>
      </c>
      <c r="I72" s="50" t="s">
        <v>427</v>
      </c>
      <c r="J72" s="50" t="s">
        <v>566</v>
      </c>
    </row>
    <row r="73" s="25" customFormat="1" ht="30" customHeight="1" spans="1:10">
      <c r="A73" s="165" t="s">
        <v>358</v>
      </c>
      <c r="B73" s="50" t="s">
        <v>555</v>
      </c>
      <c r="C73" s="50" t="s">
        <v>421</v>
      </c>
      <c r="D73" s="50" t="s">
        <v>422</v>
      </c>
      <c r="E73" s="50" t="s">
        <v>578</v>
      </c>
      <c r="F73" s="50" t="s">
        <v>424</v>
      </c>
      <c r="G73" s="50" t="s">
        <v>579</v>
      </c>
      <c r="H73" s="50" t="s">
        <v>580</v>
      </c>
      <c r="I73" s="50" t="s">
        <v>427</v>
      </c>
      <c r="J73" s="50" t="s">
        <v>571</v>
      </c>
    </row>
    <row r="74" s="25" customFormat="1" ht="30" customHeight="1" spans="1:10">
      <c r="A74" s="165" t="s">
        <v>358</v>
      </c>
      <c r="B74" s="50" t="s">
        <v>555</v>
      </c>
      <c r="C74" s="50" t="s">
        <v>421</v>
      </c>
      <c r="D74" s="50" t="s">
        <v>437</v>
      </c>
      <c r="E74" s="50" t="s">
        <v>522</v>
      </c>
      <c r="F74" s="50" t="s">
        <v>424</v>
      </c>
      <c r="G74" s="50" t="s">
        <v>438</v>
      </c>
      <c r="H74" s="50" t="s">
        <v>439</v>
      </c>
      <c r="I74" s="50" t="s">
        <v>440</v>
      </c>
      <c r="J74" s="50" t="s">
        <v>505</v>
      </c>
    </row>
    <row r="75" s="25" customFormat="1" ht="30" customHeight="1" spans="1:10">
      <c r="A75" s="165" t="s">
        <v>358</v>
      </c>
      <c r="B75" s="50" t="s">
        <v>555</v>
      </c>
      <c r="C75" s="50" t="s">
        <v>421</v>
      </c>
      <c r="D75" s="50" t="s">
        <v>442</v>
      </c>
      <c r="E75" s="50" t="s">
        <v>482</v>
      </c>
      <c r="F75" s="50" t="s">
        <v>483</v>
      </c>
      <c r="G75" s="50" t="s">
        <v>78</v>
      </c>
      <c r="H75" s="50" t="s">
        <v>444</v>
      </c>
      <c r="I75" s="50" t="s">
        <v>427</v>
      </c>
      <c r="J75" s="50" t="s">
        <v>581</v>
      </c>
    </row>
    <row r="76" s="25" customFormat="1" ht="30" customHeight="1" spans="1:10">
      <c r="A76" s="165" t="s">
        <v>358</v>
      </c>
      <c r="B76" s="50" t="s">
        <v>555</v>
      </c>
      <c r="C76" s="50" t="s">
        <v>445</v>
      </c>
      <c r="D76" s="50" t="s">
        <v>446</v>
      </c>
      <c r="E76" s="50" t="s">
        <v>484</v>
      </c>
      <c r="F76" s="50" t="s">
        <v>424</v>
      </c>
      <c r="G76" s="50" t="s">
        <v>451</v>
      </c>
      <c r="H76" s="50" t="s">
        <v>439</v>
      </c>
      <c r="I76" s="50" t="s">
        <v>440</v>
      </c>
      <c r="J76" s="50" t="s">
        <v>582</v>
      </c>
    </row>
    <row r="77" s="25" customFormat="1" ht="30" customHeight="1" spans="1:10">
      <c r="A77" s="165" t="s">
        <v>358</v>
      </c>
      <c r="B77" s="50" t="s">
        <v>555</v>
      </c>
      <c r="C77" s="50" t="s">
        <v>453</v>
      </c>
      <c r="D77" s="50" t="s">
        <v>454</v>
      </c>
      <c r="E77" s="50" t="s">
        <v>485</v>
      </c>
      <c r="F77" s="50" t="s">
        <v>424</v>
      </c>
      <c r="G77" s="50" t="s">
        <v>451</v>
      </c>
      <c r="H77" s="50" t="s">
        <v>439</v>
      </c>
      <c r="I77" s="50" t="s">
        <v>440</v>
      </c>
      <c r="J77" s="50" t="s">
        <v>583</v>
      </c>
    </row>
    <row r="78" s="25" customFormat="1" ht="30" customHeight="1" spans="1:10">
      <c r="A78" s="165" t="s">
        <v>394</v>
      </c>
      <c r="B78" s="50" t="s">
        <v>584</v>
      </c>
      <c r="C78" s="50" t="s">
        <v>421</v>
      </c>
      <c r="D78" s="50" t="s">
        <v>422</v>
      </c>
      <c r="E78" s="50" t="s">
        <v>585</v>
      </c>
      <c r="F78" s="50" t="s">
        <v>443</v>
      </c>
      <c r="G78" s="50" t="s">
        <v>86</v>
      </c>
      <c r="H78" s="50" t="s">
        <v>460</v>
      </c>
      <c r="I78" s="50" t="s">
        <v>427</v>
      </c>
      <c r="J78" s="50" t="s">
        <v>461</v>
      </c>
    </row>
    <row r="79" s="25" customFormat="1" ht="30" customHeight="1" spans="1:10">
      <c r="A79" s="165" t="s">
        <v>394</v>
      </c>
      <c r="B79" s="50" t="s">
        <v>584</v>
      </c>
      <c r="C79" s="50" t="s">
        <v>421</v>
      </c>
      <c r="D79" s="50" t="s">
        <v>422</v>
      </c>
      <c r="E79" s="50" t="s">
        <v>586</v>
      </c>
      <c r="F79" s="50" t="s">
        <v>443</v>
      </c>
      <c r="G79" s="50" t="s">
        <v>86</v>
      </c>
      <c r="H79" s="50" t="s">
        <v>460</v>
      </c>
      <c r="I79" s="50" t="s">
        <v>427</v>
      </c>
      <c r="J79" s="50" t="s">
        <v>587</v>
      </c>
    </row>
    <row r="80" s="25" customFormat="1" ht="30" customHeight="1" spans="1:10">
      <c r="A80" s="165" t="s">
        <v>394</v>
      </c>
      <c r="B80" s="50" t="s">
        <v>584</v>
      </c>
      <c r="C80" s="50" t="s">
        <v>421</v>
      </c>
      <c r="D80" s="50" t="s">
        <v>437</v>
      </c>
      <c r="E80" s="50" t="s">
        <v>478</v>
      </c>
      <c r="F80" s="50" t="s">
        <v>443</v>
      </c>
      <c r="G80" s="50" t="s">
        <v>438</v>
      </c>
      <c r="H80" s="50" t="s">
        <v>439</v>
      </c>
      <c r="I80" s="50" t="s">
        <v>440</v>
      </c>
      <c r="J80" s="50" t="s">
        <v>588</v>
      </c>
    </row>
    <row r="81" s="25" customFormat="1" ht="30" customHeight="1" spans="1:10">
      <c r="A81" s="165" t="s">
        <v>394</v>
      </c>
      <c r="B81" s="50" t="s">
        <v>584</v>
      </c>
      <c r="C81" s="50" t="s">
        <v>421</v>
      </c>
      <c r="D81" s="50" t="s">
        <v>442</v>
      </c>
      <c r="E81" s="50" t="s">
        <v>482</v>
      </c>
      <c r="F81" s="50" t="s">
        <v>483</v>
      </c>
      <c r="G81" s="50" t="s">
        <v>78</v>
      </c>
      <c r="H81" s="50" t="s">
        <v>444</v>
      </c>
      <c r="I81" s="50" t="s">
        <v>427</v>
      </c>
      <c r="J81" s="50" t="s">
        <v>588</v>
      </c>
    </row>
    <row r="82" s="25" customFormat="1" ht="30" customHeight="1" spans="1:10">
      <c r="A82" s="165" t="s">
        <v>394</v>
      </c>
      <c r="B82" s="50" t="s">
        <v>584</v>
      </c>
      <c r="C82" s="50" t="s">
        <v>445</v>
      </c>
      <c r="D82" s="50" t="s">
        <v>446</v>
      </c>
      <c r="E82" s="50" t="s">
        <v>484</v>
      </c>
      <c r="F82" s="50" t="s">
        <v>424</v>
      </c>
      <c r="G82" s="50" t="s">
        <v>451</v>
      </c>
      <c r="H82" s="50" t="s">
        <v>439</v>
      </c>
      <c r="I82" s="50" t="s">
        <v>440</v>
      </c>
      <c r="J82" s="50" t="s">
        <v>588</v>
      </c>
    </row>
    <row r="83" s="25" customFormat="1" ht="30" customHeight="1" spans="1:10">
      <c r="A83" s="165" t="s">
        <v>394</v>
      </c>
      <c r="B83" s="50" t="s">
        <v>584</v>
      </c>
      <c r="C83" s="50" t="s">
        <v>453</v>
      </c>
      <c r="D83" s="50" t="s">
        <v>454</v>
      </c>
      <c r="E83" s="50" t="s">
        <v>485</v>
      </c>
      <c r="F83" s="50" t="s">
        <v>424</v>
      </c>
      <c r="G83" s="50" t="s">
        <v>451</v>
      </c>
      <c r="H83" s="50" t="s">
        <v>439</v>
      </c>
      <c r="I83" s="50" t="s">
        <v>440</v>
      </c>
      <c r="J83" s="50" t="s">
        <v>487</v>
      </c>
    </row>
    <row r="84" s="25" customFormat="1" ht="30" customHeight="1" spans="1:10">
      <c r="A84" s="165" t="s">
        <v>388</v>
      </c>
      <c r="B84" s="50" t="s">
        <v>589</v>
      </c>
      <c r="C84" s="50" t="s">
        <v>421</v>
      </c>
      <c r="D84" s="50" t="s">
        <v>422</v>
      </c>
      <c r="E84" s="50" t="s">
        <v>492</v>
      </c>
      <c r="F84" s="50" t="s">
        <v>424</v>
      </c>
      <c r="G84" s="50" t="s">
        <v>82</v>
      </c>
      <c r="H84" s="50" t="s">
        <v>494</v>
      </c>
      <c r="I84" s="50" t="s">
        <v>427</v>
      </c>
      <c r="J84" s="50" t="s">
        <v>495</v>
      </c>
    </row>
    <row r="85" s="25" customFormat="1" ht="30" customHeight="1" spans="1:10">
      <c r="A85" s="165" t="s">
        <v>388</v>
      </c>
      <c r="B85" s="50" t="s">
        <v>589</v>
      </c>
      <c r="C85" s="50" t="s">
        <v>421</v>
      </c>
      <c r="D85" s="50" t="s">
        <v>422</v>
      </c>
      <c r="E85" s="50" t="s">
        <v>590</v>
      </c>
      <c r="F85" s="50" t="s">
        <v>424</v>
      </c>
      <c r="G85" s="50" t="s">
        <v>591</v>
      </c>
      <c r="H85" s="50" t="s">
        <v>460</v>
      </c>
      <c r="I85" s="50" t="s">
        <v>427</v>
      </c>
      <c r="J85" s="50" t="s">
        <v>592</v>
      </c>
    </row>
    <row r="86" s="25" customFormat="1" ht="30" customHeight="1" spans="1:10">
      <c r="A86" s="165" t="s">
        <v>388</v>
      </c>
      <c r="B86" s="50" t="s">
        <v>589</v>
      </c>
      <c r="C86" s="50" t="s">
        <v>421</v>
      </c>
      <c r="D86" s="50" t="s">
        <v>422</v>
      </c>
      <c r="E86" s="50" t="s">
        <v>593</v>
      </c>
      <c r="F86" s="50" t="s">
        <v>424</v>
      </c>
      <c r="G86" s="50" t="s">
        <v>78</v>
      </c>
      <c r="H86" s="50" t="s">
        <v>594</v>
      </c>
      <c r="I86" s="50" t="s">
        <v>427</v>
      </c>
      <c r="J86" s="50" t="s">
        <v>595</v>
      </c>
    </row>
    <row r="87" s="25" customFormat="1" ht="30" customHeight="1" spans="1:10">
      <c r="A87" s="165" t="s">
        <v>388</v>
      </c>
      <c r="B87" s="50" t="s">
        <v>589</v>
      </c>
      <c r="C87" s="50" t="s">
        <v>421</v>
      </c>
      <c r="D87" s="50" t="s">
        <v>422</v>
      </c>
      <c r="E87" s="50" t="s">
        <v>596</v>
      </c>
      <c r="F87" s="50" t="s">
        <v>424</v>
      </c>
      <c r="G87" s="50" t="s">
        <v>80</v>
      </c>
      <c r="H87" s="50" t="s">
        <v>460</v>
      </c>
      <c r="I87" s="50" t="s">
        <v>427</v>
      </c>
      <c r="J87" s="50" t="s">
        <v>597</v>
      </c>
    </row>
    <row r="88" s="25" customFormat="1" ht="30" customHeight="1" spans="1:10">
      <c r="A88" s="165" t="s">
        <v>388</v>
      </c>
      <c r="B88" s="50" t="s">
        <v>589</v>
      </c>
      <c r="C88" s="50" t="s">
        <v>421</v>
      </c>
      <c r="D88" s="50" t="s">
        <v>437</v>
      </c>
      <c r="E88" s="50" t="s">
        <v>522</v>
      </c>
      <c r="F88" s="50" t="s">
        <v>443</v>
      </c>
      <c r="G88" s="50" t="s">
        <v>438</v>
      </c>
      <c r="H88" s="50" t="s">
        <v>439</v>
      </c>
      <c r="I88" s="50" t="s">
        <v>440</v>
      </c>
      <c r="J88" s="50" t="s">
        <v>598</v>
      </c>
    </row>
    <row r="89" s="25" customFormat="1" ht="30" customHeight="1" spans="1:10">
      <c r="A89" s="165" t="s">
        <v>388</v>
      </c>
      <c r="B89" s="50" t="s">
        <v>589</v>
      </c>
      <c r="C89" s="50" t="s">
        <v>421</v>
      </c>
      <c r="D89" s="50" t="s">
        <v>442</v>
      </c>
      <c r="E89" s="50" t="s">
        <v>482</v>
      </c>
      <c r="F89" s="50" t="s">
        <v>443</v>
      </c>
      <c r="G89" s="50" t="s">
        <v>78</v>
      </c>
      <c r="H89" s="50" t="s">
        <v>444</v>
      </c>
      <c r="I89" s="50" t="s">
        <v>440</v>
      </c>
      <c r="J89" s="50" t="s">
        <v>599</v>
      </c>
    </row>
    <row r="90" s="25" customFormat="1" ht="30" customHeight="1" spans="1:10">
      <c r="A90" s="165" t="s">
        <v>388</v>
      </c>
      <c r="B90" s="50" t="s">
        <v>589</v>
      </c>
      <c r="C90" s="50" t="s">
        <v>445</v>
      </c>
      <c r="D90" s="50" t="s">
        <v>446</v>
      </c>
      <c r="E90" s="50" t="s">
        <v>484</v>
      </c>
      <c r="F90" s="50" t="s">
        <v>443</v>
      </c>
      <c r="G90" s="50" t="s">
        <v>451</v>
      </c>
      <c r="H90" s="50" t="s">
        <v>439</v>
      </c>
      <c r="I90" s="50" t="s">
        <v>440</v>
      </c>
      <c r="J90" s="50" t="s">
        <v>600</v>
      </c>
    </row>
    <row r="91" s="25" customFormat="1" ht="30" customHeight="1" spans="1:10">
      <c r="A91" s="165" t="s">
        <v>388</v>
      </c>
      <c r="B91" s="50" t="s">
        <v>589</v>
      </c>
      <c r="C91" s="50" t="s">
        <v>453</v>
      </c>
      <c r="D91" s="50" t="s">
        <v>454</v>
      </c>
      <c r="E91" s="50" t="s">
        <v>485</v>
      </c>
      <c r="F91" s="50" t="s">
        <v>443</v>
      </c>
      <c r="G91" s="50" t="s">
        <v>451</v>
      </c>
      <c r="H91" s="50" t="s">
        <v>439</v>
      </c>
      <c r="I91" s="50" t="s">
        <v>440</v>
      </c>
      <c r="J91" s="50" t="s">
        <v>601</v>
      </c>
    </row>
    <row r="92" s="25" customFormat="1" ht="30" customHeight="1" spans="1:10">
      <c r="A92" s="165" t="s">
        <v>396</v>
      </c>
      <c r="B92" s="50" t="s">
        <v>602</v>
      </c>
      <c r="C92" s="50" t="s">
        <v>421</v>
      </c>
      <c r="D92" s="50" t="s">
        <v>422</v>
      </c>
      <c r="E92" s="50" t="s">
        <v>603</v>
      </c>
      <c r="F92" s="50" t="s">
        <v>443</v>
      </c>
      <c r="G92" s="50" t="s">
        <v>604</v>
      </c>
      <c r="H92" s="50" t="s">
        <v>514</v>
      </c>
      <c r="I92" s="50" t="s">
        <v>427</v>
      </c>
      <c r="J92" s="50" t="s">
        <v>603</v>
      </c>
    </row>
    <row r="93" s="25" customFormat="1" ht="30" customHeight="1" spans="1:10">
      <c r="A93" s="165" t="s">
        <v>396</v>
      </c>
      <c r="B93" s="50" t="s">
        <v>602</v>
      </c>
      <c r="C93" s="50" t="s">
        <v>445</v>
      </c>
      <c r="D93" s="50" t="s">
        <v>446</v>
      </c>
      <c r="E93" s="50" t="s">
        <v>515</v>
      </c>
      <c r="F93" s="50" t="s">
        <v>424</v>
      </c>
      <c r="G93" s="50" t="s">
        <v>456</v>
      </c>
      <c r="H93" s="50" t="s">
        <v>439</v>
      </c>
      <c r="I93" s="50" t="s">
        <v>440</v>
      </c>
      <c r="J93" s="50" t="s">
        <v>515</v>
      </c>
    </row>
    <row r="94" s="25" customFormat="1" ht="30" customHeight="1" spans="1:10">
      <c r="A94" s="165" t="s">
        <v>396</v>
      </c>
      <c r="B94" s="50" t="s">
        <v>602</v>
      </c>
      <c r="C94" s="50" t="s">
        <v>453</v>
      </c>
      <c r="D94" s="50" t="s">
        <v>454</v>
      </c>
      <c r="E94" s="50" t="s">
        <v>454</v>
      </c>
      <c r="F94" s="50" t="s">
        <v>424</v>
      </c>
      <c r="G94" s="50" t="s">
        <v>456</v>
      </c>
      <c r="H94" s="50" t="s">
        <v>439</v>
      </c>
      <c r="I94" s="50" t="s">
        <v>440</v>
      </c>
      <c r="J94" s="50" t="s">
        <v>454</v>
      </c>
    </row>
    <row r="95" s="25" customFormat="1" ht="30" customHeight="1" spans="1:10">
      <c r="A95" s="165" t="s">
        <v>364</v>
      </c>
      <c r="B95" s="50" t="s">
        <v>605</v>
      </c>
      <c r="C95" s="50" t="s">
        <v>421</v>
      </c>
      <c r="D95" s="50" t="s">
        <v>422</v>
      </c>
      <c r="E95" s="50" t="s">
        <v>489</v>
      </c>
      <c r="F95" s="50" t="s">
        <v>424</v>
      </c>
      <c r="G95" s="50" t="s">
        <v>86</v>
      </c>
      <c r="H95" s="50" t="s">
        <v>460</v>
      </c>
      <c r="I95" s="50" t="s">
        <v>427</v>
      </c>
      <c r="J95" s="50" t="s">
        <v>556</v>
      </c>
    </row>
    <row r="96" s="25" customFormat="1" ht="30" customHeight="1" spans="1:10">
      <c r="A96" s="165" t="s">
        <v>364</v>
      </c>
      <c r="B96" s="50" t="s">
        <v>605</v>
      </c>
      <c r="C96" s="50" t="s">
        <v>421</v>
      </c>
      <c r="D96" s="50" t="s">
        <v>422</v>
      </c>
      <c r="E96" s="50" t="s">
        <v>606</v>
      </c>
      <c r="F96" s="50" t="s">
        <v>424</v>
      </c>
      <c r="G96" s="50" t="s">
        <v>607</v>
      </c>
      <c r="H96" s="50" t="s">
        <v>608</v>
      </c>
      <c r="I96" s="50" t="s">
        <v>427</v>
      </c>
      <c r="J96" s="50" t="s">
        <v>609</v>
      </c>
    </row>
    <row r="97" s="25" customFormat="1" ht="30" customHeight="1" spans="1:10">
      <c r="A97" s="165" t="s">
        <v>364</v>
      </c>
      <c r="B97" s="50" t="s">
        <v>605</v>
      </c>
      <c r="C97" s="50" t="s">
        <v>421</v>
      </c>
      <c r="D97" s="50" t="s">
        <v>422</v>
      </c>
      <c r="E97" s="50" t="s">
        <v>610</v>
      </c>
      <c r="F97" s="50" t="s">
        <v>424</v>
      </c>
      <c r="G97" s="50" t="s">
        <v>611</v>
      </c>
      <c r="H97" s="50" t="s">
        <v>559</v>
      </c>
      <c r="I97" s="50" t="s">
        <v>427</v>
      </c>
      <c r="J97" s="50" t="s">
        <v>566</v>
      </c>
    </row>
    <row r="98" s="25" customFormat="1" ht="30" customHeight="1" spans="1:10">
      <c r="A98" s="165" t="s">
        <v>364</v>
      </c>
      <c r="B98" s="50" t="s">
        <v>605</v>
      </c>
      <c r="C98" s="50" t="s">
        <v>421</v>
      </c>
      <c r="D98" s="50" t="s">
        <v>422</v>
      </c>
      <c r="E98" s="50" t="s">
        <v>612</v>
      </c>
      <c r="F98" s="50" t="s">
        <v>424</v>
      </c>
      <c r="G98" s="50" t="s">
        <v>85</v>
      </c>
      <c r="H98" s="50" t="s">
        <v>494</v>
      </c>
      <c r="I98" s="50" t="s">
        <v>427</v>
      </c>
      <c r="J98" s="50" t="s">
        <v>560</v>
      </c>
    </row>
    <row r="99" s="25" customFormat="1" ht="30" customHeight="1" spans="1:10">
      <c r="A99" s="165" t="s">
        <v>364</v>
      </c>
      <c r="B99" s="50" t="s">
        <v>605</v>
      </c>
      <c r="C99" s="50" t="s">
        <v>421</v>
      </c>
      <c r="D99" s="50" t="s">
        <v>422</v>
      </c>
      <c r="E99" s="50" t="s">
        <v>613</v>
      </c>
      <c r="F99" s="50" t="s">
        <v>424</v>
      </c>
      <c r="G99" s="50" t="s">
        <v>611</v>
      </c>
      <c r="H99" s="50" t="s">
        <v>559</v>
      </c>
      <c r="I99" s="50" t="s">
        <v>427</v>
      </c>
      <c r="J99" s="50" t="s">
        <v>566</v>
      </c>
    </row>
    <row r="100" s="25" customFormat="1" ht="30" customHeight="1" spans="1:10">
      <c r="A100" s="165" t="s">
        <v>364</v>
      </c>
      <c r="B100" s="50" t="s">
        <v>605</v>
      </c>
      <c r="C100" s="50" t="s">
        <v>421</v>
      </c>
      <c r="D100" s="50" t="s">
        <v>422</v>
      </c>
      <c r="E100" s="50" t="s">
        <v>614</v>
      </c>
      <c r="F100" s="50" t="s">
        <v>424</v>
      </c>
      <c r="G100" s="50" t="s">
        <v>615</v>
      </c>
      <c r="H100" s="50" t="s">
        <v>559</v>
      </c>
      <c r="I100" s="50" t="s">
        <v>427</v>
      </c>
      <c r="J100" s="50" t="s">
        <v>566</v>
      </c>
    </row>
    <row r="101" s="25" customFormat="1" ht="30" customHeight="1" spans="1:10">
      <c r="A101" s="165" t="s">
        <v>364</v>
      </c>
      <c r="B101" s="50" t="s">
        <v>605</v>
      </c>
      <c r="C101" s="50" t="s">
        <v>421</v>
      </c>
      <c r="D101" s="50" t="s">
        <v>422</v>
      </c>
      <c r="E101" s="50" t="s">
        <v>616</v>
      </c>
      <c r="F101" s="50" t="s">
        <v>424</v>
      </c>
      <c r="G101" s="50" t="s">
        <v>617</v>
      </c>
      <c r="H101" s="50" t="s">
        <v>514</v>
      </c>
      <c r="I101" s="50" t="s">
        <v>427</v>
      </c>
      <c r="J101" s="50" t="s">
        <v>566</v>
      </c>
    </row>
    <row r="102" s="25" customFormat="1" ht="30" customHeight="1" spans="1:10">
      <c r="A102" s="165" t="s">
        <v>364</v>
      </c>
      <c r="B102" s="50" t="s">
        <v>605</v>
      </c>
      <c r="C102" s="50" t="s">
        <v>421</v>
      </c>
      <c r="D102" s="50" t="s">
        <v>422</v>
      </c>
      <c r="E102" s="50" t="s">
        <v>618</v>
      </c>
      <c r="F102" s="50" t="s">
        <v>483</v>
      </c>
      <c r="G102" s="50" t="s">
        <v>438</v>
      </c>
      <c r="H102" s="50" t="s">
        <v>559</v>
      </c>
      <c r="I102" s="50" t="s">
        <v>427</v>
      </c>
      <c r="J102" s="50" t="s">
        <v>619</v>
      </c>
    </row>
    <row r="103" s="25" customFormat="1" ht="30" customHeight="1" spans="1:10">
      <c r="A103" s="165" t="s">
        <v>364</v>
      </c>
      <c r="B103" s="50" t="s">
        <v>605</v>
      </c>
      <c r="C103" s="50" t="s">
        <v>421</v>
      </c>
      <c r="D103" s="50" t="s">
        <v>422</v>
      </c>
      <c r="E103" s="50" t="s">
        <v>620</v>
      </c>
      <c r="F103" s="50" t="s">
        <v>483</v>
      </c>
      <c r="G103" s="50" t="s">
        <v>621</v>
      </c>
      <c r="H103" s="50" t="s">
        <v>514</v>
      </c>
      <c r="I103" s="50" t="s">
        <v>427</v>
      </c>
      <c r="J103" s="50" t="s">
        <v>619</v>
      </c>
    </row>
    <row r="104" s="25" customFormat="1" ht="30" customHeight="1" spans="1:10">
      <c r="A104" s="165" t="s">
        <v>364</v>
      </c>
      <c r="B104" s="50" t="s">
        <v>605</v>
      </c>
      <c r="C104" s="50" t="s">
        <v>421</v>
      </c>
      <c r="D104" s="50" t="s">
        <v>422</v>
      </c>
      <c r="E104" s="50" t="s">
        <v>622</v>
      </c>
      <c r="F104" s="50" t="s">
        <v>443</v>
      </c>
      <c r="G104" s="50" t="s">
        <v>623</v>
      </c>
      <c r="H104" s="50" t="s">
        <v>514</v>
      </c>
      <c r="I104" s="50" t="s">
        <v>427</v>
      </c>
      <c r="J104" s="50" t="s">
        <v>619</v>
      </c>
    </row>
    <row r="105" s="25" customFormat="1" ht="30" customHeight="1" spans="1:10">
      <c r="A105" s="165" t="s">
        <v>364</v>
      </c>
      <c r="B105" s="50" t="s">
        <v>605</v>
      </c>
      <c r="C105" s="50" t="s">
        <v>421</v>
      </c>
      <c r="D105" s="50" t="s">
        <v>437</v>
      </c>
      <c r="E105" s="50" t="s">
        <v>478</v>
      </c>
      <c r="F105" s="50" t="s">
        <v>443</v>
      </c>
      <c r="G105" s="50" t="s">
        <v>438</v>
      </c>
      <c r="H105" s="50" t="s">
        <v>439</v>
      </c>
      <c r="I105" s="50" t="s">
        <v>440</v>
      </c>
      <c r="J105" s="50" t="s">
        <v>505</v>
      </c>
    </row>
    <row r="106" s="25" customFormat="1" ht="30" customHeight="1" spans="1:10">
      <c r="A106" s="165" t="s">
        <v>364</v>
      </c>
      <c r="B106" s="50" t="s">
        <v>605</v>
      </c>
      <c r="C106" s="50" t="s">
        <v>421</v>
      </c>
      <c r="D106" s="50" t="s">
        <v>437</v>
      </c>
      <c r="E106" s="50" t="s">
        <v>522</v>
      </c>
      <c r="F106" s="50" t="s">
        <v>443</v>
      </c>
      <c r="G106" s="50" t="s">
        <v>438</v>
      </c>
      <c r="H106" s="50" t="s">
        <v>439</v>
      </c>
      <c r="I106" s="50" t="s">
        <v>440</v>
      </c>
      <c r="J106" s="50" t="s">
        <v>624</v>
      </c>
    </row>
    <row r="107" s="25" customFormat="1" ht="30" customHeight="1" spans="1:10">
      <c r="A107" s="165" t="s">
        <v>364</v>
      </c>
      <c r="B107" s="50" t="s">
        <v>605</v>
      </c>
      <c r="C107" s="50" t="s">
        <v>421</v>
      </c>
      <c r="D107" s="50" t="s">
        <v>442</v>
      </c>
      <c r="E107" s="50" t="s">
        <v>482</v>
      </c>
      <c r="F107" s="50" t="s">
        <v>483</v>
      </c>
      <c r="G107" s="50" t="s">
        <v>78</v>
      </c>
      <c r="H107" s="50" t="s">
        <v>444</v>
      </c>
      <c r="I107" s="50" t="s">
        <v>427</v>
      </c>
      <c r="J107" s="50" t="s">
        <v>625</v>
      </c>
    </row>
    <row r="108" s="25" customFormat="1" ht="30" customHeight="1" spans="1:10">
      <c r="A108" s="165" t="s">
        <v>364</v>
      </c>
      <c r="B108" s="50" t="s">
        <v>605</v>
      </c>
      <c r="C108" s="50" t="s">
        <v>445</v>
      </c>
      <c r="D108" s="50" t="s">
        <v>446</v>
      </c>
      <c r="E108" s="50" t="s">
        <v>484</v>
      </c>
      <c r="F108" s="50" t="s">
        <v>424</v>
      </c>
      <c r="G108" s="50" t="s">
        <v>451</v>
      </c>
      <c r="H108" s="50" t="s">
        <v>439</v>
      </c>
      <c r="I108" s="50" t="s">
        <v>440</v>
      </c>
      <c r="J108" s="50" t="s">
        <v>526</v>
      </c>
    </row>
    <row r="109" s="25" customFormat="1" ht="30" customHeight="1" spans="1:10">
      <c r="A109" s="165" t="s">
        <v>364</v>
      </c>
      <c r="B109" s="50" t="s">
        <v>605</v>
      </c>
      <c r="C109" s="50" t="s">
        <v>453</v>
      </c>
      <c r="D109" s="50" t="s">
        <v>454</v>
      </c>
      <c r="E109" s="50" t="s">
        <v>626</v>
      </c>
      <c r="F109" s="50" t="s">
        <v>424</v>
      </c>
      <c r="G109" s="50" t="s">
        <v>451</v>
      </c>
      <c r="H109" s="50" t="s">
        <v>439</v>
      </c>
      <c r="I109" s="50" t="s">
        <v>440</v>
      </c>
      <c r="J109" s="50" t="s">
        <v>627</v>
      </c>
    </row>
    <row r="110" s="25" customFormat="1" ht="30" customHeight="1" spans="1:10">
      <c r="A110" s="165" t="s">
        <v>382</v>
      </c>
      <c r="B110" s="50" t="s">
        <v>628</v>
      </c>
      <c r="C110" s="50" t="s">
        <v>421</v>
      </c>
      <c r="D110" s="50" t="s">
        <v>422</v>
      </c>
      <c r="E110" s="50" t="s">
        <v>629</v>
      </c>
      <c r="F110" s="50" t="s">
        <v>424</v>
      </c>
      <c r="G110" s="50" t="s">
        <v>630</v>
      </c>
      <c r="H110" s="50" t="s">
        <v>631</v>
      </c>
      <c r="I110" s="50" t="s">
        <v>427</v>
      </c>
      <c r="J110" s="50" t="s">
        <v>632</v>
      </c>
    </row>
    <row r="111" s="25" customFormat="1" ht="30" customHeight="1" spans="1:10">
      <c r="A111" s="165" t="s">
        <v>382</v>
      </c>
      <c r="B111" s="50" t="s">
        <v>628</v>
      </c>
      <c r="C111" s="50" t="s">
        <v>421</v>
      </c>
      <c r="D111" s="50" t="s">
        <v>422</v>
      </c>
      <c r="E111" s="50" t="s">
        <v>633</v>
      </c>
      <c r="F111" s="50" t="s">
        <v>424</v>
      </c>
      <c r="G111" s="50" t="s">
        <v>451</v>
      </c>
      <c r="H111" s="50" t="s">
        <v>439</v>
      </c>
      <c r="I111" s="50" t="s">
        <v>427</v>
      </c>
      <c r="J111" s="50" t="s">
        <v>634</v>
      </c>
    </row>
    <row r="112" s="25" customFormat="1" ht="30" customHeight="1" spans="1:10">
      <c r="A112" s="165" t="s">
        <v>382</v>
      </c>
      <c r="B112" s="50" t="s">
        <v>628</v>
      </c>
      <c r="C112" s="50" t="s">
        <v>421</v>
      </c>
      <c r="D112" s="50" t="s">
        <v>422</v>
      </c>
      <c r="E112" s="50" t="s">
        <v>635</v>
      </c>
      <c r="F112" s="50" t="s">
        <v>424</v>
      </c>
      <c r="G112" s="50" t="s">
        <v>451</v>
      </c>
      <c r="H112" s="50" t="s">
        <v>439</v>
      </c>
      <c r="I112" s="50" t="s">
        <v>427</v>
      </c>
      <c r="J112" s="50" t="s">
        <v>636</v>
      </c>
    </row>
    <row r="113" s="25" customFormat="1" ht="30" customHeight="1" spans="1:10">
      <c r="A113" s="165" t="s">
        <v>382</v>
      </c>
      <c r="B113" s="50" t="s">
        <v>628</v>
      </c>
      <c r="C113" s="50" t="s">
        <v>421</v>
      </c>
      <c r="D113" s="50" t="s">
        <v>422</v>
      </c>
      <c r="E113" s="50" t="s">
        <v>637</v>
      </c>
      <c r="F113" s="50" t="s">
        <v>424</v>
      </c>
      <c r="G113" s="50" t="s">
        <v>451</v>
      </c>
      <c r="H113" s="50" t="s">
        <v>439</v>
      </c>
      <c r="I113" s="50" t="s">
        <v>427</v>
      </c>
      <c r="J113" s="50" t="s">
        <v>638</v>
      </c>
    </row>
    <row r="114" s="25" customFormat="1" ht="30" customHeight="1" spans="1:10">
      <c r="A114" s="165" t="s">
        <v>382</v>
      </c>
      <c r="B114" s="50" t="s">
        <v>628</v>
      </c>
      <c r="C114" s="50" t="s">
        <v>421</v>
      </c>
      <c r="D114" s="50" t="s">
        <v>422</v>
      </c>
      <c r="E114" s="50" t="s">
        <v>639</v>
      </c>
      <c r="F114" s="50" t="s">
        <v>424</v>
      </c>
      <c r="G114" s="50" t="s">
        <v>451</v>
      </c>
      <c r="H114" s="50" t="s">
        <v>439</v>
      </c>
      <c r="I114" s="50" t="s">
        <v>427</v>
      </c>
      <c r="J114" s="50" t="s">
        <v>640</v>
      </c>
    </row>
    <row r="115" s="25" customFormat="1" ht="30" customHeight="1" spans="1:10">
      <c r="A115" s="165" t="s">
        <v>382</v>
      </c>
      <c r="B115" s="50" t="s">
        <v>628</v>
      </c>
      <c r="C115" s="50" t="s">
        <v>421</v>
      </c>
      <c r="D115" s="50" t="s">
        <v>422</v>
      </c>
      <c r="E115" s="50" t="s">
        <v>641</v>
      </c>
      <c r="F115" s="50" t="s">
        <v>424</v>
      </c>
      <c r="G115" s="50" t="s">
        <v>89</v>
      </c>
      <c r="H115" s="50" t="s">
        <v>494</v>
      </c>
      <c r="I115" s="50" t="s">
        <v>427</v>
      </c>
      <c r="J115" s="50" t="s">
        <v>642</v>
      </c>
    </row>
    <row r="116" s="25" customFormat="1" ht="30" customHeight="1" spans="1:10">
      <c r="A116" s="165" t="s">
        <v>382</v>
      </c>
      <c r="B116" s="50" t="s">
        <v>628</v>
      </c>
      <c r="C116" s="50" t="s">
        <v>421</v>
      </c>
      <c r="D116" s="50" t="s">
        <v>437</v>
      </c>
      <c r="E116" s="50" t="s">
        <v>643</v>
      </c>
      <c r="F116" s="50" t="s">
        <v>443</v>
      </c>
      <c r="G116" s="50" t="s">
        <v>438</v>
      </c>
      <c r="H116" s="50" t="s">
        <v>439</v>
      </c>
      <c r="I116" s="50" t="s">
        <v>440</v>
      </c>
      <c r="J116" s="50" t="s">
        <v>644</v>
      </c>
    </row>
    <row r="117" s="25" customFormat="1" ht="30" customHeight="1" spans="1:10">
      <c r="A117" s="165" t="s">
        <v>382</v>
      </c>
      <c r="B117" s="50" t="s">
        <v>628</v>
      </c>
      <c r="C117" s="50" t="s">
        <v>421</v>
      </c>
      <c r="D117" s="50" t="s">
        <v>437</v>
      </c>
      <c r="E117" s="50" t="s">
        <v>645</v>
      </c>
      <c r="F117" s="50" t="s">
        <v>443</v>
      </c>
      <c r="G117" s="50" t="s">
        <v>438</v>
      </c>
      <c r="H117" s="50" t="s">
        <v>439</v>
      </c>
      <c r="I117" s="50" t="s">
        <v>440</v>
      </c>
      <c r="J117" s="50" t="s">
        <v>646</v>
      </c>
    </row>
    <row r="118" s="25" customFormat="1" ht="30" customHeight="1" spans="1:10">
      <c r="A118" s="165" t="s">
        <v>382</v>
      </c>
      <c r="B118" s="50" t="s">
        <v>628</v>
      </c>
      <c r="C118" s="50" t="s">
        <v>421</v>
      </c>
      <c r="D118" s="50" t="s">
        <v>437</v>
      </c>
      <c r="E118" s="50" t="s">
        <v>647</v>
      </c>
      <c r="F118" s="50" t="s">
        <v>443</v>
      </c>
      <c r="G118" s="50" t="s">
        <v>438</v>
      </c>
      <c r="H118" s="50" t="s">
        <v>439</v>
      </c>
      <c r="I118" s="50" t="s">
        <v>440</v>
      </c>
      <c r="J118" s="50" t="s">
        <v>648</v>
      </c>
    </row>
    <row r="119" s="25" customFormat="1" ht="30" customHeight="1" spans="1:10">
      <c r="A119" s="165" t="s">
        <v>382</v>
      </c>
      <c r="B119" s="50" t="s">
        <v>628</v>
      </c>
      <c r="C119" s="50" t="s">
        <v>421</v>
      </c>
      <c r="D119" s="50" t="s">
        <v>437</v>
      </c>
      <c r="E119" s="50" t="s">
        <v>522</v>
      </c>
      <c r="F119" s="50" t="s">
        <v>443</v>
      </c>
      <c r="G119" s="50" t="s">
        <v>438</v>
      </c>
      <c r="H119" s="50" t="s">
        <v>439</v>
      </c>
      <c r="I119" s="50" t="s">
        <v>440</v>
      </c>
      <c r="J119" s="50" t="s">
        <v>624</v>
      </c>
    </row>
    <row r="120" s="25" customFormat="1" ht="30" customHeight="1" spans="1:10">
      <c r="A120" s="165" t="s">
        <v>382</v>
      </c>
      <c r="B120" s="50" t="s">
        <v>628</v>
      </c>
      <c r="C120" s="50" t="s">
        <v>421</v>
      </c>
      <c r="D120" s="50" t="s">
        <v>442</v>
      </c>
      <c r="E120" s="50" t="s">
        <v>649</v>
      </c>
      <c r="F120" s="50" t="s">
        <v>443</v>
      </c>
      <c r="G120" s="50" t="s">
        <v>438</v>
      </c>
      <c r="H120" s="50" t="s">
        <v>439</v>
      </c>
      <c r="I120" s="50" t="s">
        <v>440</v>
      </c>
      <c r="J120" s="50" t="s">
        <v>650</v>
      </c>
    </row>
    <row r="121" s="25" customFormat="1" ht="30" customHeight="1" spans="1:10">
      <c r="A121" s="165" t="s">
        <v>382</v>
      </c>
      <c r="B121" s="50" t="s">
        <v>628</v>
      </c>
      <c r="C121" s="50" t="s">
        <v>445</v>
      </c>
      <c r="D121" s="50" t="s">
        <v>446</v>
      </c>
      <c r="E121" s="50" t="s">
        <v>484</v>
      </c>
      <c r="F121" s="50" t="s">
        <v>424</v>
      </c>
      <c r="G121" s="50" t="s">
        <v>651</v>
      </c>
      <c r="H121" s="50" t="s">
        <v>439</v>
      </c>
      <c r="I121" s="50" t="s">
        <v>440</v>
      </c>
      <c r="J121" s="50" t="s">
        <v>526</v>
      </c>
    </row>
    <row r="122" s="25" customFormat="1" ht="30" customHeight="1" spans="1:10">
      <c r="A122" s="165" t="s">
        <v>382</v>
      </c>
      <c r="B122" s="50" t="s">
        <v>628</v>
      </c>
      <c r="C122" s="50" t="s">
        <v>453</v>
      </c>
      <c r="D122" s="50" t="s">
        <v>454</v>
      </c>
      <c r="E122" s="50" t="s">
        <v>485</v>
      </c>
      <c r="F122" s="50" t="s">
        <v>443</v>
      </c>
      <c r="G122" s="50" t="s">
        <v>451</v>
      </c>
      <c r="H122" s="50" t="s">
        <v>439</v>
      </c>
      <c r="I122" s="50" t="s">
        <v>440</v>
      </c>
      <c r="J122" s="50" t="s">
        <v>652</v>
      </c>
    </row>
    <row r="123" s="25" customFormat="1" ht="30" customHeight="1" spans="1:10">
      <c r="A123" s="165" t="s">
        <v>368</v>
      </c>
      <c r="B123" s="50" t="s">
        <v>653</v>
      </c>
      <c r="C123" s="50" t="s">
        <v>421</v>
      </c>
      <c r="D123" s="50" t="s">
        <v>422</v>
      </c>
      <c r="E123" s="50" t="s">
        <v>489</v>
      </c>
      <c r="F123" s="50" t="s">
        <v>424</v>
      </c>
      <c r="G123" s="50" t="s">
        <v>86</v>
      </c>
      <c r="H123" s="50" t="s">
        <v>460</v>
      </c>
      <c r="I123" s="50" t="s">
        <v>427</v>
      </c>
      <c r="J123" s="50" t="s">
        <v>654</v>
      </c>
    </row>
    <row r="124" s="25" customFormat="1" ht="30" customHeight="1" spans="1:10">
      <c r="A124" s="165" t="s">
        <v>368</v>
      </c>
      <c r="B124" s="50" t="s">
        <v>653</v>
      </c>
      <c r="C124" s="50" t="s">
        <v>421</v>
      </c>
      <c r="D124" s="50" t="s">
        <v>422</v>
      </c>
      <c r="E124" s="50" t="s">
        <v>655</v>
      </c>
      <c r="F124" s="50" t="s">
        <v>424</v>
      </c>
      <c r="G124" s="50" t="s">
        <v>86</v>
      </c>
      <c r="H124" s="50" t="s">
        <v>460</v>
      </c>
      <c r="I124" s="50" t="s">
        <v>427</v>
      </c>
      <c r="J124" s="50" t="s">
        <v>656</v>
      </c>
    </row>
    <row r="125" s="25" customFormat="1" ht="30" customHeight="1" spans="1:10">
      <c r="A125" s="165" t="s">
        <v>368</v>
      </c>
      <c r="B125" s="50" t="s">
        <v>653</v>
      </c>
      <c r="C125" s="50" t="s">
        <v>421</v>
      </c>
      <c r="D125" s="50" t="s">
        <v>422</v>
      </c>
      <c r="E125" s="50" t="s">
        <v>657</v>
      </c>
      <c r="F125" s="50" t="s">
        <v>424</v>
      </c>
      <c r="G125" s="50" t="s">
        <v>78</v>
      </c>
      <c r="H125" s="50" t="s">
        <v>658</v>
      </c>
      <c r="I125" s="50" t="s">
        <v>427</v>
      </c>
      <c r="J125" s="50" t="s">
        <v>656</v>
      </c>
    </row>
    <row r="126" s="25" customFormat="1" ht="30" customHeight="1" spans="1:10">
      <c r="A126" s="165" t="s">
        <v>368</v>
      </c>
      <c r="B126" s="50" t="s">
        <v>653</v>
      </c>
      <c r="C126" s="50" t="s">
        <v>421</v>
      </c>
      <c r="D126" s="50" t="s">
        <v>422</v>
      </c>
      <c r="E126" s="50" t="s">
        <v>659</v>
      </c>
      <c r="F126" s="50" t="s">
        <v>424</v>
      </c>
      <c r="G126" s="50" t="s">
        <v>80</v>
      </c>
      <c r="H126" s="50" t="s">
        <v>658</v>
      </c>
      <c r="I126" s="50" t="s">
        <v>427</v>
      </c>
      <c r="J126" s="50" t="s">
        <v>656</v>
      </c>
    </row>
    <row r="127" s="25" customFormat="1" ht="30" customHeight="1" spans="1:10">
      <c r="A127" s="165" t="s">
        <v>368</v>
      </c>
      <c r="B127" s="50" t="s">
        <v>653</v>
      </c>
      <c r="C127" s="50" t="s">
        <v>421</v>
      </c>
      <c r="D127" s="50" t="s">
        <v>422</v>
      </c>
      <c r="E127" s="50" t="s">
        <v>660</v>
      </c>
      <c r="F127" s="50" t="s">
        <v>424</v>
      </c>
      <c r="G127" s="50" t="s">
        <v>661</v>
      </c>
      <c r="H127" s="50" t="s">
        <v>658</v>
      </c>
      <c r="I127" s="50" t="s">
        <v>427</v>
      </c>
      <c r="J127" s="50" t="s">
        <v>656</v>
      </c>
    </row>
    <row r="128" s="25" customFormat="1" ht="30" customHeight="1" spans="1:10">
      <c r="A128" s="165" t="s">
        <v>368</v>
      </c>
      <c r="B128" s="50" t="s">
        <v>653</v>
      </c>
      <c r="C128" s="50" t="s">
        <v>421</v>
      </c>
      <c r="D128" s="50" t="s">
        <v>422</v>
      </c>
      <c r="E128" s="50" t="s">
        <v>662</v>
      </c>
      <c r="F128" s="50" t="s">
        <v>424</v>
      </c>
      <c r="G128" s="50" t="s">
        <v>78</v>
      </c>
      <c r="H128" s="50" t="s">
        <v>658</v>
      </c>
      <c r="I128" s="50" t="s">
        <v>427</v>
      </c>
      <c r="J128" s="50" t="s">
        <v>656</v>
      </c>
    </row>
    <row r="129" s="25" customFormat="1" ht="30" customHeight="1" spans="1:10">
      <c r="A129" s="165" t="s">
        <v>368</v>
      </c>
      <c r="B129" s="50" t="s">
        <v>653</v>
      </c>
      <c r="C129" s="50" t="s">
        <v>421</v>
      </c>
      <c r="D129" s="50" t="s">
        <v>422</v>
      </c>
      <c r="E129" s="50" t="s">
        <v>663</v>
      </c>
      <c r="F129" s="50" t="s">
        <v>424</v>
      </c>
      <c r="G129" s="50" t="s">
        <v>78</v>
      </c>
      <c r="H129" s="50" t="s">
        <v>658</v>
      </c>
      <c r="I129" s="50" t="s">
        <v>427</v>
      </c>
      <c r="J129" s="50" t="s">
        <v>656</v>
      </c>
    </row>
    <row r="130" s="25" customFormat="1" ht="30" customHeight="1" spans="1:10">
      <c r="A130" s="165" t="s">
        <v>368</v>
      </c>
      <c r="B130" s="50" t="s">
        <v>653</v>
      </c>
      <c r="C130" s="50" t="s">
        <v>421</v>
      </c>
      <c r="D130" s="50" t="s">
        <v>437</v>
      </c>
      <c r="E130" s="50" t="s">
        <v>478</v>
      </c>
      <c r="F130" s="50" t="s">
        <v>424</v>
      </c>
      <c r="G130" s="50" t="s">
        <v>438</v>
      </c>
      <c r="H130" s="50" t="s">
        <v>439</v>
      </c>
      <c r="I130" s="50" t="s">
        <v>440</v>
      </c>
      <c r="J130" s="50" t="s">
        <v>664</v>
      </c>
    </row>
    <row r="131" s="25" customFormat="1" ht="30" customHeight="1" spans="1:10">
      <c r="A131" s="165" t="s">
        <v>368</v>
      </c>
      <c r="B131" s="50" t="s">
        <v>653</v>
      </c>
      <c r="C131" s="50" t="s">
        <v>421</v>
      </c>
      <c r="D131" s="50" t="s">
        <v>437</v>
      </c>
      <c r="E131" s="50" t="s">
        <v>522</v>
      </c>
      <c r="F131" s="50" t="s">
        <v>424</v>
      </c>
      <c r="G131" s="50" t="s">
        <v>438</v>
      </c>
      <c r="H131" s="50" t="s">
        <v>439</v>
      </c>
      <c r="I131" s="50" t="s">
        <v>440</v>
      </c>
      <c r="J131" s="50" t="s">
        <v>665</v>
      </c>
    </row>
    <row r="132" s="25" customFormat="1" ht="30" customHeight="1" spans="1:10">
      <c r="A132" s="165" t="s">
        <v>368</v>
      </c>
      <c r="B132" s="50" t="s">
        <v>653</v>
      </c>
      <c r="C132" s="50" t="s">
        <v>421</v>
      </c>
      <c r="D132" s="50" t="s">
        <v>442</v>
      </c>
      <c r="E132" s="50" t="s">
        <v>442</v>
      </c>
      <c r="F132" s="50" t="s">
        <v>443</v>
      </c>
      <c r="G132" s="50" t="s">
        <v>78</v>
      </c>
      <c r="H132" s="50" t="s">
        <v>444</v>
      </c>
      <c r="I132" s="50" t="s">
        <v>427</v>
      </c>
      <c r="J132" s="50" t="s">
        <v>666</v>
      </c>
    </row>
    <row r="133" s="25" customFormat="1" ht="30" customHeight="1" spans="1:10">
      <c r="A133" s="165" t="s">
        <v>368</v>
      </c>
      <c r="B133" s="50" t="s">
        <v>653</v>
      </c>
      <c r="C133" s="50" t="s">
        <v>445</v>
      </c>
      <c r="D133" s="50" t="s">
        <v>446</v>
      </c>
      <c r="E133" s="50" t="s">
        <v>667</v>
      </c>
      <c r="F133" s="50" t="s">
        <v>424</v>
      </c>
      <c r="G133" s="50" t="s">
        <v>451</v>
      </c>
      <c r="H133" s="50" t="s">
        <v>439</v>
      </c>
      <c r="I133" s="50" t="s">
        <v>440</v>
      </c>
      <c r="J133" s="50" t="s">
        <v>668</v>
      </c>
    </row>
    <row r="134" s="25" customFormat="1" ht="30" customHeight="1" spans="1:10">
      <c r="A134" s="165" t="s">
        <v>368</v>
      </c>
      <c r="B134" s="50" t="s">
        <v>653</v>
      </c>
      <c r="C134" s="50" t="s">
        <v>453</v>
      </c>
      <c r="D134" s="50" t="s">
        <v>454</v>
      </c>
      <c r="E134" s="50" t="s">
        <v>455</v>
      </c>
      <c r="F134" s="50" t="s">
        <v>424</v>
      </c>
      <c r="G134" s="50" t="s">
        <v>451</v>
      </c>
      <c r="H134" s="50" t="s">
        <v>439</v>
      </c>
      <c r="I134" s="50" t="s">
        <v>440</v>
      </c>
      <c r="J134" s="50" t="s">
        <v>669</v>
      </c>
    </row>
    <row r="135" s="25" customFormat="1" ht="30" customHeight="1" spans="1:10">
      <c r="A135" s="165" t="s">
        <v>384</v>
      </c>
      <c r="B135" s="50" t="s">
        <v>670</v>
      </c>
      <c r="C135" s="50" t="s">
        <v>421</v>
      </c>
      <c r="D135" s="50" t="s">
        <v>422</v>
      </c>
      <c r="E135" s="50" t="s">
        <v>671</v>
      </c>
      <c r="F135" s="50" t="s">
        <v>443</v>
      </c>
      <c r="G135" s="50" t="s">
        <v>79</v>
      </c>
      <c r="H135" s="50" t="s">
        <v>494</v>
      </c>
      <c r="I135" s="50" t="s">
        <v>427</v>
      </c>
      <c r="J135" s="50" t="s">
        <v>672</v>
      </c>
    </row>
    <row r="136" s="25" customFormat="1" ht="30" customHeight="1" spans="1:10">
      <c r="A136" s="165" t="s">
        <v>384</v>
      </c>
      <c r="B136" s="50" t="s">
        <v>670</v>
      </c>
      <c r="C136" s="50" t="s">
        <v>421</v>
      </c>
      <c r="D136" s="50" t="s">
        <v>422</v>
      </c>
      <c r="E136" s="50" t="s">
        <v>673</v>
      </c>
      <c r="F136" s="50" t="s">
        <v>424</v>
      </c>
      <c r="G136" s="50" t="s">
        <v>497</v>
      </c>
      <c r="H136" s="50" t="s">
        <v>498</v>
      </c>
      <c r="I136" s="50" t="s">
        <v>427</v>
      </c>
      <c r="J136" s="50" t="s">
        <v>674</v>
      </c>
    </row>
    <row r="137" s="25" customFormat="1" ht="30" customHeight="1" spans="1:10">
      <c r="A137" s="165" t="s">
        <v>384</v>
      </c>
      <c r="B137" s="50" t="s">
        <v>670</v>
      </c>
      <c r="C137" s="50" t="s">
        <v>421</v>
      </c>
      <c r="D137" s="50" t="s">
        <v>422</v>
      </c>
      <c r="E137" s="50" t="s">
        <v>675</v>
      </c>
      <c r="F137" s="50" t="s">
        <v>424</v>
      </c>
      <c r="G137" s="50" t="s">
        <v>676</v>
      </c>
      <c r="H137" s="50" t="s">
        <v>677</v>
      </c>
      <c r="I137" s="50" t="s">
        <v>427</v>
      </c>
      <c r="J137" s="50" t="s">
        <v>678</v>
      </c>
    </row>
    <row r="138" s="25" customFormat="1" ht="30" customHeight="1" spans="1:10">
      <c r="A138" s="165" t="s">
        <v>384</v>
      </c>
      <c r="B138" s="50" t="s">
        <v>670</v>
      </c>
      <c r="C138" s="50" t="s">
        <v>421</v>
      </c>
      <c r="D138" s="50" t="s">
        <v>422</v>
      </c>
      <c r="E138" s="50" t="s">
        <v>679</v>
      </c>
      <c r="F138" s="50" t="s">
        <v>424</v>
      </c>
      <c r="G138" s="50" t="s">
        <v>680</v>
      </c>
      <c r="H138" s="50" t="s">
        <v>677</v>
      </c>
      <c r="I138" s="50" t="s">
        <v>427</v>
      </c>
      <c r="J138" s="50" t="s">
        <v>681</v>
      </c>
    </row>
    <row r="139" s="25" customFormat="1" ht="30" customHeight="1" spans="1:10">
      <c r="A139" s="165" t="s">
        <v>384</v>
      </c>
      <c r="B139" s="50" t="s">
        <v>670</v>
      </c>
      <c r="C139" s="50" t="s">
        <v>421</v>
      </c>
      <c r="D139" s="50" t="s">
        <v>437</v>
      </c>
      <c r="E139" s="50" t="s">
        <v>682</v>
      </c>
      <c r="F139" s="50" t="s">
        <v>424</v>
      </c>
      <c r="G139" s="50" t="s">
        <v>456</v>
      </c>
      <c r="H139" s="50" t="s">
        <v>439</v>
      </c>
      <c r="I139" s="50" t="s">
        <v>427</v>
      </c>
      <c r="J139" s="50" t="s">
        <v>683</v>
      </c>
    </row>
    <row r="140" s="25" customFormat="1" ht="30" customHeight="1" spans="1:10">
      <c r="A140" s="165" t="s">
        <v>384</v>
      </c>
      <c r="B140" s="50" t="s">
        <v>670</v>
      </c>
      <c r="C140" s="50" t="s">
        <v>445</v>
      </c>
      <c r="D140" s="50" t="s">
        <v>446</v>
      </c>
      <c r="E140" s="50" t="s">
        <v>684</v>
      </c>
      <c r="F140" s="50" t="s">
        <v>424</v>
      </c>
      <c r="G140" s="50" t="s">
        <v>456</v>
      </c>
      <c r="H140" s="50" t="s">
        <v>439</v>
      </c>
      <c r="I140" s="50" t="s">
        <v>427</v>
      </c>
      <c r="J140" s="50" t="s">
        <v>685</v>
      </c>
    </row>
    <row r="141" s="25" customFormat="1" ht="30" customHeight="1" spans="1:10">
      <c r="A141" s="165" t="s">
        <v>384</v>
      </c>
      <c r="B141" s="50" t="s">
        <v>670</v>
      </c>
      <c r="C141" s="50" t="s">
        <v>445</v>
      </c>
      <c r="D141" s="50" t="s">
        <v>686</v>
      </c>
      <c r="E141" s="50" t="s">
        <v>687</v>
      </c>
      <c r="F141" s="50" t="s">
        <v>424</v>
      </c>
      <c r="G141" s="50" t="s">
        <v>451</v>
      </c>
      <c r="H141" s="50" t="s">
        <v>439</v>
      </c>
      <c r="I141" s="50" t="s">
        <v>427</v>
      </c>
      <c r="J141" s="50" t="s">
        <v>688</v>
      </c>
    </row>
    <row r="142" s="25" customFormat="1" ht="30" customHeight="1" spans="1:10">
      <c r="A142" s="165" t="s">
        <v>384</v>
      </c>
      <c r="B142" s="50" t="s">
        <v>670</v>
      </c>
      <c r="C142" s="50" t="s">
        <v>453</v>
      </c>
      <c r="D142" s="50" t="s">
        <v>454</v>
      </c>
      <c r="E142" s="50" t="s">
        <v>689</v>
      </c>
      <c r="F142" s="50" t="s">
        <v>424</v>
      </c>
      <c r="G142" s="50" t="s">
        <v>456</v>
      </c>
      <c r="H142" s="50" t="s">
        <v>439</v>
      </c>
      <c r="I142" s="50" t="s">
        <v>427</v>
      </c>
      <c r="J142" s="50" t="s">
        <v>510</v>
      </c>
    </row>
    <row r="143" s="25" customFormat="1" ht="30" customHeight="1" spans="1:10">
      <c r="A143" s="165" t="s">
        <v>376</v>
      </c>
      <c r="B143" s="50" t="s">
        <v>690</v>
      </c>
      <c r="C143" s="50" t="s">
        <v>421</v>
      </c>
      <c r="D143" s="50" t="s">
        <v>422</v>
      </c>
      <c r="E143" s="50" t="s">
        <v>691</v>
      </c>
      <c r="F143" s="50" t="s">
        <v>424</v>
      </c>
      <c r="G143" s="50" t="s">
        <v>89</v>
      </c>
      <c r="H143" s="50" t="s">
        <v>494</v>
      </c>
      <c r="I143" s="50" t="s">
        <v>427</v>
      </c>
      <c r="J143" s="50" t="s">
        <v>692</v>
      </c>
    </row>
    <row r="144" s="25" customFormat="1" ht="30" customHeight="1" spans="1:10">
      <c r="A144" s="165" t="s">
        <v>376</v>
      </c>
      <c r="B144" s="50" t="s">
        <v>690</v>
      </c>
      <c r="C144" s="50" t="s">
        <v>421</v>
      </c>
      <c r="D144" s="50" t="s">
        <v>422</v>
      </c>
      <c r="E144" s="50" t="s">
        <v>693</v>
      </c>
      <c r="F144" s="50" t="s">
        <v>424</v>
      </c>
      <c r="G144" s="50" t="s">
        <v>89</v>
      </c>
      <c r="H144" s="50" t="s">
        <v>460</v>
      </c>
      <c r="I144" s="50" t="s">
        <v>427</v>
      </c>
      <c r="J144" s="50" t="s">
        <v>694</v>
      </c>
    </row>
    <row r="145" s="25" customFormat="1" ht="30" customHeight="1" spans="1:10">
      <c r="A145" s="165" t="s">
        <v>376</v>
      </c>
      <c r="B145" s="50" t="s">
        <v>690</v>
      </c>
      <c r="C145" s="50" t="s">
        <v>421</v>
      </c>
      <c r="D145" s="50" t="s">
        <v>422</v>
      </c>
      <c r="E145" s="50" t="s">
        <v>695</v>
      </c>
      <c r="F145" s="50" t="s">
        <v>424</v>
      </c>
      <c r="G145" s="50" t="s">
        <v>696</v>
      </c>
      <c r="H145" s="50" t="s">
        <v>494</v>
      </c>
      <c r="I145" s="50" t="s">
        <v>427</v>
      </c>
      <c r="J145" s="50" t="s">
        <v>697</v>
      </c>
    </row>
    <row r="146" s="25" customFormat="1" ht="30" customHeight="1" spans="1:10">
      <c r="A146" s="165" t="s">
        <v>376</v>
      </c>
      <c r="B146" s="50" t="s">
        <v>690</v>
      </c>
      <c r="C146" s="50" t="s">
        <v>421</v>
      </c>
      <c r="D146" s="50" t="s">
        <v>422</v>
      </c>
      <c r="E146" s="50" t="s">
        <v>698</v>
      </c>
      <c r="F146" s="50" t="s">
        <v>424</v>
      </c>
      <c r="G146" s="50" t="s">
        <v>696</v>
      </c>
      <c r="H146" s="50" t="s">
        <v>494</v>
      </c>
      <c r="I146" s="50" t="s">
        <v>427</v>
      </c>
      <c r="J146" s="50" t="s">
        <v>699</v>
      </c>
    </row>
    <row r="147" s="25" customFormat="1" ht="30" customHeight="1" spans="1:10">
      <c r="A147" s="165" t="s">
        <v>376</v>
      </c>
      <c r="B147" s="50" t="s">
        <v>690</v>
      </c>
      <c r="C147" s="50" t="s">
        <v>421</v>
      </c>
      <c r="D147" s="50" t="s">
        <v>422</v>
      </c>
      <c r="E147" s="50" t="s">
        <v>700</v>
      </c>
      <c r="F147" s="50" t="s">
        <v>424</v>
      </c>
      <c r="G147" s="50" t="s">
        <v>696</v>
      </c>
      <c r="H147" s="50" t="s">
        <v>494</v>
      </c>
      <c r="I147" s="50" t="s">
        <v>427</v>
      </c>
      <c r="J147" s="50" t="s">
        <v>701</v>
      </c>
    </row>
    <row r="148" s="25" customFormat="1" ht="30" customHeight="1" spans="1:10">
      <c r="A148" s="165" t="s">
        <v>376</v>
      </c>
      <c r="B148" s="50" t="s">
        <v>690</v>
      </c>
      <c r="C148" s="50" t="s">
        <v>421</v>
      </c>
      <c r="D148" s="50" t="s">
        <v>422</v>
      </c>
      <c r="E148" s="50" t="s">
        <v>702</v>
      </c>
      <c r="F148" s="50" t="s">
        <v>424</v>
      </c>
      <c r="G148" s="50" t="s">
        <v>78</v>
      </c>
      <c r="H148" s="50" t="s">
        <v>494</v>
      </c>
      <c r="I148" s="50" t="s">
        <v>427</v>
      </c>
      <c r="J148" s="50" t="s">
        <v>703</v>
      </c>
    </row>
    <row r="149" s="25" customFormat="1" ht="30" customHeight="1" spans="1:10">
      <c r="A149" s="165" t="s">
        <v>376</v>
      </c>
      <c r="B149" s="50" t="s">
        <v>690</v>
      </c>
      <c r="C149" s="50" t="s">
        <v>421</v>
      </c>
      <c r="D149" s="50" t="s">
        <v>437</v>
      </c>
      <c r="E149" s="50" t="s">
        <v>643</v>
      </c>
      <c r="F149" s="50" t="s">
        <v>443</v>
      </c>
      <c r="G149" s="50" t="s">
        <v>438</v>
      </c>
      <c r="H149" s="50" t="s">
        <v>439</v>
      </c>
      <c r="I149" s="50" t="s">
        <v>440</v>
      </c>
      <c r="J149" s="50" t="s">
        <v>644</v>
      </c>
    </row>
    <row r="150" s="25" customFormat="1" ht="30" customHeight="1" spans="1:10">
      <c r="A150" s="165" t="s">
        <v>376</v>
      </c>
      <c r="B150" s="50" t="s">
        <v>690</v>
      </c>
      <c r="C150" s="50" t="s">
        <v>421</v>
      </c>
      <c r="D150" s="50" t="s">
        <v>437</v>
      </c>
      <c r="E150" s="50" t="s">
        <v>704</v>
      </c>
      <c r="F150" s="50" t="s">
        <v>443</v>
      </c>
      <c r="G150" s="50" t="s">
        <v>438</v>
      </c>
      <c r="H150" s="50" t="s">
        <v>439</v>
      </c>
      <c r="I150" s="50" t="s">
        <v>440</v>
      </c>
      <c r="J150" s="50" t="s">
        <v>705</v>
      </c>
    </row>
    <row r="151" s="25" customFormat="1" ht="30" customHeight="1" spans="1:10">
      <c r="A151" s="165" t="s">
        <v>376</v>
      </c>
      <c r="B151" s="50" t="s">
        <v>690</v>
      </c>
      <c r="C151" s="50" t="s">
        <v>421</v>
      </c>
      <c r="D151" s="50" t="s">
        <v>437</v>
      </c>
      <c r="E151" s="50" t="s">
        <v>706</v>
      </c>
      <c r="F151" s="50" t="s">
        <v>443</v>
      </c>
      <c r="G151" s="50" t="s">
        <v>438</v>
      </c>
      <c r="H151" s="50" t="s">
        <v>439</v>
      </c>
      <c r="I151" s="50" t="s">
        <v>440</v>
      </c>
      <c r="J151" s="50" t="s">
        <v>707</v>
      </c>
    </row>
    <row r="152" s="25" customFormat="1" ht="30" customHeight="1" spans="1:10">
      <c r="A152" s="165" t="s">
        <v>376</v>
      </c>
      <c r="B152" s="50" t="s">
        <v>690</v>
      </c>
      <c r="C152" s="50" t="s">
        <v>421</v>
      </c>
      <c r="D152" s="50" t="s">
        <v>437</v>
      </c>
      <c r="E152" s="50" t="s">
        <v>708</v>
      </c>
      <c r="F152" s="50" t="s">
        <v>443</v>
      </c>
      <c r="G152" s="50" t="s">
        <v>438</v>
      </c>
      <c r="H152" s="50" t="s">
        <v>439</v>
      </c>
      <c r="I152" s="50" t="s">
        <v>440</v>
      </c>
      <c r="J152" s="50" t="s">
        <v>708</v>
      </c>
    </row>
    <row r="153" s="25" customFormat="1" ht="30" customHeight="1" spans="1:10">
      <c r="A153" s="165" t="s">
        <v>376</v>
      </c>
      <c r="B153" s="50" t="s">
        <v>690</v>
      </c>
      <c r="C153" s="50" t="s">
        <v>445</v>
      </c>
      <c r="D153" s="50" t="s">
        <v>686</v>
      </c>
      <c r="E153" s="50" t="s">
        <v>709</v>
      </c>
      <c r="F153" s="50" t="s">
        <v>424</v>
      </c>
      <c r="G153" s="50" t="s">
        <v>451</v>
      </c>
      <c r="H153" s="50" t="s">
        <v>439</v>
      </c>
      <c r="I153" s="50" t="s">
        <v>440</v>
      </c>
      <c r="J153" s="50" t="s">
        <v>710</v>
      </c>
    </row>
    <row r="154" s="25" customFormat="1" ht="30" customHeight="1" spans="1:10">
      <c r="A154" s="165" t="s">
        <v>376</v>
      </c>
      <c r="B154" s="50" t="s">
        <v>690</v>
      </c>
      <c r="C154" s="50" t="s">
        <v>453</v>
      </c>
      <c r="D154" s="50" t="s">
        <v>454</v>
      </c>
      <c r="E154" s="50" t="s">
        <v>711</v>
      </c>
      <c r="F154" s="50" t="s">
        <v>424</v>
      </c>
      <c r="G154" s="50" t="s">
        <v>486</v>
      </c>
      <c r="H154" s="50" t="s">
        <v>439</v>
      </c>
      <c r="I154" s="50" t="s">
        <v>440</v>
      </c>
      <c r="J154" s="50" t="s">
        <v>487</v>
      </c>
    </row>
    <row r="155" s="25" customFormat="1" ht="30" customHeight="1" spans="1:10">
      <c r="A155" s="165" t="s">
        <v>390</v>
      </c>
      <c r="B155" s="50" t="s">
        <v>712</v>
      </c>
      <c r="C155" s="50" t="s">
        <v>421</v>
      </c>
      <c r="D155" s="50" t="s">
        <v>422</v>
      </c>
      <c r="E155" s="50" t="s">
        <v>713</v>
      </c>
      <c r="F155" s="50" t="s">
        <v>424</v>
      </c>
      <c r="G155" s="50" t="s">
        <v>714</v>
      </c>
      <c r="H155" s="50" t="s">
        <v>715</v>
      </c>
      <c r="I155" s="50" t="s">
        <v>427</v>
      </c>
      <c r="J155" s="50" t="s">
        <v>716</v>
      </c>
    </row>
    <row r="156" s="25" customFormat="1" ht="30" customHeight="1" spans="1:10">
      <c r="A156" s="165" t="s">
        <v>390</v>
      </c>
      <c r="B156" s="50" t="s">
        <v>712</v>
      </c>
      <c r="C156" s="50" t="s">
        <v>421</v>
      </c>
      <c r="D156" s="50" t="s">
        <v>437</v>
      </c>
      <c r="E156" s="50" t="s">
        <v>717</v>
      </c>
      <c r="F156" s="50" t="s">
        <v>443</v>
      </c>
      <c r="G156" s="50" t="s">
        <v>438</v>
      </c>
      <c r="H156" s="50" t="s">
        <v>439</v>
      </c>
      <c r="I156" s="50" t="s">
        <v>440</v>
      </c>
      <c r="J156" s="50" t="s">
        <v>624</v>
      </c>
    </row>
    <row r="157" s="25" customFormat="1" ht="30" customHeight="1" spans="1:10">
      <c r="A157" s="165" t="s">
        <v>390</v>
      </c>
      <c r="B157" s="50" t="s">
        <v>712</v>
      </c>
      <c r="C157" s="50" t="s">
        <v>421</v>
      </c>
      <c r="D157" s="50" t="s">
        <v>442</v>
      </c>
      <c r="E157" s="50" t="s">
        <v>718</v>
      </c>
      <c r="F157" s="50" t="s">
        <v>443</v>
      </c>
      <c r="G157" s="50" t="s">
        <v>78</v>
      </c>
      <c r="H157" s="50" t="s">
        <v>444</v>
      </c>
      <c r="I157" s="50" t="s">
        <v>427</v>
      </c>
      <c r="J157" s="50" t="s">
        <v>719</v>
      </c>
    </row>
    <row r="158" s="25" customFormat="1" ht="30" customHeight="1" spans="1:10">
      <c r="A158" s="165" t="s">
        <v>390</v>
      </c>
      <c r="B158" s="50" t="s">
        <v>712</v>
      </c>
      <c r="C158" s="50" t="s">
        <v>445</v>
      </c>
      <c r="D158" s="50" t="s">
        <v>446</v>
      </c>
      <c r="E158" s="50" t="s">
        <v>484</v>
      </c>
      <c r="F158" s="50" t="s">
        <v>424</v>
      </c>
      <c r="G158" s="50" t="s">
        <v>451</v>
      </c>
      <c r="H158" s="50" t="s">
        <v>439</v>
      </c>
      <c r="I158" s="50" t="s">
        <v>440</v>
      </c>
      <c r="J158" s="50" t="s">
        <v>526</v>
      </c>
    </row>
    <row r="159" s="25" customFormat="1" ht="30" customHeight="1" spans="1:10">
      <c r="A159" s="165" t="s">
        <v>390</v>
      </c>
      <c r="B159" s="50" t="s">
        <v>712</v>
      </c>
      <c r="C159" s="50" t="s">
        <v>453</v>
      </c>
      <c r="D159" s="50" t="s">
        <v>454</v>
      </c>
      <c r="E159" s="50" t="s">
        <v>485</v>
      </c>
      <c r="F159" s="50" t="s">
        <v>443</v>
      </c>
      <c r="G159" s="50" t="s">
        <v>451</v>
      </c>
      <c r="H159" s="50" t="s">
        <v>439</v>
      </c>
      <c r="I159" s="50" t="s">
        <v>440</v>
      </c>
      <c r="J159" s="50" t="s">
        <v>720</v>
      </c>
    </row>
    <row r="160" s="25" customFormat="1" ht="30" customHeight="1" spans="1:10">
      <c r="A160" s="165" t="s">
        <v>356</v>
      </c>
      <c r="B160" s="50" t="s">
        <v>721</v>
      </c>
      <c r="C160" s="50" t="s">
        <v>421</v>
      </c>
      <c r="D160" s="50" t="s">
        <v>422</v>
      </c>
      <c r="E160" s="50" t="s">
        <v>722</v>
      </c>
      <c r="F160" s="50" t="s">
        <v>424</v>
      </c>
      <c r="G160" s="50" t="s">
        <v>78</v>
      </c>
      <c r="H160" s="50" t="s">
        <v>494</v>
      </c>
      <c r="I160" s="50" t="s">
        <v>427</v>
      </c>
      <c r="J160" s="50" t="s">
        <v>723</v>
      </c>
    </row>
    <row r="161" s="25" customFormat="1" ht="30" customHeight="1" spans="1:10">
      <c r="A161" s="165" t="s">
        <v>356</v>
      </c>
      <c r="B161" s="50" t="s">
        <v>721</v>
      </c>
      <c r="C161" s="50" t="s">
        <v>421</v>
      </c>
      <c r="D161" s="50" t="s">
        <v>422</v>
      </c>
      <c r="E161" s="50" t="s">
        <v>724</v>
      </c>
      <c r="F161" s="50" t="s">
        <v>424</v>
      </c>
      <c r="G161" s="50" t="s">
        <v>518</v>
      </c>
      <c r="H161" s="50" t="s">
        <v>725</v>
      </c>
      <c r="I161" s="50" t="s">
        <v>427</v>
      </c>
      <c r="J161" s="50" t="s">
        <v>726</v>
      </c>
    </row>
    <row r="162" s="25" customFormat="1" ht="30" customHeight="1" spans="1:10">
      <c r="A162" s="165" t="s">
        <v>356</v>
      </c>
      <c r="B162" s="50" t="s">
        <v>721</v>
      </c>
      <c r="C162" s="50" t="s">
        <v>421</v>
      </c>
      <c r="D162" s="50" t="s">
        <v>422</v>
      </c>
      <c r="E162" s="50" t="s">
        <v>727</v>
      </c>
      <c r="F162" s="50" t="s">
        <v>424</v>
      </c>
      <c r="G162" s="50" t="s">
        <v>728</v>
      </c>
      <c r="H162" s="50" t="s">
        <v>729</v>
      </c>
      <c r="I162" s="50" t="s">
        <v>427</v>
      </c>
      <c r="J162" s="50" t="s">
        <v>730</v>
      </c>
    </row>
    <row r="163" s="25" customFormat="1" ht="30" customHeight="1" spans="1:10">
      <c r="A163" s="165" t="s">
        <v>356</v>
      </c>
      <c r="B163" s="50" t="s">
        <v>721</v>
      </c>
      <c r="C163" s="50" t="s">
        <v>421</v>
      </c>
      <c r="D163" s="50" t="s">
        <v>422</v>
      </c>
      <c r="E163" s="50" t="s">
        <v>731</v>
      </c>
      <c r="F163" s="50" t="s">
        <v>424</v>
      </c>
      <c r="G163" s="50" t="s">
        <v>81</v>
      </c>
      <c r="H163" s="50" t="s">
        <v>494</v>
      </c>
      <c r="I163" s="50" t="s">
        <v>427</v>
      </c>
      <c r="J163" s="50" t="s">
        <v>732</v>
      </c>
    </row>
    <row r="164" s="25" customFormat="1" ht="30" customHeight="1" spans="1:10">
      <c r="A164" s="165" t="s">
        <v>356</v>
      </c>
      <c r="B164" s="50" t="s">
        <v>721</v>
      </c>
      <c r="C164" s="50" t="s">
        <v>421</v>
      </c>
      <c r="D164" s="50" t="s">
        <v>422</v>
      </c>
      <c r="E164" s="50" t="s">
        <v>520</v>
      </c>
      <c r="F164" s="50" t="s">
        <v>424</v>
      </c>
      <c r="G164" s="50" t="s">
        <v>78</v>
      </c>
      <c r="H164" s="50" t="s">
        <v>460</v>
      </c>
      <c r="I164" s="50" t="s">
        <v>427</v>
      </c>
      <c r="J164" s="50" t="s">
        <v>733</v>
      </c>
    </row>
    <row r="165" s="25" customFormat="1" ht="30" customHeight="1" spans="1:10">
      <c r="A165" s="165" t="s">
        <v>356</v>
      </c>
      <c r="B165" s="50" t="s">
        <v>721</v>
      </c>
      <c r="C165" s="50" t="s">
        <v>421</v>
      </c>
      <c r="D165" s="50" t="s">
        <v>422</v>
      </c>
      <c r="E165" s="50" t="s">
        <v>734</v>
      </c>
      <c r="F165" s="50" t="s">
        <v>424</v>
      </c>
      <c r="G165" s="50" t="s">
        <v>89</v>
      </c>
      <c r="H165" s="50" t="s">
        <v>494</v>
      </c>
      <c r="I165" s="50" t="s">
        <v>427</v>
      </c>
      <c r="J165" s="50" t="s">
        <v>735</v>
      </c>
    </row>
    <row r="166" s="25" customFormat="1" ht="30" customHeight="1" spans="1:10">
      <c r="A166" s="165" t="s">
        <v>356</v>
      </c>
      <c r="B166" s="50" t="s">
        <v>721</v>
      </c>
      <c r="C166" s="50" t="s">
        <v>421</v>
      </c>
      <c r="D166" s="50" t="s">
        <v>422</v>
      </c>
      <c r="E166" s="50" t="s">
        <v>736</v>
      </c>
      <c r="F166" s="50" t="s">
        <v>424</v>
      </c>
      <c r="G166" s="50" t="s">
        <v>79</v>
      </c>
      <c r="H166" s="50" t="s">
        <v>494</v>
      </c>
      <c r="I166" s="50" t="s">
        <v>427</v>
      </c>
      <c r="J166" s="50" t="s">
        <v>737</v>
      </c>
    </row>
    <row r="167" s="25" customFormat="1" ht="30" customHeight="1" spans="1:10">
      <c r="A167" s="165" t="s">
        <v>356</v>
      </c>
      <c r="B167" s="50" t="s">
        <v>721</v>
      </c>
      <c r="C167" s="50" t="s">
        <v>421</v>
      </c>
      <c r="D167" s="50" t="s">
        <v>422</v>
      </c>
      <c r="E167" s="50" t="s">
        <v>738</v>
      </c>
      <c r="F167" s="50" t="s">
        <v>424</v>
      </c>
      <c r="G167" s="50" t="s">
        <v>78</v>
      </c>
      <c r="H167" s="50" t="s">
        <v>494</v>
      </c>
      <c r="I167" s="50" t="s">
        <v>427</v>
      </c>
      <c r="J167" s="50" t="s">
        <v>739</v>
      </c>
    </row>
    <row r="168" s="25" customFormat="1" ht="30" customHeight="1" spans="1:10">
      <c r="A168" s="165" t="s">
        <v>356</v>
      </c>
      <c r="B168" s="50" t="s">
        <v>721</v>
      </c>
      <c r="C168" s="50" t="s">
        <v>421</v>
      </c>
      <c r="D168" s="50" t="s">
        <v>437</v>
      </c>
      <c r="E168" s="50" t="s">
        <v>740</v>
      </c>
      <c r="F168" s="50" t="s">
        <v>424</v>
      </c>
      <c r="G168" s="50" t="s">
        <v>451</v>
      </c>
      <c r="H168" s="50" t="s">
        <v>439</v>
      </c>
      <c r="I168" s="50" t="s">
        <v>440</v>
      </c>
      <c r="J168" s="50" t="s">
        <v>741</v>
      </c>
    </row>
    <row r="169" s="25" customFormat="1" ht="30" customHeight="1" spans="1:10">
      <c r="A169" s="165" t="s">
        <v>356</v>
      </c>
      <c r="B169" s="50" t="s">
        <v>721</v>
      </c>
      <c r="C169" s="50" t="s">
        <v>421</v>
      </c>
      <c r="D169" s="50" t="s">
        <v>437</v>
      </c>
      <c r="E169" s="50" t="s">
        <v>478</v>
      </c>
      <c r="F169" s="50" t="s">
        <v>443</v>
      </c>
      <c r="G169" s="50" t="s">
        <v>438</v>
      </c>
      <c r="H169" s="50" t="s">
        <v>439</v>
      </c>
      <c r="I169" s="50" t="s">
        <v>440</v>
      </c>
      <c r="J169" s="50" t="s">
        <v>742</v>
      </c>
    </row>
    <row r="170" s="25" customFormat="1" ht="30" customHeight="1" spans="1:10">
      <c r="A170" s="165" t="s">
        <v>356</v>
      </c>
      <c r="B170" s="50" t="s">
        <v>721</v>
      </c>
      <c r="C170" s="50" t="s">
        <v>421</v>
      </c>
      <c r="D170" s="50" t="s">
        <v>437</v>
      </c>
      <c r="E170" s="50" t="s">
        <v>743</v>
      </c>
      <c r="F170" s="50" t="s">
        <v>424</v>
      </c>
      <c r="G170" s="50" t="s">
        <v>456</v>
      </c>
      <c r="H170" s="50" t="s">
        <v>439</v>
      </c>
      <c r="I170" s="50" t="s">
        <v>440</v>
      </c>
      <c r="J170" s="50" t="s">
        <v>744</v>
      </c>
    </row>
    <row r="171" s="25" customFormat="1" ht="30" customHeight="1" spans="1:10">
      <c r="A171" s="165" t="s">
        <v>356</v>
      </c>
      <c r="B171" s="50" t="s">
        <v>721</v>
      </c>
      <c r="C171" s="50" t="s">
        <v>421</v>
      </c>
      <c r="D171" s="50" t="s">
        <v>437</v>
      </c>
      <c r="E171" s="50" t="s">
        <v>745</v>
      </c>
      <c r="F171" s="50" t="s">
        <v>443</v>
      </c>
      <c r="G171" s="50" t="s">
        <v>82</v>
      </c>
      <c r="H171" s="50" t="s">
        <v>439</v>
      </c>
      <c r="I171" s="50" t="s">
        <v>427</v>
      </c>
      <c r="J171" s="50" t="s">
        <v>746</v>
      </c>
    </row>
    <row r="172" s="25" customFormat="1" ht="30" customHeight="1" spans="1:10">
      <c r="A172" s="165" t="s">
        <v>356</v>
      </c>
      <c r="B172" s="50" t="s">
        <v>721</v>
      </c>
      <c r="C172" s="50" t="s">
        <v>421</v>
      </c>
      <c r="D172" s="50" t="s">
        <v>437</v>
      </c>
      <c r="E172" s="50" t="s">
        <v>747</v>
      </c>
      <c r="F172" s="50" t="s">
        <v>483</v>
      </c>
      <c r="G172" s="50" t="s">
        <v>748</v>
      </c>
      <c r="H172" s="50" t="s">
        <v>439</v>
      </c>
      <c r="I172" s="50" t="s">
        <v>427</v>
      </c>
      <c r="J172" s="50" t="s">
        <v>749</v>
      </c>
    </row>
    <row r="173" s="25" customFormat="1" ht="30" customHeight="1" spans="1:10">
      <c r="A173" s="165" t="s">
        <v>356</v>
      </c>
      <c r="B173" s="50" t="s">
        <v>721</v>
      </c>
      <c r="C173" s="50" t="s">
        <v>421</v>
      </c>
      <c r="D173" s="50" t="s">
        <v>442</v>
      </c>
      <c r="E173" s="50" t="s">
        <v>524</v>
      </c>
      <c r="F173" s="50" t="s">
        <v>424</v>
      </c>
      <c r="G173" s="50" t="s">
        <v>438</v>
      </c>
      <c r="H173" s="50" t="s">
        <v>439</v>
      </c>
      <c r="I173" s="50" t="s">
        <v>427</v>
      </c>
      <c r="J173" s="50" t="s">
        <v>750</v>
      </c>
    </row>
    <row r="174" s="25" customFormat="1" ht="30" customHeight="1" spans="1:10">
      <c r="A174" s="165" t="s">
        <v>356</v>
      </c>
      <c r="B174" s="50" t="s">
        <v>721</v>
      </c>
      <c r="C174" s="50" t="s">
        <v>421</v>
      </c>
      <c r="D174" s="50" t="s">
        <v>442</v>
      </c>
      <c r="E174" s="50" t="s">
        <v>751</v>
      </c>
      <c r="F174" s="50" t="s">
        <v>483</v>
      </c>
      <c r="G174" s="50" t="s">
        <v>78</v>
      </c>
      <c r="H174" s="50" t="s">
        <v>658</v>
      </c>
      <c r="I174" s="50" t="s">
        <v>427</v>
      </c>
      <c r="J174" s="50" t="s">
        <v>752</v>
      </c>
    </row>
    <row r="175" s="25" customFormat="1" ht="30" customHeight="1" spans="1:10">
      <c r="A175" s="165" t="s">
        <v>356</v>
      </c>
      <c r="B175" s="50" t="s">
        <v>721</v>
      </c>
      <c r="C175" s="50" t="s">
        <v>445</v>
      </c>
      <c r="D175" s="50" t="s">
        <v>753</v>
      </c>
      <c r="E175" s="50" t="s">
        <v>754</v>
      </c>
      <c r="F175" s="50" t="s">
        <v>424</v>
      </c>
      <c r="G175" s="50" t="s">
        <v>438</v>
      </c>
      <c r="H175" s="50" t="s">
        <v>439</v>
      </c>
      <c r="I175" s="50" t="s">
        <v>427</v>
      </c>
      <c r="J175" s="50" t="s">
        <v>755</v>
      </c>
    </row>
    <row r="176" s="25" customFormat="1" ht="30" customHeight="1" spans="1:10">
      <c r="A176" s="165" t="s">
        <v>356</v>
      </c>
      <c r="B176" s="50" t="s">
        <v>721</v>
      </c>
      <c r="C176" s="50" t="s">
        <v>445</v>
      </c>
      <c r="D176" s="50" t="s">
        <v>753</v>
      </c>
      <c r="E176" s="50" t="s">
        <v>756</v>
      </c>
      <c r="F176" s="50" t="s">
        <v>483</v>
      </c>
      <c r="G176" s="50" t="s">
        <v>757</v>
      </c>
      <c r="H176" s="50" t="s">
        <v>439</v>
      </c>
      <c r="I176" s="50" t="s">
        <v>427</v>
      </c>
      <c r="J176" s="50" t="s">
        <v>758</v>
      </c>
    </row>
    <row r="177" s="25" customFormat="1" ht="30" customHeight="1" spans="1:10">
      <c r="A177" s="165" t="s">
        <v>356</v>
      </c>
      <c r="B177" s="50" t="s">
        <v>721</v>
      </c>
      <c r="C177" s="50" t="s">
        <v>445</v>
      </c>
      <c r="D177" s="50" t="s">
        <v>446</v>
      </c>
      <c r="E177" s="50" t="s">
        <v>484</v>
      </c>
      <c r="F177" s="50" t="s">
        <v>424</v>
      </c>
      <c r="G177" s="50" t="s">
        <v>451</v>
      </c>
      <c r="H177" s="50" t="s">
        <v>439</v>
      </c>
      <c r="I177" s="50" t="s">
        <v>440</v>
      </c>
      <c r="J177" s="50" t="s">
        <v>582</v>
      </c>
    </row>
    <row r="178" s="25" customFormat="1" ht="30" customHeight="1" spans="1:10">
      <c r="A178" s="165" t="s">
        <v>356</v>
      </c>
      <c r="B178" s="50" t="s">
        <v>721</v>
      </c>
      <c r="C178" s="50" t="s">
        <v>445</v>
      </c>
      <c r="D178" s="50" t="s">
        <v>446</v>
      </c>
      <c r="E178" s="50" t="s">
        <v>759</v>
      </c>
      <c r="F178" s="50" t="s">
        <v>443</v>
      </c>
      <c r="G178" s="50" t="s">
        <v>451</v>
      </c>
      <c r="H178" s="50" t="s">
        <v>439</v>
      </c>
      <c r="I178" s="50" t="s">
        <v>440</v>
      </c>
      <c r="J178" s="50" t="s">
        <v>760</v>
      </c>
    </row>
    <row r="179" s="25" customFormat="1" ht="30" customHeight="1" spans="1:10">
      <c r="A179" s="165" t="s">
        <v>356</v>
      </c>
      <c r="B179" s="50" t="s">
        <v>721</v>
      </c>
      <c r="C179" s="50" t="s">
        <v>445</v>
      </c>
      <c r="D179" s="50" t="s">
        <v>446</v>
      </c>
      <c r="E179" s="50" t="s">
        <v>761</v>
      </c>
      <c r="F179" s="50" t="s">
        <v>424</v>
      </c>
      <c r="G179" s="50" t="s">
        <v>762</v>
      </c>
      <c r="H179" s="50" t="s">
        <v>494</v>
      </c>
      <c r="I179" s="50" t="s">
        <v>427</v>
      </c>
      <c r="J179" s="50" t="s">
        <v>763</v>
      </c>
    </row>
    <row r="180" s="25" customFormat="1" ht="30" customHeight="1" spans="1:10">
      <c r="A180" s="165" t="s">
        <v>356</v>
      </c>
      <c r="B180" s="50" t="s">
        <v>721</v>
      </c>
      <c r="C180" s="50" t="s">
        <v>445</v>
      </c>
      <c r="D180" s="50" t="s">
        <v>446</v>
      </c>
      <c r="E180" s="50" t="s">
        <v>764</v>
      </c>
      <c r="F180" s="50" t="s">
        <v>424</v>
      </c>
      <c r="G180" s="50" t="s">
        <v>748</v>
      </c>
      <c r="H180" s="50" t="s">
        <v>494</v>
      </c>
      <c r="I180" s="50" t="s">
        <v>427</v>
      </c>
      <c r="J180" s="50" t="s">
        <v>765</v>
      </c>
    </row>
    <row r="181" s="25" customFormat="1" ht="30" customHeight="1" spans="1:10">
      <c r="A181" s="165" t="s">
        <v>356</v>
      </c>
      <c r="B181" s="50" t="s">
        <v>721</v>
      </c>
      <c r="C181" s="50" t="s">
        <v>445</v>
      </c>
      <c r="D181" s="50" t="s">
        <v>446</v>
      </c>
      <c r="E181" s="50" t="s">
        <v>766</v>
      </c>
      <c r="F181" s="50" t="s">
        <v>424</v>
      </c>
      <c r="G181" s="50" t="s">
        <v>438</v>
      </c>
      <c r="H181" s="50" t="s">
        <v>498</v>
      </c>
      <c r="I181" s="50" t="s">
        <v>427</v>
      </c>
      <c r="J181" s="50" t="s">
        <v>767</v>
      </c>
    </row>
    <row r="182" s="25" customFormat="1" ht="30" customHeight="1" spans="1:10">
      <c r="A182" s="165" t="s">
        <v>356</v>
      </c>
      <c r="B182" s="50" t="s">
        <v>721</v>
      </c>
      <c r="C182" s="50" t="s">
        <v>453</v>
      </c>
      <c r="D182" s="50" t="s">
        <v>454</v>
      </c>
      <c r="E182" s="50" t="s">
        <v>768</v>
      </c>
      <c r="F182" s="50" t="s">
        <v>424</v>
      </c>
      <c r="G182" s="50" t="s">
        <v>451</v>
      </c>
      <c r="H182" s="50" t="s">
        <v>439</v>
      </c>
      <c r="I182" s="50" t="s">
        <v>440</v>
      </c>
      <c r="J182" s="50" t="s">
        <v>769</v>
      </c>
    </row>
    <row r="183" s="25" customFormat="1" ht="30" customHeight="1" spans="1:10">
      <c r="A183" s="165" t="s">
        <v>356</v>
      </c>
      <c r="B183" s="50" t="s">
        <v>721</v>
      </c>
      <c r="C183" s="50" t="s">
        <v>453</v>
      </c>
      <c r="D183" s="50" t="s">
        <v>454</v>
      </c>
      <c r="E183" s="50" t="s">
        <v>508</v>
      </c>
      <c r="F183" s="50" t="s">
        <v>443</v>
      </c>
      <c r="G183" s="50" t="s">
        <v>451</v>
      </c>
      <c r="H183" s="50" t="s">
        <v>439</v>
      </c>
      <c r="I183" s="50" t="s">
        <v>440</v>
      </c>
      <c r="J183" s="50" t="s">
        <v>510</v>
      </c>
    </row>
    <row r="184" s="25" customFormat="1" ht="30" customHeight="1" spans="1:10">
      <c r="A184" s="165" t="s">
        <v>374</v>
      </c>
      <c r="B184" s="50" t="s">
        <v>770</v>
      </c>
      <c r="C184" s="50" t="s">
        <v>421</v>
      </c>
      <c r="D184" s="50" t="s">
        <v>422</v>
      </c>
      <c r="E184" s="50" t="s">
        <v>771</v>
      </c>
      <c r="F184" s="50" t="s">
        <v>424</v>
      </c>
      <c r="G184" s="50" t="s">
        <v>772</v>
      </c>
      <c r="H184" s="50" t="s">
        <v>773</v>
      </c>
      <c r="I184" s="50" t="s">
        <v>427</v>
      </c>
      <c r="J184" s="50" t="s">
        <v>774</v>
      </c>
    </row>
    <row r="185" s="25" customFormat="1" ht="30" customHeight="1" spans="1:10">
      <c r="A185" s="165" t="s">
        <v>374</v>
      </c>
      <c r="B185" s="50" t="s">
        <v>770</v>
      </c>
      <c r="C185" s="50" t="s">
        <v>421</v>
      </c>
      <c r="D185" s="50" t="s">
        <v>422</v>
      </c>
      <c r="E185" s="50" t="s">
        <v>775</v>
      </c>
      <c r="F185" s="50" t="s">
        <v>424</v>
      </c>
      <c r="G185" s="50" t="s">
        <v>80</v>
      </c>
      <c r="H185" s="50" t="s">
        <v>776</v>
      </c>
      <c r="I185" s="50" t="s">
        <v>427</v>
      </c>
      <c r="J185" s="50" t="s">
        <v>777</v>
      </c>
    </row>
    <row r="186" s="25" customFormat="1" ht="30" customHeight="1" spans="1:10">
      <c r="A186" s="165" t="s">
        <v>374</v>
      </c>
      <c r="B186" s="50" t="s">
        <v>770</v>
      </c>
      <c r="C186" s="50" t="s">
        <v>421</v>
      </c>
      <c r="D186" s="50" t="s">
        <v>422</v>
      </c>
      <c r="E186" s="50" t="s">
        <v>778</v>
      </c>
      <c r="F186" s="50" t="s">
        <v>424</v>
      </c>
      <c r="G186" s="50" t="s">
        <v>779</v>
      </c>
      <c r="H186" s="50" t="s">
        <v>432</v>
      </c>
      <c r="I186" s="50" t="s">
        <v>427</v>
      </c>
      <c r="J186" s="50" t="s">
        <v>780</v>
      </c>
    </row>
    <row r="187" s="25" customFormat="1" ht="30" customHeight="1" spans="1:10">
      <c r="A187" s="165" t="s">
        <v>374</v>
      </c>
      <c r="B187" s="50" t="s">
        <v>770</v>
      </c>
      <c r="C187" s="50" t="s">
        <v>421</v>
      </c>
      <c r="D187" s="50" t="s">
        <v>422</v>
      </c>
      <c r="E187" s="50" t="s">
        <v>781</v>
      </c>
      <c r="F187" s="50" t="s">
        <v>424</v>
      </c>
      <c r="G187" s="50" t="s">
        <v>86</v>
      </c>
      <c r="H187" s="50" t="s">
        <v>460</v>
      </c>
      <c r="I187" s="50" t="s">
        <v>427</v>
      </c>
      <c r="J187" s="50" t="s">
        <v>782</v>
      </c>
    </row>
    <row r="188" s="25" customFormat="1" ht="30" customHeight="1" spans="1:10">
      <c r="A188" s="165" t="s">
        <v>374</v>
      </c>
      <c r="B188" s="50" t="s">
        <v>770</v>
      </c>
      <c r="C188" s="50" t="s">
        <v>421</v>
      </c>
      <c r="D188" s="50" t="s">
        <v>422</v>
      </c>
      <c r="E188" s="50" t="s">
        <v>783</v>
      </c>
      <c r="F188" s="50" t="s">
        <v>424</v>
      </c>
      <c r="G188" s="50" t="s">
        <v>80</v>
      </c>
      <c r="H188" s="50" t="s">
        <v>463</v>
      </c>
      <c r="I188" s="50" t="s">
        <v>427</v>
      </c>
      <c r="J188" s="50" t="s">
        <v>784</v>
      </c>
    </row>
    <row r="189" s="25" customFormat="1" ht="30" customHeight="1" spans="1:10">
      <c r="A189" s="165" t="s">
        <v>374</v>
      </c>
      <c r="B189" s="50" t="s">
        <v>770</v>
      </c>
      <c r="C189" s="50" t="s">
        <v>421</v>
      </c>
      <c r="D189" s="50" t="s">
        <v>422</v>
      </c>
      <c r="E189" s="50" t="s">
        <v>785</v>
      </c>
      <c r="F189" s="50" t="s">
        <v>443</v>
      </c>
      <c r="G189" s="50" t="s">
        <v>88</v>
      </c>
      <c r="H189" s="50" t="s">
        <v>460</v>
      </c>
      <c r="I189" s="50" t="s">
        <v>427</v>
      </c>
      <c r="J189" s="50" t="s">
        <v>786</v>
      </c>
    </row>
    <row r="190" s="25" customFormat="1" ht="30" customHeight="1" spans="1:10">
      <c r="A190" s="165" t="s">
        <v>374</v>
      </c>
      <c r="B190" s="50" t="s">
        <v>770</v>
      </c>
      <c r="C190" s="50" t="s">
        <v>421</v>
      </c>
      <c r="D190" s="50" t="s">
        <v>422</v>
      </c>
      <c r="E190" s="50" t="s">
        <v>787</v>
      </c>
      <c r="F190" s="50" t="s">
        <v>443</v>
      </c>
      <c r="G190" s="50" t="s">
        <v>79</v>
      </c>
      <c r="H190" s="50" t="s">
        <v>494</v>
      </c>
      <c r="I190" s="50" t="s">
        <v>427</v>
      </c>
      <c r="J190" s="50" t="s">
        <v>788</v>
      </c>
    </row>
    <row r="191" s="25" customFormat="1" ht="30" customHeight="1" spans="1:10">
      <c r="A191" s="165" t="s">
        <v>374</v>
      </c>
      <c r="B191" s="50" t="s">
        <v>770</v>
      </c>
      <c r="C191" s="50" t="s">
        <v>421</v>
      </c>
      <c r="D191" s="50" t="s">
        <v>437</v>
      </c>
      <c r="E191" s="50" t="s">
        <v>789</v>
      </c>
      <c r="F191" s="50" t="s">
        <v>443</v>
      </c>
      <c r="G191" s="50" t="s">
        <v>438</v>
      </c>
      <c r="H191" s="50" t="s">
        <v>439</v>
      </c>
      <c r="I191" s="50" t="s">
        <v>440</v>
      </c>
      <c r="J191" s="50" t="s">
        <v>790</v>
      </c>
    </row>
    <row r="192" s="25" customFormat="1" ht="30" customHeight="1" spans="1:10">
      <c r="A192" s="165" t="s">
        <v>374</v>
      </c>
      <c r="B192" s="50" t="s">
        <v>770</v>
      </c>
      <c r="C192" s="50" t="s">
        <v>421</v>
      </c>
      <c r="D192" s="50" t="s">
        <v>442</v>
      </c>
      <c r="E192" s="50" t="s">
        <v>442</v>
      </c>
      <c r="F192" s="50" t="s">
        <v>483</v>
      </c>
      <c r="G192" s="50" t="s">
        <v>78</v>
      </c>
      <c r="H192" s="50" t="s">
        <v>444</v>
      </c>
      <c r="I192" s="50" t="s">
        <v>427</v>
      </c>
      <c r="J192" s="50" t="s">
        <v>791</v>
      </c>
    </row>
    <row r="193" s="25" customFormat="1" ht="30" customHeight="1" spans="1:10">
      <c r="A193" s="165" t="s">
        <v>374</v>
      </c>
      <c r="B193" s="50" t="s">
        <v>770</v>
      </c>
      <c r="C193" s="50" t="s">
        <v>445</v>
      </c>
      <c r="D193" s="50" t="s">
        <v>446</v>
      </c>
      <c r="E193" s="50" t="s">
        <v>484</v>
      </c>
      <c r="F193" s="50" t="s">
        <v>424</v>
      </c>
      <c r="G193" s="50" t="s">
        <v>451</v>
      </c>
      <c r="H193" s="50" t="s">
        <v>439</v>
      </c>
      <c r="I193" s="50" t="s">
        <v>440</v>
      </c>
      <c r="J193" s="50" t="s">
        <v>582</v>
      </c>
    </row>
    <row r="194" s="25" customFormat="1" ht="30" customHeight="1" spans="1:10">
      <c r="A194" s="165" t="s">
        <v>374</v>
      </c>
      <c r="B194" s="50" t="s">
        <v>770</v>
      </c>
      <c r="C194" s="50" t="s">
        <v>453</v>
      </c>
      <c r="D194" s="50" t="s">
        <v>454</v>
      </c>
      <c r="E194" s="50" t="s">
        <v>485</v>
      </c>
      <c r="F194" s="50" t="s">
        <v>424</v>
      </c>
      <c r="G194" s="50" t="s">
        <v>451</v>
      </c>
      <c r="H194" s="50" t="s">
        <v>439</v>
      </c>
      <c r="I194" s="50" t="s">
        <v>440</v>
      </c>
      <c r="J194" s="50" t="s">
        <v>487</v>
      </c>
    </row>
    <row r="195" s="25" customFormat="1" ht="30" customHeight="1" spans="1:10">
      <c r="A195" s="165" t="s">
        <v>400</v>
      </c>
      <c r="B195" s="50" t="s">
        <v>792</v>
      </c>
      <c r="C195" s="50" t="s">
        <v>421</v>
      </c>
      <c r="D195" s="50" t="s">
        <v>422</v>
      </c>
      <c r="E195" s="50" t="s">
        <v>793</v>
      </c>
      <c r="F195" s="50" t="s">
        <v>443</v>
      </c>
      <c r="G195" s="50" t="s">
        <v>794</v>
      </c>
      <c r="H195" s="50" t="s">
        <v>514</v>
      </c>
      <c r="I195" s="50" t="s">
        <v>427</v>
      </c>
      <c r="J195" s="50" t="s">
        <v>793</v>
      </c>
    </row>
    <row r="196" s="25" customFormat="1" ht="30" customHeight="1" spans="1:10">
      <c r="A196" s="165" t="s">
        <v>400</v>
      </c>
      <c r="B196" s="50" t="s">
        <v>792</v>
      </c>
      <c r="C196" s="50" t="s">
        <v>445</v>
      </c>
      <c r="D196" s="50" t="s">
        <v>446</v>
      </c>
      <c r="E196" s="50" t="s">
        <v>795</v>
      </c>
      <c r="F196" s="50" t="s">
        <v>424</v>
      </c>
      <c r="G196" s="50" t="s">
        <v>456</v>
      </c>
      <c r="H196" s="50" t="s">
        <v>439</v>
      </c>
      <c r="I196" s="50" t="s">
        <v>440</v>
      </c>
      <c r="J196" s="50" t="s">
        <v>795</v>
      </c>
    </row>
    <row r="197" s="25" customFormat="1" ht="30" customHeight="1" spans="1:10">
      <c r="A197" s="165" t="s">
        <v>400</v>
      </c>
      <c r="B197" s="50" t="s">
        <v>792</v>
      </c>
      <c r="C197" s="50" t="s">
        <v>453</v>
      </c>
      <c r="D197" s="50" t="s">
        <v>454</v>
      </c>
      <c r="E197" s="50" t="s">
        <v>454</v>
      </c>
      <c r="F197" s="50" t="s">
        <v>424</v>
      </c>
      <c r="G197" s="50" t="s">
        <v>456</v>
      </c>
      <c r="H197" s="50" t="s">
        <v>439</v>
      </c>
      <c r="I197" s="50" t="s">
        <v>440</v>
      </c>
      <c r="J197" s="50" t="s">
        <v>454</v>
      </c>
    </row>
    <row r="198" s="25" customFormat="1" ht="30" customHeight="1" spans="1:10">
      <c r="A198" s="165" t="s">
        <v>410</v>
      </c>
      <c r="B198" s="50" t="s">
        <v>410</v>
      </c>
      <c r="C198" s="50" t="s">
        <v>421</v>
      </c>
      <c r="D198" s="50" t="s">
        <v>796</v>
      </c>
      <c r="E198" s="50" t="s">
        <v>797</v>
      </c>
      <c r="F198" s="50" t="s">
        <v>443</v>
      </c>
      <c r="G198" s="50" t="s">
        <v>798</v>
      </c>
      <c r="H198" s="50" t="s">
        <v>514</v>
      </c>
      <c r="I198" s="50" t="s">
        <v>427</v>
      </c>
      <c r="J198" s="50" t="s">
        <v>799</v>
      </c>
    </row>
    <row r="199" s="25" customFormat="1" ht="30" customHeight="1" spans="1:10">
      <c r="A199" s="165" t="s">
        <v>410</v>
      </c>
      <c r="B199" s="50" t="s">
        <v>410</v>
      </c>
      <c r="C199" s="50" t="s">
        <v>445</v>
      </c>
      <c r="D199" s="50" t="s">
        <v>446</v>
      </c>
      <c r="E199" s="50" t="s">
        <v>795</v>
      </c>
      <c r="F199" s="50" t="s">
        <v>424</v>
      </c>
      <c r="G199" s="50" t="s">
        <v>456</v>
      </c>
      <c r="H199" s="50" t="s">
        <v>439</v>
      </c>
      <c r="I199" s="50" t="s">
        <v>427</v>
      </c>
      <c r="J199" s="50" t="s">
        <v>795</v>
      </c>
    </row>
    <row r="200" s="25" customFormat="1" ht="30" customHeight="1" spans="1:10">
      <c r="A200" s="165" t="s">
        <v>410</v>
      </c>
      <c r="B200" s="50" t="s">
        <v>410</v>
      </c>
      <c r="C200" s="50" t="s">
        <v>453</v>
      </c>
      <c r="D200" s="50" t="s">
        <v>454</v>
      </c>
      <c r="E200" s="50" t="s">
        <v>454</v>
      </c>
      <c r="F200" s="50" t="s">
        <v>424</v>
      </c>
      <c r="G200" s="50" t="s">
        <v>456</v>
      </c>
      <c r="H200" s="50" t="s">
        <v>439</v>
      </c>
      <c r="I200" s="50" t="s">
        <v>427</v>
      </c>
      <c r="J200" s="50" t="s">
        <v>454</v>
      </c>
    </row>
    <row r="201" s="25" customFormat="1" ht="30" customHeight="1" spans="1:10">
      <c r="A201" s="165" t="s">
        <v>408</v>
      </c>
      <c r="B201" s="50" t="s">
        <v>800</v>
      </c>
      <c r="C201" s="50" t="s">
        <v>421</v>
      </c>
      <c r="D201" s="50" t="s">
        <v>422</v>
      </c>
      <c r="E201" s="50" t="s">
        <v>801</v>
      </c>
      <c r="F201" s="50" t="s">
        <v>443</v>
      </c>
      <c r="G201" s="50" t="s">
        <v>802</v>
      </c>
      <c r="H201" s="50" t="s">
        <v>514</v>
      </c>
      <c r="I201" s="50" t="s">
        <v>427</v>
      </c>
      <c r="J201" s="50" t="s">
        <v>801</v>
      </c>
    </row>
    <row r="202" s="25" customFormat="1" ht="30" customHeight="1" spans="1:10">
      <c r="A202" s="165" t="s">
        <v>408</v>
      </c>
      <c r="B202" s="50" t="s">
        <v>800</v>
      </c>
      <c r="C202" s="50" t="s">
        <v>445</v>
      </c>
      <c r="D202" s="50" t="s">
        <v>446</v>
      </c>
      <c r="E202" s="50" t="s">
        <v>515</v>
      </c>
      <c r="F202" s="50" t="s">
        <v>424</v>
      </c>
      <c r="G202" s="50" t="s">
        <v>456</v>
      </c>
      <c r="H202" s="50" t="s">
        <v>439</v>
      </c>
      <c r="I202" s="50" t="s">
        <v>440</v>
      </c>
      <c r="J202" s="50" t="s">
        <v>515</v>
      </c>
    </row>
    <row r="203" s="25" customFormat="1" ht="30" customHeight="1" spans="1:10">
      <c r="A203" s="165" t="s">
        <v>408</v>
      </c>
      <c r="B203" s="50" t="s">
        <v>800</v>
      </c>
      <c r="C203" s="50" t="s">
        <v>453</v>
      </c>
      <c r="D203" s="50" t="s">
        <v>454</v>
      </c>
      <c r="E203" s="50" t="s">
        <v>454</v>
      </c>
      <c r="F203" s="50" t="s">
        <v>424</v>
      </c>
      <c r="G203" s="50" t="s">
        <v>456</v>
      </c>
      <c r="H203" s="50" t="s">
        <v>439</v>
      </c>
      <c r="I203" s="50" t="s">
        <v>440</v>
      </c>
      <c r="J203" s="50" t="s">
        <v>454</v>
      </c>
    </row>
    <row r="204" s="25" customFormat="1" ht="30" customHeight="1" spans="1:10">
      <c r="A204" s="165" t="s">
        <v>360</v>
      </c>
      <c r="B204" s="50" t="s">
        <v>803</v>
      </c>
      <c r="C204" s="50" t="s">
        <v>421</v>
      </c>
      <c r="D204" s="50" t="s">
        <v>422</v>
      </c>
      <c r="E204" s="50" t="s">
        <v>489</v>
      </c>
      <c r="F204" s="50" t="s">
        <v>424</v>
      </c>
      <c r="G204" s="50" t="s">
        <v>86</v>
      </c>
      <c r="H204" s="50" t="s">
        <v>460</v>
      </c>
      <c r="I204" s="50" t="s">
        <v>427</v>
      </c>
      <c r="J204" s="50" t="s">
        <v>804</v>
      </c>
    </row>
    <row r="205" s="25" customFormat="1" ht="30" customHeight="1" spans="1:10">
      <c r="A205" s="165" t="s">
        <v>360</v>
      </c>
      <c r="B205" s="50" t="s">
        <v>803</v>
      </c>
      <c r="C205" s="50" t="s">
        <v>421</v>
      </c>
      <c r="D205" s="50" t="s">
        <v>422</v>
      </c>
      <c r="E205" s="50" t="s">
        <v>492</v>
      </c>
      <c r="F205" s="50" t="s">
        <v>424</v>
      </c>
      <c r="G205" s="50" t="s">
        <v>79</v>
      </c>
      <c r="H205" s="50" t="s">
        <v>494</v>
      </c>
      <c r="I205" s="50" t="s">
        <v>427</v>
      </c>
      <c r="J205" s="50" t="s">
        <v>495</v>
      </c>
    </row>
    <row r="206" s="25" customFormat="1" ht="30" customHeight="1" spans="1:10">
      <c r="A206" s="165" t="s">
        <v>360</v>
      </c>
      <c r="B206" s="50" t="s">
        <v>803</v>
      </c>
      <c r="C206" s="50" t="s">
        <v>421</v>
      </c>
      <c r="D206" s="50" t="s">
        <v>422</v>
      </c>
      <c r="E206" s="50" t="s">
        <v>496</v>
      </c>
      <c r="F206" s="50" t="s">
        <v>424</v>
      </c>
      <c r="G206" s="50" t="s">
        <v>518</v>
      </c>
      <c r="H206" s="50" t="s">
        <v>432</v>
      </c>
      <c r="I206" s="50" t="s">
        <v>427</v>
      </c>
      <c r="J206" s="50" t="s">
        <v>499</v>
      </c>
    </row>
    <row r="207" s="25" customFormat="1" ht="30" customHeight="1" spans="1:10">
      <c r="A207" s="165" t="s">
        <v>360</v>
      </c>
      <c r="B207" s="50" t="s">
        <v>803</v>
      </c>
      <c r="C207" s="50" t="s">
        <v>421</v>
      </c>
      <c r="D207" s="50" t="s">
        <v>422</v>
      </c>
      <c r="E207" s="50" t="s">
        <v>805</v>
      </c>
      <c r="F207" s="50" t="s">
        <v>424</v>
      </c>
      <c r="G207" s="50" t="s">
        <v>80</v>
      </c>
      <c r="H207" s="50" t="s">
        <v>494</v>
      </c>
      <c r="I207" s="50" t="s">
        <v>427</v>
      </c>
      <c r="J207" s="50" t="s">
        <v>806</v>
      </c>
    </row>
    <row r="208" s="25" customFormat="1" ht="30" customHeight="1" spans="1:10">
      <c r="A208" s="165" t="s">
        <v>360</v>
      </c>
      <c r="B208" s="50" t="s">
        <v>803</v>
      </c>
      <c r="C208" s="50" t="s">
        <v>421</v>
      </c>
      <c r="D208" s="50" t="s">
        <v>422</v>
      </c>
      <c r="E208" s="50" t="s">
        <v>807</v>
      </c>
      <c r="F208" s="50" t="s">
        <v>424</v>
      </c>
      <c r="G208" s="50" t="s">
        <v>83</v>
      </c>
      <c r="H208" s="50" t="s">
        <v>494</v>
      </c>
      <c r="I208" s="50" t="s">
        <v>427</v>
      </c>
      <c r="J208" s="50" t="s">
        <v>808</v>
      </c>
    </row>
    <row r="209" s="25" customFormat="1" ht="30" customHeight="1" spans="1:10">
      <c r="A209" s="165" t="s">
        <v>360</v>
      </c>
      <c r="B209" s="50" t="s">
        <v>803</v>
      </c>
      <c r="C209" s="50" t="s">
        <v>421</v>
      </c>
      <c r="D209" s="50" t="s">
        <v>437</v>
      </c>
      <c r="E209" s="50" t="s">
        <v>478</v>
      </c>
      <c r="F209" s="50" t="s">
        <v>443</v>
      </c>
      <c r="G209" s="50" t="s">
        <v>809</v>
      </c>
      <c r="H209" s="50" t="s">
        <v>715</v>
      </c>
      <c r="I209" s="50" t="s">
        <v>427</v>
      </c>
      <c r="J209" s="50" t="s">
        <v>810</v>
      </c>
    </row>
    <row r="210" s="25" customFormat="1" ht="30" customHeight="1" spans="1:10">
      <c r="A210" s="165" t="s">
        <v>360</v>
      </c>
      <c r="B210" s="50" t="s">
        <v>803</v>
      </c>
      <c r="C210" s="50" t="s">
        <v>421</v>
      </c>
      <c r="D210" s="50" t="s">
        <v>437</v>
      </c>
      <c r="E210" s="50" t="s">
        <v>522</v>
      </c>
      <c r="F210" s="50" t="s">
        <v>443</v>
      </c>
      <c r="G210" s="50" t="s">
        <v>438</v>
      </c>
      <c r="H210" s="50" t="s">
        <v>439</v>
      </c>
      <c r="I210" s="50" t="s">
        <v>440</v>
      </c>
      <c r="J210" s="50" t="s">
        <v>811</v>
      </c>
    </row>
    <row r="211" s="25" customFormat="1" ht="30" customHeight="1" spans="1:10">
      <c r="A211" s="165" t="s">
        <v>360</v>
      </c>
      <c r="B211" s="50" t="s">
        <v>803</v>
      </c>
      <c r="C211" s="50" t="s">
        <v>421</v>
      </c>
      <c r="D211" s="50" t="s">
        <v>442</v>
      </c>
      <c r="E211" s="50" t="s">
        <v>482</v>
      </c>
      <c r="F211" s="50" t="s">
        <v>443</v>
      </c>
      <c r="G211" s="50" t="s">
        <v>78</v>
      </c>
      <c r="H211" s="50" t="s">
        <v>444</v>
      </c>
      <c r="I211" s="50" t="s">
        <v>440</v>
      </c>
      <c r="J211" s="50" t="s">
        <v>581</v>
      </c>
    </row>
    <row r="212" s="25" customFormat="1" ht="30" customHeight="1" spans="1:10">
      <c r="A212" s="165" t="s">
        <v>360</v>
      </c>
      <c r="B212" s="50" t="s">
        <v>803</v>
      </c>
      <c r="C212" s="50" t="s">
        <v>445</v>
      </c>
      <c r="D212" s="50" t="s">
        <v>446</v>
      </c>
      <c r="E212" s="50" t="s">
        <v>484</v>
      </c>
      <c r="F212" s="50" t="s">
        <v>424</v>
      </c>
      <c r="G212" s="50" t="s">
        <v>451</v>
      </c>
      <c r="H212" s="50" t="s">
        <v>439</v>
      </c>
      <c r="I212" s="50" t="s">
        <v>440</v>
      </c>
      <c r="J212" s="50" t="s">
        <v>582</v>
      </c>
    </row>
    <row r="213" s="25" customFormat="1" ht="30" customHeight="1" spans="1:10">
      <c r="A213" s="165" t="s">
        <v>360</v>
      </c>
      <c r="B213" s="50" t="s">
        <v>803</v>
      </c>
      <c r="C213" s="50" t="s">
        <v>453</v>
      </c>
      <c r="D213" s="50" t="s">
        <v>454</v>
      </c>
      <c r="E213" s="50" t="s">
        <v>485</v>
      </c>
      <c r="F213" s="50" t="s">
        <v>424</v>
      </c>
      <c r="G213" s="50" t="s">
        <v>451</v>
      </c>
      <c r="H213" s="50" t="s">
        <v>439</v>
      </c>
      <c r="I213" s="50" t="s">
        <v>440</v>
      </c>
      <c r="J213" s="50" t="s">
        <v>487</v>
      </c>
    </row>
    <row r="214" s="25" customFormat="1" ht="30" customHeight="1" spans="1:10">
      <c r="A214" s="165" t="s">
        <v>406</v>
      </c>
      <c r="B214" s="50" t="s">
        <v>812</v>
      </c>
      <c r="C214" s="50" t="s">
        <v>421</v>
      </c>
      <c r="D214" s="50" t="s">
        <v>422</v>
      </c>
      <c r="E214" s="50" t="s">
        <v>813</v>
      </c>
      <c r="F214" s="50" t="s">
        <v>443</v>
      </c>
      <c r="G214" s="50" t="s">
        <v>604</v>
      </c>
      <c r="H214" s="50" t="s">
        <v>514</v>
      </c>
      <c r="I214" s="50" t="s">
        <v>427</v>
      </c>
      <c r="J214" s="50" t="s">
        <v>813</v>
      </c>
    </row>
    <row r="215" s="25" customFormat="1" ht="30" customHeight="1" spans="1:10">
      <c r="A215" s="165" t="s">
        <v>406</v>
      </c>
      <c r="B215" s="50" t="s">
        <v>812</v>
      </c>
      <c r="C215" s="50" t="s">
        <v>445</v>
      </c>
      <c r="D215" s="50" t="s">
        <v>446</v>
      </c>
      <c r="E215" s="50" t="s">
        <v>795</v>
      </c>
      <c r="F215" s="50" t="s">
        <v>424</v>
      </c>
      <c r="G215" s="50" t="s">
        <v>456</v>
      </c>
      <c r="H215" s="50" t="s">
        <v>439</v>
      </c>
      <c r="I215" s="50" t="s">
        <v>440</v>
      </c>
      <c r="J215" s="50" t="s">
        <v>795</v>
      </c>
    </row>
    <row r="216" s="25" customFormat="1" ht="30" customHeight="1" spans="1:10">
      <c r="A216" s="165" t="s">
        <v>406</v>
      </c>
      <c r="B216" s="50" t="s">
        <v>812</v>
      </c>
      <c r="C216" s="50" t="s">
        <v>453</v>
      </c>
      <c r="D216" s="50" t="s">
        <v>454</v>
      </c>
      <c r="E216" s="50" t="s">
        <v>454</v>
      </c>
      <c r="F216" s="50" t="s">
        <v>424</v>
      </c>
      <c r="G216" s="50" t="s">
        <v>456</v>
      </c>
      <c r="H216" s="50" t="s">
        <v>439</v>
      </c>
      <c r="I216" s="50" t="s">
        <v>440</v>
      </c>
      <c r="J216" s="50" t="s">
        <v>454</v>
      </c>
    </row>
    <row r="217" s="25" customFormat="1" ht="30" customHeight="1" spans="1:10">
      <c r="A217" s="165" t="s">
        <v>404</v>
      </c>
      <c r="B217" s="50" t="s">
        <v>814</v>
      </c>
      <c r="C217" s="50" t="s">
        <v>421</v>
      </c>
      <c r="D217" s="50" t="s">
        <v>422</v>
      </c>
      <c r="E217" s="50" t="s">
        <v>815</v>
      </c>
      <c r="F217" s="50" t="s">
        <v>443</v>
      </c>
      <c r="G217" s="50" t="s">
        <v>816</v>
      </c>
      <c r="H217" s="50" t="s">
        <v>514</v>
      </c>
      <c r="I217" s="50" t="s">
        <v>427</v>
      </c>
      <c r="J217" s="50" t="s">
        <v>815</v>
      </c>
    </row>
    <row r="218" s="25" customFormat="1" ht="30" customHeight="1" spans="1:10">
      <c r="A218" s="165" t="s">
        <v>404</v>
      </c>
      <c r="B218" s="50" t="s">
        <v>814</v>
      </c>
      <c r="C218" s="50" t="s">
        <v>445</v>
      </c>
      <c r="D218" s="50" t="s">
        <v>446</v>
      </c>
      <c r="E218" s="50" t="s">
        <v>515</v>
      </c>
      <c r="F218" s="50" t="s">
        <v>424</v>
      </c>
      <c r="G218" s="50" t="s">
        <v>456</v>
      </c>
      <c r="H218" s="50" t="s">
        <v>439</v>
      </c>
      <c r="I218" s="50" t="s">
        <v>440</v>
      </c>
      <c r="J218" s="50" t="s">
        <v>515</v>
      </c>
    </row>
    <row r="219" s="25" customFormat="1" ht="30" customHeight="1" spans="1:10">
      <c r="A219" s="165" t="s">
        <v>404</v>
      </c>
      <c r="B219" s="50" t="s">
        <v>814</v>
      </c>
      <c r="C219" s="50" t="s">
        <v>453</v>
      </c>
      <c r="D219" s="50" t="s">
        <v>454</v>
      </c>
      <c r="E219" s="50" t="s">
        <v>454</v>
      </c>
      <c r="F219" s="50" t="s">
        <v>424</v>
      </c>
      <c r="G219" s="50" t="s">
        <v>456</v>
      </c>
      <c r="H219" s="50" t="s">
        <v>439</v>
      </c>
      <c r="I219" s="50" t="s">
        <v>440</v>
      </c>
      <c r="J219" s="50" t="s">
        <v>454</v>
      </c>
    </row>
    <row r="220" s="25" customFormat="1" ht="30" customHeight="1" spans="1:10">
      <c r="A220" s="165" t="s">
        <v>398</v>
      </c>
      <c r="B220" s="50" t="s">
        <v>817</v>
      </c>
      <c r="C220" s="50" t="s">
        <v>421</v>
      </c>
      <c r="D220" s="50" t="s">
        <v>422</v>
      </c>
      <c r="E220" s="50" t="s">
        <v>818</v>
      </c>
      <c r="F220" s="50" t="s">
        <v>443</v>
      </c>
      <c r="G220" s="50" t="s">
        <v>513</v>
      </c>
      <c r="H220" s="50" t="s">
        <v>514</v>
      </c>
      <c r="I220" s="50" t="s">
        <v>427</v>
      </c>
      <c r="J220" s="50" t="s">
        <v>818</v>
      </c>
    </row>
    <row r="221" s="25" customFormat="1" ht="30" customHeight="1" spans="1:10">
      <c r="A221" s="165" t="s">
        <v>398</v>
      </c>
      <c r="B221" s="50" t="s">
        <v>817</v>
      </c>
      <c r="C221" s="50" t="s">
        <v>445</v>
      </c>
      <c r="D221" s="50" t="s">
        <v>446</v>
      </c>
      <c r="E221" s="50" t="s">
        <v>795</v>
      </c>
      <c r="F221" s="50" t="s">
        <v>424</v>
      </c>
      <c r="G221" s="50" t="s">
        <v>456</v>
      </c>
      <c r="H221" s="50" t="s">
        <v>439</v>
      </c>
      <c r="I221" s="50" t="s">
        <v>440</v>
      </c>
      <c r="J221" s="50" t="s">
        <v>795</v>
      </c>
    </row>
    <row r="222" s="25" customFormat="1" ht="30" customHeight="1" spans="1:10">
      <c r="A222" s="165" t="s">
        <v>398</v>
      </c>
      <c r="B222" s="50" t="s">
        <v>817</v>
      </c>
      <c r="C222" s="50" t="s">
        <v>453</v>
      </c>
      <c r="D222" s="50" t="s">
        <v>454</v>
      </c>
      <c r="E222" s="50" t="s">
        <v>454</v>
      </c>
      <c r="F222" s="50" t="s">
        <v>424</v>
      </c>
      <c r="G222" s="50" t="s">
        <v>456</v>
      </c>
      <c r="H222" s="50" t="s">
        <v>439</v>
      </c>
      <c r="I222" s="50" t="s">
        <v>440</v>
      </c>
      <c r="J222" s="50" t="s">
        <v>454</v>
      </c>
    </row>
  </sheetData>
  <mergeCells count="54">
    <mergeCell ref="A2:J2"/>
    <mergeCell ref="A3:H3"/>
    <mergeCell ref="A7:A15"/>
    <mergeCell ref="A16:A28"/>
    <mergeCell ref="A29:A37"/>
    <mergeCell ref="A38:A40"/>
    <mergeCell ref="A41:A49"/>
    <mergeCell ref="A50:A54"/>
    <mergeCell ref="A55:A63"/>
    <mergeCell ref="A64:A77"/>
    <mergeCell ref="A78:A83"/>
    <mergeCell ref="A84:A91"/>
    <mergeCell ref="A92:A94"/>
    <mergeCell ref="A95:A109"/>
    <mergeCell ref="A110:A122"/>
    <mergeCell ref="A123:A134"/>
    <mergeCell ref="A135:A142"/>
    <mergeCell ref="A143:A154"/>
    <mergeCell ref="A155:A159"/>
    <mergeCell ref="A160:A183"/>
    <mergeCell ref="A184:A194"/>
    <mergeCell ref="A195:A197"/>
    <mergeCell ref="A198:A200"/>
    <mergeCell ref="A201:A203"/>
    <mergeCell ref="A204:A213"/>
    <mergeCell ref="A214:A216"/>
    <mergeCell ref="A217:A219"/>
    <mergeCell ref="A220:A222"/>
    <mergeCell ref="B7:B15"/>
    <mergeCell ref="B16:B28"/>
    <mergeCell ref="B29:B37"/>
    <mergeCell ref="B38:B40"/>
    <mergeCell ref="B41:B49"/>
    <mergeCell ref="B50:B54"/>
    <mergeCell ref="B55:B63"/>
    <mergeCell ref="B64:B77"/>
    <mergeCell ref="B78:B83"/>
    <mergeCell ref="B84:B91"/>
    <mergeCell ref="B92:B94"/>
    <mergeCell ref="B95:B109"/>
    <mergeCell ref="B110:B122"/>
    <mergeCell ref="B123:B134"/>
    <mergeCell ref="B135:B142"/>
    <mergeCell ref="B143:B154"/>
    <mergeCell ref="B155:B159"/>
    <mergeCell ref="B160:B183"/>
    <mergeCell ref="B184:B194"/>
    <mergeCell ref="B195:B197"/>
    <mergeCell ref="B198:B200"/>
    <mergeCell ref="B201:B203"/>
    <mergeCell ref="B204:B213"/>
    <mergeCell ref="B214:B216"/>
    <mergeCell ref="B217:B219"/>
    <mergeCell ref="B220:B22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2025-03-24T02:00:29Z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