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6" activeTab="8"/>
  </bookViews>
  <sheets>
    <sheet name="部门财务收支预算总表01-1" sheetId="1" r:id="rId1"/>
    <sheet name="部门收入预算表01-2表" sheetId="2" r:id="rId2"/>
    <sheet name="部门支出预算表01-3报表" sheetId="3" r:id="rId3"/>
    <sheet name="部门财政拨款收支预算总表02-1表"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7" r:id="rId13"/>
    <sheet name="对下转移支付绩效目标表09-2" sheetId="18" r:id="rId14"/>
    <sheet name="新增资产配置表10" sheetId="13" r:id="rId15"/>
    <sheet name="上级转移支付补助项目支出预算表11" sheetId="14" r:id="rId16"/>
    <sheet name="部门项目中期规划预算表12" sheetId="15" r:id="rId17"/>
    <sheet name="部门整体支出绩效目标表13 " sheetId="16"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<sst xmlns="http://schemas.openxmlformats.org/spreadsheetml/2006/main" count="2581" uniqueCount="802">
  <si>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</si>
  <si>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</si>
  <si>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</si>
  <si>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</si>
  <si>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</si>
  <si>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</si>
  <si>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</si>
  <si>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</si>
  <si>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</si>
  <si>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</si>
  <si>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</si>
  <si>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</si>
  <si>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</si>
  <si>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</si>
  <si>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</si>
  <si>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</si>
  <si>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</si>
  <si>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</si>
  <si>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</si>
  <si>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</si>
  <si>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</si>
  <si>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</si>
  <si>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</si>
  <si>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</si>
  <si>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</si>
  <si>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</si>
  <si>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</si>
  <si>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</si>
  <si>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</si>
  <si>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</si>
  <si>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</si>
  <si>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</si>
  <si>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</si>
  <si>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</si>
  <si>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</si>
  <si>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</si>
  <si>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</si>
  <si>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</si>
  <si>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</si>
  <si>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</si>
  <si>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</si>
  <si>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</si>
  <si>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</si>
  <si>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</si>
  <si>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</si>
  <si>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</si>
  <si>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</si>
  <si>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</si>
  <si>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</si>
  <si>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</si>
  <si>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</si>
  <si>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</si>
  <si>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</si>
  <si>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</si>
  <si>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</si>
  <si>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</si>
  <si>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</si>
  <si>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</si>
  <si>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</si>
  <si>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</si>
  <si>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</si>
  <si>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</si>
  <si>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</si>
  <si>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</si>
  <si>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</si>
  <si>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</si>
  <si>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</si>
  <si>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</si>
  <si>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t>
  </si>
  <si>
    <t>中国共产党昆明市晋宁区委员会组织部</t>
  </si>
  <si>
    <t>188001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</si>
  <si>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</si>
  <si>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</si>
  <si>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</si>
  <si>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</si>
  <si>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</si>
  <si>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</si>
  <si>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</si>
  <si>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</si>
  <si>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</si>
  <si>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</si>
  <si>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</si>
  <si>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</si>
  <si>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</si>
  <si>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</si>
  <si>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</si>
  <si>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</si>
  <si>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</si>
  <si>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</si>
  <si>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</si>
  <si>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</si>
  <si>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</si>
  <si>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</si>
  <si>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</si>
  <si>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</si>
  <si>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</si>
  <si>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</si>
  <si>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</si>
  <si>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</si>
  <si>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</si>
  <si>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</si>
  <si>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2010302</t>
  </si>
  <si>
    <t>一般行政管理事务</t>
  </si>
  <si>
    <t>20132</t>
  </si>
  <si>
    <t>组织事务</t>
  </si>
  <si>
    <t>2013201</t>
  </si>
  <si>
    <t>行政运行</t>
  </si>
  <si>
    <t>2013202</t>
  </si>
  <si>
    <t>2013204</t>
  </si>
  <si>
    <t>公务员事务</t>
  </si>
  <si>
    <t>2013250</t>
  </si>
  <si>
    <t>事业运行</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</si>
  <si>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</si>
  <si>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</si>
  <si>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</si>
  <si>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</si>
  <si>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</si>
  <si>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</si>
  <si>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</si>
  <si>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</si>
  <si>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</si>
  <si>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</si>
  <si>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</si>
  <si>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</si>
  <si>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</si>
  <si>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</si>
  <si>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</si>
  <si>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</si>
  <si>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</si>
  <si>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</si>
  <si>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</si>
  <si>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</si>
  <si>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</si>
  <si>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</si>
  <si>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</si>
  <si>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</si>
  <si>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</si>
  <si>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</si>
  <si>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</si>
  <si>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</si>
  <si>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</si>
  <si>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</si>
  <si>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</si>
  <si>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</si>
  <si>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</si>
  <si>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</si>
  <si>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</si>
  <si>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</si>
  <si>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</si>
  <si>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</si>
  <si>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</si>
  <si>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</si>
  <si>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</si>
  <si>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</si>
  <si>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</si>
  <si>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</si>
  <si>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</si>
  <si>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</si>
  <si>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</si>
  <si>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</si>
  <si>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</si>
  <si>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</si>
  <si>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</si>
  <si>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</si>
  <si>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</si>
  <si>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</si>
  <si>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</si>
  <si>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</si>
  <si>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</si>
  <si>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</si>
  <si>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</si>
  <si>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</si>
  <si>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</si>
  <si>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</si>
  <si>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</si>
  <si>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</si>
  <si>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</si>
  <si>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</si>
  <si>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</si>
  <si>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</si>
  <si>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</si>
  <si>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</si>
  <si>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</si>
  <si>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</si>
  <si>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</si>
  <si>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</si>
  <si>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</si>
  <si>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r>
      <rPr>
        <sz val="10"/>
        <color rgb="FF000000"/>
        <rFont val="宋体"/>
        <charset val="134"/>
      </rPr>
      <t>预算</t>
    </r>
    <r>
      <rPr>
        <sz val="10"/>
        <color rgb="FF000000"/>
        <rFont val="Arial"/>
        <charset val="134"/>
      </rPr>
      <t>03</t>
    </r>
    <r>
      <rPr>
        <sz val="10"/>
        <color rgb="FF000000"/>
        <rFont val="宋体"/>
        <charset val="134"/>
      </rPr>
      <t>表</t>
    </r>
  </si>
  <si>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</si>
  <si>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</si>
  <si>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</si>
  <si>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</si>
  <si>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</si>
  <si>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</si>
  <si>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</si>
  <si>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</si>
  <si>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</si>
  <si>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</si>
  <si>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</si>
  <si>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</si>
  <si>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</si>
  <si>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</si>
  <si>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</si>
  <si>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</si>
  <si>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</si>
  <si>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</si>
  <si>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</si>
  <si>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</si>
  <si>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</si>
  <si>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</si>
  <si>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</si>
  <si>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</si>
  <si>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</si>
  <si>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530122210000000001725</t>
  </si>
  <si>
    <t>行政人员支出工资</t>
  </si>
  <si>
    <t>30101</t>
  </si>
  <si>
    <t>基本工资</t>
  </si>
  <si>
    <t>30102</t>
  </si>
  <si>
    <t>津贴补贴</t>
  </si>
  <si>
    <t>30103</t>
  </si>
  <si>
    <t>奖金</t>
  </si>
  <si>
    <t>530122210000000001726</t>
  </si>
  <si>
    <t>事业人员支出工资</t>
  </si>
  <si>
    <t>30107</t>
  </si>
  <si>
    <t>绩效工资</t>
  </si>
  <si>
    <t>530122210000000001727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</si>
  <si>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</si>
  <si>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</si>
  <si>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</si>
  <si>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</si>
  <si>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</si>
  <si>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</si>
  <si>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</si>
  <si>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</si>
  <si>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</si>
  <si>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</si>
  <si>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</si>
  <si>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530122210000000001729</t>
  </si>
  <si>
    <t>公车购置及运维费</t>
  </si>
  <si>
    <t>30231</t>
  </si>
  <si>
    <t>公务用车运行维护费</t>
  </si>
  <si>
    <t>530122210000000001730</t>
  </si>
  <si>
    <t>30217</t>
  </si>
  <si>
    <t>530122210000000001731</t>
  </si>
  <si>
    <t>公务交通补贴</t>
  </si>
  <si>
    <t>30239</t>
  </si>
  <si>
    <t>其他交通费用</t>
  </si>
  <si>
    <t>530122210000000001732</t>
  </si>
  <si>
    <t>工会经费</t>
  </si>
  <si>
    <t>30228</t>
  </si>
  <si>
    <t>530122210000000001733</t>
  </si>
  <si>
    <t>一般公用经费</t>
  </si>
  <si>
    <t>30201</t>
  </si>
  <si>
    <t>办公费</t>
  </si>
  <si>
    <t>30211</t>
  </si>
  <si>
    <t>差旅费</t>
  </si>
  <si>
    <t>30214</t>
  </si>
  <si>
    <t>租赁费</t>
  </si>
  <si>
    <t>30227</t>
  </si>
  <si>
    <t>委托业务费</t>
  </si>
  <si>
    <t>30229</t>
  </si>
  <si>
    <t>福利费</t>
  </si>
  <si>
    <t>30299</t>
  </si>
  <si>
    <t>其他商品和服务支出</t>
  </si>
  <si>
    <t>530122210000000004193</t>
  </si>
  <si>
    <t>30113</t>
  </si>
  <si>
    <t>530122231100001424665</t>
  </si>
  <si>
    <t>行政人员绩效奖励</t>
  </si>
  <si>
    <t>530122231100001424684</t>
  </si>
  <si>
    <t>事业人员绩效奖励</t>
  </si>
  <si>
    <t>530122231100001424685</t>
  </si>
  <si>
    <t>离退休人员支出</t>
  </si>
  <si>
    <t>30305</t>
  </si>
  <si>
    <t>生活补助</t>
  </si>
  <si>
    <t>530122251100003662882</t>
  </si>
  <si>
    <t>对个人和家庭的补助</t>
  </si>
  <si>
    <t>530122251100003662883</t>
  </si>
  <si>
    <t>其他离退休补助</t>
  </si>
  <si>
    <t>30399</t>
  </si>
  <si>
    <t>其他对个人和家庭的补助</t>
  </si>
  <si>
    <t>预算05-1表</t>
  </si>
  <si>
    <t>项目分类</t>
  </si>
  <si>
    <t>项目单位</t>
  </si>
  <si>
    <t>经济科目编码</t>
  </si>
  <si>
    <t>经济科目名称</t>
  </si>
  <si>
    <t>本年拨款</t>
  </si>
  <si>
    <t>其中：本次下达</t>
  </si>
  <si>
    <t>专项业务类</t>
  </si>
  <si>
    <t>530122210000000001753</t>
  </si>
  <si>
    <t>组织史编纂经费</t>
  </si>
  <si>
    <t>30202</t>
  </si>
  <si>
    <t>印刷费</t>
  </si>
  <si>
    <t>530122210000000002202</t>
  </si>
  <si>
    <t>晋宁区智慧党建专项经费</t>
  </si>
  <si>
    <t>530122210000000002280</t>
  </si>
  <si>
    <t>党员教育培训项目经费</t>
  </si>
  <si>
    <t>530122231100001227381</t>
  </si>
  <si>
    <t>村（社区）党建工作经费</t>
  </si>
  <si>
    <t>530122231100001227382</t>
  </si>
  <si>
    <t>2000年村改前和2000至2007年离职村干部补贴经费</t>
  </si>
  <si>
    <t>530122251100003730663</t>
  </si>
  <si>
    <t>（收支专户）市委老干部局下拨《金色时光》工作经费</t>
  </si>
  <si>
    <t>530122251100003730695</t>
  </si>
  <si>
    <t>（收支专户）老年大学学费收入专项资金</t>
  </si>
  <si>
    <t>30216</t>
  </si>
  <si>
    <t>培训费</t>
  </si>
  <si>
    <t>30226</t>
  </si>
  <si>
    <t>劳务费</t>
  </si>
  <si>
    <t>事业发展类</t>
  </si>
  <si>
    <t>530122231100002281947</t>
  </si>
  <si>
    <t>（收支专户）利息收入资金</t>
  </si>
  <si>
    <t>530122241100002237883</t>
  </si>
  <si>
    <t>实职副科级以上领导干部及退出领导岗位干部体检经费</t>
  </si>
  <si>
    <t>530122241100002237918</t>
  </si>
  <si>
    <t>干部信息管理系统维护经费</t>
  </si>
  <si>
    <t>530122241100002237921</t>
  </si>
  <si>
    <t>基层党建工作经费</t>
  </si>
  <si>
    <t>530122241100002237954</t>
  </si>
  <si>
    <t>机关党建示范点创建经费</t>
  </si>
  <si>
    <t>530122241100002242823</t>
  </si>
  <si>
    <t>人才工作专项经费</t>
  </si>
  <si>
    <t>530122241100002247537</t>
  </si>
  <si>
    <t>干部档案信息化维护经费</t>
  </si>
  <si>
    <t>530122251100003633944</t>
  </si>
  <si>
    <t>离退休干部工作经费</t>
  </si>
  <si>
    <t>530122251100003637987</t>
  </si>
  <si>
    <t>机关工委档案整理及数字化加工服务经费</t>
  </si>
  <si>
    <t>530122251100003638769</t>
  </si>
  <si>
    <t>组织部门自身建设工作经费</t>
  </si>
  <si>
    <t>530122251100003638807</t>
  </si>
  <si>
    <t>公务员工作专项经费</t>
  </si>
  <si>
    <t>530122251100003638928</t>
  </si>
  <si>
    <t>干部档案管理工作经费</t>
  </si>
  <si>
    <t>530122251100003728422</t>
  </si>
  <si>
    <t>(收支专户）市委老干部局下达老干部特困补助经费</t>
  </si>
  <si>
    <t>预算05-2表</t>
  </si>
  <si>
    <t>项目年度绩效目标</t>
  </si>
  <si>
    <t>一级指标</t>
  </si>
  <si>
    <t>二级指标</t>
  </si>
  <si>
    <t>三级指标</t>
  </si>
  <si>
    <t>指标性质</t>
  </si>
  <si>
    <t>指标值</t>
  </si>
  <si>
    <t>度量单位</t>
  </si>
  <si>
    <t>指标属性</t>
  </si>
  <si>
    <t>指标内容</t>
  </si>
  <si>
    <t>对2019年以来干部零散档案进行统一归档收集，并制作数字化档案，提升干部档案管理信息化、科技化水平。</t>
  </si>
  <si>
    <t>产出指标</t>
  </si>
  <si>
    <t>数量指标</t>
  </si>
  <si>
    <t>聘请专业机构</t>
  </si>
  <si>
    <t>=</t>
  </si>
  <si>
    <t>个</t>
  </si>
  <si>
    <t>定量指标</t>
  </si>
  <si>
    <t>反映聘请专业机构的数量</t>
  </si>
  <si>
    <t>人事档案信息化数量</t>
  </si>
  <si>
    <t>&gt;=</t>
  </si>
  <si>
    <t>2000</t>
  </si>
  <si>
    <t>册</t>
  </si>
  <si>
    <t>反映人事档案信息化数量</t>
  </si>
  <si>
    <t>质量指标</t>
  </si>
  <si>
    <t>档案信息化质量</t>
  </si>
  <si>
    <t>符合档案信息化管理要求</t>
  </si>
  <si>
    <t>定性指标</t>
  </si>
  <si>
    <t>反映档案信息化质量</t>
  </si>
  <si>
    <t>时效指标</t>
  </si>
  <si>
    <t>完成时限</t>
  </si>
  <si>
    <t>2025年12月底以前</t>
  </si>
  <si>
    <t>年</t>
  </si>
  <si>
    <t>反映项目工作完成时限</t>
  </si>
  <si>
    <t>效益指标</t>
  </si>
  <si>
    <t>社会效益</t>
  </si>
  <si>
    <t>促进干部人事档案规范化、信息化管理，提升档案查询效率</t>
  </si>
  <si>
    <t>反映开展此项工作产生的社会效益</t>
  </si>
  <si>
    <t>满意度指标</t>
  </si>
  <si>
    <t>服务对象满意度</t>
  </si>
  <si>
    <t>95</t>
  </si>
  <si>
    <t>%</t>
  </si>
  <si>
    <t>反映服务对象满意度</t>
  </si>
  <si>
    <t>保障137个村（社区）党建工作正常开展。</t>
  </si>
  <si>
    <t>村（社区）党组织拨付个数</t>
  </si>
  <si>
    <t>137</t>
  </si>
  <si>
    <t>反映经费保障党组织数量</t>
  </si>
  <si>
    <t>拨付准确率</t>
  </si>
  <si>
    <t>100</t>
  </si>
  <si>
    <t>反映拨付工作的准确率</t>
  </si>
  <si>
    <t>获补对象基层党建工作开展良好</t>
  </si>
  <si>
    <t>85</t>
  </si>
  <si>
    <t>反映开展此项工作带来的社会效益</t>
  </si>
  <si>
    <t>党员群众满意度</t>
  </si>
  <si>
    <t>92</t>
  </si>
  <si>
    <t>反映党员群众满意度</t>
  </si>
  <si>
    <t>做好晋宁区干部档案信息管理服务工作，充分推动干部档案信息工作科学化、制度化、规范化。</t>
  </si>
  <si>
    <t>规范管理人事档案数量</t>
  </si>
  <si>
    <t>全区公务员及科级以上事业领导干部人数</t>
  </si>
  <si>
    <t>卷</t>
  </si>
  <si>
    <t>反映规范管理人事档案数量。</t>
  </si>
  <si>
    <t>人事档案管理工作质量</t>
  </si>
  <si>
    <t>符合工作要求</t>
  </si>
  <si>
    <t>反映人事档案管理工作质量。</t>
  </si>
  <si>
    <t>规范管理干部人事档案，促进全区人事工作高质量发展</t>
  </si>
  <si>
    <t>90</t>
  </si>
  <si>
    <t>反映开展此项工作形成的社会效益。</t>
  </si>
  <si>
    <t>反映服务对象满意度。</t>
  </si>
  <si>
    <t>完成实职副科级以上领导干部及退出领导岗位干部体检 。</t>
  </si>
  <si>
    <t>体检人数</t>
  </si>
  <si>
    <t>实职处级以上领导干部参加体检人数</t>
  </si>
  <si>
    <t>人</t>
  </si>
  <si>
    <t>反映全区参加体检人数</t>
  </si>
  <si>
    <t>体检合格率</t>
  </si>
  <si>
    <t>反映参加体检人员体检合格率</t>
  </si>
  <si>
    <t>体检报告时效</t>
  </si>
  <si>
    <t>&lt;=</t>
  </si>
  <si>
    <t>工作日</t>
  </si>
  <si>
    <t>反映出具体检报告的时效性</t>
  </si>
  <si>
    <t>经济效益</t>
  </si>
  <si>
    <t>促进全区经济社会发展</t>
  </si>
  <si>
    <t>服务领导干部，更好的服务保障全区经济社会发展</t>
  </si>
  <si>
    <t>反映开展此项工作产生的效益</t>
  </si>
  <si>
    <t>干部身心健康率</t>
  </si>
  <si>
    <t>反映干部身心健康率</t>
  </si>
  <si>
    <t>体检对象满意度</t>
  </si>
  <si>
    <t>反映体检对象的满意度</t>
  </si>
  <si>
    <t>深入贯彻实施公务员法，贯彻落实全国和全省组织工作会议精神，进一步加强公务员管理者队伍建设，提高公务员管理科学化、精准化水平。强化正向激励，弘扬奋斗精神，发挥先进典型引领作用，通过公务员奖励进一步激励全区广大公务员始终保持干事创业、建功立业的激情和热情。
    结合不同类别、不同层级、不同岗位公务员能力素质需要，全年按计划开展初任培训、能力素质提升培训等各类公务员培训。扎实做好年轻公务员培养工作，进一步加强年轻公务员教育培养和正向引导，持续提升能力素质，建设高素质专业化公务员队伍。</t>
  </si>
  <si>
    <t>培训期数</t>
  </si>
  <si>
    <t>1.00</t>
  </si>
  <si>
    <t>次</t>
  </si>
  <si>
    <t>反映组织开展公务员初任培训的期数</t>
  </si>
  <si>
    <t>组织培训天数</t>
  </si>
  <si>
    <t>天</t>
  </si>
  <si>
    <t>反映组织开展公务员初任培训的天数</t>
  </si>
  <si>
    <t>培训参加人数</t>
  </si>
  <si>
    <t>40</t>
  </si>
  <si>
    <t>反映参加公务员初任培训的人数。</t>
  </si>
  <si>
    <t>源头培养“青苗赋能”培养班小组数</t>
  </si>
  <si>
    <t>反映培养班小组设立数。</t>
  </si>
  <si>
    <t>源头培养“青苗赋能”培养班</t>
  </si>
  <si>
    <t>反映举办培养班次数。</t>
  </si>
  <si>
    <t>源头培养“青苗赋能”培养人数</t>
  </si>
  <si>
    <t>200</t>
  </si>
  <si>
    <t>反映年轻公务员纳入“青苗赋能”培养人数。</t>
  </si>
  <si>
    <t>源头培养“入职培训”活动人数</t>
  </si>
  <si>
    <t>反映开展源头培养“入职培训”活动次数。</t>
  </si>
  <si>
    <t>政策法规知晓率</t>
  </si>
  <si>
    <t>反映政策法规知晓率。</t>
  </si>
  <si>
    <t>参训人员满意度</t>
  </si>
  <si>
    <t>反映参训人员对培训效果的满意度</t>
  </si>
  <si>
    <t>对组织部采购的干部信息管理系统进行日常系统维护工作。</t>
  </si>
  <si>
    <t>信息数据安全</t>
  </si>
  <si>
    <t>反映信息系统相关数据安全的保障情况。</t>
  </si>
  <si>
    <t>系统全年正常运行时长</t>
  </si>
  <si>
    <t>8760</t>
  </si>
  <si>
    <t>小时</t>
  </si>
  <si>
    <t>反映信息系统全年正常运行时间情况。</t>
  </si>
  <si>
    <t>管理存量数据条数</t>
  </si>
  <si>
    <t>1600</t>
  </si>
  <si>
    <t>条</t>
  </si>
  <si>
    <t>反映管理存量数据数量</t>
  </si>
  <si>
    <t>可持续影响</t>
  </si>
  <si>
    <t>系统正常使用年限</t>
  </si>
  <si>
    <t>反映系统正常使用期限。</t>
  </si>
  <si>
    <t>使用人员满意度度</t>
  </si>
  <si>
    <t>反映使用对象对信息系统使用的满意度。</t>
  </si>
  <si>
    <t>完成《金色时光》等重点老年报刊订阅工作。</t>
  </si>
  <si>
    <t>成本指标</t>
  </si>
  <si>
    <t>经济成本指标</t>
  </si>
  <si>
    <t>10000</t>
  </si>
  <si>
    <t>元</t>
  </si>
  <si>
    <t>反映开展此项工作所需的经济成本。</t>
  </si>
  <si>
    <t>传播正能量</t>
  </si>
  <si>
    <t>积极为离退休干部传播正能量</t>
  </si>
  <si>
    <t>反映开展此项工作产生的社会效益。</t>
  </si>
  <si>
    <t>离退休干部满意度</t>
  </si>
  <si>
    <t>反映离退休干部满意度。</t>
  </si>
  <si>
    <t>履行党建工作目标，切实抓好基层党建工作目标任务落实，提升我区基层党建工作成效。</t>
  </si>
  <si>
    <t>基层党建工作完成质量</t>
  </si>
  <si>
    <t>按照各级党组织要求，全面完成基层党建工作任务</t>
  </si>
  <si>
    <t>反映基层党建工作完成质量</t>
  </si>
  <si>
    <t>部门工作质量</t>
  </si>
  <si>
    <t>按照各级各部门要求，完成各项部门工作任务</t>
  </si>
  <si>
    <t>反映部门工作完成质量</t>
  </si>
  <si>
    <t>基层党建工作成效</t>
  </si>
  <si>
    <t>明显提升</t>
  </si>
  <si>
    <t xml:space="preserve">  深化“两个改革”，践行“三法三化”，坚持明事理、守规矩、重程序、讲公道、严纪律、求实效，着力打造模范组织部门、锻造过硬队伍。围绕党内主干法规和相关制度，及时制定配套措施，形成系统完备、科学规范、运行有效的组织工制度体系。</t>
  </si>
  <si>
    <t>部机关正常运转保障人数</t>
  </si>
  <si>
    <t>37</t>
  </si>
  <si>
    <t>反映部机关正常运转保障人数</t>
  </si>
  <si>
    <t>部门工作完成率</t>
  </si>
  <si>
    <t>反映部门工作完成率。</t>
  </si>
  <si>
    <t>持续提升服务质量</t>
  </si>
  <si>
    <t>提升</t>
  </si>
  <si>
    <t>反映持续提升服务质量情况</t>
  </si>
  <si>
    <t>围绕建成人才发展特色区目标，推动晋宁区人才发展体制机制更加健全，人才政策体系更加完善，年内引进（含柔性引进）高层次人才不少于20人，人才发展环境更加优化，高层次人才聚集效应更加明显，人才自主培养能力不断增强，人才服务保障水平不断提升。</t>
  </si>
  <si>
    <t>引进人才数（含柔性引进）</t>
  </si>
  <si>
    <t>30</t>
  </si>
  <si>
    <t>反映项目期内，引进人才数量，</t>
  </si>
  <si>
    <t>政策宣传次数</t>
  </si>
  <si>
    <t>反映项目期内，政策宣传次数</t>
  </si>
  <si>
    <t>奖补对象合规性</t>
  </si>
  <si>
    <t>合规</t>
  </si>
  <si>
    <t>反映获补对象的合规性</t>
  </si>
  <si>
    <t>人才政策推广有效性</t>
  </si>
  <si>
    <t>有效</t>
  </si>
  <si>
    <t>反映人才政策推广的有效性</t>
  </si>
  <si>
    <t>完成及时性</t>
  </si>
  <si>
    <t>及时</t>
  </si>
  <si>
    <t>反映项目工作完成的及时性</t>
  </si>
  <si>
    <t>带动人均增收</t>
  </si>
  <si>
    <t>反映带动奖补对象人均增收情况</t>
  </si>
  <si>
    <t>高层次人才增长率</t>
  </si>
  <si>
    <t>反映晋宁区人才政策对促进当地人才增长情况空</t>
  </si>
  <si>
    <t>受益人群满意度</t>
  </si>
  <si>
    <t>反映受益对象对人才工作的整体满意情况</t>
  </si>
  <si>
    <t>以深化政治机关建设和模范机关创建工作为重点，提升党建阵地、服务、保障、促进中心工作的水平，年内打造1家机关党建示范点，引领带动全区机关党建工作提质。</t>
  </si>
  <si>
    <t>创建机关党建示范点</t>
  </si>
  <si>
    <t>反映创建机关党建示范点数量</t>
  </si>
  <si>
    <t>实地验收达标</t>
  </si>
  <si>
    <t>制度健全、符合党建阵地建设标准</t>
  </si>
  <si>
    <t>反映机关党建示范点创建质量</t>
  </si>
  <si>
    <t>作用发挥达标</t>
  </si>
  <si>
    <t>引领示范成效突出，服务作用发挥好，促进中心工作水平提升</t>
  </si>
  <si>
    <t>反映机关党建示范点发挥效能</t>
  </si>
  <si>
    <t>创建完成时限</t>
  </si>
  <si>
    <t>2025年12月底</t>
  </si>
  <si>
    <t>反映创建完成时限</t>
  </si>
  <si>
    <t>20</t>
  </si>
  <si>
    <t>万元</t>
  </si>
  <si>
    <t>反映创建机关党建示范点所需经济成本</t>
  </si>
  <si>
    <t>示范引领</t>
  </si>
  <si>
    <t>能在全区机关党组织中形成示范，引领全区机关党建工作质量提升</t>
  </si>
  <si>
    <t>反映创建机关党建示范点产生的社会效益</t>
  </si>
  <si>
    <t>服务对象满意度指标</t>
  </si>
  <si>
    <t>反映服务对象的满意度</t>
  </si>
  <si>
    <t>按季度上缴银行存款利息</t>
  </si>
  <si>
    <t>上缴利息收入</t>
  </si>
  <si>
    <t>全额上缴</t>
  </si>
  <si>
    <t>反映利息收入上缴数额</t>
  </si>
  <si>
    <t>上缴时限</t>
  </si>
  <si>
    <t>结息次月</t>
  </si>
  <si>
    <t>月</t>
  </si>
  <si>
    <t>反映上交利息收入的时限</t>
  </si>
  <si>
    <t>增加收入</t>
  </si>
  <si>
    <t>增加非税收入</t>
  </si>
  <si>
    <t>反映该项目产生的经济效益</t>
  </si>
  <si>
    <t>广泛开展党员干部教育培训，进一步提升全区党员干部政治素质、理论素养和能力水平。</t>
  </si>
  <si>
    <t>党员培训人数</t>
  </si>
  <si>
    <t>全区党员人数</t>
  </si>
  <si>
    <t>反映参加培训的党员数量</t>
  </si>
  <si>
    <t>党员教育片拍摄</t>
  </si>
  <si>
    <t>反映党员教育片拍摄数量</t>
  </si>
  <si>
    <t>完成全区普通党员党的二十届三中全会精神全覆盖培训一轮的目标任务</t>
  </si>
  <si>
    <t>2025年12月前</t>
  </si>
  <si>
    <t>反映完成全市普通党员党的二十届三中全会精神全覆盖培训一轮的目标任务的时限</t>
  </si>
  <si>
    <t>提高晋宁区党员教育培训工作质量，推进马克思主义学习型政党建设</t>
  </si>
  <si>
    <t>党员素质整体提升，全区党组织更加坚强有力。</t>
  </si>
  <si>
    <t>反映党员素质整体提升情况及党组织力量壮大情况</t>
  </si>
  <si>
    <t>党员满意度</t>
  </si>
  <si>
    <t>反映参加党员教育的党员满意度</t>
  </si>
  <si>
    <t>贯彻上级有关老干部工作方针和政策，落实离退休干部两项待遇，让离退休干部感受到区委区政府的关心并发挥离退休干部的正能量，维持晋宁区老干部活动中心、老年大学正常有序运转保障老干部活动场所，做好老年大学正常办学，完成年度内离退休党支部担任支部书记、副书记、委员的离退休干部党员工作补贴发放和离退休干部党员教育培训等工作。</t>
  </si>
  <si>
    <t>服务对象人数</t>
  </si>
  <si>
    <t>510</t>
  </si>
  <si>
    <t>反映本单位服务管理的离退休干部的数量。</t>
  </si>
  <si>
    <t>报刊杂志订阅种类</t>
  </si>
  <si>
    <t>种</t>
  </si>
  <si>
    <t>反映本单位订阅各类报刊杂志的种类。</t>
  </si>
  <si>
    <t>组织体检次数</t>
  </si>
  <si>
    <t>反映本单位每年开展离退休干部体检次数。</t>
  </si>
  <si>
    <t>看望慰问生病住院离退休干部、已故离休干部无固定收入配偶及当年病故的离退休干部家属</t>
  </si>
  <si>
    <t>符合条件人数</t>
  </si>
  <si>
    <t>反映本单位每年走访慰问生病住院离退休干部、已故离休干部无固定收入配偶及当年病故的离退休干部家属次数。</t>
  </si>
  <si>
    <t>安保人员数量</t>
  </si>
  <si>
    <t>反映单位配备安保人员数量。</t>
  </si>
  <si>
    <t>开设课程门数</t>
  </si>
  <si>
    <t>28</t>
  </si>
  <si>
    <t>门</t>
  </si>
  <si>
    <t>反映预算部门（单位）组织开展各类培训开设课程的数量。</t>
  </si>
  <si>
    <t>课程开设学时</t>
  </si>
  <si>
    <t>72</t>
  </si>
  <si>
    <t>学时</t>
  </si>
  <si>
    <t>反映预算部门（单位）组织开展课程开设的学时。</t>
  </si>
  <si>
    <t>获补对象数</t>
  </si>
  <si>
    <t>人(人次、家)</t>
  </si>
  <si>
    <t>反映获补助人员的数量情况，也适用补贴、资助等形式的补助。</t>
  </si>
  <si>
    <t>组织离退休干部党员培训期数</t>
  </si>
  <si>
    <t>反映党员培训的情况。即通过万名党员进党校，离退休干部党支部书记、骨干培训，参观学习等开展对离退休干部党员培训的次数。</t>
  </si>
  <si>
    <t>特困帮扶覆盖率</t>
  </si>
  <si>
    <t>反映本单位开展慰问特困离退休干部的情况。
帮扶率=（实际帮扶数量/申请帮扶数量）*100%。</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</si>
  <si>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</si>
  <si>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</si>
  <si>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</si>
  <si>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</si>
  <si>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正能量引导离退休干部和老年人群体</t>
  </si>
  <si>
    <t>丰富老年人生活，提高生活质量</t>
  </si>
  <si>
    <t>反映预期达到的社会效益。</t>
  </si>
  <si>
    <t>带动影响率</t>
  </si>
  <si>
    <t>确保离退休党员思想行动与党中央保持一致。</t>
  </si>
  <si>
    <t>反映政策的宣传效果情况。
政策知晓率=调查中补助政策知晓人数/调查总人数*100%</t>
  </si>
  <si>
    <t>离退休人员满意度</t>
  </si>
  <si>
    <t>反映离退休干部对老干部局落实政治待遇、生活待遇等的满意度。
离退休人员满意度=（对服务整体满意的离退休干部人数/服务管理总人数）*100%</t>
  </si>
  <si>
    <t>帮扶生活困难的离退休干部及离休干部遗属。</t>
  </si>
  <si>
    <t>30000</t>
  </si>
  <si>
    <t>开展帮扶</t>
  </si>
  <si>
    <t>对生活上有特殊困难的离休干部及离休干部遗属给予适当的补助。</t>
  </si>
  <si>
    <t>帮扶对象满意度</t>
  </si>
  <si>
    <t>反映帮扶对象满意度。</t>
  </si>
  <si>
    <t>老年大学是党和国家对老干部工作的延伸，同时也是党联系老干部的桥梁和纽带。老年大学我区离退休干部“老有所乐、老有所学”创造了必要的条件，充分发挥职能作用，更好的为广大离退休干部提供服务。老年大学是党和国家对老干部工作的延伸，同时也是党联系老干部的桥梁和纽带。老年大学我区离退休干部“老有所乐、老有所学”创造了必要的条件，充分发挥职能作用，更好的为广大离退休干部提供服务。</t>
  </si>
  <si>
    <t>反映老年大学开设课程门数。</t>
  </si>
  <si>
    <t>68</t>
  </si>
  <si>
    <t>反映课程开设学时</t>
  </si>
  <si>
    <t>报名学习人次</t>
  </si>
  <si>
    <t>900</t>
  </si>
  <si>
    <t>人次</t>
  </si>
  <si>
    <t>反映报名学习人次。</t>
  </si>
  <si>
    <t>出勤率</t>
  </si>
  <si>
    <t>50</t>
  </si>
  <si>
    <t>反映老年大学学员出勤率。</t>
  </si>
  <si>
    <t xml:space="preserve"> 正能量引导老年人群体</t>
  </si>
  <si>
    <t>反映开展此项工作带来的社会效益。</t>
  </si>
  <si>
    <t>学员满意度</t>
  </si>
  <si>
    <t>80</t>
  </si>
  <si>
    <t>反映学员满意度。</t>
  </si>
  <si>
    <t xml:space="preserve"> 为进一步规范档案管理，购买档案社会化服务，完成到期应进馆档案移交工作。</t>
  </si>
  <si>
    <t>档案数字化管理</t>
  </si>
  <si>
    <t>符合要求</t>
  </si>
  <si>
    <t>反映档案数字化管理工作质量。</t>
  </si>
  <si>
    <t>档案移交时限</t>
  </si>
  <si>
    <t>工作要求时限</t>
  </si>
  <si>
    <t>反映档案移交时限</t>
  </si>
  <si>
    <t>促进档案规范挂化管理</t>
  </si>
  <si>
    <t>保障2000年村改前和2000-2007年离职村干生活补助正常发放，促进补助人员正常生活。</t>
  </si>
  <si>
    <t>2000-2007年离职村干部补贴经费获补对象数</t>
  </si>
  <si>
    <t>反映补贴人数</t>
  </si>
  <si>
    <t>2000年村改前离职村干部补贴经费获补对象数</t>
  </si>
  <si>
    <t>反映补贴准确率</t>
  </si>
  <si>
    <t>政策知晓率</t>
  </si>
  <si>
    <t>反映政策知晓率</t>
  </si>
  <si>
    <t>受益对象满意度</t>
  </si>
  <si>
    <t>反映受益对象满意度</t>
  </si>
  <si>
    <t>完成本级党、政、军、统、群各类组织机构沿革表的填写、汇总、上报工作，组织编纂2025年度组织史，集结成册印刷三年组织史。</t>
  </si>
  <si>
    <t>组织机构沿革史的编纂</t>
  </si>
  <si>
    <t>完成组织史的编纂印刷</t>
  </si>
  <si>
    <t>反映组织机构沿革史的编纂年数</t>
  </si>
  <si>
    <t>组织史印刷</t>
  </si>
  <si>
    <t>反映组织史印刷数量</t>
  </si>
  <si>
    <t>验收通过率</t>
  </si>
  <si>
    <t>反映编纂完成的组织史验收通过率</t>
  </si>
  <si>
    <t>记录重大事项、组织机构沿革史等内容，留下参阅依据的参考价值</t>
  </si>
  <si>
    <t>98</t>
  </si>
  <si>
    <t>反映编纂完成的组织史的参考价值</t>
  </si>
  <si>
    <t>参阅人员满意度</t>
  </si>
  <si>
    <t>反映组织史参阅人员的满意度</t>
  </si>
  <si>
    <t>做好全区综合服务平台运维、全区双向视频会议系统和随机调研系统运维。</t>
  </si>
  <si>
    <t>全区综合服务平台运维站点个数</t>
  </si>
  <si>
    <t>146</t>
  </si>
  <si>
    <t>反映综合服务平台运维站点数：全区146个站点（其中：137个村（社区）站点、8个乡镇站点、1个区级站点）</t>
  </si>
  <si>
    <t>全区双向视频会议系统和随机调研系统运维</t>
  </si>
  <si>
    <t>293</t>
  </si>
  <si>
    <t>反映体统运维数量：全区双向视频会议系统147个、随机调研系统146个</t>
  </si>
  <si>
    <t>做好全区双向视频会议系统和随机调研系统运维</t>
  </si>
  <si>
    <t>正常组织工作保障不低于95%</t>
  </si>
  <si>
    <t>反映组织工作保障情况</t>
  </si>
  <si>
    <t>做好全区综合服务平台日常运维</t>
  </si>
  <si>
    <t>完成日常维护率不低于98%</t>
  </si>
  <si>
    <t>反映综合服务平台日常运维情况</t>
  </si>
  <si>
    <t>适应信息化、数字化、网络化、智能化发展趋势，推动互联网、大数据、人工智能等现代信息技术与党建工作深度融合，推动全面从严治党向纵深发展，全面提升党的建设科学化水平，推动区域性国际中心城市建设提供有力支撑</t>
  </si>
  <si>
    <t>达到较好的社会效益</t>
  </si>
  <si>
    <t>预算06表</t>
  </si>
  <si>
    <t>政府性基金预算支出预算表</t>
  </si>
  <si>
    <t>单位名称：昆明市发展和改革委员会</t>
  </si>
  <si>
    <t>政府性基金预算支出</t>
  </si>
  <si>
    <t>备注：我单位无政府性基金预算相关内容，该表以空表进行公开。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</si>
  <si>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</si>
  <si>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</si>
  <si>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</si>
  <si>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</si>
  <si>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</si>
  <si>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</si>
  <si>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</si>
  <si>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</si>
  <si>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</si>
  <si>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</si>
  <si>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</si>
  <si>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公务用车油料费</t>
  </si>
  <si>
    <t>车辆加油、添加燃料服务</t>
  </si>
  <si>
    <t>公务用车维修和保养</t>
  </si>
  <si>
    <t>车辆维修和保养服务</t>
  </si>
  <si>
    <t>公务用车车辆保险</t>
  </si>
  <si>
    <t>机动车保险服务</t>
  </si>
  <si>
    <t>复印纸采购</t>
  </si>
  <si>
    <t>复印纸</t>
  </si>
  <si>
    <t>公文用纸、资料汇编、信封印刷服务</t>
  </si>
  <si>
    <t>校刊《栿枥》编辑出版印刷</t>
  </si>
  <si>
    <t>老干部活动中心安保</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</si>
  <si>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</si>
  <si>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</si>
  <si>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</si>
  <si>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</si>
  <si>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</si>
  <si>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</si>
  <si>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</si>
  <si>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</si>
  <si>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</si>
  <si>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</si>
  <si>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B 政府履职辅助性服务</t>
  </si>
  <si>
    <t>活动中心安保服务</t>
  </si>
  <si>
    <t>预算09-1表</t>
  </si>
  <si>
    <t>2025年对下转移支付预算表</t>
  </si>
  <si>
    <t>单位名称：中国共产党昆明市晋宁区委员会组织部</t>
  </si>
  <si>
    <t>单位名称（项目）</t>
  </si>
  <si>
    <t>地区</t>
  </si>
  <si>
    <t>磨憨经济合作区</t>
  </si>
  <si>
    <t/>
  </si>
  <si>
    <t>备注：我部门无对下转移支付预算，此表无数据。</t>
  </si>
  <si>
    <t>预算09-2表</t>
  </si>
  <si>
    <t>2025年对下转移支付绩效目标表</t>
  </si>
  <si>
    <t>单位名称、项目名称</t>
  </si>
  <si>
    <t>备注：我部门无对下转移支付绩效目标，此表无数据。</t>
  </si>
  <si>
    <t>预算10表</t>
  </si>
  <si>
    <t>资产类别</t>
  </si>
  <si>
    <t>资产分类代码.名称</t>
  </si>
  <si>
    <t>资产名称</t>
  </si>
  <si>
    <t>计量单位</t>
  </si>
  <si>
    <t>财政部门批复数（元）</t>
  </si>
  <si>
    <t>单价</t>
  </si>
  <si>
    <t>金额</t>
  </si>
  <si>
    <t>备注：我部门无新增资产配置预算，此表无数据。</t>
  </si>
  <si>
    <t>预算11表</t>
  </si>
  <si>
    <t>上级补助</t>
  </si>
  <si>
    <t>备注：因我单位无提前下达的上级转移支付补助项目支出预算，该表以空表进行公开。</t>
  </si>
  <si>
    <t>预算12表</t>
  </si>
  <si>
    <t>项目级次</t>
  </si>
  <si>
    <t>311 专项业务类</t>
  </si>
  <si>
    <t>本级</t>
  </si>
  <si>
    <t>313 事业发展类</t>
  </si>
  <si>
    <t>预算13表</t>
  </si>
  <si>
    <t>部门编码</t>
  </si>
  <si>
    <t>部门名称</t>
  </si>
  <si>
    <t>内容</t>
  </si>
  <si>
    <t>说明</t>
  </si>
  <si>
    <t>部门总体目标</t>
  </si>
  <si>
    <t>部门职责</t>
  </si>
  <si>
    <t>1.贯彻执行党的组织和干部工作路线方针政策以及省、市、区委的有关规定；2.研究、探索新形势下党政机关、企事业单位党组织的设置和活动方式；3.制订全区各级党组织领导班子思想、组织、作风建设意见，并进行监督检查；4.研究拟定全区干部队伍建设的具体政策和规定，组织落实培养选拔中青年干部、妇女干部、少数民族干部、党外干部工作；5.统一管理公务员录用调配、考核奖惩、培训和工资福利等事务；6.负责全区组织工作和干部工作的调查研究、检查督促，及时向区委反映重要情况，提出意见和建议；7.负责全区组织干部人事管理信息系统的建设；8.负责全区干部教育工作，拟订全区干部教育培训规划，组织区管干部和有关干部进行培训；9.指导、检查、协调全区人才工作;10.负责本区出席全国、全省、全市党代表大会代表人选的推荐提名和酝酿选举工作；11.负责对区管干部和干部选拔任用工作的监督。</t>
  </si>
  <si>
    <t>根据三定方案归纳</t>
  </si>
  <si>
    <t>坚持以习近平新时代中国特色社会主义思想为指导，深入贯彻党的二十大及历次全会精神，紧紧围绕中心大局，聚焦主责主业，扎实做好理论武装、选贤任能、育才聚才、强基固本各项工作，为晋宁转型高质量发展提供坚强组织保证。</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</si>
  <si>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</si>
  <si>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</si>
  <si>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</si>
  <si>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</si>
  <si>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</si>
  <si>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</si>
  <si>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</si>
  <si>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</si>
  <si>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</si>
  <si>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</si>
  <si>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</si>
  <si>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保运转、保基本支出</t>
  </si>
  <si>
    <t>保证部门正常运转，保障单位基本支出</t>
  </si>
  <si>
    <t>主管组织和干部人事工作</t>
  </si>
  <si>
    <t>三、部门整体支出绩效指标</t>
  </si>
  <si>
    <t>绩效指标</t>
  </si>
  <si>
    <t>评（扣）分标准</t>
  </si>
  <si>
    <t>绩效指标设定依据及指标值数据来源</t>
  </si>
  <si>
    <t xml:space="preserve">二级指标 </t>
  </si>
  <si>
    <t>工资福利发放人数（行政编）</t>
  </si>
  <si>
    <t>36</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</si>
  <si>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</si>
  <si>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</si>
  <si>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</si>
  <si>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</si>
  <si>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</si>
  <si>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</si>
  <si>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</si>
  <si>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全员补助得满分，否则酌情扣分。</t>
  </si>
  <si>
    <t>指标数据来源：《关于实施“五抓四制三保”工程，加强农村基层党组织建设工作的实施意见》（晋发〔2009〕1号）</t>
  </si>
  <si>
    <t>指标数据来源：《关于实施“五抓四制三保”工程，加强农村基层党组织建设工作的实施意见》（晋发〔2009〕1号</t>
  </si>
  <si>
    <t>公务员培训期数</t>
  </si>
  <si>
    <t>开展公务员培训得满分，否则不得分。</t>
  </si>
  <si>
    <t>反映开展公务员培训的期数</t>
  </si>
  <si>
    <t>指标数据来源：相关工作要求</t>
  </si>
  <si>
    <t>党员教育培训人数覆盖率</t>
  </si>
  <si>
    <t>党员教育培训人数覆盖率95%以上得满分，否则酌情扣分。</t>
  </si>
  <si>
    <t>反映党员教育培训覆盖率</t>
  </si>
  <si>
    <t>指标数据来源：相关文件依据</t>
  </si>
  <si>
    <t>部门工作任务完成质量</t>
  </si>
  <si>
    <t>达到各级各部门相关要求</t>
  </si>
  <si>
    <t>部门工作任务达到要求得满分，否则酌情扣分。</t>
  </si>
  <si>
    <t>指标数据来源：工作任务考核情况。</t>
  </si>
  <si>
    <t>各项工作完成时限</t>
  </si>
  <si>
    <t>按照各级各部门工作时限要求完成</t>
  </si>
  <si>
    <t>按照工作时限完成工作任务得满分，否则酌情扣分。</t>
  </si>
  <si>
    <t>反映部门完成各项工作的时限</t>
  </si>
  <si>
    <t>指标数据来源：各项工作要求</t>
  </si>
  <si>
    <t>部门运转</t>
  </si>
  <si>
    <t>正常运转</t>
  </si>
  <si>
    <t>部门全年正常运转得满分，否则酌情扣分。</t>
  </si>
  <si>
    <t>反映部门（单位）运转情况。</t>
  </si>
  <si>
    <t>指标值数据来源：部门年度工作总结及相关考核情况</t>
  </si>
  <si>
    <t>单位人员满意度</t>
  </si>
  <si>
    <t>满意度≥90%，得满分否则酌情扣分</t>
  </si>
  <si>
    <t>反映部门（单位）人员对工资福利发放的满意程度。</t>
  </si>
  <si>
    <t>指标值数据来源：调查问卷</t>
  </si>
  <si>
    <t>社会公众满意度</t>
  </si>
  <si>
    <t>满意度≥90%得满分，否则酌情扣分。</t>
  </si>
  <si>
    <t>反映社会公众对部门（单位）履职情况的满意程度。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</si>
</sst>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sz val="9"/>
      <name val="宋体"/>
      <charset val="134"/>
    </font>
    <font>
      <sz val="1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6">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5"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6" borderId="17" applyNumberFormat="0" applyAlignment="0" applyProtection="0">
      <alignment vertical="center"/>
    </xf>
    <xf numFmtId="0" fontId="30" fillId="7" borderId="18" applyNumberFormat="0" applyAlignment="0" applyProtection="0">
      <alignment vertical="center"/>
    </xf>
    <xf numFmtId="0" fontId="31" fillId="7" borderId="17" applyNumberFormat="0" applyAlignment="0" applyProtection="0">
      <alignment vertical="center"/>
    </xf>
    <xf numFmtId="0" fontId="32" fillId="8"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176" fontId="12" fillId="0" borderId="1">
      <alignment horizontal="right" vertical="center"/>
    </xf>
    <xf numFmtId="177" fontId="12" fillId="0" borderId="1">
      <alignment horizontal="right" vertical="center"/>
    </xf>
    <xf numFmtId="10" fontId="12" fillId="0" borderId="1">
      <alignment horizontal="right" vertical="center"/>
    </xf>
    <xf numFmtId="178" fontId="12" fillId="0" borderId="1">
      <alignment horizontal="right" vertical="center"/>
    </xf>
    <xf numFmtId="49" fontId="12" fillId="0" borderId="1">
      <alignment horizontal="left" vertical="center" wrapText="1"/>
    </xf>
    <xf numFmtId="178" fontId="12" fillId="0" borderId="1">
      <alignment horizontal="right" vertical="center"/>
    </xf>
    <xf numFmtId="179" fontId="12" fillId="0" borderId="1">
      <alignment horizontal="right" vertical="center"/>
    </xf>
    <xf numFmtId="180" fontId="12" fillId="0" borderId="1">
      <alignment horizontal="right" vertical="center"/>
    </xf>
    <xf numFmtId="0" fontId="40" fillId="0" borderId="0">
      <alignment vertical="top"/>
      <protection locked="0"/>
    </xf>
  </cellStyleXfs>
  <cellXfs count="254">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Font="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8" fillId="0" borderId="1" xfId="0" applyNumberFormat="1" applyFont="1" applyBorder="1" applyAlignment="1">
      <alignment horizontal="center" vertical="center"/>
    </xf>
    <xf numFmtId="0" fontId="0" fillId="0" borderId="0" xfId="0" applyAlignment="1">
      <alignment wrapText="1"/>
    </xf>
    <xf numFmtId="49" fontId="3" fillId="0" borderId="0" xfId="0" applyNumberFormat="1" applyFont="1"/>
    <xf numFmtId="0" fontId="3" fillId="0" borderId="0" xfId="0" applyFont="1" applyAlignment="1" applyProtection="1">
      <alignment horizontal="right" vertical="center"/>
      <protection locked="0"/>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8" fontId="7" fillId="0" borderId="1" xfId="54" applyFont="1" applyAlignment="1">
      <alignment horizontal="left" vertical="center"/>
    </xf>
    <xf numFmtId="178" fontId="7" fillId="0" borderId="1" xfId="54" applyFont="1">
      <alignment horizontal="right" vertical="center"/>
    </xf>
    <xf numFmtId="178" fontId="7" fillId="0" borderId="1" xfId="54" applyFont="1" applyAlignment="1">
      <alignment horizontal="right" vertical="center" wrapText="1"/>
    </xf>
    <xf numFmtId="0" fontId="2" fillId="2" borderId="1" xfId="0" applyFont="1" applyFill="1" applyBorder="1" applyAlignment="1" applyProtection="1">
      <alignment horizontal="left" vertical="center"/>
      <protection locked="0"/>
    </xf>
    <xf numFmtId="178" fontId="7" fillId="0" borderId="1"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1" xfId="0" applyBorder="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2" fillId="2" borderId="0" xfId="0" applyFont="1" applyFill="1" applyAlignment="1" applyProtection="1">
      <alignment horizontal="right" vertical="top" wrapText="1"/>
      <protection locked="0"/>
    </xf>
    <xf numFmtId="0" fontId="10" fillId="0" borderId="0" xfId="0" applyFont="1" applyAlignment="1" applyProtection="1">
      <alignment vertical="top"/>
      <protection locked="0"/>
    </xf>
    <xf numFmtId="0" fontId="10" fillId="0" borderId="0" xfId="0" applyFont="1" applyAlignment="1">
      <alignment vertical="top"/>
    </xf>
    <xf numFmtId="0" fontId="11" fillId="2" borderId="0" xfId="0" applyFont="1" applyFill="1" applyAlignment="1" applyProtection="1">
      <alignment horizontal="center" vertical="center" wrapText="1"/>
      <protection locked="0"/>
    </xf>
    <xf numFmtId="0" fontId="10" fillId="0" borderId="0" xfId="0" applyFont="1" applyProtection="1">
      <protection locked="0"/>
    </xf>
    <xf numFmtId="0" fontId="10" fillId="0" borderId="0" xfId="0" applyFo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12" fillId="0" borderId="0" xfId="57" applyFont="1" applyFill="1" applyBorder="1" applyAlignment="1" applyProtection="1">
      <alignment vertical="top"/>
      <protection locked="0"/>
    </xf>
    <xf numFmtId="0" fontId="13" fillId="0" borderId="0" xfId="57" applyFont="1" applyFill="1" applyBorder="1" applyAlignment="1" applyProtection="1">
      <alignment vertical="center"/>
    </xf>
    <xf numFmtId="0" fontId="14" fillId="0" borderId="0" xfId="57" applyFont="1" applyFill="1" applyBorder="1" applyAlignment="1" applyProtection="1">
      <alignment horizontal="center" vertical="center"/>
    </xf>
    <xf numFmtId="0" fontId="9" fillId="0" borderId="0" xfId="57" applyFont="1" applyFill="1" applyBorder="1" applyAlignment="1" applyProtection="1">
      <alignment horizontal="center" vertical="center"/>
    </xf>
    <xf numFmtId="0" fontId="9" fillId="0" borderId="0" xfId="57" applyFont="1" applyFill="1" applyBorder="1" applyAlignment="1" applyProtection="1">
      <alignment horizontal="center" vertical="center"/>
      <protection locked="0"/>
    </xf>
    <xf numFmtId="0" fontId="12" fillId="0" borderId="0" xfId="57" applyFont="1" applyFill="1" applyBorder="1" applyAlignment="1" applyProtection="1">
      <alignment horizontal="left" vertical="center"/>
      <protection locked="0"/>
    </xf>
    <xf numFmtId="0" fontId="5" fillId="0" borderId="1" xfId="57" applyFont="1" applyFill="1" applyBorder="1" applyAlignment="1" applyProtection="1">
      <alignment horizontal="center" vertical="center" wrapText="1"/>
    </xf>
    <xf numFmtId="0" fontId="5" fillId="0" borderId="1" xfId="57" applyFont="1" applyFill="1" applyBorder="1" applyAlignment="1" applyProtection="1">
      <alignment horizontal="center" vertical="center"/>
      <protection locked="0"/>
    </xf>
    <xf numFmtId="0" fontId="2" fillId="0" borderId="1" xfId="57" applyFont="1" applyFill="1" applyBorder="1" applyAlignment="1" applyProtection="1">
      <alignment horizontal="left" vertical="center" wrapText="1"/>
    </xf>
    <xf numFmtId="0" fontId="12" fillId="0" borderId="1" xfId="57" applyFont="1" applyFill="1" applyBorder="1" applyAlignment="1" applyProtection="1">
      <alignment vertical="center" wrapText="1"/>
    </xf>
    <xf numFmtId="0" fontId="2" fillId="0" borderId="1" xfId="57" applyFont="1" applyFill="1" applyBorder="1" applyAlignment="1" applyProtection="1">
      <alignment horizontal="center" vertical="center" wrapText="1"/>
    </xf>
    <xf numFmtId="0" fontId="2" fillId="4" borderId="1" xfId="57" applyFont="1" applyFill="1" applyBorder="1" applyAlignment="1" applyProtection="1">
      <alignment horizontal="center" vertical="center"/>
      <protection locked="0"/>
    </xf>
    <xf numFmtId="0" fontId="2" fillId="4" borderId="1" xfId="57" applyFont="1" applyFill="1" applyBorder="1" applyAlignment="1" applyProtection="1">
      <alignment horizontal="left" vertical="center" wrapText="1"/>
      <protection locked="0"/>
    </xf>
    <xf numFmtId="0" fontId="2" fillId="0" borderId="0" xfId="57" applyFont="1" applyFill="1" applyBorder="1" applyAlignment="1" applyProtection="1">
      <alignment horizontal="right" vertical="center"/>
      <protection locked="0"/>
    </xf>
    <xf numFmtId="0" fontId="3" fillId="0" borderId="0" xfId="57" applyFont="1" applyFill="1" applyBorder="1" applyAlignment="1" applyProtection="1"/>
    <xf numFmtId="0" fontId="3" fillId="0" borderId="0" xfId="57" applyFont="1" applyFill="1" applyBorder="1" applyAlignment="1" applyProtection="1">
      <alignment horizontal="right" vertical="center"/>
    </xf>
    <xf numFmtId="0" fontId="14" fillId="0" borderId="0" xfId="57" applyFont="1" applyFill="1" applyBorder="1" applyAlignment="1" applyProtection="1">
      <alignment horizontal="center" vertical="center" wrapText="1"/>
    </xf>
    <xf numFmtId="0" fontId="2" fillId="0" borderId="0" xfId="57" applyFont="1" applyFill="1" applyBorder="1" applyAlignment="1" applyProtection="1">
      <alignment horizontal="left" vertical="center" wrapText="1"/>
    </xf>
    <xf numFmtId="0" fontId="5" fillId="0" borderId="0" xfId="57" applyFont="1" applyFill="1" applyBorder="1" applyAlignment="1" applyProtection="1">
      <alignment wrapText="1"/>
    </xf>
    <xf numFmtId="0" fontId="3" fillId="0" borderId="0" xfId="57" applyFont="1" applyFill="1" applyBorder="1" applyAlignment="1" applyProtection="1">
      <alignment horizontal="right" wrapText="1"/>
    </xf>
    <xf numFmtId="0" fontId="2" fillId="0" borderId="0" xfId="57" applyFont="1" applyFill="1" applyBorder="1" applyAlignment="1" applyProtection="1">
      <alignment horizontal="right"/>
      <protection locked="0"/>
    </xf>
    <xf numFmtId="0" fontId="5" fillId="4" borderId="5" xfId="57" applyFont="1" applyFill="1" applyBorder="1" applyAlignment="1" applyProtection="1">
      <alignment horizontal="center" vertical="center"/>
    </xf>
    <xf numFmtId="0" fontId="5" fillId="0" borderId="2" xfId="57" applyFont="1" applyFill="1" applyBorder="1" applyAlignment="1" applyProtection="1">
      <alignment horizontal="center" vertical="center"/>
    </xf>
    <xf numFmtId="0" fontId="5" fillId="0" borderId="3" xfId="57" applyFont="1" applyFill="1" applyBorder="1" applyAlignment="1" applyProtection="1">
      <alignment horizontal="center" vertical="center"/>
    </xf>
    <xf numFmtId="0" fontId="5" fillId="0" borderId="5" xfId="57" applyFont="1" applyFill="1" applyBorder="1" applyAlignment="1" applyProtection="1">
      <alignment horizontal="center" vertical="center"/>
      <protection locked="0"/>
    </xf>
    <xf numFmtId="0" fontId="5" fillId="0" borderId="7" xfId="57" applyFont="1" applyFill="1" applyBorder="1" applyAlignment="1" applyProtection="1">
      <alignment horizontal="center" vertical="center"/>
    </xf>
    <xf numFmtId="0" fontId="5" fillId="0" borderId="6" xfId="57" applyFont="1" applyFill="1" applyBorder="1" applyAlignment="1" applyProtection="1">
      <alignment horizontal="center" vertical="center"/>
    </xf>
    <xf numFmtId="0" fontId="5" fillId="0" borderId="5" xfId="57" applyFont="1" applyFill="1" applyBorder="1" applyAlignment="1" applyProtection="1">
      <alignment horizontal="center" vertical="center" wrapText="1"/>
    </xf>
    <xf numFmtId="0" fontId="5" fillId="0" borderId="8" xfId="57" applyFont="1" applyFill="1" applyBorder="1" applyAlignment="1" applyProtection="1">
      <alignment horizontal="center" vertical="center" wrapText="1"/>
    </xf>
    <xf numFmtId="0" fontId="13" fillId="0" borderId="7" xfId="57" applyFont="1" applyFill="1" applyBorder="1" applyAlignment="1" applyProtection="1">
      <alignment horizontal="center" vertical="center"/>
      <protection locked="0"/>
    </xf>
    <xf numFmtId="0" fontId="13" fillId="0" borderId="1" xfId="57" applyFont="1" applyFill="1" applyBorder="1" applyAlignment="1" applyProtection="1">
      <alignment horizontal="center" vertical="center"/>
    </xf>
    <xf numFmtId="0" fontId="13" fillId="0" borderId="2" xfId="57" applyFont="1" applyFill="1" applyBorder="1" applyAlignment="1" applyProtection="1">
      <alignment horizontal="center" vertical="center"/>
    </xf>
    <xf numFmtId="0" fontId="13" fillId="0" borderId="1" xfId="57" applyFont="1" applyFill="1" applyBorder="1" applyAlignment="1" applyProtection="1">
      <alignment horizontal="center" vertical="center"/>
      <protection locked="0"/>
    </xf>
    <xf numFmtId="0" fontId="2" fillId="0" borderId="1" xfId="57" applyFont="1" applyFill="1" applyBorder="1" applyAlignment="1" applyProtection="1">
      <alignment horizontal="right" vertical="center"/>
      <protection locked="0"/>
    </xf>
    <xf numFmtId="0" fontId="12" fillId="0" borderId="2" xfId="57" applyFont="1" applyFill="1" applyBorder="1" applyAlignment="1" applyProtection="1">
      <alignment horizontal="right" vertical="center"/>
      <protection locked="0"/>
    </xf>
    <xf numFmtId="0" fontId="13" fillId="0" borderId="0" xfId="57" applyFont="1" applyFill="1" applyBorder="1" applyAlignment="1" applyProtection="1"/>
    <xf numFmtId="0" fontId="3" fillId="0" borderId="0" xfId="0" applyFont="1" applyAlignment="1">
      <alignment wrapText="1"/>
    </xf>
    <xf numFmtId="0" fontId="3" fillId="0" borderId="0" xfId="0" applyFont="1" applyProtection="1">
      <protection locked="0"/>
    </xf>
    <xf numFmtId="0" fontId="14" fillId="0" borderId="0" xfId="0" applyFont="1" applyAlignment="1">
      <alignment horizontal="center" vertical="center" wrapText="1"/>
    </xf>
    <xf numFmtId="0" fontId="9" fillId="0" borderId="0" xfId="0" applyFont="1" applyAlignment="1" applyProtection="1">
      <alignment horizontal="center" vertical="center"/>
      <protection locked="0"/>
    </xf>
    <xf numFmtId="0" fontId="2" fillId="0" borderId="0" xfId="0" applyFont="1" applyAlignment="1">
      <alignment horizontal="left" vertical="center" wrapText="1"/>
    </xf>
    <xf numFmtId="0" fontId="5" fillId="0" borderId="0" xfId="0" applyFont="1" applyProtection="1">
      <protection locked="0"/>
    </xf>
    <xf numFmtId="0" fontId="5" fillId="0" borderId="0" xfId="0" applyFont="1" applyAlignment="1">
      <alignment wrapText="1"/>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Alignment="1">
      <alignment horizontal="left" vertical="center"/>
    </xf>
    <xf numFmtId="180" fontId="7" fillId="0" borderId="1" xfId="56" applyFont="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right"/>
      <protection locked="0"/>
    </xf>
    <xf numFmtId="0" fontId="2" fillId="0" borderId="0" xfId="0" applyFont="1" applyAlignment="1">
      <alignment horizontal="right"/>
    </xf>
    <xf numFmtId="0" fontId="15" fillId="0" borderId="0" xfId="0" applyFont="1" applyAlignment="1" applyProtection="1">
      <alignment horizontal="right"/>
      <protection locked="0"/>
    </xf>
    <xf numFmtId="49" fontId="15" fillId="0" borderId="0" xfId="0" applyNumberFormat="1" applyFont="1" applyProtection="1">
      <protection locked="0"/>
    </xf>
    <xf numFmtId="0" fontId="3" fillId="0" borderId="0" xfId="0" applyFont="1" applyAlignment="1">
      <alignment horizontal="right"/>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4"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49" fontId="7" fillId="0" borderId="1" xfId="53" applyFont="1" applyAlignment="1">
      <alignment horizontal="left" vertical="center" wrapText="1" indent="2"/>
    </xf>
    <xf numFmtId="49" fontId="7" fillId="0" borderId="1" xfId="53" applyFont="1" applyFill="1">
      <alignment horizontal="left" vertical="center" wrapText="1"/>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0" xfId="0" applyFont="1"/>
    <xf numFmtId="0" fontId="17"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18" fillId="0" borderId="0" xfId="0" applyFont="1" applyAlignment="1">
      <alignment horizontal="right"/>
    </xf>
    <xf numFmtId="0" fontId="10" fillId="2"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2" fillId="0" borderId="0" xfId="0" applyFont="1" applyAlignment="1" applyProtection="1">
      <alignment horizontal="left" vertical="center" wrapText="1"/>
      <protection locked="0"/>
    </xf>
    <xf numFmtId="0" fontId="10" fillId="2" borderId="0" xfId="0" applyFont="1" applyFill="1" applyAlignment="1">
      <alignment horizontal="left" vertical="center"/>
    </xf>
    <xf numFmtId="0" fontId="10"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2" fillId="0" borderId="1" xfId="0" applyFont="1" applyBorder="1" applyAlignment="1">
      <alignment horizontal="right" vertical="center"/>
    </xf>
    <xf numFmtId="0" fontId="19" fillId="0" borderId="1" xfId="0" applyFont="1" applyBorder="1" applyAlignment="1" applyProtection="1">
      <alignment horizontal="center" vertical="center" wrapText="1"/>
      <protection locked="0"/>
    </xf>
    <xf numFmtId="4" fontId="19" fillId="0" borderId="1" xfId="0" applyNumberFormat="1" applyFont="1" applyBorder="1" applyAlignment="1" applyProtection="1">
      <alignment horizontal="right"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1"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49" fontId="7"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20" fillId="0" borderId="0" xfId="0" applyFont="1" applyBorder="1" applyAlignment="1">
      <alignment horizontal="right" vertical="center"/>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0" workbookViewId="0">
      <selection activeCell="G24" sqref="G24"/>
    </sheetView>
  </sheetViews>
  <sheetFormatPr defaultColWidth="8.57407407407407" defaultRowHeight="12.75" customHeight="1" outlineLevelCol="3"/>
  <cols>
    <col min="1" max="4" width="41" customWidth="1"/>
  </cols>
  <sheetData>
    <row r="1" ht="15" customHeight="1" spans="1:4">
      <c r="A1" s="82"/>
      <c r="B1" s="82"/>
      <c r="C1" s="82"/>
      <c r="D1" s="96" t="s">
        <v>0</v>
      </c>
    </row>
    <row r="2" ht="41.25" customHeight="1" spans="1:1">
      <c r="A2" s="77" t="str">
        <f>"2025"&amp;"年部门财务收支预算总表"</f>
        <v>2025年部门财务收支预算总表</v>
      </c>
    </row>
    <row r="3" ht="17.25" customHeight="1" spans="1:4">
      <c r="A3" s="80" t="str">
        <f>"单位名称："&amp;"中国共产党昆明市晋宁区委员会组织部"</f>
        <v>单位名称：中国共产党昆明市晋宁区委员会组织部</v>
      </c>
      <c r="B3" s="229"/>
      <c r="D3" s="207" t="s">
        <v>1</v>
      </c>
    </row>
    <row r="4" ht="23.25" customHeight="1" spans="1:4">
      <c r="A4" s="251" t="s">
        <v>2</v>
      </c>
      <c r="B4" s="252"/>
      <c r="C4" s="251" t="s">
        <v>3</v>
      </c>
      <c r="D4" s="252"/>
    </row>
    <row r="5" ht="24" customHeight="1" spans="1:4">
      <c r="A5" s="251" t="s">
        <v>4</v>
      </c>
      <c r="B5" s="251" t="s">
        <v>5</v>
      </c>
      <c r="C5" s="251" t="s">
        <v>6</v>
      </c>
      <c r="D5" s="251" t="s">
        <v>5</v>
      </c>
    </row>
    <row r="6" ht="17.25" customHeight="1" spans="1:4">
      <c r="A6" s="231" t="s">
        <v>7</v>
      </c>
      <c r="B6" s="62">
        <v>15264028.05</v>
      </c>
      <c r="C6" s="231" t="s">
        <v>8</v>
      </c>
      <c r="D6" s="62">
        <v>12287000.9</v>
      </c>
    </row>
    <row r="7" ht="17.25" customHeight="1" spans="1:4">
      <c r="A7" s="231" t="s">
        <v>9</v>
      </c>
      <c r="B7" s="62"/>
      <c r="C7" s="231" t="s">
        <v>10</v>
      </c>
      <c r="D7" s="62"/>
    </row>
    <row r="8" ht="17.25" customHeight="1" spans="1:4">
      <c r="A8" s="231" t="s">
        <v>11</v>
      </c>
      <c r="B8" s="62"/>
      <c r="C8" s="253" t="s">
        <v>12</v>
      </c>
      <c r="D8" s="62"/>
    </row>
    <row r="9" ht="17.25" customHeight="1" spans="1:4">
      <c r="A9" s="231" t="s">
        <v>13</v>
      </c>
      <c r="B9" s="62"/>
      <c r="C9" s="253" t="s">
        <v>14</v>
      </c>
      <c r="D9" s="62"/>
    </row>
    <row r="10" ht="17.25" customHeight="1" spans="1:4">
      <c r="A10" s="231" t="s">
        <v>15</v>
      </c>
      <c r="B10" s="62">
        <v>307600</v>
      </c>
      <c r="C10" s="253" t="s">
        <v>16</v>
      </c>
      <c r="D10" s="62"/>
    </row>
    <row r="11" ht="17.25" customHeight="1" spans="1:4">
      <c r="A11" s="231" t="s">
        <v>17</v>
      </c>
      <c r="B11" s="62"/>
      <c r="C11" s="253" t="s">
        <v>18</v>
      </c>
      <c r="D11" s="62"/>
    </row>
    <row r="12" ht="17.25" customHeight="1" spans="1:4">
      <c r="A12" s="231" t="s">
        <v>19</v>
      </c>
      <c r="B12" s="62"/>
      <c r="C12" s="90" t="s">
        <v>20</v>
      </c>
      <c r="D12" s="62"/>
    </row>
    <row r="13" ht="17.25" customHeight="1" spans="1:4">
      <c r="A13" s="231" t="s">
        <v>21</v>
      </c>
      <c r="B13" s="62"/>
      <c r="C13" s="90" t="s">
        <v>22</v>
      </c>
      <c r="D13" s="62">
        <v>1972504.32</v>
      </c>
    </row>
    <row r="14" ht="17.25" customHeight="1" spans="1:4">
      <c r="A14" s="231" t="s">
        <v>23</v>
      </c>
      <c r="B14" s="62"/>
      <c r="C14" s="90" t="s">
        <v>24</v>
      </c>
      <c r="D14" s="62">
        <v>602256.59</v>
      </c>
    </row>
    <row r="15" ht="17.25" customHeight="1" spans="1:4">
      <c r="A15" s="231" t="s">
        <v>25</v>
      </c>
      <c r="B15" s="65">
        <v>307600</v>
      </c>
      <c r="C15" s="90" t="s">
        <v>26</v>
      </c>
      <c r="D15" s="62"/>
    </row>
    <row r="16" ht="17.25" customHeight="1" spans="1:4">
      <c r="A16" s="21"/>
      <c r="B16" s="62"/>
      <c r="C16" s="90" t="s">
        <v>27</v>
      </c>
      <c r="D16" s="62"/>
    </row>
    <row r="17" ht="17.25" customHeight="1" spans="1:4">
      <c r="A17" s="232"/>
      <c r="B17" s="62"/>
      <c r="C17" s="90" t="s">
        <v>28</v>
      </c>
      <c r="D17" s="62"/>
    </row>
    <row r="18" ht="17.25" customHeight="1" spans="1:4">
      <c r="A18" s="232"/>
      <c r="B18" s="62"/>
      <c r="C18" s="90" t="s">
        <v>29</v>
      </c>
      <c r="D18" s="62"/>
    </row>
    <row r="19" ht="17.25" customHeight="1" spans="1:4">
      <c r="A19" s="232"/>
      <c r="B19" s="62"/>
      <c r="C19" s="90" t="s">
        <v>30</v>
      </c>
      <c r="D19" s="62"/>
    </row>
    <row r="20" ht="17.25" customHeight="1" spans="1:4">
      <c r="A20" s="232"/>
      <c r="B20" s="62"/>
      <c r="C20" s="90" t="s">
        <v>31</v>
      </c>
      <c r="D20" s="62"/>
    </row>
    <row r="21" ht="17.25" customHeight="1" spans="1:4">
      <c r="A21" s="232"/>
      <c r="B21" s="62"/>
      <c r="C21" s="90" t="s">
        <v>32</v>
      </c>
      <c r="D21" s="62"/>
    </row>
    <row r="22" ht="17.25" customHeight="1" spans="1:4">
      <c r="A22" s="232"/>
      <c r="B22" s="62"/>
      <c r="C22" s="90" t="s">
        <v>33</v>
      </c>
      <c r="D22" s="62"/>
    </row>
    <row r="23" ht="17.25" customHeight="1" spans="1:4">
      <c r="A23" s="232"/>
      <c r="B23" s="62"/>
      <c r="C23" s="90" t="s">
        <v>34</v>
      </c>
      <c r="D23" s="62"/>
    </row>
    <row r="24" ht="17.25" customHeight="1" spans="1:4">
      <c r="A24" s="232"/>
      <c r="B24" s="62"/>
      <c r="C24" s="90" t="s">
        <v>35</v>
      </c>
      <c r="D24" s="62">
        <v>709866.24</v>
      </c>
    </row>
    <row r="25" ht="17.25" customHeight="1" spans="1:4">
      <c r="A25" s="232"/>
      <c r="B25" s="62"/>
      <c r="C25" s="90" t="s">
        <v>36</v>
      </c>
      <c r="D25" s="62"/>
    </row>
    <row r="26" ht="17.25" customHeight="1" spans="1:4">
      <c r="A26" s="232"/>
      <c r="B26" s="62"/>
      <c r="C26" s="21" t="s">
        <v>37</v>
      </c>
      <c r="D26" s="62"/>
    </row>
    <row r="27" ht="17.25" customHeight="1" spans="1:4">
      <c r="A27" s="232"/>
      <c r="B27" s="62"/>
      <c r="C27" s="90" t="s">
        <v>38</v>
      </c>
      <c r="D27" s="62"/>
    </row>
    <row r="28" ht="16.5" customHeight="1" spans="1:4">
      <c r="A28" s="232"/>
      <c r="B28" s="62"/>
      <c r="C28" s="90" t="s">
        <v>39</v>
      </c>
      <c r="D28" s="62"/>
    </row>
    <row r="29" ht="16.5" customHeight="1" spans="1:4">
      <c r="A29" s="232"/>
      <c r="B29" s="62"/>
      <c r="C29" s="21" t="s">
        <v>40</v>
      </c>
      <c r="D29" s="62"/>
    </row>
    <row r="30" ht="17.25" customHeight="1" spans="1:4">
      <c r="A30" s="232"/>
      <c r="B30" s="62"/>
      <c r="C30" s="21" t="s">
        <v>41</v>
      </c>
      <c r="D30" s="62"/>
    </row>
    <row r="31" ht="17.25" customHeight="1" spans="1:4">
      <c r="A31" s="232"/>
      <c r="B31" s="62"/>
      <c r="C31" s="90" t="s">
        <v>42</v>
      </c>
      <c r="D31" s="62"/>
    </row>
    <row r="32" ht="16.5" customHeight="1" spans="1:4">
      <c r="A32" s="232" t="s">
        <v>43</v>
      </c>
      <c r="B32" s="62">
        <v>15571628.05</v>
      </c>
      <c r="C32" s="232" t="s">
        <v>44</v>
      </c>
      <c r="D32" s="62">
        <v>15571628.05</v>
      </c>
    </row>
    <row r="33" ht="16.5" customHeight="1" spans="1:4">
      <c r="A33" s="21" t="s">
        <v>45</v>
      </c>
      <c r="B33" s="62"/>
      <c r="C33" s="21" t="s">
        <v>46</v>
      </c>
      <c r="D33" s="62"/>
    </row>
    <row r="34" ht="16.5" customHeight="1" spans="1:4">
      <c r="A34" s="90" t="s">
        <v>47</v>
      </c>
      <c r="B34" s="65"/>
      <c r="C34" s="90" t="s">
        <v>47</v>
      </c>
      <c r="D34" s="65"/>
    </row>
    <row r="35" ht="16.5" customHeight="1" spans="1:4">
      <c r="A35" s="90" t="s">
        <v>48</v>
      </c>
      <c r="B35" s="65"/>
      <c r="C35" s="90" t="s">
        <v>49</v>
      </c>
      <c r="D35" s="65"/>
    </row>
    <row r="36" ht="16.5" customHeight="1" spans="1:4">
      <c r="A36" s="235" t="s">
        <v>50</v>
      </c>
      <c r="B36" s="62">
        <v>15571628.05</v>
      </c>
      <c r="C36" s="235" t="s">
        <v>51</v>
      </c>
      <c r="D36" s="62">
        <v>15571628.05</v>
      </c>
    </row>
  </sheetData>
  <mergeCells count="4">
    <mergeCell ref="A2:D2"/>
    <mergeCell ref="A3:B3"/>
    <mergeCell ref="A4:B4"/>
    <mergeCell ref="C4:D4"/>
  </mergeCells>
  <pageMargins left="0.275" right="0.156944444444444" top="0.196527777777778" bottom="0.118055555555556" header="0.5" footer="0.118055555555556"/>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E34" sqref="E34"/>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ht="12" customHeight="1" spans="1:6">
      <c r="A1" s="178">
        <v>1</v>
      </c>
      <c r="B1" s="179">
        <v>0</v>
      </c>
      <c r="C1" s="178">
        <v>1</v>
      </c>
      <c r="D1" s="180"/>
      <c r="E1" s="180"/>
      <c r="F1" s="177" t="s">
        <v>664</v>
      </c>
    </row>
    <row r="2" ht="42" customHeight="1" spans="1:6">
      <c r="A2" s="181" t="str">
        <f>"2025"&amp;"年部门政府性基金预算支出预算表"</f>
        <v>2025年部门政府性基金预算支出预算表</v>
      </c>
      <c r="B2" s="181" t="s">
        <v>665</v>
      </c>
      <c r="C2" s="182"/>
      <c r="D2" s="183"/>
      <c r="E2" s="183"/>
      <c r="F2" s="183"/>
    </row>
    <row r="3" ht="13.5" customHeight="1" spans="1:6">
      <c r="A3" s="46" t="str">
        <f>"单位名称："&amp;"中国共产党昆明市晋宁区委员会组织部"</f>
        <v>单位名称：中国共产党昆明市晋宁区委员会组织部</v>
      </c>
      <c r="B3" s="46" t="s">
        <v>666</v>
      </c>
      <c r="C3" s="178"/>
      <c r="D3" s="180"/>
      <c r="E3" s="180"/>
      <c r="F3" s="177" t="s">
        <v>1</v>
      </c>
    </row>
    <row r="4" ht="19.5" customHeight="1" spans="1:6">
      <c r="A4" s="184" t="s">
        <v>196</v>
      </c>
      <c r="B4" s="185" t="s">
        <v>72</v>
      </c>
      <c r="C4" s="184" t="s">
        <v>73</v>
      </c>
      <c r="D4" s="12" t="s">
        <v>667</v>
      </c>
      <c r="E4" s="13"/>
      <c r="F4" s="36"/>
    </row>
    <row r="5" ht="18.75" customHeight="1" spans="1:6">
      <c r="A5" s="186"/>
      <c r="B5" s="187"/>
      <c r="C5" s="186"/>
      <c r="D5" s="55" t="s">
        <v>55</v>
      </c>
      <c r="E5" s="12" t="s">
        <v>75</v>
      </c>
      <c r="F5" s="55" t="s">
        <v>76</v>
      </c>
    </row>
    <row r="6" ht="18.75" customHeight="1" spans="1:6">
      <c r="A6" s="188">
        <v>1</v>
      </c>
      <c r="B6" s="189" t="s">
        <v>83</v>
      </c>
      <c r="C6" s="188">
        <v>3</v>
      </c>
      <c r="D6" s="14">
        <v>4</v>
      </c>
      <c r="E6" s="14">
        <v>5</v>
      </c>
      <c r="F6" s="14">
        <v>6</v>
      </c>
    </row>
    <row r="7" ht="21" customHeight="1" spans="1:6">
      <c r="A7" s="33"/>
      <c r="B7" s="33"/>
      <c r="C7" s="33"/>
      <c r="D7" s="62"/>
      <c r="E7" s="62"/>
      <c r="F7" s="62"/>
    </row>
    <row r="8" ht="21" customHeight="1" spans="1:6">
      <c r="A8" s="33"/>
      <c r="B8" s="33"/>
      <c r="C8" s="33"/>
      <c r="D8" s="62"/>
      <c r="E8" s="62"/>
      <c r="F8" s="62"/>
    </row>
    <row r="9" ht="18.75" customHeight="1" spans="1:6">
      <c r="A9" s="190" t="s">
        <v>186</v>
      </c>
      <c r="B9" s="190" t="s">
        <v>186</v>
      </c>
      <c r="C9" s="191" t="s">
        <v>186</v>
      </c>
      <c r="D9" s="62"/>
      <c r="E9" s="62"/>
      <c r="F9" s="62"/>
    </row>
    <row r="10" customHeight="1" spans="1:1">
      <c r="A10" t="s">
        <v>668</v>
      </c>
    </row>
  </sheetData>
  <mergeCells count="7">
    <mergeCell ref="A2:F2"/>
    <mergeCell ref="A3:C3"/>
    <mergeCell ref="D4:F4"/>
    <mergeCell ref="A9:C9"/>
    <mergeCell ref="A4:A5"/>
    <mergeCell ref="B4:B5"/>
    <mergeCell ref="C4:C5"/>
  </mergeCells>
  <pageMargins left="0.75" right="0.75" top="1" bottom="1" header="0.5" footer="0.5"/>
  <pageSetup paperSize="9" scale="7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selection activeCell="Q20" sqref="Q20"/>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ht="15.75" customHeight="1" spans="2:19">
      <c r="B1" s="134"/>
      <c r="C1" s="134"/>
      <c r="R1" s="175"/>
      <c r="S1" s="175" t="s">
        <v>669</v>
      </c>
    </row>
    <row r="2" ht="41.25" customHeight="1" spans="1:19">
      <c r="A2" s="135" t="str">
        <f>"2025"&amp;"年部门政府采购预算表"</f>
        <v>2025年部门政府采购预算表</v>
      </c>
      <c r="B2" s="136"/>
      <c r="C2" s="136"/>
      <c r="D2" s="44"/>
      <c r="E2" s="44"/>
      <c r="F2" s="44"/>
      <c r="G2" s="44"/>
      <c r="H2" s="44"/>
      <c r="I2" s="44"/>
      <c r="J2" s="44"/>
      <c r="K2" s="44"/>
      <c r="L2" s="44"/>
      <c r="M2" s="136"/>
      <c r="N2" s="44"/>
      <c r="O2" s="44"/>
      <c r="P2" s="136"/>
      <c r="Q2" s="44"/>
      <c r="R2" s="136"/>
      <c r="S2" s="136"/>
    </row>
    <row r="3" ht="18.75" customHeight="1" spans="1:19">
      <c r="A3" s="166" t="str">
        <f>"单位名称："&amp;"中国共产党昆明市晋宁区委员会组织部"</f>
        <v>单位名称：中国共产党昆明市晋宁区委员会组织部</v>
      </c>
      <c r="B3" s="138"/>
      <c r="C3" s="138"/>
      <c r="D3" s="49"/>
      <c r="E3" s="49"/>
      <c r="F3" s="49"/>
      <c r="G3" s="49"/>
      <c r="H3" s="49"/>
      <c r="I3" s="49"/>
      <c r="J3" s="49"/>
      <c r="K3" s="49"/>
      <c r="L3" s="49"/>
      <c r="R3" s="176"/>
      <c r="S3" s="177" t="s">
        <v>1</v>
      </c>
    </row>
    <row r="4" ht="15.75" customHeight="1" spans="1:19">
      <c r="A4" s="52" t="s">
        <v>195</v>
      </c>
      <c r="B4" s="140" t="s">
        <v>196</v>
      </c>
      <c r="C4" s="140" t="s">
        <v>670</v>
      </c>
      <c r="D4" s="141" t="s">
        <v>671</v>
      </c>
      <c r="E4" s="141" t="s">
        <v>672</v>
      </c>
      <c r="F4" s="141" t="s">
        <v>673</v>
      </c>
      <c r="G4" s="141" t="s">
        <v>674</v>
      </c>
      <c r="H4" s="141" t="s">
        <v>675</v>
      </c>
      <c r="I4" s="154" t="s">
        <v>203</v>
      </c>
      <c r="J4" s="154"/>
      <c r="K4" s="154"/>
      <c r="L4" s="154"/>
      <c r="M4" s="155"/>
      <c r="N4" s="154"/>
      <c r="O4" s="154"/>
      <c r="P4" s="162"/>
      <c r="Q4" s="154"/>
      <c r="R4" s="155"/>
      <c r="S4" s="163"/>
    </row>
    <row r="5" ht="17.25" customHeight="1" spans="1:19">
      <c r="A5" s="54"/>
      <c r="B5" s="142"/>
      <c r="C5" s="142"/>
      <c r="D5" s="143"/>
      <c r="E5" s="143"/>
      <c r="F5" s="143"/>
      <c r="G5" s="143"/>
      <c r="H5" s="143"/>
      <c r="I5" s="143" t="s">
        <v>55</v>
      </c>
      <c r="J5" s="143" t="s">
        <v>58</v>
      </c>
      <c r="K5" s="143" t="s">
        <v>676</v>
      </c>
      <c r="L5" s="143" t="s">
        <v>677</v>
      </c>
      <c r="M5" s="156" t="s">
        <v>678</v>
      </c>
      <c r="N5" s="157" t="s">
        <v>679</v>
      </c>
      <c r="O5" s="157"/>
      <c r="P5" s="164"/>
      <c r="Q5" s="157"/>
      <c r="R5" s="165"/>
      <c r="S5" s="144"/>
    </row>
    <row r="6" ht="54" customHeight="1" spans="1:19">
      <c r="A6" s="57"/>
      <c r="B6" s="144"/>
      <c r="C6" s="144"/>
      <c r="D6" s="145"/>
      <c r="E6" s="145"/>
      <c r="F6" s="145"/>
      <c r="G6" s="145"/>
      <c r="H6" s="145"/>
      <c r="I6" s="145"/>
      <c r="J6" s="145" t="s">
        <v>57</v>
      </c>
      <c r="K6" s="145"/>
      <c r="L6" s="145"/>
      <c r="M6" s="158"/>
      <c r="N6" s="145" t="s">
        <v>57</v>
      </c>
      <c r="O6" s="145" t="s">
        <v>63</v>
      </c>
      <c r="P6" s="144" t="s">
        <v>64</v>
      </c>
      <c r="Q6" s="145" t="s">
        <v>65</v>
      </c>
      <c r="R6" s="158" t="s">
        <v>66</v>
      </c>
      <c r="S6" s="144" t="s">
        <v>67</v>
      </c>
    </row>
    <row r="7" ht="18" customHeight="1" spans="1:19">
      <c r="A7" s="167">
        <v>1</v>
      </c>
      <c r="B7" s="167" t="s">
        <v>83</v>
      </c>
      <c r="C7" s="168">
        <v>3</v>
      </c>
      <c r="D7" s="168">
        <v>4</v>
      </c>
      <c r="E7" s="167">
        <v>5</v>
      </c>
      <c r="F7" s="167">
        <v>6</v>
      </c>
      <c r="G7" s="167">
        <v>7</v>
      </c>
      <c r="H7" s="167">
        <v>8</v>
      </c>
      <c r="I7" s="167">
        <v>9</v>
      </c>
      <c r="J7" s="167">
        <v>10</v>
      </c>
      <c r="K7" s="167">
        <v>11</v>
      </c>
      <c r="L7" s="167">
        <v>12</v>
      </c>
      <c r="M7" s="167">
        <v>13</v>
      </c>
      <c r="N7" s="167">
        <v>14</v>
      </c>
      <c r="O7" s="167">
        <v>15</v>
      </c>
      <c r="P7" s="167">
        <v>16</v>
      </c>
      <c r="Q7" s="167">
        <v>17</v>
      </c>
      <c r="R7" s="167">
        <v>18</v>
      </c>
      <c r="S7" s="167">
        <v>19</v>
      </c>
    </row>
    <row r="8" ht="21" customHeight="1" spans="1:19">
      <c r="A8" s="146" t="s">
        <v>69</v>
      </c>
      <c r="B8" s="147" t="s">
        <v>69</v>
      </c>
      <c r="C8" s="147" t="s">
        <v>238</v>
      </c>
      <c r="D8" s="148" t="s">
        <v>680</v>
      </c>
      <c r="E8" s="148" t="s">
        <v>681</v>
      </c>
      <c r="F8" s="148" t="s">
        <v>465</v>
      </c>
      <c r="G8" s="169">
        <v>1</v>
      </c>
      <c r="H8" s="62">
        <v>10000</v>
      </c>
      <c r="I8" s="62">
        <v>10000</v>
      </c>
      <c r="J8" s="62">
        <v>10000</v>
      </c>
      <c r="K8" s="62"/>
      <c r="L8" s="62"/>
      <c r="M8" s="62"/>
      <c r="N8" s="62"/>
      <c r="O8" s="62"/>
      <c r="P8" s="65"/>
      <c r="Q8" s="65"/>
      <c r="R8" s="62"/>
      <c r="S8" s="62"/>
    </row>
    <row r="9" ht="21" customHeight="1" spans="1:19">
      <c r="A9" s="146" t="s">
        <v>69</v>
      </c>
      <c r="B9" s="147" t="s">
        <v>69</v>
      </c>
      <c r="C9" s="147" t="s">
        <v>238</v>
      </c>
      <c r="D9" s="148" t="s">
        <v>682</v>
      </c>
      <c r="E9" s="148" t="s">
        <v>683</v>
      </c>
      <c r="F9" s="148" t="s">
        <v>465</v>
      </c>
      <c r="G9" s="169">
        <v>1</v>
      </c>
      <c r="H9" s="62">
        <v>5000</v>
      </c>
      <c r="I9" s="62">
        <v>5000</v>
      </c>
      <c r="J9" s="62">
        <v>5000</v>
      </c>
      <c r="K9" s="62"/>
      <c r="L9" s="62"/>
      <c r="M9" s="62"/>
      <c r="N9" s="62"/>
      <c r="O9" s="62"/>
      <c r="P9" s="65"/>
      <c r="Q9" s="65"/>
      <c r="R9" s="62"/>
      <c r="S9" s="62"/>
    </row>
    <row r="10" ht="21" customHeight="1" spans="1:19">
      <c r="A10" s="146" t="s">
        <v>69</v>
      </c>
      <c r="B10" s="147" t="s">
        <v>69</v>
      </c>
      <c r="C10" s="147" t="s">
        <v>238</v>
      </c>
      <c r="D10" s="148" t="s">
        <v>684</v>
      </c>
      <c r="E10" s="148" t="s">
        <v>685</v>
      </c>
      <c r="F10" s="148" t="s">
        <v>465</v>
      </c>
      <c r="G10" s="169">
        <v>1</v>
      </c>
      <c r="H10" s="62">
        <v>3000</v>
      </c>
      <c r="I10" s="62">
        <v>3000</v>
      </c>
      <c r="J10" s="62">
        <v>3000</v>
      </c>
      <c r="K10" s="62"/>
      <c r="L10" s="62"/>
      <c r="M10" s="62"/>
      <c r="N10" s="62"/>
      <c r="O10" s="62"/>
      <c r="P10" s="65"/>
      <c r="Q10" s="65"/>
      <c r="R10" s="62"/>
      <c r="S10" s="62"/>
    </row>
    <row r="11" ht="21" customHeight="1" spans="1:19">
      <c r="A11" s="146" t="s">
        <v>69</v>
      </c>
      <c r="B11" s="147" t="s">
        <v>69</v>
      </c>
      <c r="C11" s="147" t="s">
        <v>251</v>
      </c>
      <c r="D11" s="148" t="s">
        <v>686</v>
      </c>
      <c r="E11" s="148" t="s">
        <v>687</v>
      </c>
      <c r="F11" s="148" t="s">
        <v>465</v>
      </c>
      <c r="G11" s="169">
        <v>60</v>
      </c>
      <c r="H11" s="62">
        <v>9600</v>
      </c>
      <c r="I11" s="62">
        <v>9600</v>
      </c>
      <c r="J11" s="62">
        <v>9600</v>
      </c>
      <c r="K11" s="62"/>
      <c r="L11" s="62"/>
      <c r="M11" s="62"/>
      <c r="N11" s="62"/>
      <c r="O11" s="62"/>
      <c r="P11" s="65"/>
      <c r="Q11" s="65"/>
      <c r="R11" s="62"/>
      <c r="S11" s="62"/>
    </row>
    <row r="12" ht="21" customHeight="1" spans="1:19">
      <c r="A12" s="146" t="s">
        <v>69</v>
      </c>
      <c r="B12" s="147" t="s">
        <v>69</v>
      </c>
      <c r="C12" s="147" t="s">
        <v>289</v>
      </c>
      <c r="D12" s="148" t="s">
        <v>640</v>
      </c>
      <c r="E12" s="148" t="s">
        <v>688</v>
      </c>
      <c r="F12" s="148" t="s">
        <v>465</v>
      </c>
      <c r="G12" s="169">
        <v>1</v>
      </c>
      <c r="H12" s="62">
        <v>12000</v>
      </c>
      <c r="I12" s="62">
        <v>12000</v>
      </c>
      <c r="J12" s="62">
        <v>12000</v>
      </c>
      <c r="K12" s="62"/>
      <c r="L12" s="62"/>
      <c r="M12" s="62"/>
      <c r="N12" s="62"/>
      <c r="O12" s="62"/>
      <c r="P12" s="65"/>
      <c r="Q12" s="65"/>
      <c r="R12" s="62"/>
      <c r="S12" s="62"/>
    </row>
    <row r="13" ht="21" customHeight="1" spans="1:19">
      <c r="A13" s="146" t="s">
        <v>69</v>
      </c>
      <c r="B13" s="147" t="s">
        <v>69</v>
      </c>
      <c r="C13" s="147" t="s">
        <v>324</v>
      </c>
      <c r="D13" s="148" t="s">
        <v>689</v>
      </c>
      <c r="E13" s="148" t="s">
        <v>688</v>
      </c>
      <c r="F13" s="148" t="s">
        <v>465</v>
      </c>
      <c r="G13" s="169">
        <v>1</v>
      </c>
      <c r="H13" s="62">
        <v>6000</v>
      </c>
      <c r="I13" s="62">
        <v>6000</v>
      </c>
      <c r="J13" s="62">
        <v>6000</v>
      </c>
      <c r="K13" s="62"/>
      <c r="L13" s="62"/>
      <c r="M13" s="62"/>
      <c r="N13" s="62"/>
      <c r="O13" s="62"/>
      <c r="P13" s="65"/>
      <c r="Q13" s="65"/>
      <c r="R13" s="62"/>
      <c r="S13" s="62"/>
    </row>
    <row r="14" ht="21" customHeight="1" spans="1:19">
      <c r="A14" s="146" t="s">
        <v>69</v>
      </c>
      <c r="B14" s="147" t="s">
        <v>69</v>
      </c>
      <c r="C14" s="147" t="s">
        <v>324</v>
      </c>
      <c r="D14" s="148" t="s">
        <v>690</v>
      </c>
      <c r="E14" s="148" t="s">
        <v>691</v>
      </c>
      <c r="F14" s="148" t="s">
        <v>465</v>
      </c>
      <c r="G14" s="169">
        <v>1</v>
      </c>
      <c r="H14" s="62">
        <v>67500</v>
      </c>
      <c r="I14" s="62">
        <v>67500</v>
      </c>
      <c r="J14" s="62">
        <v>67500</v>
      </c>
      <c r="K14" s="62"/>
      <c r="L14" s="62"/>
      <c r="M14" s="62"/>
      <c r="N14" s="62"/>
      <c r="O14" s="62"/>
      <c r="P14" s="65"/>
      <c r="Q14" s="65"/>
      <c r="R14" s="62"/>
      <c r="S14" s="62"/>
    </row>
    <row r="15" ht="21" customHeight="1" spans="1:19">
      <c r="A15" s="146" t="s">
        <v>69</v>
      </c>
      <c r="B15" s="147" t="s">
        <v>69</v>
      </c>
      <c r="C15" s="147" t="s">
        <v>328</v>
      </c>
      <c r="D15" s="148" t="s">
        <v>686</v>
      </c>
      <c r="E15" s="148" t="s">
        <v>687</v>
      </c>
      <c r="F15" s="148" t="s">
        <v>465</v>
      </c>
      <c r="G15" s="169">
        <v>60</v>
      </c>
      <c r="H15" s="62">
        <v>9600</v>
      </c>
      <c r="I15" s="62">
        <v>9600</v>
      </c>
      <c r="J15" s="62">
        <v>9600</v>
      </c>
      <c r="K15" s="62"/>
      <c r="L15" s="62"/>
      <c r="M15" s="62"/>
      <c r="N15" s="62"/>
      <c r="O15" s="62"/>
      <c r="P15" s="65"/>
      <c r="Q15" s="65"/>
      <c r="R15" s="62"/>
      <c r="S15" s="62"/>
    </row>
    <row r="16" ht="21" customHeight="1" spans="1:19">
      <c r="A16" s="149" t="s">
        <v>186</v>
      </c>
      <c r="B16" s="150"/>
      <c r="C16" s="150"/>
      <c r="D16" s="151"/>
      <c r="E16" s="151"/>
      <c r="F16" s="151"/>
      <c r="G16" s="170"/>
      <c r="H16" s="62">
        <v>122700</v>
      </c>
      <c r="I16" s="62">
        <v>122700</v>
      </c>
      <c r="J16" s="62">
        <v>122700</v>
      </c>
      <c r="K16" s="62"/>
      <c r="L16" s="62"/>
      <c r="M16" s="62"/>
      <c r="N16" s="62"/>
      <c r="O16" s="62"/>
      <c r="P16" s="65"/>
      <c r="Q16" s="65"/>
      <c r="R16" s="62"/>
      <c r="S16" s="62"/>
    </row>
    <row r="17" ht="21" customHeight="1" spans="1:19">
      <c r="A17" s="171" t="s">
        <v>692</v>
      </c>
      <c r="B17" s="172"/>
      <c r="C17" s="172"/>
      <c r="D17" s="171"/>
      <c r="E17" s="171"/>
      <c r="F17" s="171"/>
      <c r="G17" s="173"/>
      <c r="H17" s="174"/>
      <c r="I17" s="174"/>
      <c r="J17" s="174"/>
      <c r="K17" s="174"/>
      <c r="L17" s="174"/>
      <c r="M17" s="174"/>
      <c r="N17" s="174"/>
      <c r="O17" s="174"/>
      <c r="P17" s="174"/>
      <c r="Q17" s="174"/>
      <c r="R17" s="174"/>
      <c r="S17" s="174"/>
    </row>
  </sheetData>
  <mergeCells count="19">
    <mergeCell ref="A2:S2"/>
    <mergeCell ref="A3:H3"/>
    <mergeCell ref="I4:S4"/>
    <mergeCell ref="N5:S5"/>
    <mergeCell ref="A16:G16"/>
    <mergeCell ref="A17:S17"/>
    <mergeCell ref="A4:A6"/>
    <mergeCell ref="B4:B6"/>
    <mergeCell ref="C4:C6"/>
    <mergeCell ref="D4:D6"/>
    <mergeCell ref="E4:E6"/>
    <mergeCell ref="F4:F6"/>
    <mergeCell ref="G4:G6"/>
    <mergeCell ref="H4:H6"/>
    <mergeCell ref="I5:I6"/>
    <mergeCell ref="J5:J6"/>
    <mergeCell ref="K5:K6"/>
    <mergeCell ref="L5:L6"/>
    <mergeCell ref="M5:M6"/>
  </mergeCells>
  <pageMargins left="0.196527777777778" right="0.236111111111111" top="1" bottom="1" header="0.5" footer="0.5"/>
  <pageSetup paperSize="9" scale="3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B20" sqref="B20"/>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ht="16.5" customHeight="1" spans="1:20">
      <c r="A1" s="133"/>
      <c r="B1" s="134"/>
      <c r="C1" s="134"/>
      <c r="D1" s="134"/>
      <c r="E1" s="134"/>
      <c r="F1" s="134"/>
      <c r="G1" s="134"/>
      <c r="H1" s="133"/>
      <c r="I1" s="133"/>
      <c r="J1" s="133"/>
      <c r="K1" s="133"/>
      <c r="L1" s="133"/>
      <c r="M1" s="133"/>
      <c r="N1" s="152"/>
      <c r="O1" s="133"/>
      <c r="P1" s="133"/>
      <c r="Q1" s="134"/>
      <c r="R1" s="133"/>
      <c r="S1" s="160"/>
      <c r="T1" s="160" t="s">
        <v>693</v>
      </c>
    </row>
    <row r="2" ht="41.25" customHeight="1" spans="1:20">
      <c r="A2" s="135" t="str">
        <f>"2025"&amp;"年部门政府购买服务预算表"</f>
        <v>2025年部门政府购买服务预算表</v>
      </c>
      <c r="B2" s="136"/>
      <c r="C2" s="136"/>
      <c r="D2" s="136"/>
      <c r="E2" s="136"/>
      <c r="F2" s="136"/>
      <c r="G2" s="136"/>
      <c r="H2" s="45"/>
      <c r="I2" s="45"/>
      <c r="J2" s="45"/>
      <c r="K2" s="45"/>
      <c r="L2" s="45"/>
      <c r="M2" s="45"/>
      <c r="N2" s="153"/>
      <c r="O2" s="45"/>
      <c r="P2" s="45"/>
      <c r="Q2" s="136"/>
      <c r="R2" s="45"/>
      <c r="S2" s="153"/>
      <c r="T2" s="136"/>
    </row>
    <row r="3" ht="22.5" customHeight="1" spans="1:20">
      <c r="A3" s="137" t="str">
        <f>"单位名称："&amp;"中国共产党昆明市晋宁区委员会组织部"</f>
        <v>单位名称：中国共产党昆明市晋宁区委员会组织部</v>
      </c>
      <c r="B3" s="138"/>
      <c r="C3" s="138"/>
      <c r="D3" s="138"/>
      <c r="E3" s="138"/>
      <c r="F3" s="138"/>
      <c r="G3" s="138"/>
      <c r="H3" s="139"/>
      <c r="I3" s="139"/>
      <c r="J3" s="139"/>
      <c r="K3" s="139"/>
      <c r="L3" s="139"/>
      <c r="M3" s="139"/>
      <c r="N3" s="152"/>
      <c r="O3" s="133"/>
      <c r="P3" s="133"/>
      <c r="Q3" s="134"/>
      <c r="R3" s="133"/>
      <c r="S3" s="161"/>
      <c r="T3" s="160" t="s">
        <v>1</v>
      </c>
    </row>
    <row r="4" ht="24" customHeight="1" spans="1:20">
      <c r="A4" s="52" t="s">
        <v>195</v>
      </c>
      <c r="B4" s="140" t="s">
        <v>196</v>
      </c>
      <c r="C4" s="140" t="s">
        <v>670</v>
      </c>
      <c r="D4" s="140" t="s">
        <v>694</v>
      </c>
      <c r="E4" s="140" t="s">
        <v>695</v>
      </c>
      <c r="F4" s="140" t="s">
        <v>696</v>
      </c>
      <c r="G4" s="140" t="s">
        <v>697</v>
      </c>
      <c r="H4" s="141" t="s">
        <v>698</v>
      </c>
      <c r="I4" s="141" t="s">
        <v>699</v>
      </c>
      <c r="J4" s="154" t="s">
        <v>203</v>
      </c>
      <c r="K4" s="154"/>
      <c r="L4" s="154"/>
      <c r="M4" s="154"/>
      <c r="N4" s="155"/>
      <c r="O4" s="154"/>
      <c r="P4" s="154"/>
      <c r="Q4" s="162"/>
      <c r="R4" s="154"/>
      <c r="S4" s="155"/>
      <c r="T4" s="163"/>
    </row>
    <row r="5" ht="24" customHeight="1" spans="1:20">
      <c r="A5" s="54"/>
      <c r="B5" s="142"/>
      <c r="C5" s="142"/>
      <c r="D5" s="142"/>
      <c r="E5" s="142"/>
      <c r="F5" s="142"/>
      <c r="G5" s="142"/>
      <c r="H5" s="143"/>
      <c r="I5" s="143"/>
      <c r="J5" s="143" t="s">
        <v>55</v>
      </c>
      <c r="K5" s="143" t="s">
        <v>58</v>
      </c>
      <c r="L5" s="143" t="s">
        <v>676</v>
      </c>
      <c r="M5" s="143" t="s">
        <v>677</v>
      </c>
      <c r="N5" s="156" t="s">
        <v>678</v>
      </c>
      <c r="O5" s="157" t="s">
        <v>679</v>
      </c>
      <c r="P5" s="157"/>
      <c r="Q5" s="164"/>
      <c r="R5" s="157"/>
      <c r="S5" s="165"/>
      <c r="T5" s="144"/>
    </row>
    <row r="6" ht="54" customHeight="1" spans="1:20">
      <c r="A6" s="57"/>
      <c r="B6" s="144"/>
      <c r="C6" s="144"/>
      <c r="D6" s="144"/>
      <c r="E6" s="144"/>
      <c r="F6" s="144"/>
      <c r="G6" s="144"/>
      <c r="H6" s="145"/>
      <c r="I6" s="145"/>
      <c r="J6" s="145"/>
      <c r="K6" s="145" t="s">
        <v>57</v>
      </c>
      <c r="L6" s="145"/>
      <c r="M6" s="145"/>
      <c r="N6" s="158"/>
      <c r="O6" s="145" t="s">
        <v>57</v>
      </c>
      <c r="P6" s="145" t="s">
        <v>63</v>
      </c>
      <c r="Q6" s="144" t="s">
        <v>64</v>
      </c>
      <c r="R6" s="145" t="s">
        <v>65</v>
      </c>
      <c r="S6" s="158" t="s">
        <v>66</v>
      </c>
      <c r="T6" s="144" t="s">
        <v>67</v>
      </c>
    </row>
    <row r="7" ht="17.25" customHeight="1" spans="1:20">
      <c r="A7" s="58">
        <v>1</v>
      </c>
      <c r="B7" s="144">
        <v>2</v>
      </c>
      <c r="C7" s="58">
        <v>3</v>
      </c>
      <c r="D7" s="58">
        <v>4</v>
      </c>
      <c r="E7" s="144">
        <v>5</v>
      </c>
      <c r="F7" s="58">
        <v>6</v>
      </c>
      <c r="G7" s="58">
        <v>7</v>
      </c>
      <c r="H7" s="144">
        <v>8</v>
      </c>
      <c r="I7" s="58">
        <v>9</v>
      </c>
      <c r="J7" s="58">
        <v>10</v>
      </c>
      <c r="K7" s="144">
        <v>11</v>
      </c>
      <c r="L7" s="58">
        <v>12</v>
      </c>
      <c r="M7" s="58">
        <v>13</v>
      </c>
      <c r="N7" s="144">
        <v>14</v>
      </c>
      <c r="O7" s="58">
        <v>15</v>
      </c>
      <c r="P7" s="58">
        <v>16</v>
      </c>
      <c r="Q7" s="144">
        <v>17</v>
      </c>
      <c r="R7" s="58">
        <v>18</v>
      </c>
      <c r="S7" s="58">
        <v>19</v>
      </c>
      <c r="T7" s="58">
        <v>20</v>
      </c>
    </row>
    <row r="8" ht="21" customHeight="1" spans="1:20">
      <c r="A8" s="146" t="s">
        <v>69</v>
      </c>
      <c r="B8" s="147" t="s">
        <v>69</v>
      </c>
      <c r="C8" s="147" t="s">
        <v>324</v>
      </c>
      <c r="D8" s="147" t="s">
        <v>690</v>
      </c>
      <c r="E8" s="147" t="s">
        <v>700</v>
      </c>
      <c r="F8" s="147" t="s">
        <v>76</v>
      </c>
      <c r="G8" s="147" t="s">
        <v>701</v>
      </c>
      <c r="H8" s="148" t="s">
        <v>98</v>
      </c>
      <c r="I8" s="148" t="s">
        <v>702</v>
      </c>
      <c r="J8" s="62">
        <v>67500</v>
      </c>
      <c r="K8" s="62">
        <v>67500</v>
      </c>
      <c r="L8" s="62"/>
      <c r="M8" s="62"/>
      <c r="N8" s="62"/>
      <c r="O8" s="62"/>
      <c r="P8" s="62"/>
      <c r="Q8" s="65"/>
      <c r="R8" s="65"/>
      <c r="S8" s="62"/>
      <c r="T8" s="62"/>
    </row>
    <row r="9" ht="21" customHeight="1" spans="1:20">
      <c r="A9" s="149" t="s">
        <v>186</v>
      </c>
      <c r="B9" s="150"/>
      <c r="C9" s="150"/>
      <c r="D9" s="150"/>
      <c r="E9" s="150"/>
      <c r="F9" s="150"/>
      <c r="G9" s="150"/>
      <c r="H9" s="151"/>
      <c r="I9" s="159"/>
      <c r="J9" s="62">
        <v>67500</v>
      </c>
      <c r="K9" s="62">
        <v>67500</v>
      </c>
      <c r="L9" s="62"/>
      <c r="M9" s="62"/>
      <c r="N9" s="62"/>
      <c r="O9" s="62"/>
      <c r="P9" s="62"/>
      <c r="Q9" s="65"/>
      <c r="R9" s="65"/>
      <c r="S9" s="62"/>
      <c r="T9" s="62"/>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156944444444444" right="0.196527777777778" top="1" bottom="1" header="0.5" footer="0.5"/>
  <pageSetup paperSize="9" scale="2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19" sqref="B19"/>
    </sheetView>
  </sheetViews>
  <sheetFormatPr defaultColWidth="9" defaultRowHeight="14.4" outlineLevelCol="4"/>
  <cols>
    <col min="1" max="1" width="24.1296296296296" customWidth="1"/>
    <col min="2" max="2" width="22.8796296296296" customWidth="1"/>
    <col min="3" max="3" width="23.75" customWidth="1"/>
    <col min="4" max="4" width="22.25" customWidth="1"/>
    <col min="5" max="5" width="26" customWidth="1"/>
  </cols>
  <sheetData>
    <row r="1" s="97" customFormat="1" ht="17.25" customHeight="1" spans="1:5">
      <c r="A1" s="111"/>
      <c r="B1" s="111"/>
      <c r="C1" s="111"/>
      <c r="D1" s="112"/>
      <c r="E1" s="110" t="s">
        <v>703</v>
      </c>
    </row>
    <row r="2" s="97" customFormat="1" ht="41.25" customHeight="1" spans="1:5">
      <c r="A2" s="113" t="s">
        <v>704</v>
      </c>
      <c r="B2" s="100"/>
      <c r="C2" s="100"/>
      <c r="D2" s="100"/>
      <c r="E2" s="101"/>
    </row>
    <row r="3" s="97" customFormat="1" ht="18" customHeight="1" spans="1:5">
      <c r="A3" s="114" t="s">
        <v>705</v>
      </c>
      <c r="B3" s="115"/>
      <c r="C3" s="115"/>
      <c r="D3" s="116"/>
      <c r="E3" s="117" t="s">
        <v>1</v>
      </c>
    </row>
    <row r="4" s="97" customFormat="1" ht="19.5" customHeight="1" spans="1:5">
      <c r="A4" s="118" t="s">
        <v>706</v>
      </c>
      <c r="B4" s="119" t="s">
        <v>203</v>
      </c>
      <c r="C4" s="120"/>
      <c r="D4" s="120"/>
      <c r="E4" s="121" t="s">
        <v>707</v>
      </c>
    </row>
    <row r="5" s="97" customFormat="1" ht="40.5" customHeight="1" spans="1:5">
      <c r="A5" s="122"/>
      <c r="B5" s="123" t="s">
        <v>55</v>
      </c>
      <c r="C5" s="124" t="s">
        <v>58</v>
      </c>
      <c r="D5" s="125" t="s">
        <v>676</v>
      </c>
      <c r="E5" s="126" t="s">
        <v>708</v>
      </c>
    </row>
    <row r="6" s="97" customFormat="1" ht="19.5" customHeight="1" spans="1:5">
      <c r="A6" s="127">
        <v>1</v>
      </c>
      <c r="B6" s="127">
        <v>2</v>
      </c>
      <c r="C6" s="127">
        <v>3</v>
      </c>
      <c r="D6" s="128">
        <v>4</v>
      </c>
      <c r="E6" s="129">
        <v>5</v>
      </c>
    </row>
    <row r="7" s="97" customFormat="1" ht="19.5" customHeight="1" spans="1:5">
      <c r="A7" s="105" t="s">
        <v>709</v>
      </c>
      <c r="B7" s="130" t="s">
        <v>709</v>
      </c>
      <c r="C7" s="130" t="s">
        <v>709</v>
      </c>
      <c r="D7" s="131" t="s">
        <v>709</v>
      </c>
      <c r="E7" s="130"/>
    </row>
    <row r="8" s="97" customFormat="1" ht="19.5" customHeight="1" spans="1:5">
      <c r="A8" s="106"/>
      <c r="B8" s="130" t="s">
        <v>709</v>
      </c>
      <c r="C8" s="130" t="s">
        <v>709</v>
      </c>
      <c r="D8" s="131" t="s">
        <v>709</v>
      </c>
      <c r="E8" s="130"/>
    </row>
    <row r="9" s="97" customFormat="1" ht="14.25" customHeight="1" spans="1:4">
      <c r="A9" s="132" t="s">
        <v>710</v>
      </c>
      <c r="B9" s="132"/>
      <c r="C9" s="132"/>
      <c r="D9" s="132"/>
    </row>
  </sheetData>
  <mergeCells count="5">
    <mergeCell ref="A2:E2"/>
    <mergeCell ref="A3:D3"/>
    <mergeCell ref="B4:D4"/>
    <mergeCell ref="A4:A5"/>
    <mergeCell ref="E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8" sqref="A8"/>
    </sheetView>
  </sheetViews>
  <sheetFormatPr defaultColWidth="9" defaultRowHeight="14.4" outlineLevelRow="7"/>
  <cols>
    <col min="1" max="1" width="26.25" customWidth="1"/>
    <col min="2" max="2" width="23.5" customWidth="1"/>
    <col min="3" max="3" width="23.6296296296296" customWidth="1"/>
    <col min="4" max="4" width="25.5" customWidth="1"/>
    <col min="5" max="5" width="15.6296296296296" customWidth="1"/>
    <col min="6" max="6" width="15.8796296296296" customWidth="1"/>
    <col min="7" max="7" width="13.75" customWidth="1"/>
    <col min="8" max="10" width="15.3796296296296" customWidth="1"/>
  </cols>
  <sheetData>
    <row r="1" s="97" customFormat="1" ht="16.5" customHeight="1" spans="1:10">
      <c r="A1" s="98"/>
      <c r="B1" s="98"/>
      <c r="C1" s="98"/>
      <c r="D1" s="98"/>
      <c r="E1" s="98"/>
      <c r="G1" s="98"/>
      <c r="J1" s="110" t="s">
        <v>711</v>
      </c>
    </row>
    <row r="2" s="97" customFormat="1" ht="41.25" customHeight="1" spans="1:10">
      <c r="A2" s="99" t="s">
        <v>712</v>
      </c>
      <c r="B2" s="100"/>
      <c r="C2" s="100"/>
      <c r="D2" s="100"/>
      <c r="E2" s="100"/>
      <c r="F2" s="101"/>
      <c r="G2" s="100"/>
      <c r="H2" s="101"/>
      <c r="I2" s="101"/>
      <c r="J2" s="100"/>
    </row>
    <row r="3" s="97" customFormat="1" ht="17.25" customHeight="1" spans="1:10">
      <c r="A3" s="102" t="s">
        <v>705</v>
      </c>
      <c r="B3" s="98"/>
      <c r="C3" s="98"/>
      <c r="D3" s="98"/>
      <c r="E3" s="98"/>
      <c r="G3" s="98"/>
      <c r="J3" s="98"/>
    </row>
    <row r="4" s="97" customFormat="1" ht="44.25" customHeight="1" spans="1:10">
      <c r="A4" s="103" t="s">
        <v>713</v>
      </c>
      <c r="B4" s="103" t="s">
        <v>336</v>
      </c>
      <c r="C4" s="103" t="s">
        <v>337</v>
      </c>
      <c r="D4" s="103" t="s">
        <v>338</v>
      </c>
      <c r="E4" s="103" t="s">
        <v>339</v>
      </c>
      <c r="F4" s="104" t="s">
        <v>340</v>
      </c>
      <c r="G4" s="103" t="s">
        <v>341</v>
      </c>
      <c r="H4" s="104" t="s">
        <v>342</v>
      </c>
      <c r="I4" s="104" t="s">
        <v>343</v>
      </c>
      <c r="J4" s="103" t="s">
        <v>344</v>
      </c>
    </row>
    <row r="5" s="97" customFormat="1" ht="14.25" customHeight="1" spans="1:10">
      <c r="A5" s="103">
        <v>1</v>
      </c>
      <c r="B5" s="103">
        <v>2</v>
      </c>
      <c r="C5" s="103">
        <v>3</v>
      </c>
      <c r="D5" s="103">
        <v>4</v>
      </c>
      <c r="E5" s="103">
        <v>5</v>
      </c>
      <c r="F5" s="104">
        <v>6</v>
      </c>
      <c r="G5" s="103">
        <v>7</v>
      </c>
      <c r="H5" s="104">
        <v>8</v>
      </c>
      <c r="I5" s="104">
        <v>9</v>
      </c>
      <c r="J5" s="103">
        <v>10</v>
      </c>
    </row>
    <row r="6" s="97" customFormat="1" ht="42" customHeight="1" spans="1:10">
      <c r="A6" s="105" t="s">
        <v>709</v>
      </c>
      <c r="B6" s="106"/>
      <c r="C6" s="106"/>
      <c r="D6" s="106"/>
      <c r="E6" s="107"/>
      <c r="F6" s="108"/>
      <c r="G6" s="107"/>
      <c r="H6" s="108"/>
      <c r="I6" s="108"/>
      <c r="J6" s="107"/>
    </row>
    <row r="7" s="97" customFormat="1" ht="42.75" customHeight="1" spans="1:10">
      <c r="A7" s="109" t="s">
        <v>709</v>
      </c>
      <c r="B7" s="109" t="s">
        <v>709</v>
      </c>
      <c r="C7" s="109" t="s">
        <v>709</v>
      </c>
      <c r="D7" s="109" t="s">
        <v>709</v>
      </c>
      <c r="E7" s="105" t="s">
        <v>709</v>
      </c>
      <c r="F7" s="109" t="s">
        <v>709</v>
      </c>
      <c r="G7" s="105" t="s">
        <v>709</v>
      </c>
      <c r="H7" s="109" t="s">
        <v>709</v>
      </c>
      <c r="I7" s="109" t="s">
        <v>709</v>
      </c>
      <c r="J7" s="105" t="s">
        <v>709</v>
      </c>
    </row>
    <row r="8" s="97" customFormat="1" ht="12" customHeight="1" spans="1:10">
      <c r="A8" s="98" t="s">
        <v>714</v>
      </c>
      <c r="B8" s="98"/>
      <c r="C8" s="98"/>
      <c r="D8" s="98"/>
      <c r="E8" s="98"/>
      <c r="G8" s="98"/>
      <c r="J8" s="98"/>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C14" sqref="C13:C14"/>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8" width="26.287037037037" customWidth="1"/>
    <col min="9" max="9" width="22.6296296296296" customWidth="1"/>
  </cols>
  <sheetData>
    <row r="1" customHeight="1" spans="1:9">
      <c r="A1" s="74" t="s">
        <v>715</v>
      </c>
      <c r="B1" s="75"/>
      <c r="C1" s="75"/>
      <c r="D1" s="76"/>
      <c r="E1" s="76"/>
      <c r="F1" s="76"/>
      <c r="G1" s="75"/>
      <c r="H1" s="75"/>
      <c r="I1" s="76"/>
    </row>
    <row r="2" ht="41.25" customHeight="1" spans="1:9">
      <c r="A2" s="77" t="str">
        <f>"2025"&amp;"年新增资产配置预算表"</f>
        <v>2025年新增资产配置预算表</v>
      </c>
      <c r="B2" s="78"/>
      <c r="C2" s="78"/>
      <c r="D2" s="79"/>
      <c r="E2" s="79"/>
      <c r="F2" s="79"/>
      <c r="G2" s="78"/>
      <c r="H2" s="78"/>
      <c r="I2" s="79"/>
    </row>
    <row r="3" customHeight="1" spans="1:9">
      <c r="A3" s="80" t="str">
        <f>"单位名称："&amp;"中国共产党昆明市晋宁区委员会组织部"</f>
        <v>单位名称：中国共产党昆明市晋宁区委员会组织部</v>
      </c>
      <c r="B3" s="81"/>
      <c r="C3" s="81"/>
      <c r="D3" s="82"/>
      <c r="F3" s="79"/>
      <c r="G3" s="78"/>
      <c r="H3" s="78"/>
      <c r="I3" s="96" t="s">
        <v>1</v>
      </c>
    </row>
    <row r="4" ht="28.5" customHeight="1" spans="1:9">
      <c r="A4" s="72" t="s">
        <v>195</v>
      </c>
      <c r="B4" s="83" t="s">
        <v>196</v>
      </c>
      <c r="C4" s="84" t="s">
        <v>716</v>
      </c>
      <c r="D4" s="72" t="s">
        <v>717</v>
      </c>
      <c r="E4" s="72" t="s">
        <v>718</v>
      </c>
      <c r="F4" s="72" t="s">
        <v>719</v>
      </c>
      <c r="G4" s="83" t="s">
        <v>720</v>
      </c>
      <c r="H4" s="73"/>
      <c r="I4" s="72"/>
    </row>
    <row r="5" ht="21" customHeight="1" spans="1:9">
      <c r="A5" s="84"/>
      <c r="B5" s="85"/>
      <c r="C5" s="85"/>
      <c r="D5" s="86"/>
      <c r="E5" s="85"/>
      <c r="F5" s="85"/>
      <c r="G5" s="83" t="s">
        <v>674</v>
      </c>
      <c r="H5" s="83" t="s">
        <v>721</v>
      </c>
      <c r="I5" s="83" t="s">
        <v>722</v>
      </c>
    </row>
    <row r="6" ht="17.25" customHeight="1" spans="1:9">
      <c r="A6" s="87" t="s">
        <v>82</v>
      </c>
      <c r="B6" s="32" t="s">
        <v>83</v>
      </c>
      <c r="C6" s="87" t="s">
        <v>84</v>
      </c>
      <c r="D6" s="34" t="s">
        <v>85</v>
      </c>
      <c r="E6" s="87" t="s">
        <v>86</v>
      </c>
      <c r="F6" s="32" t="s">
        <v>87</v>
      </c>
      <c r="G6" s="88" t="s">
        <v>88</v>
      </c>
      <c r="H6" s="34" t="s">
        <v>89</v>
      </c>
      <c r="I6" s="34">
        <v>9</v>
      </c>
    </row>
    <row r="7" ht="19.5" customHeight="1" spans="1:9">
      <c r="A7" s="89"/>
      <c r="B7" s="90"/>
      <c r="C7" s="90"/>
      <c r="D7" s="18"/>
      <c r="E7" s="33"/>
      <c r="F7" s="88"/>
      <c r="G7" s="91"/>
      <c r="H7" s="92"/>
      <c r="I7" s="92"/>
    </row>
    <row r="8" ht="19.5" customHeight="1" spans="1:9">
      <c r="A8" s="20" t="s">
        <v>55</v>
      </c>
      <c r="B8" s="93"/>
      <c r="C8" s="93"/>
      <c r="D8" s="94"/>
      <c r="E8" s="95"/>
      <c r="F8" s="95"/>
      <c r="G8" s="91"/>
      <c r="H8" s="92"/>
      <c r="I8" s="92"/>
    </row>
    <row r="9" customHeight="1" spans="1:1">
      <c r="A9" t="s">
        <v>723</v>
      </c>
    </row>
  </sheetData>
  <mergeCells count="11">
    <mergeCell ref="A1:I1"/>
    <mergeCell ref="A2:I2"/>
    <mergeCell ref="A3:C3"/>
    <mergeCell ref="G4:I4"/>
    <mergeCell ref="A8:F8"/>
    <mergeCell ref="A4:A5"/>
    <mergeCell ref="B4:B5"/>
    <mergeCell ref="C4:C5"/>
    <mergeCell ref="D4:D5"/>
    <mergeCell ref="E4:E5"/>
    <mergeCell ref="F4:F5"/>
  </mergeCells>
  <pageMargins left="0.118055555555556" right="0.156944444444444" top="1" bottom="1" header="0.5" footer="0.5"/>
  <pageSetup paperSize="9" scale="5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B1" workbookViewId="0">
      <selection activeCell="A11" sqref="A11"/>
    </sheetView>
  </sheetViews>
  <sheetFormatPr defaultColWidth="9.13888888888889" defaultRowHeight="14.25" customHeight="1"/>
  <cols>
    <col min="1" max="1" width="10.287037037037" customWidth="1"/>
    <col min="2" max="2" width="30.4259259259259" customWidth="1"/>
    <col min="3" max="3" width="23.8518518518519" customWidth="1"/>
    <col min="4" max="4" width="11.1388888888889" customWidth="1"/>
    <col min="5" max="5" width="32.7037037037037" customWidth="1"/>
    <col min="6" max="6" width="9.85185185185185" customWidth="1"/>
    <col min="7" max="7" width="17.712962962963" customWidth="1"/>
    <col min="8" max="11" width="23.1388888888889" customWidth="1"/>
  </cols>
  <sheetData>
    <row r="1" ht="13.5" customHeight="1" spans="4:11">
      <c r="D1" s="42"/>
      <c r="E1" s="42"/>
      <c r="F1" s="42"/>
      <c r="G1" s="42"/>
      <c r="K1" s="43" t="s">
        <v>724</v>
      </c>
    </row>
    <row r="2" ht="41.25" customHeight="1" spans="1:11">
      <c r="A2" s="44" t="str">
        <f>"2025"&amp;"年上级转移支付补助项目支出预算表"</f>
        <v>2025年上级转移支付补助项目支出预算表</v>
      </c>
      <c r="B2" s="44"/>
      <c r="C2" s="44"/>
      <c r="D2" s="44"/>
      <c r="E2" s="44"/>
      <c r="F2" s="44"/>
      <c r="G2" s="44"/>
      <c r="H2" s="44"/>
      <c r="I2" s="44"/>
      <c r="J2" s="44"/>
      <c r="K2" s="44"/>
    </row>
    <row r="3" ht="13.5" customHeight="1" spans="1:11">
      <c r="A3" s="46" t="str">
        <f>"单位名称："&amp;"中国共产党昆明市晋宁区委员会组织部"</f>
        <v>单位名称：中国共产党昆明市晋宁区委员会组织部</v>
      </c>
      <c r="B3" s="47"/>
      <c r="C3" s="47"/>
      <c r="D3" s="47"/>
      <c r="E3" s="47"/>
      <c r="F3" s="47"/>
      <c r="G3" s="47"/>
      <c r="H3" s="49"/>
      <c r="I3" s="49"/>
      <c r="J3" s="49"/>
      <c r="K3" s="50" t="s">
        <v>1</v>
      </c>
    </row>
    <row r="4" ht="21.75" customHeight="1" spans="1:11">
      <c r="A4" s="69" t="s">
        <v>281</v>
      </c>
      <c r="B4" s="69" t="s">
        <v>198</v>
      </c>
      <c r="C4" s="69" t="s">
        <v>282</v>
      </c>
      <c r="D4" s="17" t="s">
        <v>199</v>
      </c>
      <c r="E4" s="17" t="s">
        <v>200</v>
      </c>
      <c r="F4" s="17" t="s">
        <v>283</v>
      </c>
      <c r="G4" s="17" t="s">
        <v>284</v>
      </c>
      <c r="H4" s="37" t="s">
        <v>55</v>
      </c>
      <c r="I4" s="14" t="s">
        <v>725</v>
      </c>
      <c r="J4" s="14"/>
      <c r="K4" s="14"/>
    </row>
    <row r="5" ht="21.75" customHeight="1" spans="1:11">
      <c r="A5" s="69"/>
      <c r="B5" s="69"/>
      <c r="C5" s="69"/>
      <c r="D5" s="17"/>
      <c r="E5" s="17"/>
      <c r="F5" s="17"/>
      <c r="G5" s="17"/>
      <c r="H5" s="14"/>
      <c r="I5" s="17" t="s">
        <v>58</v>
      </c>
      <c r="J5" s="17" t="s">
        <v>59</v>
      </c>
      <c r="K5" s="17" t="s">
        <v>60</v>
      </c>
    </row>
    <row r="6" ht="40.5" customHeight="1" spans="1:11">
      <c r="A6" s="70"/>
      <c r="B6" s="70"/>
      <c r="C6" s="70"/>
      <c r="D6" s="17"/>
      <c r="E6" s="17"/>
      <c r="F6" s="17"/>
      <c r="G6" s="17"/>
      <c r="H6" s="14"/>
      <c r="I6" s="17" t="s">
        <v>57</v>
      </c>
      <c r="J6" s="17"/>
      <c r="K6" s="17"/>
    </row>
    <row r="7" ht="20.25" customHeight="1" spans="1:11">
      <c r="A7" s="59">
        <v>1</v>
      </c>
      <c r="B7" s="59">
        <v>2</v>
      </c>
      <c r="C7" s="59">
        <v>3</v>
      </c>
      <c r="D7" s="59">
        <v>4</v>
      </c>
      <c r="E7" s="59">
        <v>5</v>
      </c>
      <c r="F7" s="59">
        <v>6</v>
      </c>
      <c r="G7" s="59">
        <v>7</v>
      </c>
      <c r="H7" s="59">
        <v>8</v>
      </c>
      <c r="I7" s="59">
        <v>9</v>
      </c>
      <c r="J7" s="73">
        <v>10</v>
      </c>
      <c r="K7" s="73">
        <v>11</v>
      </c>
    </row>
    <row r="8" ht="18" customHeight="1" spans="1:11">
      <c r="A8" s="71"/>
      <c r="B8" s="26"/>
      <c r="C8" s="71"/>
      <c r="D8" s="71"/>
      <c r="E8" s="71"/>
      <c r="F8" s="71"/>
      <c r="G8" s="71"/>
      <c r="H8" s="62"/>
      <c r="I8" s="62"/>
      <c r="J8" s="62"/>
      <c r="K8" s="62"/>
    </row>
    <row r="9" ht="24" customHeight="1" spans="1:11">
      <c r="A9" s="18"/>
      <c r="B9" s="33"/>
      <c r="C9" s="18"/>
      <c r="D9" s="18"/>
      <c r="E9" s="18"/>
      <c r="F9" s="18"/>
      <c r="G9" s="18"/>
      <c r="H9" s="62"/>
      <c r="I9" s="62"/>
      <c r="J9" s="62"/>
      <c r="K9" s="62"/>
    </row>
    <row r="10" ht="18.75" customHeight="1" spans="1:11">
      <c r="A10" s="72" t="s">
        <v>186</v>
      </c>
      <c r="B10" s="22"/>
      <c r="C10" s="22"/>
      <c r="D10" s="22"/>
      <c r="E10" s="22"/>
      <c r="F10" s="22"/>
      <c r="G10" s="22"/>
      <c r="H10" s="62"/>
      <c r="I10" s="62"/>
      <c r="J10" s="62"/>
      <c r="K10" s="62"/>
    </row>
    <row r="11" customHeight="1" spans="1:1">
      <c r="A11" t="s">
        <v>726</v>
      </c>
    </row>
  </sheetData>
  <mergeCells count="16">
    <mergeCell ref="A2:K2"/>
    <mergeCell ref="A3:G3"/>
    <mergeCell ref="H3:J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G15" sqref="G15"/>
    </sheetView>
  </sheetViews>
  <sheetFormatPr defaultColWidth="9.13888888888889" defaultRowHeight="14.25" customHeight="1" outlineLevelCol="6"/>
  <cols>
    <col min="1" max="1" width="35.287037037037" customWidth="1"/>
    <col min="2" max="2" width="28" customWidth="1"/>
    <col min="3" max="3" width="28" style="41" customWidth="1"/>
    <col min="4" max="4" width="28" customWidth="1"/>
    <col min="5" max="6" width="23.8518518518519" customWidth="1"/>
    <col min="7" max="7" width="16.2962962962963" customWidth="1"/>
  </cols>
  <sheetData>
    <row r="1" ht="13.5" customHeight="1" spans="4:7">
      <c r="D1" s="42"/>
      <c r="G1" s="43" t="s">
        <v>727</v>
      </c>
    </row>
    <row r="2" ht="41.25" customHeight="1" spans="1:7">
      <c r="A2" s="44" t="str">
        <f>"2025"&amp;"年部门项目中期规划预算表"</f>
        <v>2025年部门项目中期规划预算表</v>
      </c>
      <c r="B2" s="44"/>
      <c r="C2" s="45"/>
      <c r="D2" s="44"/>
      <c r="E2" s="44"/>
      <c r="F2" s="44"/>
      <c r="G2" s="44"/>
    </row>
    <row r="3" ht="13.5" customHeight="1" spans="1:7">
      <c r="A3" s="46" t="str">
        <f>"单位名称："&amp;"中国共产党昆明市晋宁区委员会组织部"</f>
        <v>单位名称：中国共产党昆明市晋宁区委员会组织部</v>
      </c>
      <c r="B3" s="47"/>
      <c r="C3" s="48"/>
      <c r="D3" s="47"/>
      <c r="E3" s="49"/>
      <c r="F3" s="49"/>
      <c r="G3" s="50" t="s">
        <v>1</v>
      </c>
    </row>
    <row r="4" ht="21.75" customHeight="1" spans="1:7">
      <c r="A4" s="51" t="s">
        <v>282</v>
      </c>
      <c r="B4" s="51" t="s">
        <v>281</v>
      </c>
      <c r="C4" s="51" t="s">
        <v>198</v>
      </c>
      <c r="D4" s="52" t="s">
        <v>728</v>
      </c>
      <c r="E4" s="12" t="s">
        <v>58</v>
      </c>
      <c r="F4" s="13"/>
      <c r="G4" s="36"/>
    </row>
    <row r="5" ht="21.75" customHeight="1" spans="1:7">
      <c r="A5" s="53"/>
      <c r="B5" s="53"/>
      <c r="C5" s="53"/>
      <c r="D5" s="54"/>
      <c r="E5" s="55" t="str">
        <f>"2025"&amp;"年"</f>
        <v>2025年</v>
      </c>
      <c r="F5" s="55" t="str">
        <f>("2025"+1)&amp;"年"</f>
        <v>2026年</v>
      </c>
      <c r="G5" s="55" t="str">
        <f>("2025"+2)&amp;"年"</f>
        <v>2027年</v>
      </c>
    </row>
    <row r="6" ht="40.5" customHeight="1" spans="1:7">
      <c r="A6" s="56"/>
      <c r="B6" s="56"/>
      <c r="C6" s="56"/>
      <c r="D6" s="57"/>
      <c r="E6" s="58"/>
      <c r="F6" s="58"/>
      <c r="G6" s="58"/>
    </row>
    <row r="7" ht="15" customHeight="1" spans="1:7">
      <c r="A7" s="59">
        <v>1</v>
      </c>
      <c r="B7" s="59">
        <v>2</v>
      </c>
      <c r="C7" s="60">
        <v>3</v>
      </c>
      <c r="D7" s="59">
        <v>4</v>
      </c>
      <c r="E7" s="59">
        <v>5</v>
      </c>
      <c r="F7" s="59">
        <v>6</v>
      </c>
      <c r="G7" s="59">
        <v>7</v>
      </c>
    </row>
    <row r="8" customHeight="1" spans="1:7">
      <c r="A8" s="61" t="s">
        <v>69</v>
      </c>
      <c r="B8" s="62"/>
      <c r="C8" s="63"/>
      <c r="D8" s="62"/>
      <c r="E8" s="62">
        <v>6300000</v>
      </c>
      <c r="F8" s="62"/>
      <c r="G8" s="62"/>
    </row>
    <row r="9" ht="17.25" customHeight="1" spans="1:7">
      <c r="A9" s="33"/>
      <c r="B9" s="64" t="s">
        <v>729</v>
      </c>
      <c r="C9" s="33" t="s">
        <v>289</v>
      </c>
      <c r="D9" s="33" t="s">
        <v>730</v>
      </c>
      <c r="E9" s="65">
        <v>12000</v>
      </c>
      <c r="F9" s="65"/>
      <c r="G9" s="65"/>
    </row>
    <row r="10" ht="17.25" customHeight="1" spans="1:7">
      <c r="A10" s="26"/>
      <c r="B10" s="64" t="s">
        <v>729</v>
      </c>
      <c r="C10" s="33" t="s">
        <v>293</v>
      </c>
      <c r="D10" s="33" t="s">
        <v>730</v>
      </c>
      <c r="E10" s="65">
        <v>260000</v>
      </c>
      <c r="F10" s="65"/>
      <c r="G10" s="65"/>
    </row>
    <row r="11" ht="17.25" customHeight="1" spans="1:7">
      <c r="A11" s="26"/>
      <c r="B11" s="64" t="s">
        <v>729</v>
      </c>
      <c r="C11" s="33" t="s">
        <v>295</v>
      </c>
      <c r="D11" s="33" t="s">
        <v>730</v>
      </c>
      <c r="E11" s="65">
        <v>200000</v>
      </c>
      <c r="F11" s="65"/>
      <c r="G11" s="65"/>
    </row>
    <row r="12" ht="17.25" customHeight="1" spans="1:7">
      <c r="A12" s="26"/>
      <c r="B12" s="64" t="s">
        <v>729</v>
      </c>
      <c r="C12" s="33" t="s">
        <v>297</v>
      </c>
      <c r="D12" s="33" t="s">
        <v>730</v>
      </c>
      <c r="E12" s="65">
        <v>690000</v>
      </c>
      <c r="F12" s="65"/>
      <c r="G12" s="65"/>
    </row>
    <row r="13" ht="32" customHeight="1" spans="1:7">
      <c r="A13" s="26"/>
      <c r="B13" s="64" t="s">
        <v>729</v>
      </c>
      <c r="C13" s="33" t="s">
        <v>299</v>
      </c>
      <c r="D13" s="33" t="s">
        <v>730</v>
      </c>
      <c r="E13" s="65">
        <v>2500000</v>
      </c>
      <c r="F13" s="65"/>
      <c r="G13" s="65"/>
    </row>
    <row r="14" ht="47" customHeight="1" spans="1:7">
      <c r="A14" s="26"/>
      <c r="B14" s="64" t="s">
        <v>731</v>
      </c>
      <c r="C14" s="33" t="s">
        <v>312</v>
      </c>
      <c r="D14" s="33" t="s">
        <v>730</v>
      </c>
      <c r="E14" s="65">
        <v>1336500</v>
      </c>
      <c r="F14" s="65"/>
      <c r="G14" s="65"/>
    </row>
    <row r="15" ht="17.25" customHeight="1" spans="1:7">
      <c r="A15" s="26"/>
      <c r="B15" s="64" t="s">
        <v>731</v>
      </c>
      <c r="C15" s="33" t="s">
        <v>314</v>
      </c>
      <c r="D15" s="33" t="s">
        <v>730</v>
      </c>
      <c r="E15" s="65">
        <v>140000</v>
      </c>
      <c r="F15" s="65"/>
      <c r="G15" s="65"/>
    </row>
    <row r="16" ht="17.25" customHeight="1" spans="1:7">
      <c r="A16" s="26"/>
      <c r="B16" s="64" t="s">
        <v>731</v>
      </c>
      <c r="C16" s="33" t="s">
        <v>316</v>
      </c>
      <c r="D16" s="33" t="s">
        <v>730</v>
      </c>
      <c r="E16" s="65">
        <v>40000</v>
      </c>
      <c r="F16" s="65"/>
      <c r="G16" s="65"/>
    </row>
    <row r="17" ht="17.25" customHeight="1" spans="1:7">
      <c r="A17" s="26"/>
      <c r="B17" s="64" t="s">
        <v>731</v>
      </c>
      <c r="C17" s="33" t="s">
        <v>318</v>
      </c>
      <c r="D17" s="33" t="s">
        <v>730</v>
      </c>
      <c r="E17" s="65">
        <v>10000</v>
      </c>
      <c r="F17" s="65"/>
      <c r="G17" s="65"/>
    </row>
    <row r="18" ht="17.25" customHeight="1" spans="1:7">
      <c r="A18" s="26"/>
      <c r="B18" s="64" t="s">
        <v>731</v>
      </c>
      <c r="C18" s="33" t="s">
        <v>320</v>
      </c>
      <c r="D18" s="33" t="s">
        <v>730</v>
      </c>
      <c r="E18" s="65">
        <v>50000</v>
      </c>
      <c r="F18" s="65"/>
      <c r="G18" s="65"/>
    </row>
    <row r="19" ht="17.25" customHeight="1" spans="1:7">
      <c r="A19" s="26"/>
      <c r="B19" s="64" t="s">
        <v>731</v>
      </c>
      <c r="C19" s="33" t="s">
        <v>322</v>
      </c>
      <c r="D19" s="33" t="s">
        <v>730</v>
      </c>
      <c r="E19" s="65">
        <v>280000</v>
      </c>
      <c r="F19" s="65"/>
      <c r="G19" s="65"/>
    </row>
    <row r="20" ht="17.25" customHeight="1" spans="1:7">
      <c r="A20" s="26"/>
      <c r="B20" s="64" t="s">
        <v>731</v>
      </c>
      <c r="C20" s="33" t="s">
        <v>324</v>
      </c>
      <c r="D20" s="33" t="s">
        <v>730</v>
      </c>
      <c r="E20" s="65">
        <v>450000</v>
      </c>
      <c r="F20" s="65"/>
      <c r="G20" s="65"/>
    </row>
    <row r="21" ht="17.25" customHeight="1" spans="1:7">
      <c r="A21" s="26"/>
      <c r="B21" s="64" t="s">
        <v>731</v>
      </c>
      <c r="C21" s="33" t="s">
        <v>326</v>
      </c>
      <c r="D21" s="33" t="s">
        <v>730</v>
      </c>
      <c r="E21" s="65">
        <v>24241.7</v>
      </c>
      <c r="F21" s="65"/>
      <c r="G21" s="65"/>
    </row>
    <row r="22" ht="17.25" customHeight="1" spans="1:7">
      <c r="A22" s="26"/>
      <c r="B22" s="64" t="s">
        <v>731</v>
      </c>
      <c r="C22" s="33" t="s">
        <v>328</v>
      </c>
      <c r="D22" s="33" t="s">
        <v>730</v>
      </c>
      <c r="E22" s="65">
        <v>147258.3</v>
      </c>
      <c r="F22" s="65"/>
      <c r="G22" s="65"/>
    </row>
    <row r="23" ht="17.25" customHeight="1" spans="1:7">
      <c r="A23" s="26"/>
      <c r="B23" s="64" t="s">
        <v>731</v>
      </c>
      <c r="C23" s="33" t="s">
        <v>330</v>
      </c>
      <c r="D23" s="33" t="s">
        <v>730</v>
      </c>
      <c r="E23" s="65">
        <v>150000</v>
      </c>
      <c r="F23" s="65"/>
      <c r="G23" s="65"/>
    </row>
    <row r="24" ht="17.25" customHeight="1" spans="1:7">
      <c r="A24" s="26"/>
      <c r="B24" s="64" t="s">
        <v>731</v>
      </c>
      <c r="C24" s="33" t="s">
        <v>332</v>
      </c>
      <c r="D24" s="33" t="s">
        <v>730</v>
      </c>
      <c r="E24" s="65">
        <v>10000</v>
      </c>
      <c r="F24" s="65"/>
      <c r="G24" s="65"/>
    </row>
    <row r="25" ht="18.75" customHeight="1" spans="1:7">
      <c r="A25" s="66" t="s">
        <v>55</v>
      </c>
      <c r="B25" s="67" t="s">
        <v>709</v>
      </c>
      <c r="C25" s="67"/>
      <c r="D25" s="68"/>
      <c r="E25" s="65">
        <v>6300000</v>
      </c>
      <c r="F25" s="65"/>
      <c r="G25" s="65"/>
    </row>
  </sheetData>
  <mergeCells count="11">
    <mergeCell ref="A2:G2"/>
    <mergeCell ref="A3:F3"/>
    <mergeCell ref="E4:G4"/>
    <mergeCell ref="A25:D25"/>
    <mergeCell ref="A4:A6"/>
    <mergeCell ref="B4:B6"/>
    <mergeCell ref="C4:C6"/>
    <mergeCell ref="D4:D6"/>
    <mergeCell ref="E5:E6"/>
    <mergeCell ref="F5:F6"/>
    <mergeCell ref="G5:G6"/>
  </mergeCells>
  <pageMargins left="0.156944444444444" right="0.236111111111111" top="1" bottom="1" header="0.5" footer="0.5"/>
  <pageSetup paperSize="9" scale="8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zoomScale="85" zoomScaleNormal="85" topLeftCell="A6" workbookViewId="0">
      <selection activeCell="C14" sqref="C14:G14"/>
    </sheetView>
  </sheetViews>
  <sheetFormatPr defaultColWidth="8.57407407407407" defaultRowHeight="14.25" customHeight="1"/>
  <cols>
    <col min="1" max="1" width="18.1388888888889" customWidth="1"/>
    <col min="2" max="2" width="23.4259259259259" customWidth="1"/>
    <col min="3" max="3" width="21.8518518518519"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1"/>
      <c r="B1" s="1"/>
      <c r="C1" s="1"/>
      <c r="D1" s="1"/>
      <c r="E1" s="1"/>
      <c r="F1" s="1"/>
      <c r="G1" s="1"/>
      <c r="H1" s="1"/>
      <c r="I1" s="1"/>
      <c r="J1" s="35" t="s">
        <v>732</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"单位名称："&amp;"中国共产党昆明市晋宁区委员会组织部"</f>
        <v>单位名称：中国共产党昆明市晋宁区委员会组织部</v>
      </c>
      <c r="B3" s="3"/>
      <c r="C3" s="4"/>
      <c r="D3" s="5"/>
      <c r="E3" s="5"/>
      <c r="F3" s="5"/>
      <c r="G3" s="5"/>
      <c r="H3" s="5"/>
      <c r="I3" s="5"/>
      <c r="J3" s="254" t="s">
        <v>1</v>
      </c>
    </row>
    <row r="4" ht="30" customHeight="1" spans="1:10">
      <c r="A4" s="6" t="s">
        <v>733</v>
      </c>
      <c r="B4" s="7" t="s">
        <v>70</v>
      </c>
      <c r="C4" s="8"/>
      <c r="D4" s="8"/>
      <c r="E4" s="9"/>
      <c r="F4" s="10" t="s">
        <v>734</v>
      </c>
      <c r="G4" s="9"/>
      <c r="H4" s="11" t="s">
        <v>69</v>
      </c>
      <c r="I4" s="8"/>
      <c r="J4" s="9"/>
    </row>
    <row r="5" ht="32.25" customHeight="1" spans="1:10">
      <c r="A5" s="12" t="s">
        <v>735</v>
      </c>
      <c r="B5" s="13"/>
      <c r="C5" s="13"/>
      <c r="D5" s="13"/>
      <c r="E5" s="13"/>
      <c r="F5" s="13"/>
      <c r="G5" s="13"/>
      <c r="H5" s="13"/>
      <c r="I5" s="36"/>
      <c r="J5" s="37" t="s">
        <v>736</v>
      </c>
    </row>
    <row r="6" ht="99.75" customHeight="1" spans="1:10">
      <c r="A6" s="14" t="s">
        <v>737</v>
      </c>
      <c r="B6" s="15" t="s">
        <v>738</v>
      </c>
      <c r="C6" s="16" t="s">
        <v>739</v>
      </c>
      <c r="D6" s="16"/>
      <c r="E6" s="16"/>
      <c r="F6" s="16"/>
      <c r="G6" s="16"/>
      <c r="H6" s="16"/>
      <c r="I6" s="16"/>
      <c r="J6" s="38" t="s">
        <v>740</v>
      </c>
    </row>
    <row r="7" ht="99.75" customHeight="1" spans="1:10">
      <c r="A7" s="14"/>
      <c r="B7" s="15" t="str">
        <f>"总体绩效目标（"&amp;"2025"&amp;"-"&amp;("2025"+2)&amp;"年期间）"</f>
        <v>总体绩效目标（2025-2027年期间）</v>
      </c>
      <c r="C7" s="16" t="s">
        <v>741</v>
      </c>
      <c r="D7" s="16"/>
      <c r="E7" s="16"/>
      <c r="F7" s="16"/>
      <c r="G7" s="16"/>
      <c r="H7" s="16"/>
      <c r="I7" s="16"/>
      <c r="J7" s="38" t="s">
        <v>742</v>
      </c>
    </row>
    <row r="8" ht="75" customHeight="1" spans="1:10">
      <c r="A8" s="15" t="s">
        <v>743</v>
      </c>
      <c r="B8" s="17" t="str">
        <f>"预算年度（"&amp;"2025"&amp;"年）绩效目标"</f>
        <v>预算年度（2025年）绩效目标</v>
      </c>
      <c r="C8" s="18" t="s">
        <v>741</v>
      </c>
      <c r="D8" s="18"/>
      <c r="E8" s="18"/>
      <c r="F8" s="18"/>
      <c r="G8" s="18"/>
      <c r="H8" s="18"/>
      <c r="I8" s="18"/>
      <c r="J8" s="39" t="s">
        <v>744</v>
      </c>
    </row>
    <row r="9" ht="32.25" customHeight="1" spans="1:10">
      <c r="A9" s="19" t="s">
        <v>745</v>
      </c>
      <c r="B9" s="19"/>
      <c r="C9" s="19"/>
      <c r="D9" s="19"/>
      <c r="E9" s="19"/>
      <c r="F9" s="19"/>
      <c r="G9" s="19"/>
      <c r="H9" s="19"/>
      <c r="I9" s="19"/>
      <c r="J9" s="19"/>
    </row>
    <row r="10" ht="32.25" customHeight="1" spans="1:10">
      <c r="A10" s="15" t="s">
        <v>746</v>
      </c>
      <c r="B10" s="15"/>
      <c r="C10" s="14" t="s">
        <v>747</v>
      </c>
      <c r="D10" s="14"/>
      <c r="E10" s="14"/>
      <c r="F10" s="14" t="s">
        <v>748</v>
      </c>
      <c r="G10" s="14"/>
      <c r="H10" s="14" t="s">
        <v>749</v>
      </c>
      <c r="I10" s="14"/>
      <c r="J10" s="14"/>
    </row>
    <row r="11" ht="32.25" customHeight="1" spans="1:10">
      <c r="A11" s="15"/>
      <c r="B11" s="15"/>
      <c r="C11" s="14"/>
      <c r="D11" s="14"/>
      <c r="E11" s="14"/>
      <c r="F11" s="14"/>
      <c r="G11" s="14"/>
      <c r="H11" s="15" t="s">
        <v>750</v>
      </c>
      <c r="I11" s="15" t="s">
        <v>751</v>
      </c>
      <c r="J11" s="15" t="s">
        <v>752</v>
      </c>
    </row>
    <row r="12" ht="24" customHeight="1" spans="1:10">
      <c r="A12" s="20" t="s">
        <v>55</v>
      </c>
      <c r="B12" s="21"/>
      <c r="C12" s="21"/>
      <c r="D12" s="21"/>
      <c r="E12" s="21"/>
      <c r="F12" s="21"/>
      <c r="G12" s="22"/>
      <c r="H12" s="23">
        <v>15571628.05</v>
      </c>
      <c r="I12" s="23">
        <v>15264028.05</v>
      </c>
      <c r="J12" s="23">
        <v>307600</v>
      </c>
    </row>
    <row r="13" ht="34.5" customHeight="1" spans="1:10">
      <c r="A13" s="16" t="s">
        <v>753</v>
      </c>
      <c r="B13" s="24"/>
      <c r="C13" s="16" t="s">
        <v>754</v>
      </c>
      <c r="D13" s="24"/>
      <c r="E13" s="24"/>
      <c r="F13" s="24"/>
      <c r="G13" s="24"/>
      <c r="H13" s="25">
        <v>8964028.05</v>
      </c>
      <c r="I13" s="25">
        <v>8964028.05</v>
      </c>
      <c r="J13" s="25"/>
    </row>
    <row r="14" ht="34.5" customHeight="1" spans="1:10">
      <c r="A14" s="16" t="s">
        <v>755</v>
      </c>
      <c r="B14" s="26"/>
      <c r="C14" s="16" t="s">
        <v>741</v>
      </c>
      <c r="D14" s="26"/>
      <c r="E14" s="26"/>
      <c r="F14" s="26"/>
      <c r="G14" s="26"/>
      <c r="H14" s="25">
        <v>6607600</v>
      </c>
      <c r="I14" s="25">
        <v>6300000</v>
      </c>
      <c r="J14" s="25">
        <v>307600</v>
      </c>
    </row>
    <row r="15" ht="32.25" customHeight="1" spans="1:10">
      <c r="A15" s="19" t="s">
        <v>756</v>
      </c>
      <c r="B15" s="19"/>
      <c r="C15" s="19"/>
      <c r="D15" s="19"/>
      <c r="E15" s="19"/>
      <c r="F15" s="19"/>
      <c r="G15" s="19"/>
      <c r="H15" s="19"/>
      <c r="I15" s="19"/>
      <c r="J15" s="19"/>
    </row>
    <row r="16" ht="32.25" customHeight="1" spans="1:10">
      <c r="A16" s="27" t="s">
        <v>757</v>
      </c>
      <c r="B16" s="27"/>
      <c r="C16" s="27"/>
      <c r="D16" s="27"/>
      <c r="E16" s="27"/>
      <c r="F16" s="27"/>
      <c r="G16" s="27"/>
      <c r="H16" s="28" t="s">
        <v>758</v>
      </c>
      <c r="I16" s="40" t="s">
        <v>344</v>
      </c>
      <c r="J16" s="28" t="s">
        <v>759</v>
      </c>
    </row>
    <row r="17" ht="36" customHeight="1" spans="1:10">
      <c r="A17" s="29" t="s">
        <v>337</v>
      </c>
      <c r="B17" s="29" t="s">
        <v>760</v>
      </c>
      <c r="C17" s="30" t="s">
        <v>339</v>
      </c>
      <c r="D17" s="30" t="s">
        <v>340</v>
      </c>
      <c r="E17" s="30" t="s">
        <v>341</v>
      </c>
      <c r="F17" s="30" t="s">
        <v>342</v>
      </c>
      <c r="G17" s="30" t="s">
        <v>343</v>
      </c>
      <c r="H17" s="31"/>
      <c r="I17" s="31"/>
      <c r="J17" s="31"/>
    </row>
    <row r="18" ht="32.25" customHeight="1" spans="1:10">
      <c r="A18" s="32" t="s">
        <v>346</v>
      </c>
      <c r="B18" s="32"/>
      <c r="C18" s="33"/>
      <c r="D18" s="32"/>
      <c r="E18" s="32"/>
      <c r="F18" s="32"/>
      <c r="G18" s="32"/>
      <c r="H18" s="34"/>
      <c r="I18" s="18"/>
      <c r="J18" s="34"/>
    </row>
    <row r="19" ht="32.25" customHeight="1" spans="1:10">
      <c r="A19" s="32"/>
      <c r="B19" s="32" t="s">
        <v>347</v>
      </c>
      <c r="C19" s="33"/>
      <c r="D19" s="32"/>
      <c r="E19" s="32"/>
      <c r="F19" s="32"/>
      <c r="G19" s="32"/>
      <c r="H19" s="34"/>
      <c r="I19" s="18"/>
      <c r="J19" s="34"/>
    </row>
    <row r="20" ht="51" customHeight="1" spans="1:10">
      <c r="A20" s="32"/>
      <c r="B20" s="32"/>
      <c r="C20" s="33" t="s">
        <v>761</v>
      </c>
      <c r="D20" s="32" t="s">
        <v>349</v>
      </c>
      <c r="E20" s="32" t="s">
        <v>762</v>
      </c>
      <c r="F20" s="32" t="s">
        <v>405</v>
      </c>
      <c r="G20" s="32" t="s">
        <v>351</v>
      </c>
      <c r="H20" s="34" t="s">
        <v>763</v>
      </c>
      <c r="I20" s="18" t="s">
        <v>764</v>
      </c>
      <c r="J20" s="34" t="s">
        <v>765</v>
      </c>
    </row>
    <row r="21" ht="58" customHeight="1" spans="1:10">
      <c r="A21" s="32"/>
      <c r="B21" s="32"/>
      <c r="C21" s="33" t="s">
        <v>766</v>
      </c>
      <c r="D21" s="32" t="s">
        <v>349</v>
      </c>
      <c r="E21" s="32" t="s">
        <v>83</v>
      </c>
      <c r="F21" s="32" t="s">
        <v>405</v>
      </c>
      <c r="G21" s="32" t="s">
        <v>351</v>
      </c>
      <c r="H21" s="34" t="s">
        <v>763</v>
      </c>
      <c r="I21" s="18" t="s">
        <v>767</v>
      </c>
      <c r="J21" s="34" t="s">
        <v>765</v>
      </c>
    </row>
    <row r="22" ht="61" customHeight="1" spans="1:10">
      <c r="A22" s="32"/>
      <c r="B22" s="32"/>
      <c r="C22" s="33" t="s">
        <v>768</v>
      </c>
      <c r="D22" s="32" t="s">
        <v>349</v>
      </c>
      <c r="E22" s="32" t="s">
        <v>94</v>
      </c>
      <c r="F22" s="32" t="s">
        <v>405</v>
      </c>
      <c r="G22" s="32" t="s">
        <v>351</v>
      </c>
      <c r="H22" s="34" t="s">
        <v>763</v>
      </c>
      <c r="I22" s="18" t="s">
        <v>769</v>
      </c>
      <c r="J22" s="34" t="s">
        <v>765</v>
      </c>
    </row>
    <row r="23" ht="61" customHeight="1" spans="1:10">
      <c r="A23" s="32"/>
      <c r="B23" s="32"/>
      <c r="C23" s="33" t="s">
        <v>628</v>
      </c>
      <c r="D23" s="32" t="s">
        <v>349</v>
      </c>
      <c r="E23" s="32" t="s">
        <v>566</v>
      </c>
      <c r="F23" s="32" t="s">
        <v>405</v>
      </c>
      <c r="G23" s="32" t="s">
        <v>351</v>
      </c>
      <c r="H23" s="34" t="s">
        <v>770</v>
      </c>
      <c r="I23" s="18" t="s">
        <v>629</v>
      </c>
      <c r="J23" s="34" t="s">
        <v>771</v>
      </c>
    </row>
    <row r="24" ht="61" customHeight="1" spans="1:10">
      <c r="A24" s="32"/>
      <c r="B24" s="32"/>
      <c r="C24" s="33" t="s">
        <v>630</v>
      </c>
      <c r="D24" s="32" t="s">
        <v>349</v>
      </c>
      <c r="E24" s="32" t="s">
        <v>566</v>
      </c>
      <c r="F24" s="32" t="s">
        <v>405</v>
      </c>
      <c r="G24" s="32" t="s">
        <v>351</v>
      </c>
      <c r="H24" s="34" t="s">
        <v>770</v>
      </c>
      <c r="I24" s="18" t="s">
        <v>629</v>
      </c>
      <c r="J24" s="34" t="s">
        <v>772</v>
      </c>
    </row>
    <row r="25" ht="32.25" customHeight="1" spans="1:10">
      <c r="A25" s="32"/>
      <c r="B25" s="32"/>
      <c r="C25" s="33" t="s">
        <v>773</v>
      </c>
      <c r="D25" s="32" t="s">
        <v>354</v>
      </c>
      <c r="E25" s="32" t="s">
        <v>82</v>
      </c>
      <c r="F25" s="32" t="s">
        <v>424</v>
      </c>
      <c r="G25" s="32" t="s">
        <v>351</v>
      </c>
      <c r="H25" s="34" t="s">
        <v>774</v>
      </c>
      <c r="I25" s="18" t="s">
        <v>775</v>
      </c>
      <c r="J25" s="34" t="s">
        <v>776</v>
      </c>
    </row>
    <row r="26" ht="32.25" customHeight="1" spans="1:10">
      <c r="A26" s="32"/>
      <c r="B26" s="32"/>
      <c r="C26" s="33" t="s">
        <v>777</v>
      </c>
      <c r="D26" s="32" t="s">
        <v>354</v>
      </c>
      <c r="E26" s="32" t="s">
        <v>374</v>
      </c>
      <c r="F26" s="32" t="s">
        <v>375</v>
      </c>
      <c r="G26" s="32" t="s">
        <v>351</v>
      </c>
      <c r="H26" s="34" t="s">
        <v>778</v>
      </c>
      <c r="I26" s="18" t="s">
        <v>779</v>
      </c>
      <c r="J26" s="34" t="s">
        <v>780</v>
      </c>
    </row>
    <row r="27" ht="32.25" customHeight="1" spans="1:10">
      <c r="A27" s="32"/>
      <c r="B27" s="32" t="s">
        <v>358</v>
      </c>
      <c r="C27" s="33"/>
      <c r="D27" s="32"/>
      <c r="E27" s="32"/>
      <c r="F27" s="32"/>
      <c r="G27" s="32"/>
      <c r="H27" s="34"/>
      <c r="I27" s="18"/>
      <c r="J27" s="34"/>
    </row>
    <row r="28" ht="32.25" customHeight="1" spans="1:10">
      <c r="A28" s="32"/>
      <c r="B28" s="32"/>
      <c r="C28" s="33" t="s">
        <v>781</v>
      </c>
      <c r="D28" s="32" t="s">
        <v>349</v>
      </c>
      <c r="E28" s="32" t="s">
        <v>782</v>
      </c>
      <c r="F28" s="32" t="s">
        <v>375</v>
      </c>
      <c r="G28" s="32" t="s">
        <v>361</v>
      </c>
      <c r="H28" s="34" t="s">
        <v>783</v>
      </c>
      <c r="I28" s="18" t="s">
        <v>478</v>
      </c>
      <c r="J28" s="34" t="s">
        <v>784</v>
      </c>
    </row>
    <row r="29" ht="32.25" customHeight="1" spans="1:10">
      <c r="A29" s="32"/>
      <c r="B29" s="32" t="s">
        <v>363</v>
      </c>
      <c r="C29" s="33"/>
      <c r="D29" s="32"/>
      <c r="E29" s="32"/>
      <c r="F29" s="32"/>
      <c r="G29" s="32"/>
      <c r="H29" s="34"/>
      <c r="I29" s="18"/>
      <c r="J29" s="34"/>
    </row>
    <row r="30" ht="32.25" customHeight="1" spans="1:10">
      <c r="A30" s="32"/>
      <c r="B30" s="32"/>
      <c r="C30" s="33" t="s">
        <v>785</v>
      </c>
      <c r="D30" s="32" t="s">
        <v>349</v>
      </c>
      <c r="E30" s="32" t="s">
        <v>786</v>
      </c>
      <c r="F30" s="32" t="s">
        <v>350</v>
      </c>
      <c r="G30" s="32" t="s">
        <v>361</v>
      </c>
      <c r="H30" s="34" t="s">
        <v>787</v>
      </c>
      <c r="I30" s="18" t="s">
        <v>788</v>
      </c>
      <c r="J30" s="34" t="s">
        <v>789</v>
      </c>
    </row>
    <row r="31" ht="32.25" customHeight="1" spans="1:10">
      <c r="A31" s="32" t="s">
        <v>368</v>
      </c>
      <c r="B31" s="32"/>
      <c r="C31" s="33"/>
      <c r="D31" s="32"/>
      <c r="E31" s="32"/>
      <c r="F31" s="32"/>
      <c r="G31" s="32"/>
      <c r="H31" s="34"/>
      <c r="I31" s="18"/>
      <c r="J31" s="34"/>
    </row>
    <row r="32" ht="32.25" customHeight="1" spans="1:10">
      <c r="A32" s="32"/>
      <c r="B32" s="32" t="s">
        <v>369</v>
      </c>
      <c r="C32" s="33"/>
      <c r="D32" s="32"/>
      <c r="E32" s="32"/>
      <c r="F32" s="32"/>
      <c r="G32" s="32"/>
      <c r="H32" s="34"/>
      <c r="I32" s="18"/>
      <c r="J32" s="34"/>
    </row>
    <row r="33" ht="32.25" customHeight="1" spans="1:10">
      <c r="A33" s="32"/>
      <c r="B33" s="32"/>
      <c r="C33" s="33" t="s">
        <v>790</v>
      </c>
      <c r="D33" s="32" t="s">
        <v>349</v>
      </c>
      <c r="E33" s="32" t="s">
        <v>791</v>
      </c>
      <c r="F33" s="32" t="s">
        <v>350</v>
      </c>
      <c r="G33" s="32" t="s">
        <v>361</v>
      </c>
      <c r="H33" s="34" t="s">
        <v>792</v>
      </c>
      <c r="I33" s="18" t="s">
        <v>793</v>
      </c>
      <c r="J33" s="34" t="s">
        <v>794</v>
      </c>
    </row>
    <row r="34" ht="32.25" customHeight="1" spans="1:10">
      <c r="A34" s="32" t="s">
        <v>372</v>
      </c>
      <c r="B34" s="32"/>
      <c r="C34" s="33"/>
      <c r="D34" s="32"/>
      <c r="E34" s="32"/>
      <c r="F34" s="32"/>
      <c r="G34" s="32"/>
      <c r="H34" s="34"/>
      <c r="I34" s="18"/>
      <c r="J34" s="34"/>
    </row>
    <row r="35" ht="32.25" customHeight="1" spans="1:10">
      <c r="A35" s="32"/>
      <c r="B35" s="32" t="s">
        <v>373</v>
      </c>
      <c r="C35" s="33"/>
      <c r="D35" s="32"/>
      <c r="E35" s="32"/>
      <c r="F35" s="32"/>
      <c r="G35" s="32"/>
      <c r="H35" s="34"/>
      <c r="I35" s="18"/>
      <c r="J35" s="34"/>
    </row>
    <row r="36" ht="32.25" customHeight="1" spans="1:10">
      <c r="A36" s="32"/>
      <c r="B36" s="32"/>
      <c r="C36" s="33" t="s">
        <v>795</v>
      </c>
      <c r="D36" s="32" t="s">
        <v>354</v>
      </c>
      <c r="E36" s="32" t="s">
        <v>399</v>
      </c>
      <c r="F36" s="32" t="s">
        <v>375</v>
      </c>
      <c r="G36" s="32" t="s">
        <v>351</v>
      </c>
      <c r="H36" s="34" t="s">
        <v>796</v>
      </c>
      <c r="I36" s="18" t="s">
        <v>797</v>
      </c>
      <c r="J36" s="34" t="s">
        <v>798</v>
      </c>
    </row>
    <row r="37" ht="32.25" customHeight="1" spans="1:10">
      <c r="A37" s="32"/>
      <c r="B37" s="32"/>
      <c r="C37" s="33" t="s">
        <v>799</v>
      </c>
      <c r="D37" s="32" t="s">
        <v>354</v>
      </c>
      <c r="E37" s="32" t="s">
        <v>399</v>
      </c>
      <c r="F37" s="32" t="s">
        <v>375</v>
      </c>
      <c r="G37" s="32" t="s">
        <v>351</v>
      </c>
      <c r="H37" s="34" t="s">
        <v>800</v>
      </c>
      <c r="I37" s="18" t="s">
        <v>801</v>
      </c>
      <c r="J37" s="34" t="s">
        <v>798</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314583333333333" right="0.196527777777778" top="1" bottom="1" header="0.5" footer="0.5"/>
  <pageSetup paperSize="9" scale="4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E16" sqref="E16"/>
    </sheetView>
  </sheetViews>
  <sheetFormatPr defaultColWidth="8.42592592592593" defaultRowHeight="12.75" customHeight="1"/>
  <cols>
    <col min="1" max="1" width="26.5740740740741" customWidth="1"/>
    <col min="2" max="2" width="39.7037037037037" customWidth="1"/>
    <col min="3" max="3" width="20.287037037037" customWidth="1"/>
    <col min="4" max="5" width="20.712962962963" customWidth="1"/>
    <col min="6" max="6" width="19.1388888888889" customWidth="1"/>
    <col min="7" max="7" width="24.5740740740741" customWidth="1"/>
    <col min="8" max="8" width="20.4259259259259" customWidth="1"/>
    <col min="9" max="9" width="22.712962962963" customWidth="1"/>
    <col min="10" max="10" width="25" customWidth="1"/>
    <col min="11" max="11" width="20.287037037037" customWidth="1"/>
    <col min="12" max="12" width="20.5740740740741" customWidth="1"/>
    <col min="13" max="13" width="25.712962962963" customWidth="1"/>
    <col min="14" max="14" width="19" customWidth="1"/>
    <col min="15" max="16" width="23.8518518518519" customWidth="1"/>
    <col min="17" max="17" width="24.1388888888889" customWidth="1"/>
    <col min="18" max="18" width="27.5740740740741" customWidth="1"/>
    <col min="19" max="19" width="21.1388888888889" customWidth="1"/>
    <col min="20" max="20" width="32.4259259259259" customWidth="1"/>
  </cols>
  <sheetData>
    <row r="1" ht="17.25" customHeight="1" spans="1:20">
      <c r="A1" s="239" t="s">
        <v>52</v>
      </c>
      <c r="B1" s="240"/>
      <c r="C1" s="240"/>
      <c r="D1" s="240"/>
      <c r="E1" s="240"/>
      <c r="F1" s="240"/>
      <c r="G1" s="240"/>
      <c r="H1" s="240"/>
      <c r="I1" s="240"/>
      <c r="J1" s="240"/>
      <c r="K1" s="240"/>
      <c r="L1" s="240"/>
      <c r="M1" s="240"/>
      <c r="N1" s="240"/>
      <c r="O1" s="240"/>
      <c r="P1" s="240"/>
      <c r="Q1" s="240"/>
      <c r="R1" s="240"/>
      <c r="S1" s="240"/>
      <c r="T1" s="240"/>
    </row>
    <row r="2" ht="41.25" customHeight="1" spans="1:20">
      <c r="A2" s="241" t="str">
        <f>"2025"&amp;"年部门收入预算表"</f>
        <v>2025年部门收入预算表</v>
      </c>
      <c r="B2" s="240"/>
      <c r="C2" s="240"/>
      <c r="D2" s="240"/>
      <c r="E2" s="240"/>
      <c r="F2" s="240"/>
      <c r="G2" s="240"/>
      <c r="H2" s="240"/>
      <c r="I2" s="240"/>
      <c r="J2" s="240"/>
      <c r="K2" s="240"/>
      <c r="L2" s="240"/>
      <c r="M2" s="240"/>
      <c r="N2" s="240"/>
      <c r="O2" s="240"/>
      <c r="P2" s="240"/>
      <c r="Q2" s="240"/>
      <c r="R2" s="240"/>
      <c r="S2" s="240"/>
      <c r="T2" s="240"/>
    </row>
    <row r="3" ht="17.25" customHeight="1" spans="1:20">
      <c r="A3" s="242" t="str">
        <f>"单位名称："&amp;"中国共产党昆明市晋宁区委员会组织部"</f>
        <v>单位名称：中国共产党昆明市晋宁区委员会组织部</v>
      </c>
      <c r="B3" s="243"/>
      <c r="C3" s="244"/>
      <c r="D3" s="245"/>
      <c r="E3" s="245"/>
      <c r="F3" s="245"/>
      <c r="G3" s="245"/>
      <c r="H3" s="245"/>
      <c r="I3" s="245"/>
      <c r="J3" s="245"/>
      <c r="K3" s="245"/>
      <c r="L3" s="245"/>
      <c r="M3" s="245"/>
      <c r="N3" s="245"/>
      <c r="O3" s="245"/>
      <c r="P3" s="245"/>
      <c r="Q3" s="245"/>
      <c r="R3" s="245"/>
      <c r="S3" s="245"/>
      <c r="T3" s="250" t="s">
        <v>1</v>
      </c>
    </row>
    <row r="4" ht="21.75" customHeight="1" spans="1:20">
      <c r="A4" s="72" t="s">
        <v>53</v>
      </c>
      <c r="B4" s="72" t="s">
        <v>54</v>
      </c>
      <c r="C4" s="72" t="s">
        <v>55</v>
      </c>
      <c r="D4" s="72" t="s">
        <v>56</v>
      </c>
      <c r="E4" s="72"/>
      <c r="F4" s="72"/>
      <c r="G4" s="72"/>
      <c r="H4" s="72"/>
      <c r="I4" s="73"/>
      <c r="J4" s="72"/>
      <c r="K4" s="72"/>
      <c r="L4" s="72"/>
      <c r="M4" s="72"/>
      <c r="N4" s="72"/>
      <c r="O4" s="72" t="s">
        <v>45</v>
      </c>
      <c r="P4" s="72"/>
      <c r="Q4" s="72"/>
      <c r="R4" s="72"/>
      <c r="S4" s="72"/>
      <c r="T4" s="72"/>
    </row>
    <row r="5" ht="27" customHeight="1" spans="1:20">
      <c r="A5" s="72"/>
      <c r="B5" s="72"/>
      <c r="C5" s="72"/>
      <c r="D5" s="72" t="s">
        <v>57</v>
      </c>
      <c r="E5" s="72" t="s">
        <v>58</v>
      </c>
      <c r="F5" s="72" t="s">
        <v>59</v>
      </c>
      <c r="G5" s="72" t="s">
        <v>60</v>
      </c>
      <c r="H5" s="72" t="s">
        <v>61</v>
      </c>
      <c r="I5" s="73" t="s">
        <v>62</v>
      </c>
      <c r="J5" s="72"/>
      <c r="K5" s="72"/>
      <c r="L5" s="72"/>
      <c r="M5" s="72"/>
      <c r="N5" s="72"/>
      <c r="O5" s="72" t="s">
        <v>57</v>
      </c>
      <c r="P5" s="72" t="s">
        <v>58</v>
      </c>
      <c r="Q5" s="72" t="s">
        <v>59</v>
      </c>
      <c r="R5" s="72" t="s">
        <v>60</v>
      </c>
      <c r="S5" s="72" t="s">
        <v>61</v>
      </c>
      <c r="T5" s="72" t="s">
        <v>62</v>
      </c>
    </row>
    <row r="6" ht="30" customHeight="1" spans="1:20">
      <c r="A6" s="22"/>
      <c r="B6" s="22"/>
      <c r="C6" s="95"/>
      <c r="D6" s="95"/>
      <c r="E6" s="95"/>
      <c r="F6" s="95"/>
      <c r="G6" s="95"/>
      <c r="H6" s="95"/>
      <c r="I6" s="193" t="s">
        <v>57</v>
      </c>
      <c r="J6" s="72" t="s">
        <v>63</v>
      </c>
      <c r="K6" s="72" t="s">
        <v>64</v>
      </c>
      <c r="L6" s="72" t="s">
        <v>65</v>
      </c>
      <c r="M6" s="72" t="s">
        <v>66</v>
      </c>
      <c r="N6" s="72" t="s">
        <v>67</v>
      </c>
      <c r="O6" s="249"/>
      <c r="P6" s="249"/>
      <c r="Q6" s="249"/>
      <c r="R6" s="249"/>
      <c r="S6" s="249"/>
      <c r="T6" s="95"/>
    </row>
    <row r="7" ht="15" customHeight="1" spans="1:20">
      <c r="A7" s="246">
        <v>1</v>
      </c>
      <c r="B7" s="246">
        <v>2</v>
      </c>
      <c r="C7" s="246">
        <v>3</v>
      </c>
      <c r="D7" s="246">
        <v>4</v>
      </c>
      <c r="E7" s="246">
        <v>5</v>
      </c>
      <c r="F7" s="246">
        <v>6</v>
      </c>
      <c r="G7" s="246">
        <v>7</v>
      </c>
      <c r="H7" s="246">
        <v>8</v>
      </c>
      <c r="I7" s="193">
        <v>9</v>
      </c>
      <c r="J7" s="246">
        <v>10</v>
      </c>
      <c r="K7" s="246">
        <v>11</v>
      </c>
      <c r="L7" s="246">
        <v>12</v>
      </c>
      <c r="M7" s="246">
        <v>13</v>
      </c>
      <c r="N7" s="246">
        <v>14</v>
      </c>
      <c r="O7" s="246">
        <v>15</v>
      </c>
      <c r="P7" s="246">
        <v>16</v>
      </c>
      <c r="Q7" s="246">
        <v>17</v>
      </c>
      <c r="R7" s="246">
        <v>18</v>
      </c>
      <c r="S7" s="246">
        <v>19</v>
      </c>
      <c r="T7" s="246">
        <v>20</v>
      </c>
    </row>
    <row r="8" ht="18" customHeight="1" spans="1:20">
      <c r="A8" s="33" t="s">
        <v>68</v>
      </c>
      <c r="B8" s="33" t="s">
        <v>69</v>
      </c>
      <c r="C8" s="23">
        <v>15571628.05</v>
      </c>
      <c r="D8" s="23">
        <v>15571628.05</v>
      </c>
      <c r="E8" s="23">
        <v>15264028.05</v>
      </c>
      <c r="F8" s="23"/>
      <c r="G8" s="23"/>
      <c r="H8" s="23"/>
      <c r="I8" s="23">
        <v>307600</v>
      </c>
      <c r="J8" s="23"/>
      <c r="K8" s="23"/>
      <c r="L8" s="23"/>
      <c r="M8" s="23"/>
      <c r="N8" s="23">
        <v>307600</v>
      </c>
      <c r="O8" s="23"/>
      <c r="P8" s="23"/>
      <c r="Q8" s="23"/>
      <c r="R8" s="23"/>
      <c r="S8" s="23"/>
      <c r="T8" s="23"/>
    </row>
    <row r="9" ht="18" customHeight="1" spans="1:20">
      <c r="A9" s="247" t="s">
        <v>70</v>
      </c>
      <c r="B9" s="247" t="s">
        <v>69</v>
      </c>
      <c r="C9" s="23">
        <v>15571628.05</v>
      </c>
      <c r="D9" s="23">
        <v>15571628.05</v>
      </c>
      <c r="E9" s="23">
        <v>15264028.05</v>
      </c>
      <c r="F9" s="23"/>
      <c r="G9" s="23"/>
      <c r="H9" s="23"/>
      <c r="I9" s="23">
        <v>307600</v>
      </c>
      <c r="J9" s="23"/>
      <c r="K9" s="23"/>
      <c r="L9" s="23"/>
      <c r="M9" s="23"/>
      <c r="N9" s="23">
        <v>307600</v>
      </c>
      <c r="O9" s="23"/>
      <c r="P9" s="23"/>
      <c r="Q9" s="23"/>
      <c r="R9" s="23"/>
      <c r="S9" s="23"/>
      <c r="T9" s="23"/>
    </row>
    <row r="10" ht="18" customHeight="1" spans="1:20">
      <c r="A10" s="248" t="s">
        <v>55</v>
      </c>
      <c r="B10" s="248"/>
      <c r="C10" s="23">
        <v>15571628.05</v>
      </c>
      <c r="D10" s="23">
        <v>15571628.05</v>
      </c>
      <c r="E10" s="23">
        <v>15264028.05</v>
      </c>
      <c r="F10" s="23"/>
      <c r="G10" s="23"/>
      <c r="H10" s="23"/>
      <c r="I10" s="23">
        <v>307600</v>
      </c>
      <c r="J10" s="23"/>
      <c r="K10" s="23"/>
      <c r="L10" s="23"/>
      <c r="M10" s="23"/>
      <c r="N10" s="23">
        <v>307600</v>
      </c>
      <c r="O10" s="23"/>
      <c r="P10" s="23"/>
      <c r="Q10" s="23"/>
      <c r="R10" s="23"/>
      <c r="S10" s="23"/>
      <c r="T10" s="23"/>
    </row>
  </sheetData>
  <mergeCells count="21">
    <mergeCell ref="A1:T1"/>
    <mergeCell ref="A2:T2"/>
    <mergeCell ref="A3:B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0784722222222222" right="0.156944444444444" top="1" bottom="1" header="0.5" footer="0.5"/>
  <pageSetup paperSize="9" scale="3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topLeftCell="C1" workbookViewId="0">
      <selection activeCell="L13" sqref="L13"/>
    </sheetView>
  </sheetViews>
  <sheetFormatPr defaultColWidth="14" defaultRowHeight="12.75" customHeight="1"/>
  <cols>
    <col min="1" max="1" width="14.8518518518519" customWidth="1"/>
    <col min="2" max="2" width="28.8518518518519" customWidth="1"/>
    <col min="3" max="3" width="19.287037037037" customWidth="1"/>
    <col min="4" max="4" width="20.287037037037" customWidth="1"/>
    <col min="5" max="5" width="17" customWidth="1"/>
    <col min="6" max="6" width="22" customWidth="1"/>
    <col min="7" max="7" width="16" customWidth="1"/>
    <col min="8" max="8" width="16.287037037037" customWidth="1"/>
    <col min="9" max="9" width="15.7037037037037" customWidth="1"/>
    <col min="10" max="10" width="18.5740740740741" customWidth="1"/>
    <col min="11" max="11" width="16.712962962963" customWidth="1"/>
    <col min="12" max="12" width="16.287037037037" customWidth="1"/>
  </cols>
  <sheetData>
    <row r="1" ht="17.25" customHeight="1" spans="1:1">
      <c r="A1" s="82" t="s">
        <v>71</v>
      </c>
    </row>
    <row r="2" ht="41.25" customHeight="1" spans="1:1">
      <c r="A2" s="77" t="str">
        <f>"2025"&amp;"年部门支出预算表"</f>
        <v>2025年部门支出预算表</v>
      </c>
    </row>
    <row r="3" ht="17.25" customHeight="1" spans="1:15">
      <c r="A3" s="219" t="str">
        <f>"单位名称："&amp;"中国共产党昆明市晋宁区委员会组织部"</f>
        <v>单位名称：中国共产党昆明市晋宁区委员会组织部</v>
      </c>
      <c r="O3" s="82" t="s">
        <v>1</v>
      </c>
    </row>
    <row r="4" ht="27" customHeight="1" spans="1:15">
      <c r="A4" s="37" t="s">
        <v>72</v>
      </c>
      <c r="B4" s="37" t="s">
        <v>73</v>
      </c>
      <c r="C4" s="37" t="s">
        <v>55</v>
      </c>
      <c r="D4" s="188" t="s">
        <v>58</v>
      </c>
      <c r="E4" s="188"/>
      <c r="F4" s="188"/>
      <c r="G4" s="188" t="s">
        <v>59</v>
      </c>
      <c r="H4" s="188" t="s">
        <v>60</v>
      </c>
      <c r="I4" s="188" t="s">
        <v>74</v>
      </c>
      <c r="J4" s="188" t="s">
        <v>62</v>
      </c>
      <c r="K4" s="188"/>
      <c r="L4" s="188"/>
      <c r="M4" s="188"/>
      <c r="N4" s="14"/>
      <c r="O4" s="14"/>
    </row>
    <row r="5" ht="42" customHeight="1" spans="1:15">
      <c r="A5" s="70"/>
      <c r="B5" s="70"/>
      <c r="C5" s="188"/>
      <c r="D5" s="188" t="s">
        <v>57</v>
      </c>
      <c r="E5" s="188" t="s">
        <v>75</v>
      </c>
      <c r="F5" s="188" t="s">
        <v>76</v>
      </c>
      <c r="G5" s="188"/>
      <c r="H5" s="188"/>
      <c r="I5" s="69"/>
      <c r="J5" s="188" t="s">
        <v>57</v>
      </c>
      <c r="K5" s="69" t="s">
        <v>77</v>
      </c>
      <c r="L5" s="69" t="s">
        <v>78</v>
      </c>
      <c r="M5" s="69" t="s">
        <v>79</v>
      </c>
      <c r="N5" s="69" t="s">
        <v>80</v>
      </c>
      <c r="O5" s="69" t="s">
        <v>81</v>
      </c>
    </row>
    <row r="6" ht="18" customHeight="1" spans="1:15">
      <c r="A6" s="87" t="s">
        <v>82</v>
      </c>
      <c r="B6" s="87" t="s">
        <v>83</v>
      </c>
      <c r="C6" s="87" t="s">
        <v>84</v>
      </c>
      <c r="D6" s="88" t="s">
        <v>85</v>
      </c>
      <c r="E6" s="88" t="s">
        <v>86</v>
      </c>
      <c r="F6" s="88" t="s">
        <v>87</v>
      </c>
      <c r="G6" s="88" t="s">
        <v>88</v>
      </c>
      <c r="H6" s="88" t="s">
        <v>89</v>
      </c>
      <c r="I6" s="88" t="s">
        <v>90</v>
      </c>
      <c r="J6" s="88" t="s">
        <v>91</v>
      </c>
      <c r="K6" s="88" t="s">
        <v>92</v>
      </c>
      <c r="L6" s="88" t="s">
        <v>93</v>
      </c>
      <c r="M6" s="88" t="s">
        <v>94</v>
      </c>
      <c r="N6" s="87" t="s">
        <v>95</v>
      </c>
      <c r="O6" s="88" t="s">
        <v>96</v>
      </c>
    </row>
    <row r="7" ht="21" customHeight="1" spans="1:15">
      <c r="A7" s="89" t="s">
        <v>97</v>
      </c>
      <c r="B7" s="89" t="s">
        <v>98</v>
      </c>
      <c r="C7" s="25">
        <v>12287000.9</v>
      </c>
      <c r="D7" s="23">
        <v>11979400.9</v>
      </c>
      <c r="E7" s="23">
        <v>6023800.9</v>
      </c>
      <c r="F7" s="23">
        <v>5955600</v>
      </c>
      <c r="G7" s="23"/>
      <c r="H7" s="23"/>
      <c r="I7" s="23"/>
      <c r="J7" s="23">
        <v>307600</v>
      </c>
      <c r="K7" s="23"/>
      <c r="L7" s="23"/>
      <c r="M7" s="23"/>
      <c r="N7" s="25"/>
      <c r="O7" s="25">
        <v>307600</v>
      </c>
    </row>
    <row r="8" ht="21" customHeight="1" spans="1:15">
      <c r="A8" s="237" t="s">
        <v>99</v>
      </c>
      <c r="B8" s="237" t="s">
        <v>100</v>
      </c>
      <c r="C8" s="25">
        <v>6000</v>
      </c>
      <c r="D8" s="23">
        <v>6000</v>
      </c>
      <c r="E8" s="23"/>
      <c r="F8" s="23">
        <v>6000</v>
      </c>
      <c r="G8" s="23"/>
      <c r="H8" s="23"/>
      <c r="I8" s="23"/>
      <c r="J8" s="23"/>
      <c r="K8" s="23"/>
      <c r="L8" s="23"/>
      <c r="M8" s="23"/>
      <c r="N8" s="25"/>
      <c r="O8" s="25"/>
    </row>
    <row r="9" ht="21" customHeight="1" spans="1:15">
      <c r="A9" s="238" t="s">
        <v>101</v>
      </c>
      <c r="B9" s="238" t="s">
        <v>102</v>
      </c>
      <c r="C9" s="25">
        <v>6000</v>
      </c>
      <c r="D9" s="23">
        <v>6000</v>
      </c>
      <c r="E9" s="23"/>
      <c r="F9" s="23">
        <v>6000</v>
      </c>
      <c r="G9" s="23"/>
      <c r="H9" s="23"/>
      <c r="I9" s="23"/>
      <c r="J9" s="23"/>
      <c r="K9" s="23"/>
      <c r="L9" s="23"/>
      <c r="M9" s="23"/>
      <c r="N9" s="25"/>
      <c r="O9" s="25"/>
    </row>
    <row r="10" ht="21" customHeight="1" spans="1:15">
      <c r="A10" s="237" t="s">
        <v>103</v>
      </c>
      <c r="B10" s="237" t="s">
        <v>104</v>
      </c>
      <c r="C10" s="25">
        <v>12281000.9</v>
      </c>
      <c r="D10" s="23">
        <v>11973400.9</v>
      </c>
      <c r="E10" s="23">
        <v>6023800.9</v>
      </c>
      <c r="F10" s="23">
        <v>5949600</v>
      </c>
      <c r="G10" s="23"/>
      <c r="H10" s="23"/>
      <c r="I10" s="23"/>
      <c r="J10" s="23">
        <v>307600</v>
      </c>
      <c r="K10" s="23"/>
      <c r="L10" s="23"/>
      <c r="M10" s="23"/>
      <c r="N10" s="25"/>
      <c r="O10" s="25">
        <v>307600</v>
      </c>
    </row>
    <row r="11" ht="21" customHeight="1" spans="1:15">
      <c r="A11" s="238" t="s">
        <v>105</v>
      </c>
      <c r="B11" s="238" t="s">
        <v>106</v>
      </c>
      <c r="C11" s="25">
        <v>5770064.32</v>
      </c>
      <c r="D11" s="23">
        <v>5770064.32</v>
      </c>
      <c r="E11" s="23">
        <v>5770064.32</v>
      </c>
      <c r="F11" s="23"/>
      <c r="G11" s="23"/>
      <c r="H11" s="23"/>
      <c r="I11" s="23"/>
      <c r="J11" s="23"/>
      <c r="K11" s="23"/>
      <c r="L11" s="23"/>
      <c r="M11" s="23"/>
      <c r="N11" s="25"/>
      <c r="O11" s="25"/>
    </row>
    <row r="12" ht="21" customHeight="1" spans="1:15">
      <c r="A12" s="238" t="s">
        <v>107</v>
      </c>
      <c r="B12" s="238" t="s">
        <v>102</v>
      </c>
      <c r="C12" s="25">
        <v>6076200</v>
      </c>
      <c r="D12" s="23">
        <v>5799600</v>
      </c>
      <c r="E12" s="23"/>
      <c r="F12" s="23">
        <v>5799600</v>
      </c>
      <c r="G12" s="23"/>
      <c r="H12" s="23"/>
      <c r="I12" s="23"/>
      <c r="J12" s="23">
        <v>276600</v>
      </c>
      <c r="K12" s="23"/>
      <c r="L12" s="23"/>
      <c r="M12" s="23"/>
      <c r="N12" s="25"/>
      <c r="O12" s="25">
        <v>276600</v>
      </c>
    </row>
    <row r="13" ht="21" customHeight="1" spans="1:15">
      <c r="A13" s="238" t="s">
        <v>108</v>
      </c>
      <c r="B13" s="238" t="s">
        <v>109</v>
      </c>
      <c r="C13" s="25">
        <v>150000</v>
      </c>
      <c r="D13" s="23">
        <v>150000</v>
      </c>
      <c r="E13" s="23"/>
      <c r="F13" s="23">
        <v>150000</v>
      </c>
      <c r="G13" s="23"/>
      <c r="H13" s="23"/>
      <c r="I13" s="23"/>
      <c r="J13" s="23"/>
      <c r="K13" s="23"/>
      <c r="L13" s="23"/>
      <c r="M13" s="23"/>
      <c r="N13" s="25"/>
      <c r="O13" s="25"/>
    </row>
    <row r="14" ht="21" customHeight="1" spans="1:15">
      <c r="A14" s="238" t="s">
        <v>110</v>
      </c>
      <c r="B14" s="238" t="s">
        <v>111</v>
      </c>
      <c r="C14" s="25">
        <v>253736.58</v>
      </c>
      <c r="D14" s="23">
        <v>253736.58</v>
      </c>
      <c r="E14" s="23">
        <v>253736.58</v>
      </c>
      <c r="F14" s="23"/>
      <c r="G14" s="23"/>
      <c r="H14" s="23"/>
      <c r="I14" s="23"/>
      <c r="J14" s="23"/>
      <c r="K14" s="23"/>
      <c r="L14" s="23"/>
      <c r="M14" s="23"/>
      <c r="N14" s="25"/>
      <c r="O14" s="25"/>
    </row>
    <row r="15" ht="21" customHeight="1" spans="1:15">
      <c r="A15" s="238" t="s">
        <v>112</v>
      </c>
      <c r="B15" s="238" t="s">
        <v>113</v>
      </c>
      <c r="C15" s="25">
        <v>31000</v>
      </c>
      <c r="D15" s="23"/>
      <c r="E15" s="23"/>
      <c r="F15" s="23"/>
      <c r="G15" s="23"/>
      <c r="H15" s="23"/>
      <c r="I15" s="23"/>
      <c r="J15" s="23">
        <v>31000</v>
      </c>
      <c r="K15" s="23"/>
      <c r="L15" s="23"/>
      <c r="M15" s="23"/>
      <c r="N15" s="25"/>
      <c r="O15" s="25">
        <v>31000</v>
      </c>
    </row>
    <row r="16" ht="21" customHeight="1" spans="1:15">
      <c r="A16" s="89" t="s">
        <v>114</v>
      </c>
      <c r="B16" s="89" t="s">
        <v>115</v>
      </c>
      <c r="C16" s="25">
        <v>1972504.32</v>
      </c>
      <c r="D16" s="23">
        <v>1972504.32</v>
      </c>
      <c r="E16" s="23">
        <v>1628104.32</v>
      </c>
      <c r="F16" s="23">
        <v>344400</v>
      </c>
      <c r="G16" s="23"/>
      <c r="H16" s="23"/>
      <c r="I16" s="23"/>
      <c r="J16" s="23"/>
      <c r="K16" s="23"/>
      <c r="L16" s="23"/>
      <c r="M16" s="23"/>
      <c r="N16" s="25"/>
      <c r="O16" s="25"/>
    </row>
    <row r="17" ht="21" customHeight="1" spans="1:15">
      <c r="A17" s="237" t="s">
        <v>116</v>
      </c>
      <c r="B17" s="237" t="s">
        <v>117</v>
      </c>
      <c r="C17" s="25">
        <v>1737904.32</v>
      </c>
      <c r="D17" s="23">
        <v>1737904.32</v>
      </c>
      <c r="E17" s="23">
        <v>1393504.32</v>
      </c>
      <c r="F17" s="23">
        <v>344400</v>
      </c>
      <c r="G17" s="23"/>
      <c r="H17" s="23"/>
      <c r="I17" s="23"/>
      <c r="J17" s="23"/>
      <c r="K17" s="23"/>
      <c r="L17" s="23"/>
      <c r="M17" s="23"/>
      <c r="N17" s="25"/>
      <c r="O17" s="25"/>
    </row>
    <row r="18" ht="21" customHeight="1" spans="1:15">
      <c r="A18" s="238" t="s">
        <v>118</v>
      </c>
      <c r="B18" s="238" t="s">
        <v>119</v>
      </c>
      <c r="C18" s="25">
        <v>339300</v>
      </c>
      <c r="D18" s="23">
        <v>339300</v>
      </c>
      <c r="E18" s="23">
        <v>339300</v>
      </c>
      <c r="F18" s="23"/>
      <c r="G18" s="23"/>
      <c r="H18" s="23"/>
      <c r="I18" s="23"/>
      <c r="J18" s="23"/>
      <c r="K18" s="23"/>
      <c r="L18" s="23"/>
      <c r="M18" s="23"/>
      <c r="N18" s="25"/>
      <c r="O18" s="25"/>
    </row>
    <row r="19" ht="36" customHeight="1" spans="1:15">
      <c r="A19" s="238" t="s">
        <v>120</v>
      </c>
      <c r="B19" s="238" t="s">
        <v>121</v>
      </c>
      <c r="C19" s="25">
        <v>642904.32</v>
      </c>
      <c r="D19" s="23">
        <v>642904.32</v>
      </c>
      <c r="E19" s="23">
        <v>642904.32</v>
      </c>
      <c r="F19" s="23"/>
      <c r="G19" s="23"/>
      <c r="H19" s="23"/>
      <c r="I19" s="23"/>
      <c r="J19" s="23"/>
      <c r="K19" s="23"/>
      <c r="L19" s="23"/>
      <c r="M19" s="23"/>
      <c r="N19" s="25"/>
      <c r="O19" s="25"/>
    </row>
    <row r="20" ht="21" customHeight="1" spans="1:15">
      <c r="A20" s="238" t="s">
        <v>122</v>
      </c>
      <c r="B20" s="238" t="s">
        <v>123</v>
      </c>
      <c r="C20" s="25">
        <v>180000</v>
      </c>
      <c r="D20" s="23">
        <v>180000</v>
      </c>
      <c r="E20" s="23">
        <v>180000</v>
      </c>
      <c r="F20" s="23"/>
      <c r="G20" s="23"/>
      <c r="H20" s="23"/>
      <c r="I20" s="23"/>
      <c r="J20" s="23"/>
      <c r="K20" s="23"/>
      <c r="L20" s="23"/>
      <c r="M20" s="23"/>
      <c r="N20" s="25"/>
      <c r="O20" s="25"/>
    </row>
    <row r="21" ht="21" customHeight="1" spans="1:15">
      <c r="A21" s="238" t="s">
        <v>124</v>
      </c>
      <c r="B21" s="238" t="s">
        <v>125</v>
      </c>
      <c r="C21" s="25">
        <v>575700</v>
      </c>
      <c r="D21" s="23">
        <v>575700</v>
      </c>
      <c r="E21" s="23">
        <v>231300</v>
      </c>
      <c r="F21" s="23">
        <v>344400</v>
      </c>
      <c r="G21" s="23"/>
      <c r="H21" s="23"/>
      <c r="I21" s="23"/>
      <c r="J21" s="23"/>
      <c r="K21" s="23"/>
      <c r="L21" s="23"/>
      <c r="M21" s="23"/>
      <c r="N21" s="25"/>
      <c r="O21" s="25"/>
    </row>
    <row r="22" ht="21" customHeight="1" spans="1:15">
      <c r="A22" s="237" t="s">
        <v>126</v>
      </c>
      <c r="B22" s="237" t="s">
        <v>127</v>
      </c>
      <c r="C22" s="25">
        <v>234600</v>
      </c>
      <c r="D22" s="23">
        <v>234600</v>
      </c>
      <c r="E22" s="23">
        <v>234600</v>
      </c>
      <c r="F22" s="23"/>
      <c r="G22" s="23"/>
      <c r="H22" s="23"/>
      <c r="I22" s="23"/>
      <c r="J22" s="23"/>
      <c r="K22" s="23"/>
      <c r="L22" s="23"/>
      <c r="M22" s="23"/>
      <c r="N22" s="25"/>
      <c r="O22" s="25"/>
    </row>
    <row r="23" ht="21" customHeight="1" spans="1:15">
      <c r="A23" s="238" t="s">
        <v>128</v>
      </c>
      <c r="B23" s="238" t="s">
        <v>129</v>
      </c>
      <c r="C23" s="25">
        <v>234600</v>
      </c>
      <c r="D23" s="23">
        <v>234600</v>
      </c>
      <c r="E23" s="23">
        <v>234600</v>
      </c>
      <c r="F23" s="23"/>
      <c r="G23" s="23"/>
      <c r="H23" s="23"/>
      <c r="I23" s="23"/>
      <c r="J23" s="23"/>
      <c r="K23" s="23"/>
      <c r="L23" s="23"/>
      <c r="M23" s="23"/>
      <c r="N23" s="25"/>
      <c r="O23" s="25"/>
    </row>
    <row r="24" ht="21" customHeight="1" spans="1:15">
      <c r="A24" s="89" t="s">
        <v>130</v>
      </c>
      <c r="B24" s="89" t="s">
        <v>131</v>
      </c>
      <c r="C24" s="25">
        <v>602256.59</v>
      </c>
      <c r="D24" s="23">
        <v>602256.59</v>
      </c>
      <c r="E24" s="23">
        <v>602256.59</v>
      </c>
      <c r="F24" s="23"/>
      <c r="G24" s="23"/>
      <c r="H24" s="23"/>
      <c r="I24" s="23"/>
      <c r="J24" s="23"/>
      <c r="K24" s="23"/>
      <c r="L24" s="23"/>
      <c r="M24" s="23"/>
      <c r="N24" s="25"/>
      <c r="O24" s="25"/>
    </row>
    <row r="25" ht="21" customHeight="1" spans="1:15">
      <c r="A25" s="237" t="s">
        <v>132</v>
      </c>
      <c r="B25" s="237" t="s">
        <v>133</v>
      </c>
      <c r="C25" s="25">
        <v>602256.59</v>
      </c>
      <c r="D25" s="23">
        <v>602256.59</v>
      </c>
      <c r="E25" s="23">
        <v>602256.59</v>
      </c>
      <c r="F25" s="23"/>
      <c r="G25" s="23"/>
      <c r="H25" s="23"/>
      <c r="I25" s="23"/>
      <c r="J25" s="23"/>
      <c r="K25" s="23"/>
      <c r="L25" s="23"/>
      <c r="M25" s="23"/>
      <c r="N25" s="25"/>
      <c r="O25" s="25"/>
    </row>
    <row r="26" ht="21" customHeight="1" spans="1:15">
      <c r="A26" s="238" t="s">
        <v>134</v>
      </c>
      <c r="B26" s="238" t="s">
        <v>135</v>
      </c>
      <c r="C26" s="25">
        <v>300781.44</v>
      </c>
      <c r="D26" s="23">
        <v>300781.44</v>
      </c>
      <c r="E26" s="23">
        <v>300781.44</v>
      </c>
      <c r="F26" s="23"/>
      <c r="G26" s="23"/>
      <c r="H26" s="23"/>
      <c r="I26" s="23"/>
      <c r="J26" s="23"/>
      <c r="K26" s="23"/>
      <c r="L26" s="23"/>
      <c r="M26" s="23"/>
      <c r="N26" s="25"/>
      <c r="O26" s="25"/>
    </row>
    <row r="27" ht="21" customHeight="1" spans="1:15">
      <c r="A27" s="238" t="s">
        <v>136</v>
      </c>
      <c r="B27" s="238" t="s">
        <v>137</v>
      </c>
      <c r="C27" s="25">
        <v>13618.97</v>
      </c>
      <c r="D27" s="23">
        <v>13618.97</v>
      </c>
      <c r="E27" s="23">
        <v>13618.97</v>
      </c>
      <c r="F27" s="23"/>
      <c r="G27" s="23"/>
      <c r="H27" s="23"/>
      <c r="I27" s="23"/>
      <c r="J27" s="23"/>
      <c r="K27" s="23"/>
      <c r="L27" s="23"/>
      <c r="M27" s="23"/>
      <c r="N27" s="25"/>
      <c r="O27" s="25"/>
    </row>
    <row r="28" ht="21" customHeight="1" spans="1:15">
      <c r="A28" s="238" t="s">
        <v>138</v>
      </c>
      <c r="B28" s="238" t="s">
        <v>139</v>
      </c>
      <c r="C28" s="25">
        <v>254029.6</v>
      </c>
      <c r="D28" s="23">
        <v>254029.6</v>
      </c>
      <c r="E28" s="23">
        <v>254029.6</v>
      </c>
      <c r="F28" s="23"/>
      <c r="G28" s="23"/>
      <c r="H28" s="23"/>
      <c r="I28" s="23"/>
      <c r="J28" s="23"/>
      <c r="K28" s="23"/>
      <c r="L28" s="23"/>
      <c r="M28" s="23"/>
      <c r="N28" s="25"/>
      <c r="O28" s="25"/>
    </row>
    <row r="29" ht="21" customHeight="1" spans="1:15">
      <c r="A29" s="238" t="s">
        <v>140</v>
      </c>
      <c r="B29" s="238" t="s">
        <v>141</v>
      </c>
      <c r="C29" s="25">
        <v>33826.58</v>
      </c>
      <c r="D29" s="23">
        <v>33826.58</v>
      </c>
      <c r="E29" s="23">
        <v>33826.58</v>
      </c>
      <c r="F29" s="23"/>
      <c r="G29" s="23"/>
      <c r="H29" s="23"/>
      <c r="I29" s="23"/>
      <c r="J29" s="23"/>
      <c r="K29" s="23"/>
      <c r="L29" s="23"/>
      <c r="M29" s="23"/>
      <c r="N29" s="25"/>
      <c r="O29" s="25"/>
    </row>
    <row r="30" ht="21" customHeight="1" spans="1:15">
      <c r="A30" s="89" t="s">
        <v>142</v>
      </c>
      <c r="B30" s="89" t="s">
        <v>143</v>
      </c>
      <c r="C30" s="25">
        <v>709866.24</v>
      </c>
      <c r="D30" s="23">
        <v>709866.24</v>
      </c>
      <c r="E30" s="23">
        <v>709866.24</v>
      </c>
      <c r="F30" s="23"/>
      <c r="G30" s="23"/>
      <c r="H30" s="23"/>
      <c r="I30" s="23"/>
      <c r="J30" s="23"/>
      <c r="K30" s="23"/>
      <c r="L30" s="23"/>
      <c r="M30" s="23"/>
      <c r="N30" s="25"/>
      <c r="O30" s="25"/>
    </row>
    <row r="31" ht="21" customHeight="1" spans="1:15">
      <c r="A31" s="237" t="s">
        <v>144</v>
      </c>
      <c r="B31" s="237" t="s">
        <v>145</v>
      </c>
      <c r="C31" s="25">
        <v>709866.24</v>
      </c>
      <c r="D31" s="23">
        <v>709866.24</v>
      </c>
      <c r="E31" s="23">
        <v>709866.24</v>
      </c>
      <c r="F31" s="23"/>
      <c r="G31" s="23"/>
      <c r="H31" s="23"/>
      <c r="I31" s="23"/>
      <c r="J31" s="23"/>
      <c r="K31" s="23"/>
      <c r="L31" s="23"/>
      <c r="M31" s="23"/>
      <c r="N31" s="25"/>
      <c r="O31" s="25"/>
    </row>
    <row r="32" ht="21" customHeight="1" spans="1:15">
      <c r="A32" s="238" t="s">
        <v>146</v>
      </c>
      <c r="B32" s="238" t="s">
        <v>147</v>
      </c>
      <c r="C32" s="25">
        <v>709866.24</v>
      </c>
      <c r="D32" s="23">
        <v>709866.24</v>
      </c>
      <c r="E32" s="23">
        <v>709866.24</v>
      </c>
      <c r="F32" s="23"/>
      <c r="G32" s="23"/>
      <c r="H32" s="23"/>
      <c r="I32" s="23"/>
      <c r="J32" s="23"/>
      <c r="K32" s="23"/>
      <c r="L32" s="23"/>
      <c r="M32" s="23"/>
      <c r="N32" s="25"/>
      <c r="O32" s="25"/>
    </row>
    <row r="33" ht="21" customHeight="1" spans="1:15">
      <c r="A33" s="87" t="s">
        <v>55</v>
      </c>
      <c r="B33" s="22"/>
      <c r="C33" s="23">
        <v>15571628.05</v>
      </c>
      <c r="D33" s="23">
        <v>15264028.05</v>
      </c>
      <c r="E33" s="23">
        <v>8964028.05</v>
      </c>
      <c r="F33" s="23">
        <v>6300000</v>
      </c>
      <c r="G33" s="23"/>
      <c r="H33" s="23"/>
      <c r="I33" s="23"/>
      <c r="J33" s="23">
        <v>307600</v>
      </c>
      <c r="K33" s="23"/>
      <c r="L33" s="23"/>
      <c r="M33" s="23"/>
      <c r="N33" s="23"/>
      <c r="O33" s="23">
        <v>307600</v>
      </c>
    </row>
  </sheetData>
  <mergeCells count="12">
    <mergeCell ref="A1:O1"/>
    <mergeCell ref="A2:O2"/>
    <mergeCell ref="A3:C3"/>
    <mergeCell ref="D4:F4"/>
    <mergeCell ref="J4:O4"/>
    <mergeCell ref="A33:B33"/>
    <mergeCell ref="A4:A5"/>
    <mergeCell ref="B4:B5"/>
    <mergeCell ref="C4:C5"/>
    <mergeCell ref="G4:G5"/>
    <mergeCell ref="H4:H5"/>
    <mergeCell ref="I4:I5"/>
  </mergeCells>
  <pageMargins left="0.118055555555556" right="0.156944444444444" top="1.10208333333333" bottom="1" header="0.5" footer="0.5"/>
  <pageSetup paperSize="9" scale="5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workbookViewId="0">
      <selection activeCell="F17" sqref="F17"/>
    </sheetView>
  </sheetViews>
  <sheetFormatPr defaultColWidth="8.57407407407407" defaultRowHeight="12.75" customHeight="1" outlineLevelCol="3"/>
  <cols>
    <col min="1" max="4" width="35.5740740740741" customWidth="1"/>
  </cols>
  <sheetData>
    <row r="1" ht="15" customHeight="1" spans="1:4">
      <c r="A1" s="78"/>
      <c r="B1" s="82"/>
      <c r="C1" s="82"/>
      <c r="D1" s="82" t="s">
        <v>148</v>
      </c>
    </row>
    <row r="2" ht="41.25" customHeight="1" spans="1:1">
      <c r="A2" s="77" t="str">
        <f>"2025"&amp;"年部门财政拨款收支预算总表"</f>
        <v>2025年部门财政拨款收支预算总表</v>
      </c>
    </row>
    <row r="3" ht="17.25" customHeight="1" spans="1:4">
      <c r="A3" s="228" t="str">
        <f>"单位名称："&amp;"中国共产党昆明市晋宁区委员会组织部"</f>
        <v>单位名称：中国共产党昆明市晋宁区委员会组织部</v>
      </c>
      <c r="B3" s="229"/>
      <c r="D3" s="82" t="s">
        <v>1</v>
      </c>
    </row>
    <row r="4" ht="17.25" customHeight="1" spans="1:4">
      <c r="A4" s="69" t="s">
        <v>2</v>
      </c>
      <c r="B4" s="230"/>
      <c r="C4" s="69" t="s">
        <v>3</v>
      </c>
      <c r="D4" s="230"/>
    </row>
    <row r="5" ht="18.75" customHeight="1" spans="1:4">
      <c r="A5" s="69" t="s">
        <v>4</v>
      </c>
      <c r="B5" s="69" t="str">
        <f t="shared" ref="B5:D5" si="0">"2025"&amp;"年预算"</f>
        <v>2025年预算</v>
      </c>
      <c r="C5" s="69" t="s">
        <v>6</v>
      </c>
      <c r="D5" s="69" t="str">
        <f t="shared" si="0"/>
        <v>2025年预算</v>
      </c>
    </row>
    <row r="6" ht="16.5" customHeight="1" spans="1:4">
      <c r="A6" s="231" t="s">
        <v>149</v>
      </c>
      <c r="B6" s="92">
        <v>15264028.05</v>
      </c>
      <c r="C6" s="231" t="s">
        <v>150</v>
      </c>
      <c r="D6" s="92">
        <v>15264028.05</v>
      </c>
    </row>
    <row r="7" ht="16.5" customHeight="1" spans="1:4">
      <c r="A7" s="231" t="s">
        <v>151</v>
      </c>
      <c r="B7" s="92">
        <v>15264028.05</v>
      </c>
      <c r="C7" s="231" t="s">
        <v>152</v>
      </c>
      <c r="D7" s="92">
        <v>11979400.9</v>
      </c>
    </row>
    <row r="8" ht="16.5" customHeight="1" spans="1:4">
      <c r="A8" s="231" t="s">
        <v>153</v>
      </c>
      <c r="B8" s="92"/>
      <c r="C8" s="231" t="s">
        <v>154</v>
      </c>
      <c r="D8" s="92"/>
    </row>
    <row r="9" ht="16.5" customHeight="1" spans="1:4">
      <c r="A9" s="231" t="s">
        <v>155</v>
      </c>
      <c r="B9" s="92"/>
      <c r="C9" s="231" t="s">
        <v>156</v>
      </c>
      <c r="D9" s="92"/>
    </row>
    <row r="10" ht="16.5" customHeight="1" spans="1:4">
      <c r="A10" s="231" t="s">
        <v>157</v>
      </c>
      <c r="B10" s="92"/>
      <c r="C10" s="231" t="s">
        <v>158</v>
      </c>
      <c r="D10" s="92"/>
    </row>
    <row r="11" ht="16.5" customHeight="1" spans="1:4">
      <c r="A11" s="231" t="s">
        <v>151</v>
      </c>
      <c r="B11" s="92"/>
      <c r="C11" s="231" t="s">
        <v>159</v>
      </c>
      <c r="D11" s="92"/>
    </row>
    <row r="12" ht="16.5" customHeight="1" spans="1:4">
      <c r="A12" s="21" t="s">
        <v>153</v>
      </c>
      <c r="B12" s="25"/>
      <c r="C12" s="39" t="s">
        <v>160</v>
      </c>
      <c r="D12" s="25"/>
    </row>
    <row r="13" ht="16.5" customHeight="1" spans="1:4">
      <c r="A13" s="21" t="s">
        <v>155</v>
      </c>
      <c r="B13" s="25"/>
      <c r="C13" s="39" t="s">
        <v>161</v>
      </c>
      <c r="D13" s="25"/>
    </row>
    <row r="14" ht="16.5" customHeight="1" spans="1:4">
      <c r="A14" s="232"/>
      <c r="B14" s="233"/>
      <c r="C14" s="39" t="s">
        <v>162</v>
      </c>
      <c r="D14" s="25">
        <v>1972504.32</v>
      </c>
    </row>
    <row r="15" ht="16.5" customHeight="1" spans="1:4">
      <c r="A15" s="232"/>
      <c r="B15" s="233"/>
      <c r="C15" s="39" t="s">
        <v>163</v>
      </c>
      <c r="D15" s="25">
        <v>602256.59</v>
      </c>
    </row>
    <row r="16" ht="16.5" customHeight="1" spans="1:4">
      <c r="A16" s="232"/>
      <c r="B16" s="233"/>
      <c r="C16" s="39" t="s">
        <v>164</v>
      </c>
      <c r="D16" s="25"/>
    </row>
    <row r="17" ht="16.5" customHeight="1" spans="1:4">
      <c r="A17" s="232"/>
      <c r="B17" s="233"/>
      <c r="C17" s="39" t="s">
        <v>165</v>
      </c>
      <c r="D17" s="25"/>
    </row>
    <row r="18" ht="16.5" customHeight="1" spans="1:4">
      <c r="A18" s="232"/>
      <c r="B18" s="233"/>
      <c r="C18" s="39" t="s">
        <v>166</v>
      </c>
      <c r="D18" s="25"/>
    </row>
    <row r="19" ht="16.5" customHeight="1" spans="1:4">
      <c r="A19" s="232"/>
      <c r="B19" s="233"/>
      <c r="C19" s="39" t="s">
        <v>167</v>
      </c>
      <c r="D19" s="25"/>
    </row>
    <row r="20" ht="16.5" customHeight="1" spans="1:4">
      <c r="A20" s="232"/>
      <c r="B20" s="233"/>
      <c r="C20" s="39" t="s">
        <v>168</v>
      </c>
      <c r="D20" s="25"/>
    </row>
    <row r="21" ht="16.5" customHeight="1" spans="1:4">
      <c r="A21" s="232"/>
      <c r="B21" s="233"/>
      <c r="C21" s="39" t="s">
        <v>169</v>
      </c>
      <c r="D21" s="25"/>
    </row>
    <row r="22" ht="16.5" customHeight="1" spans="1:4">
      <c r="A22" s="232"/>
      <c r="B22" s="233"/>
      <c r="C22" s="39" t="s">
        <v>170</v>
      </c>
      <c r="D22" s="25"/>
    </row>
    <row r="23" ht="16.5" customHeight="1" spans="1:4">
      <c r="A23" s="232"/>
      <c r="B23" s="233"/>
      <c r="C23" s="39" t="s">
        <v>171</v>
      </c>
      <c r="D23" s="25"/>
    </row>
    <row r="24" ht="16.5" customHeight="1" spans="1:4">
      <c r="A24" s="232"/>
      <c r="B24" s="233"/>
      <c r="C24" s="39" t="s">
        <v>172</v>
      </c>
      <c r="D24" s="25"/>
    </row>
    <row r="25" ht="16.5" customHeight="1" spans="1:4">
      <c r="A25" s="232"/>
      <c r="B25" s="233"/>
      <c r="C25" s="39" t="s">
        <v>173</v>
      </c>
      <c r="D25" s="25">
        <v>709866.24</v>
      </c>
    </row>
    <row r="26" ht="16.5" customHeight="1" spans="1:4">
      <c r="A26" s="232"/>
      <c r="B26" s="233"/>
      <c r="C26" s="39" t="s">
        <v>174</v>
      </c>
      <c r="D26" s="25"/>
    </row>
    <row r="27" ht="16.5" customHeight="1" spans="1:4">
      <c r="A27" s="232"/>
      <c r="B27" s="233"/>
      <c r="C27" s="39" t="s">
        <v>175</v>
      </c>
      <c r="D27" s="25"/>
    </row>
    <row r="28" ht="16.5" customHeight="1" spans="1:4">
      <c r="A28" s="232"/>
      <c r="B28" s="233"/>
      <c r="C28" s="39" t="s">
        <v>176</v>
      </c>
      <c r="D28" s="25"/>
    </row>
    <row r="29" ht="16.5" customHeight="1" spans="1:4">
      <c r="A29" s="232"/>
      <c r="B29" s="233"/>
      <c r="C29" s="39" t="s">
        <v>177</v>
      </c>
      <c r="D29" s="25"/>
    </row>
    <row r="30" ht="16.5" customHeight="1" spans="1:4">
      <c r="A30" s="232"/>
      <c r="B30" s="233"/>
      <c r="C30" s="39" t="s">
        <v>178</v>
      </c>
      <c r="D30" s="25"/>
    </row>
    <row r="31" ht="16.5" customHeight="1" spans="1:4">
      <c r="A31" s="232"/>
      <c r="B31" s="233"/>
      <c r="C31" s="21" t="s">
        <v>179</v>
      </c>
      <c r="D31" s="25"/>
    </row>
    <row r="32" ht="16.5" customHeight="1" spans="1:4">
      <c r="A32" s="232"/>
      <c r="B32" s="233"/>
      <c r="C32" s="21" t="s">
        <v>180</v>
      </c>
      <c r="D32" s="25"/>
    </row>
    <row r="33" ht="16.5" customHeight="1" spans="1:4">
      <c r="A33" s="232"/>
      <c r="B33" s="233"/>
      <c r="C33" s="18" t="s">
        <v>181</v>
      </c>
      <c r="D33" s="234"/>
    </row>
    <row r="34" ht="15" customHeight="1" spans="1:4">
      <c r="A34" s="235" t="s">
        <v>50</v>
      </c>
      <c r="B34" s="236">
        <v>15264028.05</v>
      </c>
      <c r="C34" s="235" t="s">
        <v>51</v>
      </c>
      <c r="D34" s="236">
        <v>15264028.05</v>
      </c>
    </row>
  </sheetData>
  <mergeCells count="4">
    <mergeCell ref="A2:D2"/>
    <mergeCell ref="A3:B3"/>
    <mergeCell ref="A4:B4"/>
    <mergeCell ref="C4:D4"/>
  </mergeCells>
  <pageMargins left="0.236111111111111" right="0.236111111111111" top="0.236111111111111" bottom="0.156944444444444" header="0.5" footer="0.5"/>
  <pageSetup paperSize="9" scale="9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opLeftCell="A6" workbookViewId="0">
      <selection activeCell="G24" sqref="G24"/>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97"/>
      <c r="F1" s="223"/>
      <c r="G1" s="207" t="s">
        <v>182</v>
      </c>
    </row>
    <row r="2" ht="41.25" customHeight="1" spans="1:7">
      <c r="A2" s="183" t="str">
        <f>"2025"&amp;"年一般公共预算支出预算表（按功能科目分类）"</f>
        <v>2025年一般公共预算支出预算表（按功能科目分类）</v>
      </c>
      <c r="B2" s="183"/>
      <c r="C2" s="183"/>
      <c r="D2" s="183"/>
      <c r="E2" s="183"/>
      <c r="F2" s="183"/>
      <c r="G2" s="183"/>
    </row>
    <row r="3" ht="18" customHeight="1" spans="1:7">
      <c r="A3" s="46" t="str">
        <f>"单位名称："&amp;"中国共产党昆明市晋宁区委员会组织部"</f>
        <v>单位名称：中国共产党昆明市晋宁区委员会组织部</v>
      </c>
      <c r="F3" s="180"/>
      <c r="G3" s="177" t="s">
        <v>1</v>
      </c>
    </row>
    <row r="4" ht="20.25" customHeight="1" spans="1:7">
      <c r="A4" s="15" t="s">
        <v>183</v>
      </c>
      <c r="B4" s="15"/>
      <c r="C4" s="188" t="s">
        <v>55</v>
      </c>
      <c r="D4" s="188" t="s">
        <v>75</v>
      </c>
      <c r="E4" s="14"/>
      <c r="F4" s="14"/>
      <c r="G4" s="14" t="s">
        <v>76</v>
      </c>
    </row>
    <row r="5" ht="20.25" customHeight="1" spans="1:7">
      <c r="A5" s="224" t="s">
        <v>72</v>
      </c>
      <c r="B5" s="224" t="s">
        <v>73</v>
      </c>
      <c r="C5" s="14"/>
      <c r="D5" s="14" t="s">
        <v>57</v>
      </c>
      <c r="E5" s="14" t="s">
        <v>184</v>
      </c>
      <c r="F5" s="14" t="s">
        <v>185</v>
      </c>
      <c r="G5" s="14"/>
    </row>
    <row r="6" ht="15" customHeight="1" spans="1:7">
      <c r="A6" s="20" t="s">
        <v>82</v>
      </c>
      <c r="B6" s="20" t="s">
        <v>83</v>
      </c>
      <c r="C6" s="20" t="s">
        <v>84</v>
      </c>
      <c r="D6" s="20" t="s">
        <v>85</v>
      </c>
      <c r="E6" s="20" t="s">
        <v>86</v>
      </c>
      <c r="F6" s="20" t="s">
        <v>87</v>
      </c>
      <c r="G6" s="20" t="s">
        <v>88</v>
      </c>
    </row>
    <row r="7" ht="18" customHeight="1" spans="1:7">
      <c r="A7" s="18" t="s">
        <v>97</v>
      </c>
      <c r="B7" s="18" t="s">
        <v>98</v>
      </c>
      <c r="C7" s="225">
        <v>11979400.9</v>
      </c>
      <c r="D7" s="226">
        <v>6023800.9</v>
      </c>
      <c r="E7" s="226">
        <v>4918400.66</v>
      </c>
      <c r="F7" s="226">
        <v>1105400.24</v>
      </c>
      <c r="G7" s="226">
        <v>5955600</v>
      </c>
    </row>
    <row r="8" ht="18" customHeight="1" spans="1:7">
      <c r="A8" s="194" t="s">
        <v>99</v>
      </c>
      <c r="B8" s="194" t="s">
        <v>100</v>
      </c>
      <c r="C8" s="225">
        <v>6000</v>
      </c>
      <c r="D8" s="226"/>
      <c r="E8" s="226"/>
      <c r="F8" s="226"/>
      <c r="G8" s="226">
        <v>6000</v>
      </c>
    </row>
    <row r="9" ht="18" customHeight="1" spans="1:7">
      <c r="A9" s="227" t="s">
        <v>101</v>
      </c>
      <c r="B9" s="227" t="s">
        <v>102</v>
      </c>
      <c r="C9" s="225">
        <v>6000</v>
      </c>
      <c r="D9" s="226"/>
      <c r="E9" s="226"/>
      <c r="F9" s="226"/>
      <c r="G9" s="226">
        <v>6000</v>
      </c>
    </row>
    <row r="10" ht="18" customHeight="1" spans="1:7">
      <c r="A10" s="194" t="s">
        <v>103</v>
      </c>
      <c r="B10" s="194" t="s">
        <v>104</v>
      </c>
      <c r="C10" s="225">
        <v>11973400.9</v>
      </c>
      <c r="D10" s="226">
        <v>6023800.9</v>
      </c>
      <c r="E10" s="226">
        <v>4918400.66</v>
      </c>
      <c r="F10" s="226">
        <v>1105400.24</v>
      </c>
      <c r="G10" s="226">
        <v>5949600</v>
      </c>
    </row>
    <row r="11" ht="18" customHeight="1" spans="1:7">
      <c r="A11" s="227" t="s">
        <v>105</v>
      </c>
      <c r="B11" s="227" t="s">
        <v>106</v>
      </c>
      <c r="C11" s="225">
        <v>5770064.32</v>
      </c>
      <c r="D11" s="226">
        <v>5770064.32</v>
      </c>
      <c r="E11" s="226">
        <v>4684647.92</v>
      </c>
      <c r="F11" s="226">
        <v>1085416.4</v>
      </c>
      <c r="G11" s="226"/>
    </row>
    <row r="12" ht="18" customHeight="1" spans="1:7">
      <c r="A12" s="227" t="s">
        <v>107</v>
      </c>
      <c r="B12" s="227" t="s">
        <v>102</v>
      </c>
      <c r="C12" s="225">
        <v>5799600</v>
      </c>
      <c r="D12" s="226"/>
      <c r="E12" s="226"/>
      <c r="F12" s="226"/>
      <c r="G12" s="226">
        <v>5799600</v>
      </c>
    </row>
    <row r="13" ht="18" customHeight="1" spans="1:7">
      <c r="A13" s="227" t="s">
        <v>108</v>
      </c>
      <c r="B13" s="227" t="s">
        <v>109</v>
      </c>
      <c r="C13" s="225">
        <v>150000</v>
      </c>
      <c r="D13" s="226"/>
      <c r="E13" s="226"/>
      <c r="F13" s="226"/>
      <c r="G13" s="226">
        <v>150000</v>
      </c>
    </row>
    <row r="14" ht="18" customHeight="1" spans="1:7">
      <c r="A14" s="227" t="s">
        <v>110</v>
      </c>
      <c r="B14" s="227" t="s">
        <v>111</v>
      </c>
      <c r="C14" s="225">
        <v>253736.58</v>
      </c>
      <c r="D14" s="226">
        <v>253736.58</v>
      </c>
      <c r="E14" s="226">
        <v>233752.74</v>
      </c>
      <c r="F14" s="226">
        <v>19983.84</v>
      </c>
      <c r="G14" s="226"/>
    </row>
    <row r="15" ht="18" customHeight="1" spans="1:7">
      <c r="A15" s="18" t="s">
        <v>114</v>
      </c>
      <c r="B15" s="18" t="s">
        <v>115</v>
      </c>
      <c r="C15" s="225">
        <v>1972504.32</v>
      </c>
      <c r="D15" s="226">
        <v>1628104.32</v>
      </c>
      <c r="E15" s="226">
        <v>1396104.32</v>
      </c>
      <c r="F15" s="226">
        <v>232000</v>
      </c>
      <c r="G15" s="226">
        <v>344400</v>
      </c>
    </row>
    <row r="16" ht="18" customHeight="1" spans="1:7">
      <c r="A16" s="194" t="s">
        <v>116</v>
      </c>
      <c r="B16" s="194" t="s">
        <v>117</v>
      </c>
      <c r="C16" s="225">
        <v>1737904.32</v>
      </c>
      <c r="D16" s="226">
        <v>1393504.32</v>
      </c>
      <c r="E16" s="226">
        <v>1161504.32</v>
      </c>
      <c r="F16" s="226">
        <v>232000</v>
      </c>
      <c r="G16" s="226">
        <v>344400</v>
      </c>
    </row>
    <row r="17" ht="18" customHeight="1" spans="1:7">
      <c r="A17" s="227" t="s">
        <v>118</v>
      </c>
      <c r="B17" s="227" t="s">
        <v>119</v>
      </c>
      <c r="C17" s="225">
        <v>339300</v>
      </c>
      <c r="D17" s="226">
        <v>339300</v>
      </c>
      <c r="E17" s="226">
        <v>327600</v>
      </c>
      <c r="F17" s="226">
        <v>11700</v>
      </c>
      <c r="G17" s="226"/>
    </row>
    <row r="18" ht="18" customHeight="1" spans="1:7">
      <c r="A18" s="227" t="s">
        <v>120</v>
      </c>
      <c r="B18" s="227" t="s">
        <v>121</v>
      </c>
      <c r="C18" s="225">
        <v>642904.32</v>
      </c>
      <c r="D18" s="226">
        <v>642904.32</v>
      </c>
      <c r="E18" s="226">
        <v>642904.32</v>
      </c>
      <c r="F18" s="226"/>
      <c r="G18" s="226"/>
    </row>
    <row r="19" ht="18" customHeight="1" spans="1:7">
      <c r="A19" s="227" t="s">
        <v>122</v>
      </c>
      <c r="B19" s="227" t="s">
        <v>123</v>
      </c>
      <c r="C19" s="225">
        <v>180000</v>
      </c>
      <c r="D19" s="226">
        <v>180000</v>
      </c>
      <c r="E19" s="226">
        <v>180000</v>
      </c>
      <c r="F19" s="226"/>
      <c r="G19" s="226"/>
    </row>
    <row r="20" ht="18" customHeight="1" spans="1:7">
      <c r="A20" s="227" t="s">
        <v>124</v>
      </c>
      <c r="B20" s="227" t="s">
        <v>125</v>
      </c>
      <c r="C20" s="225">
        <v>575700</v>
      </c>
      <c r="D20" s="226">
        <v>231300</v>
      </c>
      <c r="E20" s="226">
        <v>11000</v>
      </c>
      <c r="F20" s="226">
        <v>220300</v>
      </c>
      <c r="G20" s="226">
        <v>344400</v>
      </c>
    </row>
    <row r="21" ht="18" customHeight="1" spans="1:7">
      <c r="A21" s="194" t="s">
        <v>126</v>
      </c>
      <c r="B21" s="194" t="s">
        <v>127</v>
      </c>
      <c r="C21" s="225">
        <v>234600</v>
      </c>
      <c r="D21" s="226">
        <v>234600</v>
      </c>
      <c r="E21" s="226">
        <v>234600</v>
      </c>
      <c r="F21" s="226"/>
      <c r="G21" s="226"/>
    </row>
    <row r="22" ht="18" customHeight="1" spans="1:7">
      <c r="A22" s="227" t="s">
        <v>128</v>
      </c>
      <c r="B22" s="227" t="s">
        <v>129</v>
      </c>
      <c r="C22" s="225">
        <v>234600</v>
      </c>
      <c r="D22" s="226">
        <v>234600</v>
      </c>
      <c r="E22" s="226">
        <v>234600</v>
      </c>
      <c r="F22" s="226"/>
      <c r="G22" s="226"/>
    </row>
    <row r="23" ht="18" customHeight="1" spans="1:7">
      <c r="A23" s="18" t="s">
        <v>130</v>
      </c>
      <c r="B23" s="18" t="s">
        <v>131</v>
      </c>
      <c r="C23" s="225">
        <v>602256.59</v>
      </c>
      <c r="D23" s="226">
        <v>602256.59</v>
      </c>
      <c r="E23" s="226">
        <v>602256.59</v>
      </c>
      <c r="F23" s="226"/>
      <c r="G23" s="226"/>
    </row>
    <row r="24" ht="18" customHeight="1" spans="1:7">
      <c r="A24" s="194" t="s">
        <v>132</v>
      </c>
      <c r="B24" s="194" t="s">
        <v>133</v>
      </c>
      <c r="C24" s="225">
        <v>602256.59</v>
      </c>
      <c r="D24" s="226">
        <v>602256.59</v>
      </c>
      <c r="E24" s="226">
        <v>602256.59</v>
      </c>
      <c r="F24" s="226"/>
      <c r="G24" s="226"/>
    </row>
    <row r="25" ht="18" customHeight="1" spans="1:7">
      <c r="A25" s="227" t="s">
        <v>134</v>
      </c>
      <c r="B25" s="227" t="s">
        <v>135</v>
      </c>
      <c r="C25" s="225">
        <v>300781.44</v>
      </c>
      <c r="D25" s="226">
        <v>300781.44</v>
      </c>
      <c r="E25" s="226">
        <v>300781.44</v>
      </c>
      <c r="F25" s="226"/>
      <c r="G25" s="226"/>
    </row>
    <row r="26" ht="18" customHeight="1" spans="1:7">
      <c r="A26" s="227" t="s">
        <v>136</v>
      </c>
      <c r="B26" s="227" t="s">
        <v>137</v>
      </c>
      <c r="C26" s="225">
        <v>13618.97</v>
      </c>
      <c r="D26" s="226">
        <v>13618.97</v>
      </c>
      <c r="E26" s="226">
        <v>13618.97</v>
      </c>
      <c r="F26" s="226"/>
      <c r="G26" s="226"/>
    </row>
    <row r="27" ht="18" customHeight="1" spans="1:7">
      <c r="A27" s="227" t="s">
        <v>138</v>
      </c>
      <c r="B27" s="227" t="s">
        <v>139</v>
      </c>
      <c r="C27" s="225">
        <v>254029.6</v>
      </c>
      <c r="D27" s="226">
        <v>254029.6</v>
      </c>
      <c r="E27" s="226">
        <v>254029.6</v>
      </c>
      <c r="F27" s="226"/>
      <c r="G27" s="226"/>
    </row>
    <row r="28" ht="18" customHeight="1" spans="1:7">
      <c r="A28" s="227" t="s">
        <v>140</v>
      </c>
      <c r="B28" s="227" t="s">
        <v>141</v>
      </c>
      <c r="C28" s="225">
        <v>33826.58</v>
      </c>
      <c r="D28" s="226">
        <v>33826.58</v>
      </c>
      <c r="E28" s="226">
        <v>33826.58</v>
      </c>
      <c r="F28" s="226"/>
      <c r="G28" s="226"/>
    </row>
    <row r="29" ht="18" customHeight="1" spans="1:7">
      <c r="A29" s="18" t="s">
        <v>142</v>
      </c>
      <c r="B29" s="18" t="s">
        <v>143</v>
      </c>
      <c r="C29" s="225">
        <v>709866.24</v>
      </c>
      <c r="D29" s="226">
        <v>709866.24</v>
      </c>
      <c r="E29" s="226">
        <v>709866.24</v>
      </c>
      <c r="F29" s="226"/>
      <c r="G29" s="226"/>
    </row>
    <row r="30" ht="18" customHeight="1" spans="1:7">
      <c r="A30" s="194" t="s">
        <v>144</v>
      </c>
      <c r="B30" s="194" t="s">
        <v>145</v>
      </c>
      <c r="C30" s="225">
        <v>709866.24</v>
      </c>
      <c r="D30" s="226">
        <v>709866.24</v>
      </c>
      <c r="E30" s="226">
        <v>709866.24</v>
      </c>
      <c r="F30" s="226"/>
      <c r="G30" s="226"/>
    </row>
    <row r="31" ht="18" customHeight="1" spans="1:7">
      <c r="A31" s="227" t="s">
        <v>146</v>
      </c>
      <c r="B31" s="227" t="s">
        <v>147</v>
      </c>
      <c r="C31" s="225">
        <v>709866.24</v>
      </c>
      <c r="D31" s="226">
        <v>709866.24</v>
      </c>
      <c r="E31" s="226">
        <v>709866.24</v>
      </c>
      <c r="F31" s="226"/>
      <c r="G31" s="226"/>
    </row>
    <row r="32" ht="18" customHeight="1" spans="1:7">
      <c r="A32" s="59" t="s">
        <v>186</v>
      </c>
      <c r="B32" s="59" t="s">
        <v>186</v>
      </c>
      <c r="C32" s="225">
        <v>15264028.05</v>
      </c>
      <c r="D32" s="226">
        <v>8964028.05</v>
      </c>
      <c r="E32" s="225">
        <v>7626627.81</v>
      </c>
      <c r="F32" s="225">
        <v>1337400.24</v>
      </c>
      <c r="G32" s="225">
        <v>6300000</v>
      </c>
    </row>
  </sheetData>
  <mergeCells count="7">
    <mergeCell ref="A2:G2"/>
    <mergeCell ref="A3:E3"/>
    <mergeCell ref="A4:B4"/>
    <mergeCell ref="D4:F4"/>
    <mergeCell ref="A32:B32"/>
    <mergeCell ref="C4:C5"/>
    <mergeCell ref="G4:G5"/>
  </mergeCells>
  <pageMargins left="0.354166666666667" right="0.156944444444444" top="0.511805555555556" bottom="0.432638888888889" header="0.5" footer="0.5"/>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19" sqref="E19"/>
    </sheetView>
  </sheetViews>
  <sheetFormatPr defaultColWidth="10.4259259259259" defaultRowHeight="14.25" customHeight="1" outlineLevelRow="6" outlineLevelCol="5"/>
  <cols>
    <col min="1" max="5" width="28.1388888888889" customWidth="1"/>
    <col min="6" max="6" width="21.8796296296296" customWidth="1"/>
  </cols>
  <sheetData>
    <row r="1" customHeight="1" spans="1:6">
      <c r="A1" s="79"/>
      <c r="B1" s="79"/>
      <c r="C1" s="79"/>
      <c r="D1" s="79"/>
      <c r="E1" s="78"/>
      <c r="F1" s="217" t="s">
        <v>187</v>
      </c>
    </row>
    <row r="2" ht="41.25" customHeight="1" spans="1:6">
      <c r="A2" s="218" t="str">
        <f>"2025"&amp;"年一般公共预算“三公”经费支出预算表"</f>
        <v>2025年一般公共预算“三公”经费支出预算表</v>
      </c>
      <c r="B2" s="79"/>
      <c r="C2" s="79"/>
      <c r="D2" s="79"/>
      <c r="E2" s="78"/>
      <c r="F2" s="79"/>
    </row>
    <row r="3" customHeight="1" spans="1:6">
      <c r="A3" s="166" t="str">
        <f>"单位名称："&amp;"中国共产党昆明市晋宁区委员会组织部"</f>
        <v>单位名称：中国共产党昆明市晋宁区委员会组织部</v>
      </c>
      <c r="B3" s="219"/>
      <c r="C3" s="96"/>
      <c r="D3" s="79"/>
      <c r="E3" s="78"/>
      <c r="F3" s="220" t="s">
        <v>1</v>
      </c>
    </row>
    <row r="4" ht="27" customHeight="1" spans="1:6">
      <c r="A4" s="72" t="s">
        <v>188</v>
      </c>
      <c r="B4" s="72" t="s">
        <v>189</v>
      </c>
      <c r="C4" s="84" t="s">
        <v>190</v>
      </c>
      <c r="D4" s="72"/>
      <c r="E4" s="83"/>
      <c r="F4" s="72" t="s">
        <v>191</v>
      </c>
    </row>
    <row r="5" ht="28.5" customHeight="1" spans="1:6">
      <c r="A5" s="221"/>
      <c r="B5" s="86"/>
      <c r="C5" s="83" t="s">
        <v>57</v>
      </c>
      <c r="D5" s="83" t="s">
        <v>192</v>
      </c>
      <c r="E5" s="83" t="s">
        <v>193</v>
      </c>
      <c r="F5" s="85"/>
    </row>
    <row r="6" ht="17.25" customHeight="1" spans="1:6">
      <c r="A6" s="88" t="s">
        <v>82</v>
      </c>
      <c r="B6" s="88" t="s">
        <v>83</v>
      </c>
      <c r="C6" s="88" t="s">
        <v>84</v>
      </c>
      <c r="D6" s="88" t="s">
        <v>85</v>
      </c>
      <c r="E6" s="88" t="s">
        <v>86</v>
      </c>
      <c r="F6" s="88" t="s">
        <v>87</v>
      </c>
    </row>
    <row r="7" ht="17.25" customHeight="1" spans="1:6">
      <c r="A7" s="222">
        <v>100000</v>
      </c>
      <c r="B7" s="25"/>
      <c r="C7" s="23">
        <v>20000</v>
      </c>
      <c r="D7" s="23"/>
      <c r="E7" s="23">
        <v>20000</v>
      </c>
      <c r="F7" s="23">
        <v>80000</v>
      </c>
    </row>
  </sheetData>
  <mergeCells count="6">
    <mergeCell ref="A2:F2"/>
    <mergeCell ref="A3:B3"/>
    <mergeCell ref="C4:E4"/>
    <mergeCell ref="A4:A5"/>
    <mergeCell ref="B4:B5"/>
    <mergeCell ref="F4:F5"/>
  </mergeCells>
  <pageMargins left="0.314583333333333" right="0.236111111111111" top="1" bottom="1" header="0.5" footer="0.5"/>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2"/>
  <sheetViews>
    <sheetView showZeros="0" topLeftCell="A45" workbookViewId="0">
      <selection activeCell="F65" sqref="F65"/>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34.8796296296296" customWidth="1"/>
    <col min="7" max="7" width="10.287037037037" customWidth="1"/>
    <col min="8" max="8" width="23" customWidth="1"/>
    <col min="9" max="24" width="18.712962962963" customWidth="1"/>
  </cols>
  <sheetData>
    <row r="1" ht="13.5" customHeight="1" spans="2:24">
      <c r="B1" s="197"/>
      <c r="C1" s="208"/>
      <c r="E1" s="209"/>
      <c r="F1" s="209"/>
      <c r="G1" s="209"/>
      <c r="H1" s="209"/>
      <c r="I1" s="134"/>
      <c r="J1" s="134"/>
      <c r="K1" s="134"/>
      <c r="L1" s="134"/>
      <c r="M1" s="134"/>
      <c r="N1" s="134"/>
      <c r="R1" s="134"/>
      <c r="V1" s="208"/>
      <c r="X1" s="175" t="s">
        <v>194</v>
      </c>
    </row>
    <row r="2" ht="45.75" customHeight="1" spans="1:24">
      <c r="A2" s="136" t="str">
        <f>"2025"&amp;"年部门基本支出预算表"</f>
        <v>2025年部门基本支出预算表</v>
      </c>
      <c r="B2" s="44"/>
      <c r="C2" s="136"/>
      <c r="D2" s="136"/>
      <c r="E2" s="136"/>
      <c r="F2" s="136"/>
      <c r="G2" s="136"/>
      <c r="H2" s="136"/>
      <c r="I2" s="136"/>
      <c r="J2" s="136"/>
      <c r="K2" s="136"/>
      <c r="L2" s="136"/>
      <c r="M2" s="136"/>
      <c r="N2" s="136"/>
      <c r="O2" s="44"/>
      <c r="P2" s="44"/>
      <c r="Q2" s="44"/>
      <c r="R2" s="136"/>
      <c r="S2" s="136"/>
      <c r="T2" s="136"/>
      <c r="U2" s="136"/>
      <c r="V2" s="136"/>
      <c r="W2" s="136"/>
      <c r="X2" s="136"/>
    </row>
    <row r="3" ht="18.75" customHeight="1" spans="1:24">
      <c r="A3" s="46" t="str">
        <f>"单位名称："&amp;"中国共产党昆明市晋宁区委员会组织部"</f>
        <v>单位名称：中国共产党昆明市晋宁区委员会组织部</v>
      </c>
      <c r="B3" s="47"/>
      <c r="C3" s="210"/>
      <c r="D3" s="210"/>
      <c r="E3" s="210"/>
      <c r="F3" s="210"/>
      <c r="G3" s="210"/>
      <c r="H3" s="210"/>
      <c r="I3" s="138"/>
      <c r="J3" s="138"/>
      <c r="K3" s="138"/>
      <c r="L3" s="138"/>
      <c r="M3" s="138"/>
      <c r="N3" s="138"/>
      <c r="O3" s="49"/>
      <c r="P3" s="49"/>
      <c r="Q3" s="49"/>
      <c r="R3" s="138"/>
      <c r="V3" s="208"/>
      <c r="X3" s="175" t="s">
        <v>1</v>
      </c>
    </row>
    <row r="4" ht="18" customHeight="1" spans="1:24">
      <c r="A4" s="51" t="s">
        <v>195</v>
      </c>
      <c r="B4" s="51" t="s">
        <v>196</v>
      </c>
      <c r="C4" s="51" t="s">
        <v>197</v>
      </c>
      <c r="D4" s="51" t="s">
        <v>198</v>
      </c>
      <c r="E4" s="51" t="s">
        <v>199</v>
      </c>
      <c r="F4" s="51" t="s">
        <v>200</v>
      </c>
      <c r="G4" s="51" t="s">
        <v>201</v>
      </c>
      <c r="H4" s="51" t="s">
        <v>202</v>
      </c>
      <c r="I4" s="214" t="s">
        <v>203</v>
      </c>
      <c r="J4" s="162" t="s">
        <v>203</v>
      </c>
      <c r="K4" s="162"/>
      <c r="L4" s="162"/>
      <c r="M4" s="162"/>
      <c r="N4" s="162"/>
      <c r="O4" s="13"/>
      <c r="P4" s="13"/>
      <c r="Q4" s="13"/>
      <c r="R4" s="155" t="s">
        <v>61</v>
      </c>
      <c r="S4" s="162" t="s">
        <v>62</v>
      </c>
      <c r="T4" s="162"/>
      <c r="U4" s="162"/>
      <c r="V4" s="162"/>
      <c r="W4" s="162"/>
      <c r="X4" s="163"/>
    </row>
    <row r="5" ht="18" customHeight="1" spans="1:24">
      <c r="A5" s="53"/>
      <c r="B5" s="198"/>
      <c r="C5" s="186"/>
      <c r="D5" s="53"/>
      <c r="E5" s="53"/>
      <c r="F5" s="53"/>
      <c r="G5" s="53"/>
      <c r="H5" s="53"/>
      <c r="I5" s="184" t="s">
        <v>204</v>
      </c>
      <c r="J5" s="214" t="s">
        <v>58</v>
      </c>
      <c r="K5" s="162"/>
      <c r="L5" s="162"/>
      <c r="M5" s="162"/>
      <c r="N5" s="163"/>
      <c r="O5" s="12" t="s">
        <v>205</v>
      </c>
      <c r="P5" s="13"/>
      <c r="Q5" s="36"/>
      <c r="R5" s="51" t="s">
        <v>61</v>
      </c>
      <c r="S5" s="214" t="s">
        <v>62</v>
      </c>
      <c r="T5" s="155" t="s">
        <v>63</v>
      </c>
      <c r="U5" s="162" t="s">
        <v>62</v>
      </c>
      <c r="V5" s="155" t="s">
        <v>65</v>
      </c>
      <c r="W5" s="155" t="s">
        <v>66</v>
      </c>
      <c r="X5" s="216" t="s">
        <v>67</v>
      </c>
    </row>
    <row r="6" ht="19.5" customHeight="1" spans="1:24">
      <c r="A6" s="198"/>
      <c r="B6" s="198"/>
      <c r="C6" s="198"/>
      <c r="D6" s="198"/>
      <c r="E6" s="198"/>
      <c r="F6" s="198"/>
      <c r="G6" s="198"/>
      <c r="H6" s="198"/>
      <c r="I6" s="198"/>
      <c r="J6" s="215" t="s">
        <v>206</v>
      </c>
      <c r="K6" s="51" t="s">
        <v>207</v>
      </c>
      <c r="L6" s="51" t="s">
        <v>208</v>
      </c>
      <c r="M6" s="51" t="s">
        <v>209</v>
      </c>
      <c r="N6" s="51" t="s">
        <v>210</v>
      </c>
      <c r="O6" s="51" t="s">
        <v>58</v>
      </c>
      <c r="P6" s="51" t="s">
        <v>59</v>
      </c>
      <c r="Q6" s="51" t="s">
        <v>60</v>
      </c>
      <c r="R6" s="198"/>
      <c r="S6" s="51" t="s">
        <v>57</v>
      </c>
      <c r="T6" s="51" t="s">
        <v>63</v>
      </c>
      <c r="U6" s="51" t="s">
        <v>211</v>
      </c>
      <c r="V6" s="51" t="s">
        <v>65</v>
      </c>
      <c r="W6" s="51" t="s">
        <v>66</v>
      </c>
      <c r="X6" s="51" t="s">
        <v>67</v>
      </c>
    </row>
    <row r="7" ht="37.5" customHeight="1" spans="1:24">
      <c r="A7" s="211"/>
      <c r="B7" s="58"/>
      <c r="C7" s="211"/>
      <c r="D7" s="211"/>
      <c r="E7" s="211"/>
      <c r="F7" s="211"/>
      <c r="G7" s="211"/>
      <c r="H7" s="211"/>
      <c r="I7" s="211"/>
      <c r="J7" s="69" t="s">
        <v>57</v>
      </c>
      <c r="K7" s="56" t="s">
        <v>212</v>
      </c>
      <c r="L7" s="56" t="s">
        <v>208</v>
      </c>
      <c r="M7" s="56" t="s">
        <v>209</v>
      </c>
      <c r="N7" s="56" t="s">
        <v>210</v>
      </c>
      <c r="O7" s="56" t="s">
        <v>208</v>
      </c>
      <c r="P7" s="56" t="s">
        <v>209</v>
      </c>
      <c r="Q7" s="56" t="s">
        <v>210</v>
      </c>
      <c r="R7" s="56" t="s">
        <v>61</v>
      </c>
      <c r="S7" s="56" t="s">
        <v>57</v>
      </c>
      <c r="T7" s="56" t="s">
        <v>63</v>
      </c>
      <c r="U7" s="56" t="s">
        <v>211</v>
      </c>
      <c r="V7" s="56" t="s">
        <v>65</v>
      </c>
      <c r="W7" s="56" t="s">
        <v>66</v>
      </c>
      <c r="X7" s="56" t="s">
        <v>67</v>
      </c>
    </row>
    <row r="8" customHeight="1" spans="1:24">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c r="T8" s="73">
        <v>20</v>
      </c>
      <c r="U8" s="73">
        <v>21</v>
      </c>
      <c r="V8" s="73">
        <v>22</v>
      </c>
      <c r="W8" s="73">
        <v>23</v>
      </c>
      <c r="X8" s="73">
        <v>24</v>
      </c>
    </row>
    <row r="9" ht="20.25" customHeight="1" spans="1:24">
      <c r="A9" s="21" t="s">
        <v>69</v>
      </c>
      <c r="B9" s="21" t="s">
        <v>69</v>
      </c>
      <c r="C9" s="21" t="s">
        <v>213</v>
      </c>
      <c r="D9" s="21" t="s">
        <v>214</v>
      </c>
      <c r="E9" s="21" t="s">
        <v>105</v>
      </c>
      <c r="F9" s="21" t="s">
        <v>106</v>
      </c>
      <c r="G9" s="21" t="s">
        <v>215</v>
      </c>
      <c r="H9" s="21" t="s">
        <v>216</v>
      </c>
      <c r="I9" s="62">
        <v>1392648</v>
      </c>
      <c r="J9" s="62">
        <v>1392648</v>
      </c>
      <c r="K9" s="62"/>
      <c r="L9" s="62"/>
      <c r="M9" s="65">
        <v>1392648</v>
      </c>
      <c r="N9" s="62"/>
      <c r="O9" s="62"/>
      <c r="P9" s="62"/>
      <c r="Q9" s="62"/>
      <c r="R9" s="62"/>
      <c r="S9" s="62"/>
      <c r="T9" s="62"/>
      <c r="U9" s="62"/>
      <c r="V9" s="62"/>
      <c r="W9" s="62"/>
      <c r="X9" s="62"/>
    </row>
    <row r="10" ht="20.25" customHeight="1" spans="1:24">
      <c r="A10" s="21" t="s">
        <v>69</v>
      </c>
      <c r="B10" s="21" t="s">
        <v>69</v>
      </c>
      <c r="C10" s="21" t="s">
        <v>213</v>
      </c>
      <c r="D10" s="21" t="s">
        <v>214</v>
      </c>
      <c r="E10" s="21" t="s">
        <v>105</v>
      </c>
      <c r="F10" s="21" t="s">
        <v>106</v>
      </c>
      <c r="G10" s="21" t="s">
        <v>217</v>
      </c>
      <c r="H10" s="21" t="s">
        <v>218</v>
      </c>
      <c r="I10" s="62">
        <v>2243292</v>
      </c>
      <c r="J10" s="62">
        <v>2243292</v>
      </c>
      <c r="K10" s="26"/>
      <c r="L10" s="26"/>
      <c r="M10" s="65">
        <v>2243292</v>
      </c>
      <c r="N10" s="26"/>
      <c r="O10" s="62"/>
      <c r="P10" s="62"/>
      <c r="Q10" s="62"/>
      <c r="R10" s="62"/>
      <c r="S10" s="62"/>
      <c r="T10" s="62"/>
      <c r="U10" s="62"/>
      <c r="V10" s="62"/>
      <c r="W10" s="62"/>
      <c r="X10" s="62"/>
    </row>
    <row r="11" ht="20.25" customHeight="1" spans="1:24">
      <c r="A11" s="21" t="s">
        <v>69</v>
      </c>
      <c r="B11" s="21" t="s">
        <v>69</v>
      </c>
      <c r="C11" s="21" t="s">
        <v>213</v>
      </c>
      <c r="D11" s="21" t="s">
        <v>214</v>
      </c>
      <c r="E11" s="21" t="s">
        <v>105</v>
      </c>
      <c r="F11" s="21" t="s">
        <v>106</v>
      </c>
      <c r="G11" s="21" t="s">
        <v>219</v>
      </c>
      <c r="H11" s="21" t="s">
        <v>220</v>
      </c>
      <c r="I11" s="62">
        <v>116054</v>
      </c>
      <c r="J11" s="62">
        <v>116054</v>
      </c>
      <c r="K11" s="26"/>
      <c r="L11" s="26"/>
      <c r="M11" s="65">
        <v>116054</v>
      </c>
      <c r="N11" s="26"/>
      <c r="O11" s="62"/>
      <c r="P11" s="62"/>
      <c r="Q11" s="62"/>
      <c r="R11" s="62"/>
      <c r="S11" s="62"/>
      <c r="T11" s="62"/>
      <c r="U11" s="62"/>
      <c r="V11" s="62"/>
      <c r="W11" s="62"/>
      <c r="X11" s="62"/>
    </row>
    <row r="12" ht="20.25" customHeight="1" spans="1:24">
      <c r="A12" s="21" t="s">
        <v>69</v>
      </c>
      <c r="B12" s="21" t="s">
        <v>69</v>
      </c>
      <c r="C12" s="21" t="s">
        <v>221</v>
      </c>
      <c r="D12" s="21" t="s">
        <v>222</v>
      </c>
      <c r="E12" s="21" t="s">
        <v>110</v>
      </c>
      <c r="F12" s="21" t="s">
        <v>111</v>
      </c>
      <c r="G12" s="21" t="s">
        <v>215</v>
      </c>
      <c r="H12" s="21" t="s">
        <v>216</v>
      </c>
      <c r="I12" s="62">
        <v>73848</v>
      </c>
      <c r="J12" s="62">
        <v>73848</v>
      </c>
      <c r="K12" s="26"/>
      <c r="L12" s="26"/>
      <c r="M12" s="65">
        <v>73848</v>
      </c>
      <c r="N12" s="26"/>
      <c r="O12" s="62"/>
      <c r="P12" s="62"/>
      <c r="Q12" s="62"/>
      <c r="R12" s="62"/>
      <c r="S12" s="62"/>
      <c r="T12" s="62"/>
      <c r="U12" s="62"/>
      <c r="V12" s="62"/>
      <c r="W12" s="62"/>
      <c r="X12" s="62"/>
    </row>
    <row r="13" ht="20.25" customHeight="1" spans="1:24">
      <c r="A13" s="21" t="s">
        <v>69</v>
      </c>
      <c r="B13" s="21" t="s">
        <v>69</v>
      </c>
      <c r="C13" s="21" t="s">
        <v>221</v>
      </c>
      <c r="D13" s="21" t="s">
        <v>222</v>
      </c>
      <c r="E13" s="21" t="s">
        <v>110</v>
      </c>
      <c r="F13" s="21" t="s">
        <v>111</v>
      </c>
      <c r="G13" s="21" t="s">
        <v>217</v>
      </c>
      <c r="H13" s="21" t="s">
        <v>218</v>
      </c>
      <c r="I13" s="62">
        <v>5280</v>
      </c>
      <c r="J13" s="62">
        <v>5280</v>
      </c>
      <c r="K13" s="26"/>
      <c r="L13" s="26"/>
      <c r="M13" s="65">
        <v>5280</v>
      </c>
      <c r="N13" s="26"/>
      <c r="O13" s="62"/>
      <c r="P13" s="62"/>
      <c r="Q13" s="62"/>
      <c r="R13" s="62"/>
      <c r="S13" s="62"/>
      <c r="T13" s="62"/>
      <c r="U13" s="62"/>
      <c r="V13" s="62"/>
      <c r="W13" s="62"/>
      <c r="X13" s="62"/>
    </row>
    <row r="14" ht="20.25" customHeight="1" spans="1:24">
      <c r="A14" s="21" t="s">
        <v>69</v>
      </c>
      <c r="B14" s="21" t="s">
        <v>69</v>
      </c>
      <c r="C14" s="21" t="s">
        <v>221</v>
      </c>
      <c r="D14" s="21" t="s">
        <v>222</v>
      </c>
      <c r="E14" s="21" t="s">
        <v>110</v>
      </c>
      <c r="F14" s="21" t="s">
        <v>111</v>
      </c>
      <c r="G14" s="21" t="s">
        <v>219</v>
      </c>
      <c r="H14" s="21" t="s">
        <v>220</v>
      </c>
      <c r="I14" s="62">
        <v>6154</v>
      </c>
      <c r="J14" s="62">
        <v>6154</v>
      </c>
      <c r="K14" s="26"/>
      <c r="L14" s="26"/>
      <c r="M14" s="65">
        <v>6154</v>
      </c>
      <c r="N14" s="26"/>
      <c r="O14" s="62"/>
      <c r="P14" s="62"/>
      <c r="Q14" s="62"/>
      <c r="R14" s="62"/>
      <c r="S14" s="62"/>
      <c r="T14" s="62"/>
      <c r="U14" s="62"/>
      <c r="V14" s="62"/>
      <c r="W14" s="62"/>
      <c r="X14" s="62"/>
    </row>
    <row r="15" ht="20.25" customHeight="1" spans="1:24">
      <c r="A15" s="21" t="s">
        <v>69</v>
      </c>
      <c r="B15" s="21" t="s">
        <v>69</v>
      </c>
      <c r="C15" s="21" t="s">
        <v>221</v>
      </c>
      <c r="D15" s="21" t="s">
        <v>222</v>
      </c>
      <c r="E15" s="21" t="s">
        <v>110</v>
      </c>
      <c r="F15" s="21" t="s">
        <v>111</v>
      </c>
      <c r="G15" s="21" t="s">
        <v>223</v>
      </c>
      <c r="H15" s="21" t="s">
        <v>224</v>
      </c>
      <c r="I15" s="62">
        <v>55656</v>
      </c>
      <c r="J15" s="62">
        <v>55656</v>
      </c>
      <c r="K15" s="26"/>
      <c r="L15" s="26"/>
      <c r="M15" s="65">
        <v>55656</v>
      </c>
      <c r="N15" s="26"/>
      <c r="O15" s="62"/>
      <c r="P15" s="62"/>
      <c r="Q15" s="62"/>
      <c r="R15" s="62"/>
      <c r="S15" s="62"/>
      <c r="T15" s="62"/>
      <c r="U15" s="62"/>
      <c r="V15" s="62"/>
      <c r="W15" s="62"/>
      <c r="X15" s="62"/>
    </row>
    <row r="16" ht="20.25" customHeight="1" spans="1:24">
      <c r="A16" s="21" t="s">
        <v>69</v>
      </c>
      <c r="B16" s="21" t="s">
        <v>69</v>
      </c>
      <c r="C16" s="21" t="s">
        <v>221</v>
      </c>
      <c r="D16" s="21" t="s">
        <v>222</v>
      </c>
      <c r="E16" s="21" t="s">
        <v>110</v>
      </c>
      <c r="F16" s="21" t="s">
        <v>111</v>
      </c>
      <c r="G16" s="21" t="s">
        <v>223</v>
      </c>
      <c r="H16" s="21" t="s">
        <v>224</v>
      </c>
      <c r="I16" s="62">
        <v>19488</v>
      </c>
      <c r="J16" s="62">
        <v>19488</v>
      </c>
      <c r="K16" s="26"/>
      <c r="L16" s="26"/>
      <c r="M16" s="65">
        <v>19488</v>
      </c>
      <c r="N16" s="26"/>
      <c r="O16" s="62"/>
      <c r="P16" s="62"/>
      <c r="Q16" s="62"/>
      <c r="R16" s="62"/>
      <c r="S16" s="62"/>
      <c r="T16" s="62"/>
      <c r="U16" s="62"/>
      <c r="V16" s="62"/>
      <c r="W16" s="62"/>
      <c r="X16" s="62"/>
    </row>
    <row r="17" ht="20.25" customHeight="1" spans="1:24">
      <c r="A17" s="21" t="s">
        <v>69</v>
      </c>
      <c r="B17" s="21" t="s">
        <v>69</v>
      </c>
      <c r="C17" s="21" t="s">
        <v>221</v>
      </c>
      <c r="D17" s="21" t="s">
        <v>222</v>
      </c>
      <c r="E17" s="21" t="s">
        <v>110</v>
      </c>
      <c r="F17" s="21" t="s">
        <v>111</v>
      </c>
      <c r="G17" s="21" t="s">
        <v>223</v>
      </c>
      <c r="H17" s="21" t="s">
        <v>224</v>
      </c>
      <c r="I17" s="62">
        <v>18120</v>
      </c>
      <c r="J17" s="62">
        <v>18120</v>
      </c>
      <c r="K17" s="26"/>
      <c r="L17" s="26"/>
      <c r="M17" s="65">
        <v>18120</v>
      </c>
      <c r="N17" s="26"/>
      <c r="O17" s="62"/>
      <c r="P17" s="62"/>
      <c r="Q17" s="62"/>
      <c r="R17" s="62"/>
      <c r="S17" s="62"/>
      <c r="T17" s="62"/>
      <c r="U17" s="62"/>
      <c r="V17" s="62"/>
      <c r="W17" s="62"/>
      <c r="X17" s="62"/>
    </row>
    <row r="18" ht="20.25" customHeight="1" spans="1:24">
      <c r="A18" s="21" t="s">
        <v>69</v>
      </c>
      <c r="B18" s="21" t="s">
        <v>69</v>
      </c>
      <c r="C18" s="21" t="s">
        <v>225</v>
      </c>
      <c r="D18" s="21" t="s">
        <v>226</v>
      </c>
      <c r="E18" s="21" t="s">
        <v>120</v>
      </c>
      <c r="F18" s="21" t="s">
        <v>121</v>
      </c>
      <c r="G18" s="21" t="s">
        <v>227</v>
      </c>
      <c r="H18" s="21" t="s">
        <v>228</v>
      </c>
      <c r="I18" s="62">
        <v>609177.6</v>
      </c>
      <c r="J18" s="62">
        <v>609177.6</v>
      </c>
      <c r="K18" s="26"/>
      <c r="L18" s="26"/>
      <c r="M18" s="65">
        <v>609177.6</v>
      </c>
      <c r="N18" s="26"/>
      <c r="O18" s="62"/>
      <c r="P18" s="62"/>
      <c r="Q18" s="62"/>
      <c r="R18" s="62"/>
      <c r="S18" s="62"/>
      <c r="T18" s="62"/>
      <c r="U18" s="62"/>
      <c r="V18" s="62"/>
      <c r="W18" s="62"/>
      <c r="X18" s="62"/>
    </row>
    <row r="19" ht="20.25" customHeight="1" spans="1:24">
      <c r="A19" s="21" t="s">
        <v>69</v>
      </c>
      <c r="B19" s="21" t="s">
        <v>69</v>
      </c>
      <c r="C19" s="21" t="s">
        <v>225</v>
      </c>
      <c r="D19" s="21" t="s">
        <v>226</v>
      </c>
      <c r="E19" s="21" t="s">
        <v>120</v>
      </c>
      <c r="F19" s="21" t="s">
        <v>121</v>
      </c>
      <c r="G19" s="21" t="s">
        <v>227</v>
      </c>
      <c r="H19" s="21" t="s">
        <v>228</v>
      </c>
      <c r="I19" s="62">
        <v>33726.72</v>
      </c>
      <c r="J19" s="62">
        <v>33726.72</v>
      </c>
      <c r="K19" s="26"/>
      <c r="L19" s="26"/>
      <c r="M19" s="65">
        <v>33726.72</v>
      </c>
      <c r="N19" s="26"/>
      <c r="O19" s="62"/>
      <c r="P19" s="62"/>
      <c r="Q19" s="62"/>
      <c r="R19" s="62"/>
      <c r="S19" s="62"/>
      <c r="T19" s="62"/>
      <c r="U19" s="62"/>
      <c r="V19" s="62"/>
      <c r="W19" s="62"/>
      <c r="X19" s="62"/>
    </row>
    <row r="20" ht="20.25" customHeight="1" spans="1:24">
      <c r="A20" s="21" t="s">
        <v>69</v>
      </c>
      <c r="B20" s="21" t="s">
        <v>69</v>
      </c>
      <c r="C20" s="21" t="s">
        <v>225</v>
      </c>
      <c r="D20" s="21" t="s">
        <v>226</v>
      </c>
      <c r="E20" s="21" t="s">
        <v>122</v>
      </c>
      <c r="F20" s="21" t="s">
        <v>123</v>
      </c>
      <c r="G20" s="21" t="s">
        <v>229</v>
      </c>
      <c r="H20" s="21" t="s">
        <v>230</v>
      </c>
      <c r="I20" s="62">
        <v>180000</v>
      </c>
      <c r="J20" s="62">
        <v>180000</v>
      </c>
      <c r="K20" s="26"/>
      <c r="L20" s="26"/>
      <c r="M20" s="65">
        <v>180000</v>
      </c>
      <c r="N20" s="26"/>
      <c r="O20" s="62"/>
      <c r="P20" s="62"/>
      <c r="Q20" s="62"/>
      <c r="R20" s="62"/>
      <c r="S20" s="62"/>
      <c r="T20" s="62"/>
      <c r="U20" s="62"/>
      <c r="V20" s="62"/>
      <c r="W20" s="62"/>
      <c r="X20" s="62"/>
    </row>
    <row r="21" ht="20.25" customHeight="1" spans="1:24">
      <c r="A21" s="21" t="s">
        <v>69</v>
      </c>
      <c r="B21" s="21" t="s">
        <v>69</v>
      </c>
      <c r="C21" s="21" t="s">
        <v>225</v>
      </c>
      <c r="D21" s="21" t="s">
        <v>226</v>
      </c>
      <c r="E21" s="21" t="s">
        <v>134</v>
      </c>
      <c r="F21" s="21" t="s">
        <v>135</v>
      </c>
      <c r="G21" s="21" t="s">
        <v>231</v>
      </c>
      <c r="H21" s="21" t="s">
        <v>232</v>
      </c>
      <c r="I21" s="62">
        <v>300781.44</v>
      </c>
      <c r="J21" s="62">
        <v>300781.44</v>
      </c>
      <c r="K21" s="26"/>
      <c r="L21" s="26"/>
      <c r="M21" s="65">
        <v>300781.44</v>
      </c>
      <c r="N21" s="26"/>
      <c r="O21" s="62"/>
      <c r="P21" s="62"/>
      <c r="Q21" s="62"/>
      <c r="R21" s="62"/>
      <c r="S21" s="62"/>
      <c r="T21" s="62"/>
      <c r="U21" s="62"/>
      <c r="V21" s="62"/>
      <c r="W21" s="62"/>
      <c r="X21" s="62"/>
    </row>
    <row r="22" ht="20.25" customHeight="1" spans="1:24">
      <c r="A22" s="21" t="s">
        <v>69</v>
      </c>
      <c r="B22" s="21" t="s">
        <v>69</v>
      </c>
      <c r="C22" s="21" t="s">
        <v>225</v>
      </c>
      <c r="D22" s="21" t="s">
        <v>226</v>
      </c>
      <c r="E22" s="21" t="s">
        <v>136</v>
      </c>
      <c r="F22" s="21" t="s">
        <v>137</v>
      </c>
      <c r="G22" s="21" t="s">
        <v>231</v>
      </c>
      <c r="H22" s="21" t="s">
        <v>232</v>
      </c>
      <c r="I22" s="62">
        <v>13618.97</v>
      </c>
      <c r="J22" s="62">
        <v>13618.97</v>
      </c>
      <c r="K22" s="26"/>
      <c r="L22" s="26"/>
      <c r="M22" s="65">
        <v>13618.97</v>
      </c>
      <c r="N22" s="26"/>
      <c r="O22" s="62"/>
      <c r="P22" s="62"/>
      <c r="Q22" s="62"/>
      <c r="R22" s="62"/>
      <c r="S22" s="62"/>
      <c r="T22" s="62"/>
      <c r="U22" s="62"/>
      <c r="V22" s="62"/>
      <c r="W22" s="62"/>
      <c r="X22" s="62"/>
    </row>
    <row r="23" ht="20.25" customHeight="1" spans="1:24">
      <c r="A23" s="21" t="s">
        <v>69</v>
      </c>
      <c r="B23" s="21" t="s">
        <v>69</v>
      </c>
      <c r="C23" s="21" t="s">
        <v>225</v>
      </c>
      <c r="D23" s="21" t="s">
        <v>226</v>
      </c>
      <c r="E23" s="21" t="s">
        <v>138</v>
      </c>
      <c r="F23" s="21" t="s">
        <v>139</v>
      </c>
      <c r="G23" s="21" t="s">
        <v>233</v>
      </c>
      <c r="H23" s="21" t="s">
        <v>234</v>
      </c>
      <c r="I23" s="62">
        <v>8619.6</v>
      </c>
      <c r="J23" s="62">
        <v>8619.6</v>
      </c>
      <c r="K23" s="26"/>
      <c r="L23" s="26"/>
      <c r="M23" s="65">
        <v>8619.6</v>
      </c>
      <c r="N23" s="26"/>
      <c r="O23" s="62"/>
      <c r="P23" s="62"/>
      <c r="Q23" s="62"/>
      <c r="R23" s="62"/>
      <c r="S23" s="62"/>
      <c r="T23" s="62"/>
      <c r="U23" s="62"/>
      <c r="V23" s="62"/>
      <c r="W23" s="62"/>
      <c r="X23" s="62"/>
    </row>
    <row r="24" ht="20.25" customHeight="1" spans="1:24">
      <c r="A24" s="21" t="s">
        <v>69</v>
      </c>
      <c r="B24" s="21" t="s">
        <v>69</v>
      </c>
      <c r="C24" s="21" t="s">
        <v>225</v>
      </c>
      <c r="D24" s="21" t="s">
        <v>226</v>
      </c>
      <c r="E24" s="21" t="s">
        <v>138</v>
      </c>
      <c r="F24" s="21" t="s">
        <v>139</v>
      </c>
      <c r="G24" s="21" t="s">
        <v>233</v>
      </c>
      <c r="H24" s="21" t="s">
        <v>234</v>
      </c>
      <c r="I24" s="62">
        <v>55042</v>
      </c>
      <c r="J24" s="62">
        <v>55042</v>
      </c>
      <c r="K24" s="26"/>
      <c r="L24" s="26"/>
      <c r="M24" s="65">
        <v>55042</v>
      </c>
      <c r="N24" s="26"/>
      <c r="O24" s="62"/>
      <c r="P24" s="62"/>
      <c r="Q24" s="62"/>
      <c r="R24" s="62"/>
      <c r="S24" s="62"/>
      <c r="T24" s="62"/>
      <c r="U24" s="62"/>
      <c r="V24" s="62"/>
      <c r="W24" s="62"/>
      <c r="X24" s="62"/>
    </row>
    <row r="25" ht="20.25" customHeight="1" spans="1:24">
      <c r="A25" s="21" t="s">
        <v>69</v>
      </c>
      <c r="B25" s="21" t="s">
        <v>69</v>
      </c>
      <c r="C25" s="21" t="s">
        <v>225</v>
      </c>
      <c r="D25" s="21" t="s">
        <v>226</v>
      </c>
      <c r="E25" s="21" t="s">
        <v>138</v>
      </c>
      <c r="F25" s="21" t="s">
        <v>139</v>
      </c>
      <c r="G25" s="21" t="s">
        <v>233</v>
      </c>
      <c r="H25" s="21" t="s">
        <v>234</v>
      </c>
      <c r="I25" s="62">
        <v>190368</v>
      </c>
      <c r="J25" s="62">
        <v>190368</v>
      </c>
      <c r="K25" s="26"/>
      <c r="L25" s="26"/>
      <c r="M25" s="65">
        <v>190368</v>
      </c>
      <c r="N25" s="26"/>
      <c r="O25" s="62"/>
      <c r="P25" s="62"/>
      <c r="Q25" s="62"/>
      <c r="R25" s="62"/>
      <c r="S25" s="62"/>
      <c r="T25" s="62"/>
      <c r="U25" s="62"/>
      <c r="V25" s="62"/>
      <c r="W25" s="62"/>
      <c r="X25" s="62"/>
    </row>
    <row r="26" ht="20.25" customHeight="1" spans="1:24">
      <c r="A26" s="21" t="s">
        <v>69</v>
      </c>
      <c r="B26" s="21" t="s">
        <v>69</v>
      </c>
      <c r="C26" s="21" t="s">
        <v>225</v>
      </c>
      <c r="D26" s="21" t="s">
        <v>226</v>
      </c>
      <c r="E26" s="21" t="s">
        <v>105</v>
      </c>
      <c r="F26" s="21" t="s">
        <v>106</v>
      </c>
      <c r="G26" s="21" t="s">
        <v>235</v>
      </c>
      <c r="H26" s="21" t="s">
        <v>236</v>
      </c>
      <c r="I26" s="62">
        <v>2173.92</v>
      </c>
      <c r="J26" s="62">
        <v>2173.92</v>
      </c>
      <c r="K26" s="26"/>
      <c r="L26" s="26"/>
      <c r="M26" s="65">
        <v>2173.92</v>
      </c>
      <c r="N26" s="26"/>
      <c r="O26" s="62"/>
      <c r="P26" s="62"/>
      <c r="Q26" s="62"/>
      <c r="R26" s="62"/>
      <c r="S26" s="62"/>
      <c r="T26" s="62"/>
      <c r="U26" s="62"/>
      <c r="V26" s="62"/>
      <c r="W26" s="62"/>
      <c r="X26" s="62"/>
    </row>
    <row r="27" ht="20.25" customHeight="1" spans="1:24">
      <c r="A27" s="21" t="s">
        <v>69</v>
      </c>
      <c r="B27" s="21" t="s">
        <v>69</v>
      </c>
      <c r="C27" s="21" t="s">
        <v>225</v>
      </c>
      <c r="D27" s="21" t="s">
        <v>226</v>
      </c>
      <c r="E27" s="21" t="s">
        <v>110</v>
      </c>
      <c r="F27" s="21" t="s">
        <v>111</v>
      </c>
      <c r="G27" s="21" t="s">
        <v>235</v>
      </c>
      <c r="H27" s="21" t="s">
        <v>236</v>
      </c>
      <c r="I27" s="62">
        <v>1206.74</v>
      </c>
      <c r="J27" s="62">
        <v>1206.74</v>
      </c>
      <c r="K27" s="26"/>
      <c r="L27" s="26"/>
      <c r="M27" s="65">
        <v>1206.74</v>
      </c>
      <c r="N27" s="26"/>
      <c r="O27" s="62"/>
      <c r="P27" s="62"/>
      <c r="Q27" s="62"/>
      <c r="R27" s="62"/>
      <c r="S27" s="62"/>
      <c r="T27" s="62"/>
      <c r="U27" s="62"/>
      <c r="V27" s="62"/>
      <c r="W27" s="62"/>
      <c r="X27" s="62"/>
    </row>
    <row r="28" ht="20.25" customHeight="1" spans="1:24">
      <c r="A28" s="21" t="s">
        <v>69</v>
      </c>
      <c r="B28" s="21" t="s">
        <v>69</v>
      </c>
      <c r="C28" s="21" t="s">
        <v>225</v>
      </c>
      <c r="D28" s="21" t="s">
        <v>226</v>
      </c>
      <c r="E28" s="21" t="s">
        <v>140</v>
      </c>
      <c r="F28" s="21" t="s">
        <v>141</v>
      </c>
      <c r="G28" s="21" t="s">
        <v>235</v>
      </c>
      <c r="H28" s="21" t="s">
        <v>236</v>
      </c>
      <c r="I28" s="62">
        <v>1033.44</v>
      </c>
      <c r="J28" s="62">
        <v>1033.44</v>
      </c>
      <c r="K28" s="26"/>
      <c r="L28" s="26"/>
      <c r="M28" s="65">
        <v>1033.44</v>
      </c>
      <c r="N28" s="26"/>
      <c r="O28" s="62"/>
      <c r="P28" s="62"/>
      <c r="Q28" s="62"/>
      <c r="R28" s="62"/>
      <c r="S28" s="62"/>
      <c r="T28" s="62"/>
      <c r="U28" s="62"/>
      <c r="V28" s="62"/>
      <c r="W28" s="62"/>
      <c r="X28" s="62"/>
    </row>
    <row r="29" ht="20.25" customHeight="1" spans="1:24">
      <c r="A29" s="21" t="s">
        <v>69</v>
      </c>
      <c r="B29" s="21" t="s">
        <v>69</v>
      </c>
      <c r="C29" s="21" t="s">
        <v>225</v>
      </c>
      <c r="D29" s="21" t="s">
        <v>226</v>
      </c>
      <c r="E29" s="21" t="s">
        <v>140</v>
      </c>
      <c r="F29" s="21" t="s">
        <v>141</v>
      </c>
      <c r="G29" s="21" t="s">
        <v>235</v>
      </c>
      <c r="H29" s="21" t="s">
        <v>236</v>
      </c>
      <c r="I29" s="62">
        <v>6717.36</v>
      </c>
      <c r="J29" s="62">
        <v>6717.36</v>
      </c>
      <c r="K29" s="26"/>
      <c r="L29" s="26"/>
      <c r="M29" s="65">
        <v>6717.36</v>
      </c>
      <c r="N29" s="26"/>
      <c r="O29" s="62"/>
      <c r="P29" s="62"/>
      <c r="Q29" s="62"/>
      <c r="R29" s="62"/>
      <c r="S29" s="62"/>
      <c r="T29" s="62"/>
      <c r="U29" s="62"/>
      <c r="V29" s="62"/>
      <c r="W29" s="62"/>
      <c r="X29" s="62"/>
    </row>
    <row r="30" ht="20.25" customHeight="1" spans="1:24">
      <c r="A30" s="21" t="s">
        <v>69</v>
      </c>
      <c r="B30" s="21" t="s">
        <v>69</v>
      </c>
      <c r="C30" s="21" t="s">
        <v>225</v>
      </c>
      <c r="D30" s="21" t="s">
        <v>226</v>
      </c>
      <c r="E30" s="21" t="s">
        <v>140</v>
      </c>
      <c r="F30" s="21" t="s">
        <v>141</v>
      </c>
      <c r="G30" s="21" t="s">
        <v>235</v>
      </c>
      <c r="H30" s="21" t="s">
        <v>236</v>
      </c>
      <c r="I30" s="62">
        <v>6853.25</v>
      </c>
      <c r="J30" s="62">
        <v>6853.25</v>
      </c>
      <c r="K30" s="26"/>
      <c r="L30" s="26"/>
      <c r="M30" s="65">
        <v>6853.25</v>
      </c>
      <c r="N30" s="26"/>
      <c r="O30" s="62"/>
      <c r="P30" s="62"/>
      <c r="Q30" s="62"/>
      <c r="R30" s="62"/>
      <c r="S30" s="62"/>
      <c r="T30" s="62"/>
      <c r="U30" s="62"/>
      <c r="V30" s="62"/>
      <c r="W30" s="62"/>
      <c r="X30" s="62"/>
    </row>
    <row r="31" ht="20.25" customHeight="1" spans="1:24">
      <c r="A31" s="21" t="s">
        <v>69</v>
      </c>
      <c r="B31" s="21" t="s">
        <v>69</v>
      </c>
      <c r="C31" s="21" t="s">
        <v>225</v>
      </c>
      <c r="D31" s="21" t="s">
        <v>226</v>
      </c>
      <c r="E31" s="21" t="s">
        <v>140</v>
      </c>
      <c r="F31" s="21" t="s">
        <v>141</v>
      </c>
      <c r="G31" s="21" t="s">
        <v>235</v>
      </c>
      <c r="H31" s="21" t="s">
        <v>236</v>
      </c>
      <c r="I31" s="62">
        <v>620.61</v>
      </c>
      <c r="J31" s="62">
        <v>620.61</v>
      </c>
      <c r="K31" s="26"/>
      <c r="L31" s="26"/>
      <c r="M31" s="65">
        <v>620.61</v>
      </c>
      <c r="N31" s="26"/>
      <c r="O31" s="62"/>
      <c r="P31" s="62"/>
      <c r="Q31" s="62"/>
      <c r="R31" s="62"/>
      <c r="S31" s="62"/>
      <c r="T31" s="62"/>
      <c r="U31" s="62"/>
      <c r="V31" s="62"/>
      <c r="W31" s="62"/>
      <c r="X31" s="62"/>
    </row>
    <row r="32" ht="20.25" customHeight="1" spans="1:24">
      <c r="A32" s="21" t="s">
        <v>69</v>
      </c>
      <c r="B32" s="21" t="s">
        <v>69</v>
      </c>
      <c r="C32" s="21" t="s">
        <v>225</v>
      </c>
      <c r="D32" s="21" t="s">
        <v>226</v>
      </c>
      <c r="E32" s="21" t="s">
        <v>140</v>
      </c>
      <c r="F32" s="21" t="s">
        <v>141</v>
      </c>
      <c r="G32" s="21" t="s">
        <v>235</v>
      </c>
      <c r="H32" s="21" t="s">
        <v>236</v>
      </c>
      <c r="I32" s="62">
        <v>18601.92</v>
      </c>
      <c r="J32" s="62">
        <v>18601.92</v>
      </c>
      <c r="K32" s="26"/>
      <c r="L32" s="26"/>
      <c r="M32" s="65">
        <v>18601.92</v>
      </c>
      <c r="N32" s="26"/>
      <c r="O32" s="62"/>
      <c r="P32" s="62"/>
      <c r="Q32" s="62"/>
      <c r="R32" s="62"/>
      <c r="S32" s="62"/>
      <c r="T32" s="62"/>
      <c r="U32" s="62"/>
      <c r="V32" s="62"/>
      <c r="W32" s="62"/>
      <c r="X32" s="62"/>
    </row>
    <row r="33" ht="20.25" customHeight="1" spans="1:24">
      <c r="A33" s="21" t="s">
        <v>69</v>
      </c>
      <c r="B33" s="21" t="s">
        <v>69</v>
      </c>
      <c r="C33" s="21" t="s">
        <v>237</v>
      </c>
      <c r="D33" s="21" t="s">
        <v>238</v>
      </c>
      <c r="E33" s="21" t="s">
        <v>105</v>
      </c>
      <c r="F33" s="21" t="s">
        <v>106</v>
      </c>
      <c r="G33" s="21" t="s">
        <v>239</v>
      </c>
      <c r="H33" s="21" t="s">
        <v>240</v>
      </c>
      <c r="I33" s="62">
        <v>20000</v>
      </c>
      <c r="J33" s="62">
        <v>20000</v>
      </c>
      <c r="K33" s="26"/>
      <c r="L33" s="26"/>
      <c r="M33" s="65">
        <v>20000</v>
      </c>
      <c r="N33" s="26"/>
      <c r="O33" s="62"/>
      <c r="P33" s="62"/>
      <c r="Q33" s="62"/>
      <c r="R33" s="62"/>
      <c r="S33" s="62"/>
      <c r="T33" s="62"/>
      <c r="U33" s="62"/>
      <c r="V33" s="62"/>
      <c r="W33" s="62"/>
      <c r="X33" s="62"/>
    </row>
    <row r="34" ht="20.25" customHeight="1" spans="1:24">
      <c r="A34" s="21" t="s">
        <v>69</v>
      </c>
      <c r="B34" s="21" t="s">
        <v>69</v>
      </c>
      <c r="C34" s="21" t="s">
        <v>241</v>
      </c>
      <c r="D34" s="21" t="s">
        <v>191</v>
      </c>
      <c r="E34" s="21" t="s">
        <v>105</v>
      </c>
      <c r="F34" s="21" t="s">
        <v>106</v>
      </c>
      <c r="G34" s="21" t="s">
        <v>242</v>
      </c>
      <c r="H34" s="21" t="s">
        <v>191</v>
      </c>
      <c r="I34" s="62">
        <v>80000</v>
      </c>
      <c r="J34" s="62">
        <v>80000</v>
      </c>
      <c r="K34" s="26"/>
      <c r="L34" s="26"/>
      <c r="M34" s="65">
        <v>80000</v>
      </c>
      <c r="N34" s="26"/>
      <c r="O34" s="62"/>
      <c r="P34" s="62"/>
      <c r="Q34" s="62"/>
      <c r="R34" s="62"/>
      <c r="S34" s="62"/>
      <c r="T34" s="62"/>
      <c r="U34" s="62"/>
      <c r="V34" s="62"/>
      <c r="W34" s="62"/>
      <c r="X34" s="62"/>
    </row>
    <row r="35" ht="20.25" customHeight="1" spans="1:24">
      <c r="A35" s="21" t="s">
        <v>69</v>
      </c>
      <c r="B35" s="21" t="s">
        <v>69</v>
      </c>
      <c r="C35" s="21" t="s">
        <v>243</v>
      </c>
      <c r="D35" s="21" t="s">
        <v>244</v>
      </c>
      <c r="E35" s="21" t="s">
        <v>105</v>
      </c>
      <c r="F35" s="21" t="s">
        <v>106</v>
      </c>
      <c r="G35" s="21" t="s">
        <v>245</v>
      </c>
      <c r="H35" s="21" t="s">
        <v>246</v>
      </c>
      <c r="I35" s="62">
        <v>336600</v>
      </c>
      <c r="J35" s="62">
        <v>336600</v>
      </c>
      <c r="K35" s="26"/>
      <c r="L35" s="26"/>
      <c r="M35" s="65">
        <v>336600</v>
      </c>
      <c r="N35" s="26"/>
      <c r="O35" s="62"/>
      <c r="P35" s="62"/>
      <c r="Q35" s="62"/>
      <c r="R35" s="62"/>
      <c r="S35" s="62"/>
      <c r="T35" s="62"/>
      <c r="U35" s="62"/>
      <c r="V35" s="62"/>
      <c r="W35" s="62"/>
      <c r="X35" s="62"/>
    </row>
    <row r="36" ht="20.25" customHeight="1" spans="1:24">
      <c r="A36" s="21" t="s">
        <v>69</v>
      </c>
      <c r="B36" s="21" t="s">
        <v>69</v>
      </c>
      <c r="C36" s="21" t="s">
        <v>247</v>
      </c>
      <c r="D36" s="21" t="s">
        <v>248</v>
      </c>
      <c r="E36" s="21" t="s">
        <v>105</v>
      </c>
      <c r="F36" s="21" t="s">
        <v>106</v>
      </c>
      <c r="G36" s="21" t="s">
        <v>249</v>
      </c>
      <c r="H36" s="21" t="s">
        <v>248</v>
      </c>
      <c r="I36" s="62">
        <v>84128.4</v>
      </c>
      <c r="J36" s="62">
        <v>84128.4</v>
      </c>
      <c r="K36" s="26"/>
      <c r="L36" s="26"/>
      <c r="M36" s="65">
        <v>84128.4</v>
      </c>
      <c r="N36" s="26"/>
      <c r="O36" s="62"/>
      <c r="P36" s="62"/>
      <c r="Q36" s="62"/>
      <c r="R36" s="62"/>
      <c r="S36" s="62"/>
      <c r="T36" s="62"/>
      <c r="U36" s="62"/>
      <c r="V36" s="62"/>
      <c r="W36" s="62"/>
      <c r="X36" s="62"/>
    </row>
    <row r="37" ht="20.25" customHeight="1" spans="1:24">
      <c r="A37" s="21" t="s">
        <v>69</v>
      </c>
      <c r="B37" s="21" t="s">
        <v>69</v>
      </c>
      <c r="C37" s="21" t="s">
        <v>247</v>
      </c>
      <c r="D37" s="21" t="s">
        <v>248</v>
      </c>
      <c r="E37" s="21" t="s">
        <v>110</v>
      </c>
      <c r="F37" s="21" t="s">
        <v>111</v>
      </c>
      <c r="G37" s="21" t="s">
        <v>249</v>
      </c>
      <c r="H37" s="21" t="s">
        <v>248</v>
      </c>
      <c r="I37" s="62">
        <v>4167.84</v>
      </c>
      <c r="J37" s="62">
        <v>4167.84</v>
      </c>
      <c r="K37" s="26"/>
      <c r="L37" s="26"/>
      <c r="M37" s="65">
        <v>4167.84</v>
      </c>
      <c r="N37" s="26"/>
      <c r="O37" s="62"/>
      <c r="P37" s="62"/>
      <c r="Q37" s="62"/>
      <c r="R37" s="62"/>
      <c r="S37" s="62"/>
      <c r="T37" s="62"/>
      <c r="U37" s="62"/>
      <c r="V37" s="62"/>
      <c r="W37" s="62"/>
      <c r="X37" s="62"/>
    </row>
    <row r="38" ht="20.25" customHeight="1" spans="1:24">
      <c r="A38" s="21" t="s">
        <v>69</v>
      </c>
      <c r="B38" s="21" t="s">
        <v>69</v>
      </c>
      <c r="C38" s="21" t="s">
        <v>250</v>
      </c>
      <c r="D38" s="21" t="s">
        <v>251</v>
      </c>
      <c r="E38" s="21" t="s">
        <v>105</v>
      </c>
      <c r="F38" s="21" t="s">
        <v>106</v>
      </c>
      <c r="G38" s="21" t="s">
        <v>252</v>
      </c>
      <c r="H38" s="21" t="s">
        <v>253</v>
      </c>
      <c r="I38" s="62">
        <v>111888</v>
      </c>
      <c r="J38" s="62">
        <v>111888</v>
      </c>
      <c r="K38" s="26"/>
      <c r="L38" s="26"/>
      <c r="M38" s="65">
        <v>111888</v>
      </c>
      <c r="N38" s="26"/>
      <c r="O38" s="62"/>
      <c r="P38" s="62"/>
      <c r="Q38" s="62"/>
      <c r="R38" s="62"/>
      <c r="S38" s="62"/>
      <c r="T38" s="62"/>
      <c r="U38" s="62"/>
      <c r="V38" s="62"/>
      <c r="W38" s="62"/>
      <c r="X38" s="62"/>
    </row>
    <row r="39" ht="20.25" customHeight="1" spans="1:24">
      <c r="A39" s="21" t="s">
        <v>69</v>
      </c>
      <c r="B39" s="21" t="s">
        <v>69</v>
      </c>
      <c r="C39" s="21" t="s">
        <v>250</v>
      </c>
      <c r="D39" s="21" t="s">
        <v>251</v>
      </c>
      <c r="E39" s="21" t="s">
        <v>110</v>
      </c>
      <c r="F39" s="21" t="s">
        <v>111</v>
      </c>
      <c r="G39" s="21" t="s">
        <v>252</v>
      </c>
      <c r="H39" s="21" t="s">
        <v>253</v>
      </c>
      <c r="I39" s="62">
        <v>6216</v>
      </c>
      <c r="J39" s="62">
        <v>6216</v>
      </c>
      <c r="K39" s="26"/>
      <c r="L39" s="26"/>
      <c r="M39" s="65">
        <v>6216</v>
      </c>
      <c r="N39" s="26"/>
      <c r="O39" s="62"/>
      <c r="P39" s="62"/>
      <c r="Q39" s="62"/>
      <c r="R39" s="62"/>
      <c r="S39" s="62"/>
      <c r="T39" s="62"/>
      <c r="U39" s="62"/>
      <c r="V39" s="62"/>
      <c r="W39" s="62"/>
      <c r="X39" s="62"/>
    </row>
    <row r="40" ht="20.25" customHeight="1" spans="1:24">
      <c r="A40" s="21" t="s">
        <v>69</v>
      </c>
      <c r="B40" s="21" t="s">
        <v>69</v>
      </c>
      <c r="C40" s="21" t="s">
        <v>250</v>
      </c>
      <c r="D40" s="21" t="s">
        <v>251</v>
      </c>
      <c r="E40" s="21" t="s">
        <v>105</v>
      </c>
      <c r="F40" s="21" t="s">
        <v>106</v>
      </c>
      <c r="G40" s="21" t="s">
        <v>254</v>
      </c>
      <c r="H40" s="21" t="s">
        <v>255</v>
      </c>
      <c r="I40" s="62">
        <v>72000</v>
      </c>
      <c r="J40" s="62">
        <v>72000</v>
      </c>
      <c r="K40" s="26"/>
      <c r="L40" s="26"/>
      <c r="M40" s="65">
        <v>72000</v>
      </c>
      <c r="N40" s="26"/>
      <c r="O40" s="62"/>
      <c r="P40" s="62"/>
      <c r="Q40" s="62"/>
      <c r="R40" s="62"/>
      <c r="S40" s="62"/>
      <c r="T40" s="62"/>
      <c r="U40" s="62"/>
      <c r="V40" s="62"/>
      <c r="W40" s="62"/>
      <c r="X40" s="62"/>
    </row>
    <row r="41" ht="20.25" customHeight="1" spans="1:24">
      <c r="A41" s="21" t="s">
        <v>69</v>
      </c>
      <c r="B41" s="21" t="s">
        <v>69</v>
      </c>
      <c r="C41" s="21" t="s">
        <v>250</v>
      </c>
      <c r="D41" s="21" t="s">
        <v>251</v>
      </c>
      <c r="E41" s="21" t="s">
        <v>110</v>
      </c>
      <c r="F41" s="21" t="s">
        <v>111</v>
      </c>
      <c r="G41" s="21" t="s">
        <v>254</v>
      </c>
      <c r="H41" s="21" t="s">
        <v>255</v>
      </c>
      <c r="I41" s="62">
        <v>4000</v>
      </c>
      <c r="J41" s="62">
        <v>4000</v>
      </c>
      <c r="K41" s="26"/>
      <c r="L41" s="26"/>
      <c r="M41" s="65">
        <v>4000</v>
      </c>
      <c r="N41" s="26"/>
      <c r="O41" s="62"/>
      <c r="P41" s="62"/>
      <c r="Q41" s="62"/>
      <c r="R41" s="62"/>
      <c r="S41" s="62"/>
      <c r="T41" s="62"/>
      <c r="U41" s="62"/>
      <c r="V41" s="62"/>
      <c r="W41" s="62"/>
      <c r="X41" s="62"/>
    </row>
    <row r="42" ht="20.25" customHeight="1" spans="1:24">
      <c r="A42" s="21" t="s">
        <v>69</v>
      </c>
      <c r="B42" s="21" t="s">
        <v>69</v>
      </c>
      <c r="C42" s="21" t="s">
        <v>250</v>
      </c>
      <c r="D42" s="21" t="s">
        <v>251</v>
      </c>
      <c r="E42" s="21" t="s">
        <v>105</v>
      </c>
      <c r="F42" s="21" t="s">
        <v>106</v>
      </c>
      <c r="G42" s="21" t="s">
        <v>256</v>
      </c>
      <c r="H42" s="21" t="s">
        <v>257</v>
      </c>
      <c r="I42" s="62">
        <v>100000</v>
      </c>
      <c r="J42" s="62">
        <v>100000</v>
      </c>
      <c r="K42" s="26"/>
      <c r="L42" s="26"/>
      <c r="M42" s="65">
        <v>100000</v>
      </c>
      <c r="N42" s="26"/>
      <c r="O42" s="62"/>
      <c r="P42" s="62"/>
      <c r="Q42" s="62"/>
      <c r="R42" s="62"/>
      <c r="S42" s="62"/>
      <c r="T42" s="62"/>
      <c r="U42" s="62"/>
      <c r="V42" s="62"/>
      <c r="W42" s="62"/>
      <c r="X42" s="62"/>
    </row>
    <row r="43" ht="20.25" customHeight="1" spans="1:24">
      <c r="A43" s="21" t="s">
        <v>69</v>
      </c>
      <c r="B43" s="21" t="s">
        <v>69</v>
      </c>
      <c r="C43" s="21" t="s">
        <v>250</v>
      </c>
      <c r="D43" s="21" t="s">
        <v>251</v>
      </c>
      <c r="E43" s="21" t="s">
        <v>105</v>
      </c>
      <c r="F43" s="21" t="s">
        <v>106</v>
      </c>
      <c r="G43" s="21" t="s">
        <v>258</v>
      </c>
      <c r="H43" s="21" t="s">
        <v>259</v>
      </c>
      <c r="I43" s="62">
        <v>180000</v>
      </c>
      <c r="J43" s="62">
        <v>180000</v>
      </c>
      <c r="K43" s="26"/>
      <c r="L43" s="26"/>
      <c r="M43" s="65">
        <v>180000</v>
      </c>
      <c r="N43" s="26"/>
      <c r="O43" s="62"/>
      <c r="P43" s="62"/>
      <c r="Q43" s="62"/>
      <c r="R43" s="62"/>
      <c r="S43" s="62"/>
      <c r="T43" s="62"/>
      <c r="U43" s="62"/>
      <c r="V43" s="62"/>
      <c r="W43" s="62"/>
      <c r="X43" s="62"/>
    </row>
    <row r="44" ht="20.25" customHeight="1" spans="1:24">
      <c r="A44" s="21" t="s">
        <v>69</v>
      </c>
      <c r="B44" s="21" t="s">
        <v>69</v>
      </c>
      <c r="C44" s="21" t="s">
        <v>250</v>
      </c>
      <c r="D44" s="21" t="s">
        <v>251</v>
      </c>
      <c r="E44" s="21" t="s">
        <v>105</v>
      </c>
      <c r="F44" s="21" t="s">
        <v>106</v>
      </c>
      <c r="G44" s="21" t="s">
        <v>260</v>
      </c>
      <c r="H44" s="21" t="s">
        <v>261</v>
      </c>
      <c r="I44" s="62">
        <v>100800</v>
      </c>
      <c r="J44" s="62">
        <v>100800</v>
      </c>
      <c r="K44" s="26"/>
      <c r="L44" s="26"/>
      <c r="M44" s="65">
        <v>100800</v>
      </c>
      <c r="N44" s="26"/>
      <c r="O44" s="62"/>
      <c r="P44" s="62"/>
      <c r="Q44" s="62"/>
      <c r="R44" s="62"/>
      <c r="S44" s="62"/>
      <c r="T44" s="62"/>
      <c r="U44" s="62"/>
      <c r="V44" s="62"/>
      <c r="W44" s="62"/>
      <c r="X44" s="62"/>
    </row>
    <row r="45" ht="20.25" customHeight="1" spans="1:24">
      <c r="A45" s="21" t="s">
        <v>69</v>
      </c>
      <c r="B45" s="21" t="s">
        <v>69</v>
      </c>
      <c r="C45" s="21" t="s">
        <v>250</v>
      </c>
      <c r="D45" s="21" t="s">
        <v>251</v>
      </c>
      <c r="E45" s="21" t="s">
        <v>110</v>
      </c>
      <c r="F45" s="21" t="s">
        <v>111</v>
      </c>
      <c r="G45" s="21" t="s">
        <v>260</v>
      </c>
      <c r="H45" s="21" t="s">
        <v>261</v>
      </c>
      <c r="I45" s="62">
        <v>5600</v>
      </c>
      <c r="J45" s="62">
        <v>5600</v>
      </c>
      <c r="K45" s="26"/>
      <c r="L45" s="26"/>
      <c r="M45" s="65">
        <v>5600</v>
      </c>
      <c r="N45" s="26"/>
      <c r="O45" s="62"/>
      <c r="P45" s="62"/>
      <c r="Q45" s="62"/>
      <c r="R45" s="62"/>
      <c r="S45" s="62"/>
      <c r="T45" s="62"/>
      <c r="U45" s="62"/>
      <c r="V45" s="62"/>
      <c r="W45" s="62"/>
      <c r="X45" s="62"/>
    </row>
    <row r="46" ht="20.25" customHeight="1" spans="1:24">
      <c r="A46" s="21" t="s">
        <v>69</v>
      </c>
      <c r="B46" s="21" t="s">
        <v>69</v>
      </c>
      <c r="C46" s="21" t="s">
        <v>250</v>
      </c>
      <c r="D46" s="21" t="s">
        <v>251</v>
      </c>
      <c r="E46" s="21" t="s">
        <v>118</v>
      </c>
      <c r="F46" s="21" t="s">
        <v>119</v>
      </c>
      <c r="G46" s="21" t="s">
        <v>260</v>
      </c>
      <c r="H46" s="21" t="s">
        <v>261</v>
      </c>
      <c r="I46" s="62">
        <v>11700</v>
      </c>
      <c r="J46" s="62">
        <v>11700</v>
      </c>
      <c r="K46" s="26"/>
      <c r="L46" s="26"/>
      <c r="M46" s="65">
        <v>11700</v>
      </c>
      <c r="N46" s="26"/>
      <c r="O46" s="62"/>
      <c r="P46" s="62"/>
      <c r="Q46" s="62"/>
      <c r="R46" s="62"/>
      <c r="S46" s="62"/>
      <c r="T46" s="62"/>
      <c r="U46" s="62"/>
      <c r="V46" s="62"/>
      <c r="W46" s="62"/>
      <c r="X46" s="62"/>
    </row>
    <row r="47" ht="20.25" customHeight="1" spans="1:24">
      <c r="A47" s="21" t="s">
        <v>69</v>
      </c>
      <c r="B47" s="21" t="s">
        <v>69</v>
      </c>
      <c r="C47" s="21" t="s">
        <v>250</v>
      </c>
      <c r="D47" s="21" t="s">
        <v>251</v>
      </c>
      <c r="E47" s="21" t="s">
        <v>124</v>
      </c>
      <c r="F47" s="21" t="s">
        <v>125</v>
      </c>
      <c r="G47" s="21" t="s">
        <v>260</v>
      </c>
      <c r="H47" s="21" t="s">
        <v>261</v>
      </c>
      <c r="I47" s="62">
        <v>900</v>
      </c>
      <c r="J47" s="62">
        <v>900</v>
      </c>
      <c r="K47" s="26"/>
      <c r="L47" s="26"/>
      <c r="M47" s="65">
        <v>900</v>
      </c>
      <c r="N47" s="26"/>
      <c r="O47" s="62"/>
      <c r="P47" s="62"/>
      <c r="Q47" s="62"/>
      <c r="R47" s="62"/>
      <c r="S47" s="62"/>
      <c r="T47" s="62"/>
      <c r="U47" s="62"/>
      <c r="V47" s="62"/>
      <c r="W47" s="62"/>
      <c r="X47" s="62"/>
    </row>
    <row r="48" ht="20.25" customHeight="1" spans="1:24">
      <c r="A48" s="21" t="s">
        <v>69</v>
      </c>
      <c r="B48" s="21" t="s">
        <v>69</v>
      </c>
      <c r="C48" s="21" t="s">
        <v>250</v>
      </c>
      <c r="D48" s="21" t="s">
        <v>251</v>
      </c>
      <c r="E48" s="21" t="s">
        <v>124</v>
      </c>
      <c r="F48" s="21" t="s">
        <v>125</v>
      </c>
      <c r="G48" s="21" t="s">
        <v>262</v>
      </c>
      <c r="H48" s="21" t="s">
        <v>263</v>
      </c>
      <c r="I48" s="62">
        <v>19400</v>
      </c>
      <c r="J48" s="62">
        <v>19400</v>
      </c>
      <c r="K48" s="26"/>
      <c r="L48" s="26"/>
      <c r="M48" s="65">
        <v>19400</v>
      </c>
      <c r="N48" s="26"/>
      <c r="O48" s="62"/>
      <c r="P48" s="62"/>
      <c r="Q48" s="62"/>
      <c r="R48" s="62"/>
      <c r="S48" s="62"/>
      <c r="T48" s="62"/>
      <c r="U48" s="62"/>
      <c r="V48" s="62"/>
      <c r="W48" s="62"/>
      <c r="X48" s="62"/>
    </row>
    <row r="49" ht="20.25" customHeight="1" spans="1:24">
      <c r="A49" s="21" t="s">
        <v>69</v>
      </c>
      <c r="B49" s="21" t="s">
        <v>69</v>
      </c>
      <c r="C49" s="21" t="s">
        <v>250</v>
      </c>
      <c r="D49" s="21" t="s">
        <v>251</v>
      </c>
      <c r="E49" s="21" t="s">
        <v>124</v>
      </c>
      <c r="F49" s="21" t="s">
        <v>125</v>
      </c>
      <c r="G49" s="21" t="s">
        <v>262</v>
      </c>
      <c r="H49" s="21" t="s">
        <v>263</v>
      </c>
      <c r="I49" s="62">
        <v>200000</v>
      </c>
      <c r="J49" s="62">
        <v>200000</v>
      </c>
      <c r="K49" s="26"/>
      <c r="L49" s="26"/>
      <c r="M49" s="65">
        <v>200000</v>
      </c>
      <c r="N49" s="26"/>
      <c r="O49" s="62"/>
      <c r="P49" s="62"/>
      <c r="Q49" s="62"/>
      <c r="R49" s="62"/>
      <c r="S49" s="62"/>
      <c r="T49" s="62"/>
      <c r="U49" s="62"/>
      <c r="V49" s="62"/>
      <c r="W49" s="62"/>
      <c r="X49" s="62"/>
    </row>
    <row r="50" ht="20.25" customHeight="1" spans="1:24">
      <c r="A50" s="21" t="s">
        <v>69</v>
      </c>
      <c r="B50" s="21" t="s">
        <v>69</v>
      </c>
      <c r="C50" s="21" t="s">
        <v>264</v>
      </c>
      <c r="D50" s="21" t="s">
        <v>147</v>
      </c>
      <c r="E50" s="21" t="s">
        <v>146</v>
      </c>
      <c r="F50" s="21" t="s">
        <v>147</v>
      </c>
      <c r="G50" s="21" t="s">
        <v>265</v>
      </c>
      <c r="H50" s="21" t="s">
        <v>147</v>
      </c>
      <c r="I50" s="62">
        <v>677563.2</v>
      </c>
      <c r="J50" s="62">
        <v>677563.2</v>
      </c>
      <c r="K50" s="26"/>
      <c r="L50" s="26"/>
      <c r="M50" s="65">
        <v>677563.2</v>
      </c>
      <c r="N50" s="26"/>
      <c r="O50" s="62"/>
      <c r="P50" s="62"/>
      <c r="Q50" s="62"/>
      <c r="R50" s="62"/>
      <c r="S50" s="62"/>
      <c r="T50" s="62"/>
      <c r="U50" s="62"/>
      <c r="V50" s="62"/>
      <c r="W50" s="62"/>
      <c r="X50" s="62"/>
    </row>
    <row r="51" ht="20.25" customHeight="1" spans="1:24">
      <c r="A51" s="21" t="s">
        <v>69</v>
      </c>
      <c r="B51" s="21" t="s">
        <v>69</v>
      </c>
      <c r="C51" s="21" t="s">
        <v>264</v>
      </c>
      <c r="D51" s="21" t="s">
        <v>147</v>
      </c>
      <c r="E51" s="21" t="s">
        <v>146</v>
      </c>
      <c r="F51" s="21" t="s">
        <v>147</v>
      </c>
      <c r="G51" s="21" t="s">
        <v>265</v>
      </c>
      <c r="H51" s="21" t="s">
        <v>147</v>
      </c>
      <c r="I51" s="62">
        <v>32303.04</v>
      </c>
      <c r="J51" s="62">
        <v>32303.04</v>
      </c>
      <c r="K51" s="26"/>
      <c r="L51" s="26"/>
      <c r="M51" s="65">
        <v>32303.04</v>
      </c>
      <c r="N51" s="26"/>
      <c r="O51" s="62"/>
      <c r="P51" s="62"/>
      <c r="Q51" s="62"/>
      <c r="R51" s="62"/>
      <c r="S51" s="62"/>
      <c r="T51" s="62"/>
      <c r="U51" s="62"/>
      <c r="V51" s="62"/>
      <c r="W51" s="62"/>
      <c r="X51" s="62"/>
    </row>
    <row r="52" ht="20.25" customHeight="1" spans="1:24">
      <c r="A52" s="21" t="s">
        <v>69</v>
      </c>
      <c r="B52" s="21" t="s">
        <v>69</v>
      </c>
      <c r="C52" s="21" t="s">
        <v>266</v>
      </c>
      <c r="D52" s="21" t="s">
        <v>267</v>
      </c>
      <c r="E52" s="21" t="s">
        <v>105</v>
      </c>
      <c r="F52" s="21" t="s">
        <v>106</v>
      </c>
      <c r="G52" s="21" t="s">
        <v>219</v>
      </c>
      <c r="H52" s="21" t="s">
        <v>220</v>
      </c>
      <c r="I52" s="62">
        <v>570480</v>
      </c>
      <c r="J52" s="62">
        <v>570480</v>
      </c>
      <c r="K52" s="26"/>
      <c r="L52" s="26"/>
      <c r="M52" s="65">
        <v>570480</v>
      </c>
      <c r="N52" s="26"/>
      <c r="O52" s="62"/>
      <c r="P52" s="62"/>
      <c r="Q52" s="62"/>
      <c r="R52" s="62"/>
      <c r="S52" s="62"/>
      <c r="T52" s="62"/>
      <c r="U52" s="62"/>
      <c r="V52" s="62"/>
      <c r="W52" s="62"/>
      <c r="X52" s="62"/>
    </row>
    <row r="53" ht="20.25" customHeight="1" spans="1:24">
      <c r="A53" s="21" t="s">
        <v>69</v>
      </c>
      <c r="B53" s="21" t="s">
        <v>69</v>
      </c>
      <c r="C53" s="21" t="s">
        <v>266</v>
      </c>
      <c r="D53" s="21" t="s">
        <v>267</v>
      </c>
      <c r="E53" s="21" t="s">
        <v>105</v>
      </c>
      <c r="F53" s="21" t="s">
        <v>106</v>
      </c>
      <c r="G53" s="21" t="s">
        <v>219</v>
      </c>
      <c r="H53" s="21" t="s">
        <v>220</v>
      </c>
      <c r="I53" s="62">
        <v>360000</v>
      </c>
      <c r="J53" s="62">
        <v>360000</v>
      </c>
      <c r="K53" s="26"/>
      <c r="L53" s="26"/>
      <c r="M53" s="65">
        <v>360000</v>
      </c>
      <c r="N53" s="26"/>
      <c r="O53" s="62"/>
      <c r="P53" s="62"/>
      <c r="Q53" s="62"/>
      <c r="R53" s="62"/>
      <c r="S53" s="62"/>
      <c r="T53" s="62"/>
      <c r="U53" s="62"/>
      <c r="V53" s="62"/>
      <c r="W53" s="62"/>
      <c r="X53" s="62"/>
    </row>
    <row r="54" ht="20.25" customHeight="1" spans="1:24">
      <c r="A54" s="21" t="s">
        <v>69</v>
      </c>
      <c r="B54" s="21" t="s">
        <v>69</v>
      </c>
      <c r="C54" s="21" t="s">
        <v>268</v>
      </c>
      <c r="D54" s="21" t="s">
        <v>269</v>
      </c>
      <c r="E54" s="21" t="s">
        <v>110</v>
      </c>
      <c r="F54" s="21" t="s">
        <v>111</v>
      </c>
      <c r="G54" s="21" t="s">
        <v>219</v>
      </c>
      <c r="H54" s="21" t="s">
        <v>220</v>
      </c>
      <c r="I54" s="62">
        <v>18000</v>
      </c>
      <c r="J54" s="62">
        <v>18000</v>
      </c>
      <c r="K54" s="26"/>
      <c r="L54" s="26"/>
      <c r="M54" s="65">
        <v>18000</v>
      </c>
      <c r="N54" s="26"/>
      <c r="O54" s="62"/>
      <c r="P54" s="62"/>
      <c r="Q54" s="62"/>
      <c r="R54" s="62"/>
      <c r="S54" s="62"/>
      <c r="T54" s="62"/>
      <c r="U54" s="62"/>
      <c r="V54" s="62"/>
      <c r="W54" s="62"/>
      <c r="X54" s="62"/>
    </row>
    <row r="55" ht="20.25" customHeight="1" spans="1:24">
      <c r="A55" s="21" t="s">
        <v>69</v>
      </c>
      <c r="B55" s="21" t="s">
        <v>69</v>
      </c>
      <c r="C55" s="21" t="s">
        <v>268</v>
      </c>
      <c r="D55" s="21" t="s">
        <v>269</v>
      </c>
      <c r="E55" s="21" t="s">
        <v>110</v>
      </c>
      <c r="F55" s="21" t="s">
        <v>111</v>
      </c>
      <c r="G55" s="21" t="s">
        <v>223</v>
      </c>
      <c r="H55" s="21" t="s">
        <v>224</v>
      </c>
      <c r="I55" s="62">
        <v>16800</v>
      </c>
      <c r="J55" s="62">
        <v>16800</v>
      </c>
      <c r="K55" s="26"/>
      <c r="L55" s="26"/>
      <c r="M55" s="65">
        <v>16800</v>
      </c>
      <c r="N55" s="26"/>
      <c r="O55" s="62"/>
      <c r="P55" s="62"/>
      <c r="Q55" s="62"/>
      <c r="R55" s="62"/>
      <c r="S55" s="62"/>
      <c r="T55" s="62"/>
      <c r="U55" s="62"/>
      <c r="V55" s="62"/>
      <c r="W55" s="62"/>
      <c r="X55" s="62"/>
    </row>
    <row r="56" ht="20.25" customHeight="1" spans="1:24">
      <c r="A56" s="21" t="s">
        <v>69</v>
      </c>
      <c r="B56" s="21" t="s">
        <v>69</v>
      </c>
      <c r="C56" s="21" t="s">
        <v>268</v>
      </c>
      <c r="D56" s="21" t="s">
        <v>269</v>
      </c>
      <c r="E56" s="21" t="s">
        <v>110</v>
      </c>
      <c r="F56" s="21" t="s">
        <v>111</v>
      </c>
      <c r="G56" s="21" t="s">
        <v>223</v>
      </c>
      <c r="H56" s="21" t="s">
        <v>224</v>
      </c>
      <c r="I56" s="62">
        <v>19200</v>
      </c>
      <c r="J56" s="62">
        <v>19200</v>
      </c>
      <c r="K56" s="26"/>
      <c r="L56" s="26"/>
      <c r="M56" s="65">
        <v>19200</v>
      </c>
      <c r="N56" s="26"/>
      <c r="O56" s="62"/>
      <c r="P56" s="62"/>
      <c r="Q56" s="62"/>
      <c r="R56" s="62"/>
      <c r="S56" s="62"/>
      <c r="T56" s="62"/>
      <c r="U56" s="62"/>
      <c r="V56" s="62"/>
      <c r="W56" s="62"/>
      <c r="X56" s="62"/>
    </row>
    <row r="57" ht="20.25" customHeight="1" spans="1:24">
      <c r="A57" s="21" t="s">
        <v>69</v>
      </c>
      <c r="B57" s="21" t="s">
        <v>69</v>
      </c>
      <c r="C57" s="21" t="s">
        <v>270</v>
      </c>
      <c r="D57" s="21" t="s">
        <v>271</v>
      </c>
      <c r="E57" s="21" t="s">
        <v>118</v>
      </c>
      <c r="F57" s="21" t="s">
        <v>119</v>
      </c>
      <c r="G57" s="21" t="s">
        <v>272</v>
      </c>
      <c r="H57" s="21" t="s">
        <v>273</v>
      </c>
      <c r="I57" s="62">
        <v>187200</v>
      </c>
      <c r="J57" s="62">
        <v>187200</v>
      </c>
      <c r="K57" s="26"/>
      <c r="L57" s="26"/>
      <c r="M57" s="65">
        <v>187200</v>
      </c>
      <c r="N57" s="26"/>
      <c r="O57" s="62"/>
      <c r="P57" s="62"/>
      <c r="Q57" s="62"/>
      <c r="R57" s="62"/>
      <c r="S57" s="62"/>
      <c r="T57" s="62"/>
      <c r="U57" s="62"/>
      <c r="V57" s="62"/>
      <c r="W57" s="62"/>
      <c r="X57" s="62"/>
    </row>
    <row r="58" ht="20.25" customHeight="1" spans="1:24">
      <c r="A58" s="21" t="s">
        <v>69</v>
      </c>
      <c r="B58" s="21" t="s">
        <v>69</v>
      </c>
      <c r="C58" s="21" t="s">
        <v>270</v>
      </c>
      <c r="D58" s="21" t="s">
        <v>271</v>
      </c>
      <c r="E58" s="21" t="s">
        <v>118</v>
      </c>
      <c r="F58" s="21" t="s">
        <v>119</v>
      </c>
      <c r="G58" s="21" t="s">
        <v>272</v>
      </c>
      <c r="H58" s="21" t="s">
        <v>273</v>
      </c>
      <c r="I58" s="62">
        <v>100800</v>
      </c>
      <c r="J58" s="62">
        <v>100800</v>
      </c>
      <c r="K58" s="26"/>
      <c r="L58" s="26"/>
      <c r="M58" s="65">
        <v>100800</v>
      </c>
      <c r="N58" s="26"/>
      <c r="O58" s="62"/>
      <c r="P58" s="62"/>
      <c r="Q58" s="62"/>
      <c r="R58" s="62"/>
      <c r="S58" s="62"/>
      <c r="T58" s="62"/>
      <c r="U58" s="62"/>
      <c r="V58" s="62"/>
      <c r="W58" s="62"/>
      <c r="X58" s="62"/>
    </row>
    <row r="59" ht="20.25" customHeight="1" spans="1:24">
      <c r="A59" s="21" t="s">
        <v>69</v>
      </c>
      <c r="B59" s="21" t="s">
        <v>69</v>
      </c>
      <c r="C59" s="21" t="s">
        <v>270</v>
      </c>
      <c r="D59" s="21" t="s">
        <v>271</v>
      </c>
      <c r="E59" s="21" t="s">
        <v>118</v>
      </c>
      <c r="F59" s="21" t="s">
        <v>119</v>
      </c>
      <c r="G59" s="21" t="s">
        <v>272</v>
      </c>
      <c r="H59" s="21" t="s">
        <v>273</v>
      </c>
      <c r="I59" s="62">
        <v>39600</v>
      </c>
      <c r="J59" s="62">
        <v>39600</v>
      </c>
      <c r="K59" s="26"/>
      <c r="L59" s="26"/>
      <c r="M59" s="65">
        <v>39600</v>
      </c>
      <c r="N59" s="26"/>
      <c r="O59" s="62"/>
      <c r="P59" s="62"/>
      <c r="Q59" s="62"/>
      <c r="R59" s="62"/>
      <c r="S59" s="62"/>
      <c r="T59" s="62"/>
      <c r="U59" s="62"/>
      <c r="V59" s="62"/>
      <c r="W59" s="62"/>
      <c r="X59" s="62"/>
    </row>
    <row r="60" ht="20.25" customHeight="1" spans="1:24">
      <c r="A60" s="21" t="s">
        <v>69</v>
      </c>
      <c r="B60" s="21" t="s">
        <v>69</v>
      </c>
      <c r="C60" s="21" t="s">
        <v>274</v>
      </c>
      <c r="D60" s="21" t="s">
        <v>275</v>
      </c>
      <c r="E60" s="21" t="s">
        <v>128</v>
      </c>
      <c r="F60" s="21" t="s">
        <v>129</v>
      </c>
      <c r="G60" s="21" t="s">
        <v>272</v>
      </c>
      <c r="H60" s="21" t="s">
        <v>273</v>
      </c>
      <c r="I60" s="62">
        <v>234600</v>
      </c>
      <c r="J60" s="62">
        <v>234600</v>
      </c>
      <c r="K60" s="26"/>
      <c r="L60" s="26"/>
      <c r="M60" s="65">
        <v>234600</v>
      </c>
      <c r="N60" s="26"/>
      <c r="O60" s="62"/>
      <c r="P60" s="62"/>
      <c r="Q60" s="62"/>
      <c r="R60" s="62"/>
      <c r="S60" s="62"/>
      <c r="T60" s="62"/>
      <c r="U60" s="62"/>
      <c r="V60" s="62"/>
      <c r="W60" s="62"/>
      <c r="X60" s="62"/>
    </row>
    <row r="61" ht="20.25" customHeight="1" spans="1:24">
      <c r="A61" s="21" t="s">
        <v>69</v>
      </c>
      <c r="B61" s="21" t="s">
        <v>69</v>
      </c>
      <c r="C61" s="21" t="s">
        <v>276</v>
      </c>
      <c r="D61" s="21" t="s">
        <v>277</v>
      </c>
      <c r="E61" s="21" t="s">
        <v>124</v>
      </c>
      <c r="F61" s="21" t="s">
        <v>125</v>
      </c>
      <c r="G61" s="21" t="s">
        <v>278</v>
      </c>
      <c r="H61" s="21" t="s">
        <v>279</v>
      </c>
      <c r="I61" s="62">
        <v>11000</v>
      </c>
      <c r="J61" s="62">
        <v>11000</v>
      </c>
      <c r="K61" s="26"/>
      <c r="L61" s="26"/>
      <c r="M61" s="65">
        <v>11000</v>
      </c>
      <c r="N61" s="26"/>
      <c r="O61" s="62"/>
      <c r="P61" s="62"/>
      <c r="Q61" s="62"/>
      <c r="R61" s="62"/>
      <c r="S61" s="62"/>
      <c r="T61" s="62"/>
      <c r="U61" s="62"/>
      <c r="V61" s="62"/>
      <c r="W61" s="62"/>
      <c r="X61" s="62"/>
    </row>
    <row r="62" ht="17.25" customHeight="1" spans="1:24">
      <c r="A62" s="199" t="s">
        <v>186</v>
      </c>
      <c r="B62" s="200"/>
      <c r="C62" s="212"/>
      <c r="D62" s="212"/>
      <c r="E62" s="212"/>
      <c r="F62" s="212"/>
      <c r="G62" s="212"/>
      <c r="H62" s="213"/>
      <c r="I62" s="62">
        <v>8964028.05</v>
      </c>
      <c r="J62" s="62">
        <v>8964028.05</v>
      </c>
      <c r="K62" s="62"/>
      <c r="L62" s="62"/>
      <c r="M62" s="65">
        <v>8964028.05</v>
      </c>
      <c r="N62" s="62"/>
      <c r="O62" s="62"/>
      <c r="P62" s="62"/>
      <c r="Q62" s="62"/>
      <c r="R62" s="62"/>
      <c r="S62" s="62"/>
      <c r="T62" s="62"/>
      <c r="U62" s="62"/>
      <c r="V62" s="62"/>
      <c r="W62" s="62"/>
      <c r="X62" s="62"/>
    </row>
  </sheetData>
  <mergeCells count="31">
    <mergeCell ref="A2:X2"/>
    <mergeCell ref="A3:H3"/>
    <mergeCell ref="I4:X4"/>
    <mergeCell ref="J5:N5"/>
    <mergeCell ref="O5:Q5"/>
    <mergeCell ref="S5:X5"/>
    <mergeCell ref="A62:H6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236111111111111" right="0.0784722222222222" top="1.02361111111111" bottom="1" header="0.5" footer="0.5"/>
  <pageSetup paperSize="9" scale="3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topLeftCell="A15" workbookViewId="0">
      <selection activeCell="C16" sqref="C16"/>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ht="13.5" customHeight="1" spans="2:23">
      <c r="B1" s="197"/>
      <c r="E1" s="42"/>
      <c r="F1" s="42"/>
      <c r="G1" s="42"/>
      <c r="H1" s="42"/>
      <c r="U1" s="197"/>
      <c r="W1" s="207" t="s">
        <v>280</v>
      </c>
    </row>
    <row r="2" ht="46.5" customHeight="1" spans="1:23">
      <c r="A2" s="44" t="str">
        <f>"2025"&amp;"年部门项目支出预算表"</f>
        <v>2025年部门项目支出预算表</v>
      </c>
      <c r="B2" s="44"/>
      <c r="C2" s="44"/>
      <c r="D2" s="44"/>
      <c r="E2" s="44"/>
      <c r="F2" s="44"/>
      <c r="G2" s="44"/>
      <c r="H2" s="44"/>
      <c r="I2" s="44"/>
      <c r="J2" s="44"/>
      <c r="K2" s="44"/>
      <c r="L2" s="44"/>
      <c r="M2" s="44"/>
      <c r="N2" s="44"/>
      <c r="O2" s="44"/>
      <c r="P2" s="44"/>
      <c r="Q2" s="44"/>
      <c r="R2" s="44"/>
      <c r="S2" s="44"/>
      <c r="T2" s="44"/>
      <c r="U2" s="44"/>
      <c r="V2" s="44"/>
      <c r="W2" s="44"/>
    </row>
    <row r="3" ht="13.5" customHeight="1" spans="1:23">
      <c r="A3" s="46" t="str">
        <f>"单位名称："&amp;"中国共产党昆明市晋宁区委员会组织部"</f>
        <v>单位名称：中国共产党昆明市晋宁区委员会组织部</v>
      </c>
      <c r="B3" s="47"/>
      <c r="C3" s="47"/>
      <c r="D3" s="47"/>
      <c r="E3" s="47"/>
      <c r="F3" s="47"/>
      <c r="G3" s="47"/>
      <c r="H3" s="47"/>
      <c r="I3" s="49"/>
      <c r="J3" s="49"/>
      <c r="K3" s="49"/>
      <c r="L3" s="49"/>
      <c r="M3" s="49"/>
      <c r="N3" s="49"/>
      <c r="O3" s="49"/>
      <c r="P3" s="49"/>
      <c r="Q3" s="49"/>
      <c r="U3" s="197"/>
      <c r="W3" s="177" t="s">
        <v>1</v>
      </c>
    </row>
    <row r="4" ht="21.75" customHeight="1" spans="1:23">
      <c r="A4" s="51" t="s">
        <v>281</v>
      </c>
      <c r="B4" s="52" t="s">
        <v>197</v>
      </c>
      <c r="C4" s="51" t="s">
        <v>198</v>
      </c>
      <c r="D4" s="51" t="s">
        <v>282</v>
      </c>
      <c r="E4" s="52" t="s">
        <v>199</v>
      </c>
      <c r="F4" s="52" t="s">
        <v>200</v>
      </c>
      <c r="G4" s="52" t="s">
        <v>283</v>
      </c>
      <c r="H4" s="52" t="s">
        <v>284</v>
      </c>
      <c r="I4" s="202" t="s">
        <v>55</v>
      </c>
      <c r="J4" s="12" t="s">
        <v>285</v>
      </c>
      <c r="K4" s="13"/>
      <c r="L4" s="13"/>
      <c r="M4" s="36"/>
      <c r="N4" s="12" t="s">
        <v>205</v>
      </c>
      <c r="O4" s="13"/>
      <c r="P4" s="36"/>
      <c r="Q4" s="52" t="s">
        <v>61</v>
      </c>
      <c r="R4" s="12" t="s">
        <v>62</v>
      </c>
      <c r="S4" s="13"/>
      <c r="T4" s="13"/>
      <c r="U4" s="13"/>
      <c r="V4" s="13"/>
      <c r="W4" s="36"/>
    </row>
    <row r="5" ht="21.75" customHeight="1" spans="1:23">
      <c r="A5" s="53"/>
      <c r="B5" s="198"/>
      <c r="C5" s="53"/>
      <c r="D5" s="53"/>
      <c r="E5" s="54"/>
      <c r="F5" s="54"/>
      <c r="G5" s="54"/>
      <c r="H5" s="54"/>
      <c r="I5" s="198"/>
      <c r="J5" s="203" t="s">
        <v>58</v>
      </c>
      <c r="K5" s="204"/>
      <c r="L5" s="52" t="s">
        <v>59</v>
      </c>
      <c r="M5" s="52" t="s">
        <v>60</v>
      </c>
      <c r="N5" s="52" t="s">
        <v>58</v>
      </c>
      <c r="O5" s="52" t="s">
        <v>59</v>
      </c>
      <c r="P5" s="52" t="s">
        <v>60</v>
      </c>
      <c r="Q5" s="54"/>
      <c r="R5" s="52" t="s">
        <v>57</v>
      </c>
      <c r="S5" s="52" t="s">
        <v>63</v>
      </c>
      <c r="T5" s="52" t="s">
        <v>211</v>
      </c>
      <c r="U5" s="52" t="s">
        <v>65</v>
      </c>
      <c r="V5" s="52" t="s">
        <v>66</v>
      </c>
      <c r="W5" s="52" t="s">
        <v>67</v>
      </c>
    </row>
    <row r="6" ht="21" customHeight="1" spans="1:23">
      <c r="A6" s="198"/>
      <c r="B6" s="198"/>
      <c r="C6" s="198"/>
      <c r="D6" s="198"/>
      <c r="E6" s="198"/>
      <c r="F6" s="198"/>
      <c r="G6" s="198"/>
      <c r="H6" s="198"/>
      <c r="I6" s="198"/>
      <c r="J6" s="205" t="s">
        <v>57</v>
      </c>
      <c r="K6" s="206"/>
      <c r="L6" s="198"/>
      <c r="M6" s="198"/>
      <c r="N6" s="198"/>
      <c r="O6" s="198"/>
      <c r="P6" s="198"/>
      <c r="Q6" s="198"/>
      <c r="R6" s="198"/>
      <c r="S6" s="198"/>
      <c r="T6" s="198"/>
      <c r="U6" s="198"/>
      <c r="V6" s="198"/>
      <c r="W6" s="198"/>
    </row>
    <row r="7" ht="39.75" customHeight="1" spans="1:23">
      <c r="A7" s="56"/>
      <c r="B7" s="58"/>
      <c r="C7" s="56"/>
      <c r="D7" s="56"/>
      <c r="E7" s="57"/>
      <c r="F7" s="57"/>
      <c r="G7" s="57"/>
      <c r="H7" s="57"/>
      <c r="I7" s="58"/>
      <c r="J7" s="17" t="s">
        <v>57</v>
      </c>
      <c r="K7" s="17" t="s">
        <v>286</v>
      </c>
      <c r="L7" s="57"/>
      <c r="M7" s="57"/>
      <c r="N7" s="57"/>
      <c r="O7" s="57"/>
      <c r="P7" s="57"/>
      <c r="Q7" s="57"/>
      <c r="R7" s="57"/>
      <c r="S7" s="57"/>
      <c r="T7" s="57"/>
      <c r="U7" s="58"/>
      <c r="V7" s="57"/>
      <c r="W7" s="57"/>
    </row>
    <row r="8" ht="15" customHeight="1" spans="1:23">
      <c r="A8" s="59">
        <v>1</v>
      </c>
      <c r="B8" s="59">
        <v>2</v>
      </c>
      <c r="C8" s="59">
        <v>3</v>
      </c>
      <c r="D8" s="59">
        <v>4</v>
      </c>
      <c r="E8" s="59">
        <v>5</v>
      </c>
      <c r="F8" s="59">
        <v>6</v>
      </c>
      <c r="G8" s="59">
        <v>7</v>
      </c>
      <c r="H8" s="59">
        <v>8</v>
      </c>
      <c r="I8" s="59">
        <v>9</v>
      </c>
      <c r="J8" s="59">
        <v>10</v>
      </c>
      <c r="K8" s="59">
        <v>11</v>
      </c>
      <c r="L8" s="73">
        <v>12</v>
      </c>
      <c r="M8" s="73">
        <v>13</v>
      </c>
      <c r="N8" s="73">
        <v>14</v>
      </c>
      <c r="O8" s="73">
        <v>15</v>
      </c>
      <c r="P8" s="73">
        <v>16</v>
      </c>
      <c r="Q8" s="73">
        <v>17</v>
      </c>
      <c r="R8" s="73">
        <v>18</v>
      </c>
      <c r="S8" s="73">
        <v>19</v>
      </c>
      <c r="T8" s="73">
        <v>20</v>
      </c>
      <c r="U8" s="59">
        <v>21</v>
      </c>
      <c r="V8" s="73">
        <v>22</v>
      </c>
      <c r="W8" s="59">
        <v>23</v>
      </c>
    </row>
    <row r="9" ht="32" customHeight="1" spans="1:23">
      <c r="A9" s="39" t="s">
        <v>287</v>
      </c>
      <c r="B9" s="39" t="s">
        <v>288</v>
      </c>
      <c r="C9" s="39" t="s">
        <v>289</v>
      </c>
      <c r="D9" s="39" t="s">
        <v>69</v>
      </c>
      <c r="E9" s="39" t="s">
        <v>107</v>
      </c>
      <c r="F9" s="39" t="s">
        <v>102</v>
      </c>
      <c r="G9" s="39" t="s">
        <v>290</v>
      </c>
      <c r="H9" s="39" t="s">
        <v>291</v>
      </c>
      <c r="I9" s="62">
        <v>12000</v>
      </c>
      <c r="J9" s="62">
        <v>12000</v>
      </c>
      <c r="K9" s="65">
        <v>12000</v>
      </c>
      <c r="L9" s="62"/>
      <c r="M9" s="62"/>
      <c r="N9" s="62"/>
      <c r="O9" s="62"/>
      <c r="P9" s="62"/>
      <c r="Q9" s="62"/>
      <c r="R9" s="62"/>
      <c r="S9" s="62"/>
      <c r="T9" s="62"/>
      <c r="U9" s="62"/>
      <c r="V9" s="62"/>
      <c r="W9" s="62"/>
    </row>
    <row r="10" ht="32" customHeight="1" spans="1:23">
      <c r="A10" s="39" t="s">
        <v>287</v>
      </c>
      <c r="B10" s="39" t="s">
        <v>292</v>
      </c>
      <c r="C10" s="39" t="s">
        <v>293</v>
      </c>
      <c r="D10" s="39" t="s">
        <v>69</v>
      </c>
      <c r="E10" s="39" t="s">
        <v>107</v>
      </c>
      <c r="F10" s="39" t="s">
        <v>102</v>
      </c>
      <c r="G10" s="39" t="s">
        <v>258</v>
      </c>
      <c r="H10" s="39" t="s">
        <v>259</v>
      </c>
      <c r="I10" s="62">
        <v>260000</v>
      </c>
      <c r="J10" s="62">
        <v>260000</v>
      </c>
      <c r="K10" s="65">
        <v>260000</v>
      </c>
      <c r="L10" s="62"/>
      <c r="M10" s="62"/>
      <c r="N10" s="62"/>
      <c r="O10" s="62"/>
      <c r="P10" s="62"/>
      <c r="Q10" s="62"/>
      <c r="R10" s="62"/>
      <c r="S10" s="62"/>
      <c r="T10" s="62"/>
      <c r="U10" s="62"/>
      <c r="V10" s="62"/>
      <c r="W10" s="62"/>
    </row>
    <row r="11" ht="32" customHeight="1" spans="1:23">
      <c r="A11" s="39" t="s">
        <v>287</v>
      </c>
      <c r="B11" s="39" t="s">
        <v>294</v>
      </c>
      <c r="C11" s="39" t="s">
        <v>295</v>
      </c>
      <c r="D11" s="39" t="s">
        <v>69</v>
      </c>
      <c r="E11" s="39" t="s">
        <v>107</v>
      </c>
      <c r="F11" s="39" t="s">
        <v>102</v>
      </c>
      <c r="G11" s="39" t="s">
        <v>252</v>
      </c>
      <c r="H11" s="39" t="s">
        <v>253</v>
      </c>
      <c r="I11" s="62">
        <v>200000</v>
      </c>
      <c r="J11" s="62">
        <v>200000</v>
      </c>
      <c r="K11" s="65">
        <v>200000</v>
      </c>
      <c r="L11" s="62"/>
      <c r="M11" s="62"/>
      <c r="N11" s="62"/>
      <c r="O11" s="62"/>
      <c r="P11" s="62"/>
      <c r="Q11" s="62"/>
      <c r="R11" s="62"/>
      <c r="S11" s="62"/>
      <c r="T11" s="62"/>
      <c r="U11" s="62"/>
      <c r="V11" s="62"/>
      <c r="W11" s="62"/>
    </row>
    <row r="12" ht="32" customHeight="1" spans="1:23">
      <c r="A12" s="39" t="s">
        <v>287</v>
      </c>
      <c r="B12" s="39" t="s">
        <v>296</v>
      </c>
      <c r="C12" s="39" t="s">
        <v>297</v>
      </c>
      <c r="D12" s="39" t="s">
        <v>69</v>
      </c>
      <c r="E12" s="39" t="s">
        <v>107</v>
      </c>
      <c r="F12" s="39" t="s">
        <v>102</v>
      </c>
      <c r="G12" s="39" t="s">
        <v>252</v>
      </c>
      <c r="H12" s="39" t="s">
        <v>253</v>
      </c>
      <c r="I12" s="62">
        <v>690000</v>
      </c>
      <c r="J12" s="62">
        <v>690000</v>
      </c>
      <c r="K12" s="65">
        <v>690000</v>
      </c>
      <c r="L12" s="62"/>
      <c r="M12" s="62"/>
      <c r="N12" s="62"/>
      <c r="O12" s="62"/>
      <c r="P12" s="62"/>
      <c r="Q12" s="62"/>
      <c r="R12" s="62"/>
      <c r="S12" s="62"/>
      <c r="T12" s="62"/>
      <c r="U12" s="62"/>
      <c r="V12" s="62"/>
      <c r="W12" s="62"/>
    </row>
    <row r="13" ht="32" customHeight="1" spans="1:23">
      <c r="A13" s="39" t="s">
        <v>287</v>
      </c>
      <c r="B13" s="39" t="s">
        <v>298</v>
      </c>
      <c r="C13" s="39" t="s">
        <v>299</v>
      </c>
      <c r="D13" s="39" t="s">
        <v>69</v>
      </c>
      <c r="E13" s="39" t="s">
        <v>107</v>
      </c>
      <c r="F13" s="39" t="s">
        <v>102</v>
      </c>
      <c r="G13" s="39" t="s">
        <v>272</v>
      </c>
      <c r="H13" s="39" t="s">
        <v>273</v>
      </c>
      <c r="I13" s="62">
        <v>2500000</v>
      </c>
      <c r="J13" s="62">
        <v>2500000</v>
      </c>
      <c r="K13" s="65">
        <v>2500000</v>
      </c>
      <c r="L13" s="62"/>
      <c r="M13" s="62"/>
      <c r="N13" s="62"/>
      <c r="O13" s="62"/>
      <c r="P13" s="62"/>
      <c r="Q13" s="62"/>
      <c r="R13" s="62"/>
      <c r="S13" s="62"/>
      <c r="T13" s="62"/>
      <c r="U13" s="62"/>
      <c r="V13" s="62"/>
      <c r="W13" s="62"/>
    </row>
    <row r="14" ht="32" customHeight="1" spans="1:23">
      <c r="A14" s="39" t="s">
        <v>287</v>
      </c>
      <c r="B14" s="39" t="s">
        <v>300</v>
      </c>
      <c r="C14" s="39" t="s">
        <v>301</v>
      </c>
      <c r="D14" s="39" t="s">
        <v>69</v>
      </c>
      <c r="E14" s="39" t="s">
        <v>107</v>
      </c>
      <c r="F14" s="39" t="s">
        <v>102</v>
      </c>
      <c r="G14" s="39" t="s">
        <v>252</v>
      </c>
      <c r="H14" s="39" t="s">
        <v>253</v>
      </c>
      <c r="I14" s="62">
        <v>10000</v>
      </c>
      <c r="J14" s="62"/>
      <c r="K14" s="65"/>
      <c r="L14" s="62"/>
      <c r="M14" s="62"/>
      <c r="N14" s="62"/>
      <c r="O14" s="62"/>
      <c r="P14" s="62"/>
      <c r="Q14" s="62"/>
      <c r="R14" s="62">
        <v>10000</v>
      </c>
      <c r="S14" s="62"/>
      <c r="T14" s="62"/>
      <c r="U14" s="62"/>
      <c r="V14" s="62"/>
      <c r="W14" s="62">
        <v>10000</v>
      </c>
    </row>
    <row r="15" ht="32" customHeight="1" spans="1:23">
      <c r="A15" s="39" t="s">
        <v>287</v>
      </c>
      <c r="B15" s="39" t="s">
        <v>302</v>
      </c>
      <c r="C15" s="39" t="s">
        <v>303</v>
      </c>
      <c r="D15" s="39" t="s">
        <v>69</v>
      </c>
      <c r="E15" s="39" t="s">
        <v>107</v>
      </c>
      <c r="F15" s="39" t="s">
        <v>102</v>
      </c>
      <c r="G15" s="39" t="s">
        <v>252</v>
      </c>
      <c r="H15" s="39" t="s">
        <v>253</v>
      </c>
      <c r="I15" s="62">
        <v>72820</v>
      </c>
      <c r="J15" s="62"/>
      <c r="K15" s="65"/>
      <c r="L15" s="62"/>
      <c r="M15" s="62"/>
      <c r="N15" s="62"/>
      <c r="O15" s="62"/>
      <c r="P15" s="62"/>
      <c r="Q15" s="62"/>
      <c r="R15" s="62">
        <v>72820</v>
      </c>
      <c r="S15" s="62"/>
      <c r="T15" s="62"/>
      <c r="U15" s="62"/>
      <c r="V15" s="62"/>
      <c r="W15" s="62">
        <v>72820</v>
      </c>
    </row>
    <row r="16" ht="32" customHeight="1" spans="1:23">
      <c r="A16" s="39" t="s">
        <v>287</v>
      </c>
      <c r="B16" s="39" t="s">
        <v>302</v>
      </c>
      <c r="C16" s="39" t="s">
        <v>303</v>
      </c>
      <c r="D16" s="39" t="s">
        <v>69</v>
      </c>
      <c r="E16" s="39" t="s">
        <v>107</v>
      </c>
      <c r="F16" s="39" t="s">
        <v>102</v>
      </c>
      <c r="G16" s="39" t="s">
        <v>304</v>
      </c>
      <c r="H16" s="39" t="s">
        <v>305</v>
      </c>
      <c r="I16" s="62">
        <v>14780</v>
      </c>
      <c r="J16" s="62"/>
      <c r="K16" s="65"/>
      <c r="L16" s="62"/>
      <c r="M16" s="62"/>
      <c r="N16" s="62"/>
      <c r="O16" s="62"/>
      <c r="P16" s="62"/>
      <c r="Q16" s="62"/>
      <c r="R16" s="62">
        <v>14780</v>
      </c>
      <c r="S16" s="62"/>
      <c r="T16" s="62"/>
      <c r="U16" s="62"/>
      <c r="V16" s="62"/>
      <c r="W16" s="62">
        <v>14780</v>
      </c>
    </row>
    <row r="17" ht="32" customHeight="1" spans="1:23">
      <c r="A17" s="39" t="s">
        <v>287</v>
      </c>
      <c r="B17" s="39" t="s">
        <v>302</v>
      </c>
      <c r="C17" s="39" t="s">
        <v>303</v>
      </c>
      <c r="D17" s="39" t="s">
        <v>69</v>
      </c>
      <c r="E17" s="39" t="s">
        <v>107</v>
      </c>
      <c r="F17" s="39" t="s">
        <v>102</v>
      </c>
      <c r="G17" s="39" t="s">
        <v>306</v>
      </c>
      <c r="H17" s="39" t="s">
        <v>307</v>
      </c>
      <c r="I17" s="62">
        <v>179000</v>
      </c>
      <c r="J17" s="62"/>
      <c r="K17" s="65"/>
      <c r="L17" s="62"/>
      <c r="M17" s="62"/>
      <c r="N17" s="62"/>
      <c r="O17" s="62"/>
      <c r="P17" s="62"/>
      <c r="Q17" s="62"/>
      <c r="R17" s="62">
        <v>179000</v>
      </c>
      <c r="S17" s="62"/>
      <c r="T17" s="62"/>
      <c r="U17" s="62"/>
      <c r="V17" s="62"/>
      <c r="W17" s="62">
        <v>179000</v>
      </c>
    </row>
    <row r="18" ht="32" customHeight="1" spans="1:23">
      <c r="A18" s="39" t="s">
        <v>308</v>
      </c>
      <c r="B18" s="39" t="s">
        <v>309</v>
      </c>
      <c r="C18" s="39" t="s">
        <v>310</v>
      </c>
      <c r="D18" s="39" t="s">
        <v>69</v>
      </c>
      <c r="E18" s="39" t="s">
        <v>112</v>
      </c>
      <c r="F18" s="39" t="s">
        <v>113</v>
      </c>
      <c r="G18" s="39" t="s">
        <v>252</v>
      </c>
      <c r="H18" s="39" t="s">
        <v>253</v>
      </c>
      <c r="I18" s="62">
        <v>1000</v>
      </c>
      <c r="J18" s="62"/>
      <c r="K18" s="65"/>
      <c r="L18" s="62"/>
      <c r="M18" s="62"/>
      <c r="N18" s="62"/>
      <c r="O18" s="62"/>
      <c r="P18" s="62"/>
      <c r="Q18" s="62"/>
      <c r="R18" s="62">
        <v>1000</v>
      </c>
      <c r="S18" s="62"/>
      <c r="T18" s="62"/>
      <c r="U18" s="62"/>
      <c r="V18" s="62"/>
      <c r="W18" s="62">
        <v>1000</v>
      </c>
    </row>
    <row r="19" ht="32" customHeight="1" spans="1:23">
      <c r="A19" s="39" t="s">
        <v>308</v>
      </c>
      <c r="B19" s="39" t="s">
        <v>311</v>
      </c>
      <c r="C19" s="39" t="s">
        <v>312</v>
      </c>
      <c r="D19" s="39" t="s">
        <v>69</v>
      </c>
      <c r="E19" s="39" t="s">
        <v>107</v>
      </c>
      <c r="F19" s="39" t="s">
        <v>102</v>
      </c>
      <c r="G19" s="39" t="s">
        <v>252</v>
      </c>
      <c r="H19" s="39" t="s">
        <v>253</v>
      </c>
      <c r="I19" s="62">
        <v>1336500</v>
      </c>
      <c r="J19" s="62">
        <v>1336500</v>
      </c>
      <c r="K19" s="65">
        <v>1336500</v>
      </c>
      <c r="L19" s="62"/>
      <c r="M19" s="62"/>
      <c r="N19" s="62"/>
      <c r="O19" s="62"/>
      <c r="P19" s="62"/>
      <c r="Q19" s="62"/>
      <c r="R19" s="62"/>
      <c r="S19" s="62"/>
      <c r="T19" s="62"/>
      <c r="U19" s="62"/>
      <c r="V19" s="62"/>
      <c r="W19" s="62"/>
    </row>
    <row r="20" ht="32" customHeight="1" spans="1:23">
      <c r="A20" s="39" t="s">
        <v>308</v>
      </c>
      <c r="B20" s="39" t="s">
        <v>313</v>
      </c>
      <c r="C20" s="39" t="s">
        <v>314</v>
      </c>
      <c r="D20" s="39" t="s">
        <v>69</v>
      </c>
      <c r="E20" s="39" t="s">
        <v>107</v>
      </c>
      <c r="F20" s="39" t="s">
        <v>102</v>
      </c>
      <c r="G20" s="39" t="s">
        <v>258</v>
      </c>
      <c r="H20" s="39" t="s">
        <v>259</v>
      </c>
      <c r="I20" s="62">
        <v>140000</v>
      </c>
      <c r="J20" s="62">
        <v>140000</v>
      </c>
      <c r="K20" s="65">
        <v>140000</v>
      </c>
      <c r="L20" s="62"/>
      <c r="M20" s="62"/>
      <c r="N20" s="62"/>
      <c r="O20" s="62"/>
      <c r="P20" s="62"/>
      <c r="Q20" s="62"/>
      <c r="R20" s="62"/>
      <c r="S20" s="62"/>
      <c r="T20" s="62"/>
      <c r="U20" s="62"/>
      <c r="V20" s="62"/>
      <c r="W20" s="62"/>
    </row>
    <row r="21" ht="32" customHeight="1" spans="1:23">
      <c r="A21" s="39" t="s">
        <v>308</v>
      </c>
      <c r="B21" s="39" t="s">
        <v>315</v>
      </c>
      <c r="C21" s="39" t="s">
        <v>316</v>
      </c>
      <c r="D21" s="39" t="s">
        <v>69</v>
      </c>
      <c r="E21" s="39" t="s">
        <v>107</v>
      </c>
      <c r="F21" s="39" t="s">
        <v>102</v>
      </c>
      <c r="G21" s="39" t="s">
        <v>252</v>
      </c>
      <c r="H21" s="39" t="s">
        <v>253</v>
      </c>
      <c r="I21" s="62">
        <v>40000</v>
      </c>
      <c r="J21" s="62">
        <v>40000</v>
      </c>
      <c r="K21" s="65">
        <v>40000</v>
      </c>
      <c r="L21" s="62"/>
      <c r="M21" s="62"/>
      <c r="N21" s="62"/>
      <c r="O21" s="62"/>
      <c r="P21" s="62"/>
      <c r="Q21" s="62"/>
      <c r="R21" s="62"/>
      <c r="S21" s="62"/>
      <c r="T21" s="62"/>
      <c r="U21" s="62"/>
      <c r="V21" s="62"/>
      <c r="W21" s="62"/>
    </row>
    <row r="22" ht="32" customHeight="1" spans="1:23">
      <c r="A22" s="39" t="s">
        <v>308</v>
      </c>
      <c r="B22" s="39" t="s">
        <v>317</v>
      </c>
      <c r="C22" s="39" t="s">
        <v>318</v>
      </c>
      <c r="D22" s="39" t="s">
        <v>69</v>
      </c>
      <c r="E22" s="39" t="s">
        <v>107</v>
      </c>
      <c r="F22" s="39" t="s">
        <v>102</v>
      </c>
      <c r="G22" s="39" t="s">
        <v>252</v>
      </c>
      <c r="H22" s="39" t="s">
        <v>253</v>
      </c>
      <c r="I22" s="62">
        <v>10000</v>
      </c>
      <c r="J22" s="62">
        <v>10000</v>
      </c>
      <c r="K22" s="65">
        <v>10000</v>
      </c>
      <c r="L22" s="62"/>
      <c r="M22" s="62"/>
      <c r="N22" s="62"/>
      <c r="O22" s="62"/>
      <c r="P22" s="62"/>
      <c r="Q22" s="62"/>
      <c r="R22" s="62"/>
      <c r="S22" s="62"/>
      <c r="T22" s="62"/>
      <c r="U22" s="62"/>
      <c r="V22" s="62"/>
      <c r="W22" s="62"/>
    </row>
    <row r="23" ht="32" customHeight="1" spans="1:23">
      <c r="A23" s="39" t="s">
        <v>308</v>
      </c>
      <c r="B23" s="39" t="s">
        <v>319</v>
      </c>
      <c r="C23" s="39" t="s">
        <v>320</v>
      </c>
      <c r="D23" s="39" t="s">
        <v>69</v>
      </c>
      <c r="E23" s="39" t="s">
        <v>107</v>
      </c>
      <c r="F23" s="39" t="s">
        <v>102</v>
      </c>
      <c r="G23" s="39" t="s">
        <v>252</v>
      </c>
      <c r="H23" s="39" t="s">
        <v>253</v>
      </c>
      <c r="I23" s="62">
        <v>50000</v>
      </c>
      <c r="J23" s="62">
        <v>50000</v>
      </c>
      <c r="K23" s="65">
        <v>50000</v>
      </c>
      <c r="L23" s="62"/>
      <c r="M23" s="62"/>
      <c r="N23" s="62"/>
      <c r="O23" s="62"/>
      <c r="P23" s="62"/>
      <c r="Q23" s="62"/>
      <c r="R23" s="62"/>
      <c r="S23" s="62"/>
      <c r="T23" s="62"/>
      <c r="U23" s="62"/>
      <c r="V23" s="62"/>
      <c r="W23" s="62"/>
    </row>
    <row r="24" ht="32" customHeight="1" spans="1:23">
      <c r="A24" s="39" t="s">
        <v>308</v>
      </c>
      <c r="B24" s="39" t="s">
        <v>321</v>
      </c>
      <c r="C24" s="39" t="s">
        <v>322</v>
      </c>
      <c r="D24" s="39" t="s">
        <v>69</v>
      </c>
      <c r="E24" s="39" t="s">
        <v>107</v>
      </c>
      <c r="F24" s="39" t="s">
        <v>102</v>
      </c>
      <c r="G24" s="39" t="s">
        <v>258</v>
      </c>
      <c r="H24" s="39" t="s">
        <v>259</v>
      </c>
      <c r="I24" s="62">
        <v>280000</v>
      </c>
      <c r="J24" s="62">
        <v>280000</v>
      </c>
      <c r="K24" s="65">
        <v>280000</v>
      </c>
      <c r="L24" s="62"/>
      <c r="M24" s="62"/>
      <c r="N24" s="62"/>
      <c r="O24" s="62"/>
      <c r="P24" s="62"/>
      <c r="Q24" s="62"/>
      <c r="R24" s="62"/>
      <c r="S24" s="62"/>
      <c r="T24" s="62"/>
      <c r="U24" s="62"/>
      <c r="V24" s="62"/>
      <c r="W24" s="62"/>
    </row>
    <row r="25" ht="32" customHeight="1" spans="1:23">
      <c r="A25" s="39" t="s">
        <v>308</v>
      </c>
      <c r="B25" s="39" t="s">
        <v>323</v>
      </c>
      <c r="C25" s="39" t="s">
        <v>324</v>
      </c>
      <c r="D25" s="39" t="s">
        <v>69</v>
      </c>
      <c r="E25" s="39" t="s">
        <v>107</v>
      </c>
      <c r="F25" s="39" t="s">
        <v>102</v>
      </c>
      <c r="G25" s="39" t="s">
        <v>252</v>
      </c>
      <c r="H25" s="39" t="s">
        <v>253</v>
      </c>
      <c r="I25" s="62">
        <v>32100</v>
      </c>
      <c r="J25" s="62">
        <v>32100</v>
      </c>
      <c r="K25" s="65">
        <v>32100</v>
      </c>
      <c r="L25" s="62"/>
      <c r="M25" s="62"/>
      <c r="N25" s="62"/>
      <c r="O25" s="62"/>
      <c r="P25" s="62"/>
      <c r="Q25" s="62"/>
      <c r="R25" s="62"/>
      <c r="S25" s="62"/>
      <c r="T25" s="62"/>
      <c r="U25" s="62"/>
      <c r="V25" s="62"/>
      <c r="W25" s="62"/>
    </row>
    <row r="26" ht="32" customHeight="1" spans="1:23">
      <c r="A26" s="39" t="s">
        <v>308</v>
      </c>
      <c r="B26" s="39" t="s">
        <v>323</v>
      </c>
      <c r="C26" s="39" t="s">
        <v>324</v>
      </c>
      <c r="D26" s="39" t="s">
        <v>69</v>
      </c>
      <c r="E26" s="39" t="s">
        <v>101</v>
      </c>
      <c r="F26" s="39" t="s">
        <v>102</v>
      </c>
      <c r="G26" s="39" t="s">
        <v>290</v>
      </c>
      <c r="H26" s="39" t="s">
        <v>291</v>
      </c>
      <c r="I26" s="62">
        <v>6000</v>
      </c>
      <c r="J26" s="62">
        <v>6000</v>
      </c>
      <c r="K26" s="65">
        <v>6000</v>
      </c>
      <c r="L26" s="62"/>
      <c r="M26" s="62"/>
      <c r="N26" s="62"/>
      <c r="O26" s="62"/>
      <c r="P26" s="62"/>
      <c r="Q26" s="62"/>
      <c r="R26" s="62"/>
      <c r="S26" s="62"/>
      <c r="T26" s="62"/>
      <c r="U26" s="62"/>
      <c r="V26" s="62"/>
      <c r="W26" s="62"/>
    </row>
    <row r="27" ht="32" customHeight="1" spans="1:23">
      <c r="A27" s="39" t="s">
        <v>308</v>
      </c>
      <c r="B27" s="39" t="s">
        <v>323</v>
      </c>
      <c r="C27" s="39" t="s">
        <v>324</v>
      </c>
      <c r="D27" s="39" t="s">
        <v>69</v>
      </c>
      <c r="E27" s="39" t="s">
        <v>107</v>
      </c>
      <c r="F27" s="39" t="s">
        <v>102</v>
      </c>
      <c r="G27" s="39" t="s">
        <v>258</v>
      </c>
      <c r="H27" s="39" t="s">
        <v>259</v>
      </c>
      <c r="I27" s="62">
        <v>67500</v>
      </c>
      <c r="J27" s="62">
        <v>67500</v>
      </c>
      <c r="K27" s="65">
        <v>67500</v>
      </c>
      <c r="L27" s="62"/>
      <c r="M27" s="62"/>
      <c r="N27" s="62"/>
      <c r="O27" s="62"/>
      <c r="P27" s="62"/>
      <c r="Q27" s="62"/>
      <c r="R27" s="62"/>
      <c r="S27" s="62"/>
      <c r="T27" s="62"/>
      <c r="U27" s="62"/>
      <c r="V27" s="62"/>
      <c r="W27" s="62"/>
    </row>
    <row r="28" ht="32" customHeight="1" spans="1:23">
      <c r="A28" s="39" t="s">
        <v>308</v>
      </c>
      <c r="B28" s="39" t="s">
        <v>323</v>
      </c>
      <c r="C28" s="39" t="s">
        <v>324</v>
      </c>
      <c r="D28" s="39" t="s">
        <v>69</v>
      </c>
      <c r="E28" s="39" t="s">
        <v>124</v>
      </c>
      <c r="F28" s="39" t="s">
        <v>125</v>
      </c>
      <c r="G28" s="39" t="s">
        <v>272</v>
      </c>
      <c r="H28" s="39" t="s">
        <v>273</v>
      </c>
      <c r="I28" s="62">
        <v>344400</v>
      </c>
      <c r="J28" s="62">
        <v>344400</v>
      </c>
      <c r="K28" s="65">
        <v>344400</v>
      </c>
      <c r="L28" s="62"/>
      <c r="M28" s="62"/>
      <c r="N28" s="62"/>
      <c r="O28" s="62"/>
      <c r="P28" s="62"/>
      <c r="Q28" s="62"/>
      <c r="R28" s="62"/>
      <c r="S28" s="62"/>
      <c r="T28" s="62"/>
      <c r="U28" s="62"/>
      <c r="V28" s="62"/>
      <c r="W28" s="62"/>
    </row>
    <row r="29" ht="32" customHeight="1" spans="1:23">
      <c r="A29" s="39" t="s">
        <v>308</v>
      </c>
      <c r="B29" s="39" t="s">
        <v>325</v>
      </c>
      <c r="C29" s="39" t="s">
        <v>326</v>
      </c>
      <c r="D29" s="39" t="s">
        <v>69</v>
      </c>
      <c r="E29" s="39" t="s">
        <v>107</v>
      </c>
      <c r="F29" s="39" t="s">
        <v>102</v>
      </c>
      <c r="G29" s="39" t="s">
        <v>258</v>
      </c>
      <c r="H29" s="39" t="s">
        <v>259</v>
      </c>
      <c r="I29" s="62">
        <v>24241.7</v>
      </c>
      <c r="J29" s="62">
        <v>24241.7</v>
      </c>
      <c r="K29" s="65">
        <v>24241.7</v>
      </c>
      <c r="L29" s="62"/>
      <c r="M29" s="62"/>
      <c r="N29" s="62"/>
      <c r="O29" s="62"/>
      <c r="P29" s="62"/>
      <c r="Q29" s="62"/>
      <c r="R29" s="62"/>
      <c r="S29" s="62"/>
      <c r="T29" s="62"/>
      <c r="U29" s="62"/>
      <c r="V29" s="62"/>
      <c r="W29" s="62"/>
    </row>
    <row r="30" ht="32" customHeight="1" spans="1:23">
      <c r="A30" s="39" t="s">
        <v>308</v>
      </c>
      <c r="B30" s="39" t="s">
        <v>327</v>
      </c>
      <c r="C30" s="39" t="s">
        <v>328</v>
      </c>
      <c r="D30" s="39" t="s">
        <v>69</v>
      </c>
      <c r="E30" s="39" t="s">
        <v>107</v>
      </c>
      <c r="F30" s="39" t="s">
        <v>102</v>
      </c>
      <c r="G30" s="39" t="s">
        <v>252</v>
      </c>
      <c r="H30" s="39" t="s">
        <v>253</v>
      </c>
      <c r="I30" s="62">
        <v>132258.3</v>
      </c>
      <c r="J30" s="62">
        <v>132258.3</v>
      </c>
      <c r="K30" s="65">
        <v>132258.3</v>
      </c>
      <c r="L30" s="62"/>
      <c r="M30" s="62"/>
      <c r="N30" s="62"/>
      <c r="O30" s="62"/>
      <c r="P30" s="62"/>
      <c r="Q30" s="62"/>
      <c r="R30" s="62"/>
      <c r="S30" s="62"/>
      <c r="T30" s="62"/>
      <c r="U30" s="62"/>
      <c r="V30" s="62"/>
      <c r="W30" s="62"/>
    </row>
    <row r="31" ht="32" customHeight="1" spans="1:23">
      <c r="A31" s="39" t="s">
        <v>308</v>
      </c>
      <c r="B31" s="39" t="s">
        <v>327</v>
      </c>
      <c r="C31" s="39" t="s">
        <v>328</v>
      </c>
      <c r="D31" s="39" t="s">
        <v>69</v>
      </c>
      <c r="E31" s="39" t="s">
        <v>107</v>
      </c>
      <c r="F31" s="39" t="s">
        <v>102</v>
      </c>
      <c r="G31" s="39" t="s">
        <v>258</v>
      </c>
      <c r="H31" s="39" t="s">
        <v>259</v>
      </c>
      <c r="I31" s="62">
        <v>15000</v>
      </c>
      <c r="J31" s="62">
        <v>15000</v>
      </c>
      <c r="K31" s="65">
        <v>15000</v>
      </c>
      <c r="L31" s="62"/>
      <c r="M31" s="62"/>
      <c r="N31" s="62"/>
      <c r="O31" s="62"/>
      <c r="P31" s="62"/>
      <c r="Q31" s="62"/>
      <c r="R31" s="62"/>
      <c r="S31" s="62"/>
      <c r="T31" s="62"/>
      <c r="U31" s="62"/>
      <c r="V31" s="62"/>
      <c r="W31" s="62"/>
    </row>
    <row r="32" ht="32" customHeight="1" spans="1:23">
      <c r="A32" s="39" t="s">
        <v>308</v>
      </c>
      <c r="B32" s="39" t="s">
        <v>329</v>
      </c>
      <c r="C32" s="39" t="s">
        <v>330</v>
      </c>
      <c r="D32" s="39" t="s">
        <v>69</v>
      </c>
      <c r="E32" s="39" t="s">
        <v>108</v>
      </c>
      <c r="F32" s="39" t="s">
        <v>109</v>
      </c>
      <c r="G32" s="39" t="s">
        <v>252</v>
      </c>
      <c r="H32" s="39" t="s">
        <v>253</v>
      </c>
      <c r="I32" s="62">
        <v>20000</v>
      </c>
      <c r="J32" s="62">
        <v>20000</v>
      </c>
      <c r="K32" s="65">
        <v>20000</v>
      </c>
      <c r="L32" s="62"/>
      <c r="M32" s="62"/>
      <c r="N32" s="62"/>
      <c r="O32" s="62"/>
      <c r="P32" s="62"/>
      <c r="Q32" s="62"/>
      <c r="R32" s="62"/>
      <c r="S32" s="62"/>
      <c r="T32" s="62"/>
      <c r="U32" s="62"/>
      <c r="V32" s="62"/>
      <c r="W32" s="62"/>
    </row>
    <row r="33" ht="32" customHeight="1" spans="1:23">
      <c r="A33" s="39" t="s">
        <v>308</v>
      </c>
      <c r="B33" s="39" t="s">
        <v>329</v>
      </c>
      <c r="C33" s="39" t="s">
        <v>330</v>
      </c>
      <c r="D33" s="39" t="s">
        <v>69</v>
      </c>
      <c r="E33" s="39" t="s">
        <v>108</v>
      </c>
      <c r="F33" s="39" t="s">
        <v>109</v>
      </c>
      <c r="G33" s="39" t="s">
        <v>304</v>
      </c>
      <c r="H33" s="39" t="s">
        <v>305</v>
      </c>
      <c r="I33" s="62">
        <v>130000</v>
      </c>
      <c r="J33" s="62">
        <v>130000</v>
      </c>
      <c r="K33" s="65">
        <v>130000</v>
      </c>
      <c r="L33" s="62"/>
      <c r="M33" s="62"/>
      <c r="N33" s="62"/>
      <c r="O33" s="62"/>
      <c r="P33" s="62"/>
      <c r="Q33" s="62"/>
      <c r="R33" s="62"/>
      <c r="S33" s="62"/>
      <c r="T33" s="62"/>
      <c r="U33" s="62"/>
      <c r="V33" s="62"/>
      <c r="W33" s="62"/>
    </row>
    <row r="34" ht="32" customHeight="1" spans="1:23">
      <c r="A34" s="39" t="s">
        <v>308</v>
      </c>
      <c r="B34" s="39" t="s">
        <v>331</v>
      </c>
      <c r="C34" s="39" t="s">
        <v>332</v>
      </c>
      <c r="D34" s="39" t="s">
        <v>69</v>
      </c>
      <c r="E34" s="39" t="s">
        <v>107</v>
      </c>
      <c r="F34" s="39" t="s">
        <v>102</v>
      </c>
      <c r="G34" s="39" t="s">
        <v>252</v>
      </c>
      <c r="H34" s="39" t="s">
        <v>253</v>
      </c>
      <c r="I34" s="62">
        <v>10000</v>
      </c>
      <c r="J34" s="62">
        <v>10000</v>
      </c>
      <c r="K34" s="65">
        <v>10000</v>
      </c>
      <c r="L34" s="62"/>
      <c r="M34" s="62"/>
      <c r="N34" s="62"/>
      <c r="O34" s="62"/>
      <c r="P34" s="62"/>
      <c r="Q34" s="62"/>
      <c r="R34" s="62"/>
      <c r="S34" s="62"/>
      <c r="T34" s="62"/>
      <c r="U34" s="62"/>
      <c r="V34" s="62"/>
      <c r="W34" s="62"/>
    </row>
    <row r="35" ht="32" customHeight="1" spans="1:23">
      <c r="A35" s="39" t="s">
        <v>308</v>
      </c>
      <c r="B35" s="39" t="s">
        <v>333</v>
      </c>
      <c r="C35" s="39" t="s">
        <v>334</v>
      </c>
      <c r="D35" s="39" t="s">
        <v>69</v>
      </c>
      <c r="E35" s="39" t="s">
        <v>112</v>
      </c>
      <c r="F35" s="39" t="s">
        <v>113</v>
      </c>
      <c r="G35" s="39" t="s">
        <v>272</v>
      </c>
      <c r="H35" s="39" t="s">
        <v>273</v>
      </c>
      <c r="I35" s="62">
        <v>30000</v>
      </c>
      <c r="J35" s="62"/>
      <c r="K35" s="65"/>
      <c r="L35" s="62"/>
      <c r="M35" s="62"/>
      <c r="N35" s="62"/>
      <c r="O35" s="62"/>
      <c r="P35" s="62"/>
      <c r="Q35" s="62"/>
      <c r="R35" s="62">
        <v>30000</v>
      </c>
      <c r="S35" s="62"/>
      <c r="T35" s="62"/>
      <c r="U35" s="62"/>
      <c r="V35" s="62"/>
      <c r="W35" s="62">
        <v>30000</v>
      </c>
    </row>
    <row r="36" ht="32" customHeight="1" spans="1:23">
      <c r="A36" s="199" t="s">
        <v>186</v>
      </c>
      <c r="B36" s="200"/>
      <c r="C36" s="200"/>
      <c r="D36" s="200"/>
      <c r="E36" s="200"/>
      <c r="F36" s="200"/>
      <c r="G36" s="200"/>
      <c r="H36" s="201"/>
      <c r="I36" s="62">
        <v>6607600</v>
      </c>
      <c r="J36" s="62">
        <v>6300000</v>
      </c>
      <c r="K36" s="65">
        <v>6300000</v>
      </c>
      <c r="L36" s="62"/>
      <c r="M36" s="62"/>
      <c r="N36" s="62"/>
      <c r="O36" s="62"/>
      <c r="P36" s="62"/>
      <c r="Q36" s="62"/>
      <c r="R36" s="62">
        <v>307600</v>
      </c>
      <c r="S36" s="62"/>
      <c r="T36" s="62"/>
      <c r="U36" s="62"/>
      <c r="V36" s="62"/>
      <c r="W36" s="62">
        <v>307600</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196527777777778" right="0.236111111111111"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0"/>
  <sheetViews>
    <sheetView showZeros="0" tabSelected="1" zoomScale="85" zoomScaleNormal="85" topLeftCell="B62" workbookViewId="0">
      <selection activeCell="J74" sqref="J74"/>
    </sheetView>
  </sheetViews>
  <sheetFormatPr defaultColWidth="9.13888888888889" defaultRowHeight="12" customHeight="1"/>
  <cols>
    <col min="1" max="1" width="34.287037037037" customWidth="1"/>
    <col min="2" max="2" width="29" customWidth="1"/>
    <col min="3" max="6" width="23.5740740740741" customWidth="1"/>
    <col min="7" max="7" width="25.1388888888889" customWidth="1"/>
    <col min="8" max="9" width="23.5740740740741" customWidth="1"/>
    <col min="10" max="10" width="36.8518518518519" customWidth="1"/>
  </cols>
  <sheetData>
    <row r="1" ht="18" customHeight="1" spans="10:10">
      <c r="J1" s="175" t="s">
        <v>335</v>
      </c>
    </row>
    <row r="2" ht="39.75" customHeight="1" spans="1:10">
      <c r="A2" s="192" t="str">
        <f>"2025"&amp;"年部门项目支出绩效目标表"</f>
        <v>2025年部门项目支出绩效目标表</v>
      </c>
      <c r="B2" s="44"/>
      <c r="C2" s="44"/>
      <c r="D2" s="44"/>
      <c r="E2" s="44"/>
      <c r="F2" s="136"/>
      <c r="G2" s="44"/>
      <c r="H2" s="136"/>
      <c r="I2" s="136"/>
      <c r="J2" s="44"/>
    </row>
    <row r="3" ht="17.25" customHeight="1" spans="1:1">
      <c r="A3" s="46" t="str">
        <f>"单位名称："&amp;"中国共产党昆明市晋宁区委员会组织部"</f>
        <v>单位名称：中国共产党昆明市晋宁区委员会组织部</v>
      </c>
    </row>
    <row r="4" ht="44.25" customHeight="1" spans="1:10">
      <c r="A4" s="17" t="s">
        <v>198</v>
      </c>
      <c r="B4" s="17" t="s">
        <v>336</v>
      </c>
      <c r="C4" s="17" t="s">
        <v>337</v>
      </c>
      <c r="D4" s="17" t="s">
        <v>338</v>
      </c>
      <c r="E4" s="17" t="s">
        <v>339</v>
      </c>
      <c r="F4" s="188" t="s">
        <v>340</v>
      </c>
      <c r="G4" s="17" t="s">
        <v>341</v>
      </c>
      <c r="H4" s="188" t="s">
        <v>342</v>
      </c>
      <c r="I4" s="188" t="s">
        <v>343</v>
      </c>
      <c r="J4" s="17" t="s">
        <v>344</v>
      </c>
    </row>
    <row r="5" ht="18.75" customHeight="1" spans="1:10">
      <c r="A5" s="60">
        <v>1</v>
      </c>
      <c r="B5" s="60">
        <v>2</v>
      </c>
      <c r="C5" s="60">
        <v>3</v>
      </c>
      <c r="D5" s="60">
        <v>4</v>
      </c>
      <c r="E5" s="60">
        <v>5</v>
      </c>
      <c r="F5" s="73">
        <v>6</v>
      </c>
      <c r="G5" s="60">
        <v>7</v>
      </c>
      <c r="H5" s="73">
        <v>8</v>
      </c>
      <c r="I5" s="73">
        <v>9</v>
      </c>
      <c r="J5" s="60">
        <v>10</v>
      </c>
    </row>
    <row r="6" ht="27.75" customHeight="1" spans="1:10">
      <c r="A6" s="18" t="s">
        <v>69</v>
      </c>
      <c r="B6" s="39"/>
      <c r="C6" s="39"/>
      <c r="D6" s="39"/>
      <c r="E6" s="34"/>
      <c r="F6" s="193"/>
      <c r="G6" s="34"/>
      <c r="H6" s="193"/>
      <c r="I6" s="193"/>
      <c r="J6" s="34"/>
    </row>
    <row r="7" ht="30" customHeight="1" spans="1:10">
      <c r="A7" s="194" t="s">
        <v>69</v>
      </c>
      <c r="B7" s="26"/>
      <c r="C7" s="26"/>
      <c r="D7" s="26"/>
      <c r="E7" s="26"/>
      <c r="F7" s="26"/>
      <c r="G7" s="26"/>
      <c r="H7" s="26"/>
      <c r="I7" s="26"/>
      <c r="J7" s="26"/>
    </row>
    <row r="8" ht="30" customHeight="1" spans="1:10">
      <c r="A8" s="195" t="s">
        <v>322</v>
      </c>
      <c r="B8" s="26" t="s">
        <v>345</v>
      </c>
      <c r="C8" s="26" t="s">
        <v>346</v>
      </c>
      <c r="D8" s="26" t="s">
        <v>347</v>
      </c>
      <c r="E8" s="26" t="s">
        <v>348</v>
      </c>
      <c r="F8" s="26" t="s">
        <v>349</v>
      </c>
      <c r="G8" s="26" t="s">
        <v>82</v>
      </c>
      <c r="H8" s="26" t="s">
        <v>350</v>
      </c>
      <c r="I8" s="26" t="s">
        <v>351</v>
      </c>
      <c r="J8" s="26" t="s">
        <v>352</v>
      </c>
    </row>
    <row r="9" ht="30" customHeight="1" spans="1:10">
      <c r="A9" s="195" t="s">
        <v>322</v>
      </c>
      <c r="B9" s="26" t="s">
        <v>345</v>
      </c>
      <c r="C9" s="26" t="s">
        <v>346</v>
      </c>
      <c r="D9" s="26" t="s">
        <v>347</v>
      </c>
      <c r="E9" s="26" t="s">
        <v>353</v>
      </c>
      <c r="F9" s="26" t="s">
        <v>354</v>
      </c>
      <c r="G9" s="26" t="s">
        <v>355</v>
      </c>
      <c r="H9" s="26" t="s">
        <v>356</v>
      </c>
      <c r="I9" s="26" t="s">
        <v>351</v>
      </c>
      <c r="J9" s="26" t="s">
        <v>357</v>
      </c>
    </row>
    <row r="10" ht="30" customHeight="1" spans="1:10">
      <c r="A10" s="195" t="s">
        <v>322</v>
      </c>
      <c r="B10" s="26" t="s">
        <v>345</v>
      </c>
      <c r="C10" s="26" t="s">
        <v>346</v>
      </c>
      <c r="D10" s="26" t="s">
        <v>358</v>
      </c>
      <c r="E10" s="26" t="s">
        <v>359</v>
      </c>
      <c r="F10" s="26" t="s">
        <v>349</v>
      </c>
      <c r="G10" s="26" t="s">
        <v>360</v>
      </c>
      <c r="H10" s="26" t="s">
        <v>350</v>
      </c>
      <c r="I10" s="26" t="s">
        <v>361</v>
      </c>
      <c r="J10" s="26" t="s">
        <v>362</v>
      </c>
    </row>
    <row r="11" ht="30" customHeight="1" spans="1:10">
      <c r="A11" s="195" t="s">
        <v>322</v>
      </c>
      <c r="B11" s="26" t="s">
        <v>345</v>
      </c>
      <c r="C11" s="26" t="s">
        <v>346</v>
      </c>
      <c r="D11" s="26" t="s">
        <v>363</v>
      </c>
      <c r="E11" s="26" t="s">
        <v>364</v>
      </c>
      <c r="F11" s="26" t="s">
        <v>349</v>
      </c>
      <c r="G11" s="26" t="s">
        <v>365</v>
      </c>
      <c r="H11" s="26" t="s">
        <v>366</v>
      </c>
      <c r="I11" s="26" t="s">
        <v>351</v>
      </c>
      <c r="J11" s="26" t="s">
        <v>367</v>
      </c>
    </row>
    <row r="12" ht="30" customHeight="1" spans="1:10">
      <c r="A12" s="195" t="s">
        <v>322</v>
      </c>
      <c r="B12" s="26" t="s">
        <v>345</v>
      </c>
      <c r="C12" s="26" t="s">
        <v>368</v>
      </c>
      <c r="D12" s="26" t="s">
        <v>369</v>
      </c>
      <c r="E12" s="26" t="s">
        <v>369</v>
      </c>
      <c r="F12" s="26" t="s">
        <v>349</v>
      </c>
      <c r="G12" s="26" t="s">
        <v>370</v>
      </c>
      <c r="H12" s="26" t="s">
        <v>350</v>
      </c>
      <c r="I12" s="26" t="s">
        <v>361</v>
      </c>
      <c r="J12" s="26" t="s">
        <v>371</v>
      </c>
    </row>
    <row r="13" ht="30" customHeight="1" spans="1:10">
      <c r="A13" s="195" t="s">
        <v>322</v>
      </c>
      <c r="B13" s="26" t="s">
        <v>345</v>
      </c>
      <c r="C13" s="26" t="s">
        <v>372</v>
      </c>
      <c r="D13" s="26" t="s">
        <v>373</v>
      </c>
      <c r="E13" s="26" t="s">
        <v>373</v>
      </c>
      <c r="F13" s="26" t="s">
        <v>354</v>
      </c>
      <c r="G13" s="26" t="s">
        <v>374</v>
      </c>
      <c r="H13" s="26" t="s">
        <v>375</v>
      </c>
      <c r="I13" s="26" t="s">
        <v>351</v>
      </c>
      <c r="J13" s="26" t="s">
        <v>376</v>
      </c>
    </row>
    <row r="14" ht="30" customHeight="1" spans="1:10">
      <c r="A14" s="195" t="s">
        <v>297</v>
      </c>
      <c r="B14" s="26" t="s">
        <v>377</v>
      </c>
      <c r="C14" s="26" t="s">
        <v>346</v>
      </c>
      <c r="D14" s="26" t="s">
        <v>347</v>
      </c>
      <c r="E14" s="26" t="s">
        <v>378</v>
      </c>
      <c r="F14" s="26" t="s">
        <v>349</v>
      </c>
      <c r="G14" s="26" t="s">
        <v>379</v>
      </c>
      <c r="H14" s="26" t="s">
        <v>350</v>
      </c>
      <c r="I14" s="26" t="s">
        <v>351</v>
      </c>
      <c r="J14" s="26" t="s">
        <v>380</v>
      </c>
    </row>
    <row r="15" ht="30" customHeight="1" spans="1:10">
      <c r="A15" s="195" t="s">
        <v>297</v>
      </c>
      <c r="B15" s="26" t="s">
        <v>377</v>
      </c>
      <c r="C15" s="26" t="s">
        <v>346</v>
      </c>
      <c r="D15" s="26" t="s">
        <v>358</v>
      </c>
      <c r="E15" s="26" t="s">
        <v>381</v>
      </c>
      <c r="F15" s="26" t="s">
        <v>349</v>
      </c>
      <c r="G15" s="26" t="s">
        <v>382</v>
      </c>
      <c r="H15" s="26" t="s">
        <v>375</v>
      </c>
      <c r="I15" s="26" t="s">
        <v>361</v>
      </c>
      <c r="J15" s="26" t="s">
        <v>383</v>
      </c>
    </row>
    <row r="16" ht="30" customHeight="1" spans="1:10">
      <c r="A16" s="195" t="s">
        <v>297</v>
      </c>
      <c r="B16" s="26" t="s">
        <v>377</v>
      </c>
      <c r="C16" s="26" t="s">
        <v>368</v>
      </c>
      <c r="D16" s="26" t="s">
        <v>369</v>
      </c>
      <c r="E16" s="26" t="s">
        <v>384</v>
      </c>
      <c r="F16" s="26" t="s">
        <v>354</v>
      </c>
      <c r="G16" s="26" t="s">
        <v>385</v>
      </c>
      <c r="H16" s="26" t="s">
        <v>375</v>
      </c>
      <c r="I16" s="26" t="s">
        <v>351</v>
      </c>
      <c r="J16" s="26" t="s">
        <v>386</v>
      </c>
    </row>
    <row r="17" ht="30" customHeight="1" spans="1:10">
      <c r="A17" s="195" t="s">
        <v>297</v>
      </c>
      <c r="B17" s="26" t="s">
        <v>377</v>
      </c>
      <c r="C17" s="26" t="s">
        <v>372</v>
      </c>
      <c r="D17" s="26" t="s">
        <v>373</v>
      </c>
      <c r="E17" s="26" t="s">
        <v>387</v>
      </c>
      <c r="F17" s="26" t="s">
        <v>354</v>
      </c>
      <c r="G17" s="26" t="s">
        <v>388</v>
      </c>
      <c r="H17" s="26" t="s">
        <v>375</v>
      </c>
      <c r="I17" s="26" t="s">
        <v>361</v>
      </c>
      <c r="J17" s="26" t="s">
        <v>389</v>
      </c>
    </row>
    <row r="18" ht="30" customHeight="1" spans="1:10">
      <c r="A18" s="195" t="s">
        <v>332</v>
      </c>
      <c r="B18" s="26" t="s">
        <v>390</v>
      </c>
      <c r="C18" s="26" t="s">
        <v>346</v>
      </c>
      <c r="D18" s="26" t="s">
        <v>347</v>
      </c>
      <c r="E18" s="26" t="s">
        <v>391</v>
      </c>
      <c r="F18" s="26" t="s">
        <v>349</v>
      </c>
      <c r="G18" s="26" t="s">
        <v>392</v>
      </c>
      <c r="H18" s="26" t="s">
        <v>393</v>
      </c>
      <c r="I18" s="26" t="s">
        <v>351</v>
      </c>
      <c r="J18" s="26" t="s">
        <v>394</v>
      </c>
    </row>
    <row r="19" ht="30" customHeight="1" spans="1:10">
      <c r="A19" s="195" t="s">
        <v>332</v>
      </c>
      <c r="B19" s="26" t="s">
        <v>390</v>
      </c>
      <c r="C19" s="26" t="s">
        <v>346</v>
      </c>
      <c r="D19" s="26" t="s">
        <v>358</v>
      </c>
      <c r="E19" s="26" t="s">
        <v>395</v>
      </c>
      <c r="F19" s="26" t="s">
        <v>349</v>
      </c>
      <c r="G19" s="26" t="s">
        <v>396</v>
      </c>
      <c r="H19" s="26" t="s">
        <v>350</v>
      </c>
      <c r="I19" s="26" t="s">
        <v>361</v>
      </c>
      <c r="J19" s="26" t="s">
        <v>397</v>
      </c>
    </row>
    <row r="20" ht="30" customHeight="1" spans="1:10">
      <c r="A20" s="195" t="s">
        <v>332</v>
      </c>
      <c r="B20" s="26" t="s">
        <v>390</v>
      </c>
      <c r="C20" s="26" t="s">
        <v>368</v>
      </c>
      <c r="D20" s="26" t="s">
        <v>369</v>
      </c>
      <c r="E20" s="26" t="s">
        <v>398</v>
      </c>
      <c r="F20" s="26" t="s">
        <v>354</v>
      </c>
      <c r="G20" s="26" t="s">
        <v>399</v>
      </c>
      <c r="H20" s="26" t="s">
        <v>375</v>
      </c>
      <c r="I20" s="26" t="s">
        <v>351</v>
      </c>
      <c r="J20" s="26" t="s">
        <v>400</v>
      </c>
    </row>
    <row r="21" ht="30" customHeight="1" spans="1:10">
      <c r="A21" s="195" t="s">
        <v>332</v>
      </c>
      <c r="B21" s="26" t="s">
        <v>390</v>
      </c>
      <c r="C21" s="26" t="s">
        <v>372</v>
      </c>
      <c r="D21" s="26" t="s">
        <v>373</v>
      </c>
      <c r="E21" s="26" t="s">
        <v>373</v>
      </c>
      <c r="F21" s="26" t="s">
        <v>354</v>
      </c>
      <c r="G21" s="26" t="s">
        <v>399</v>
      </c>
      <c r="H21" s="26" t="s">
        <v>375</v>
      </c>
      <c r="I21" s="26" t="s">
        <v>351</v>
      </c>
      <c r="J21" s="26" t="s">
        <v>401</v>
      </c>
    </row>
    <row r="22" ht="30" customHeight="1" spans="1:10">
      <c r="A22" s="195" t="s">
        <v>312</v>
      </c>
      <c r="B22" s="26" t="s">
        <v>402</v>
      </c>
      <c r="C22" s="26" t="s">
        <v>346</v>
      </c>
      <c r="D22" s="26" t="s">
        <v>347</v>
      </c>
      <c r="E22" s="26" t="s">
        <v>403</v>
      </c>
      <c r="F22" s="26" t="s">
        <v>349</v>
      </c>
      <c r="G22" s="26" t="s">
        <v>404</v>
      </c>
      <c r="H22" s="26" t="s">
        <v>405</v>
      </c>
      <c r="I22" s="26" t="s">
        <v>351</v>
      </c>
      <c r="J22" s="26" t="s">
        <v>406</v>
      </c>
    </row>
    <row r="23" ht="30" customHeight="1" spans="1:10">
      <c r="A23" s="195" t="s">
        <v>312</v>
      </c>
      <c r="B23" s="26" t="s">
        <v>402</v>
      </c>
      <c r="C23" s="26" t="s">
        <v>346</v>
      </c>
      <c r="D23" s="26" t="s">
        <v>358</v>
      </c>
      <c r="E23" s="26" t="s">
        <v>407</v>
      </c>
      <c r="F23" s="26" t="s">
        <v>354</v>
      </c>
      <c r="G23" s="26" t="s">
        <v>374</v>
      </c>
      <c r="H23" s="26" t="s">
        <v>375</v>
      </c>
      <c r="I23" s="26" t="s">
        <v>351</v>
      </c>
      <c r="J23" s="26" t="s">
        <v>408</v>
      </c>
    </row>
    <row r="24" ht="30" customHeight="1" spans="1:10">
      <c r="A24" s="195" t="s">
        <v>312</v>
      </c>
      <c r="B24" s="26" t="s">
        <v>402</v>
      </c>
      <c r="C24" s="26" t="s">
        <v>346</v>
      </c>
      <c r="D24" s="26" t="s">
        <v>363</v>
      </c>
      <c r="E24" s="26" t="s">
        <v>409</v>
      </c>
      <c r="F24" s="26" t="s">
        <v>410</v>
      </c>
      <c r="G24" s="26" t="s">
        <v>88</v>
      </c>
      <c r="H24" s="26" t="s">
        <v>411</v>
      </c>
      <c r="I24" s="26" t="s">
        <v>351</v>
      </c>
      <c r="J24" s="26" t="s">
        <v>412</v>
      </c>
    </row>
    <row r="25" ht="30" customHeight="1" spans="1:10">
      <c r="A25" s="195" t="s">
        <v>312</v>
      </c>
      <c r="B25" s="26" t="s">
        <v>402</v>
      </c>
      <c r="C25" s="26" t="s">
        <v>368</v>
      </c>
      <c r="D25" s="26" t="s">
        <v>413</v>
      </c>
      <c r="E25" s="26" t="s">
        <v>414</v>
      </c>
      <c r="F25" s="26" t="s">
        <v>349</v>
      </c>
      <c r="G25" s="26" t="s">
        <v>415</v>
      </c>
      <c r="H25" s="26" t="s">
        <v>350</v>
      </c>
      <c r="I25" s="26" t="s">
        <v>351</v>
      </c>
      <c r="J25" s="26" t="s">
        <v>416</v>
      </c>
    </row>
    <row r="26" ht="30" customHeight="1" spans="1:10">
      <c r="A26" s="195" t="s">
        <v>312</v>
      </c>
      <c r="B26" s="26" t="s">
        <v>402</v>
      </c>
      <c r="C26" s="26" t="s">
        <v>368</v>
      </c>
      <c r="D26" s="26" t="s">
        <v>369</v>
      </c>
      <c r="E26" s="26" t="s">
        <v>417</v>
      </c>
      <c r="F26" s="26" t="s">
        <v>354</v>
      </c>
      <c r="G26" s="26" t="s">
        <v>374</v>
      </c>
      <c r="H26" s="26" t="s">
        <v>375</v>
      </c>
      <c r="I26" s="26" t="s">
        <v>351</v>
      </c>
      <c r="J26" s="26" t="s">
        <v>418</v>
      </c>
    </row>
    <row r="27" ht="30" customHeight="1" spans="1:10">
      <c r="A27" s="195" t="s">
        <v>312</v>
      </c>
      <c r="B27" s="26" t="s">
        <v>402</v>
      </c>
      <c r="C27" s="26" t="s">
        <v>372</v>
      </c>
      <c r="D27" s="26" t="s">
        <v>373</v>
      </c>
      <c r="E27" s="26" t="s">
        <v>419</v>
      </c>
      <c r="F27" s="26" t="s">
        <v>354</v>
      </c>
      <c r="G27" s="26" t="s">
        <v>374</v>
      </c>
      <c r="H27" s="26" t="s">
        <v>375</v>
      </c>
      <c r="I27" s="26" t="s">
        <v>351</v>
      </c>
      <c r="J27" s="26" t="s">
        <v>420</v>
      </c>
    </row>
    <row r="28" ht="30" customHeight="1" spans="1:10">
      <c r="A28" s="195" t="s">
        <v>330</v>
      </c>
      <c r="B28" s="26" t="s">
        <v>421</v>
      </c>
      <c r="C28" s="26" t="s">
        <v>346</v>
      </c>
      <c r="D28" s="26" t="s">
        <v>347</v>
      </c>
      <c r="E28" s="26" t="s">
        <v>422</v>
      </c>
      <c r="F28" s="26" t="s">
        <v>354</v>
      </c>
      <c r="G28" s="26" t="s">
        <v>423</v>
      </c>
      <c r="H28" s="26" t="s">
        <v>424</v>
      </c>
      <c r="I28" s="26" t="s">
        <v>351</v>
      </c>
      <c r="J28" s="26" t="s">
        <v>425</v>
      </c>
    </row>
    <row r="29" ht="30" customHeight="1" spans="1:10">
      <c r="A29" s="195" t="s">
        <v>330</v>
      </c>
      <c r="B29" s="26" t="s">
        <v>421</v>
      </c>
      <c r="C29" s="26" t="s">
        <v>346</v>
      </c>
      <c r="D29" s="26" t="s">
        <v>347</v>
      </c>
      <c r="E29" s="26" t="s">
        <v>426</v>
      </c>
      <c r="F29" s="26" t="s">
        <v>354</v>
      </c>
      <c r="G29" s="26" t="s">
        <v>91</v>
      </c>
      <c r="H29" s="26" t="s">
        <v>427</v>
      </c>
      <c r="I29" s="26" t="s">
        <v>351</v>
      </c>
      <c r="J29" s="26" t="s">
        <v>428</v>
      </c>
    </row>
    <row r="30" ht="30" customHeight="1" spans="1:10">
      <c r="A30" s="195" t="s">
        <v>330</v>
      </c>
      <c r="B30" s="26" t="s">
        <v>421</v>
      </c>
      <c r="C30" s="26" t="s">
        <v>346</v>
      </c>
      <c r="D30" s="26" t="s">
        <v>347</v>
      </c>
      <c r="E30" s="26" t="s">
        <v>429</v>
      </c>
      <c r="F30" s="26" t="s">
        <v>354</v>
      </c>
      <c r="G30" s="26" t="s">
        <v>430</v>
      </c>
      <c r="H30" s="26" t="s">
        <v>405</v>
      </c>
      <c r="I30" s="26" t="s">
        <v>351</v>
      </c>
      <c r="J30" s="26" t="s">
        <v>431</v>
      </c>
    </row>
    <row r="31" ht="30" customHeight="1" spans="1:10">
      <c r="A31" s="195" t="s">
        <v>330</v>
      </c>
      <c r="B31" s="26" t="s">
        <v>421</v>
      </c>
      <c r="C31" s="26" t="s">
        <v>346</v>
      </c>
      <c r="D31" s="26" t="s">
        <v>347</v>
      </c>
      <c r="E31" s="26" t="s">
        <v>432</v>
      </c>
      <c r="F31" s="26" t="s">
        <v>349</v>
      </c>
      <c r="G31" s="26" t="s">
        <v>91</v>
      </c>
      <c r="H31" s="26" t="s">
        <v>350</v>
      </c>
      <c r="I31" s="26" t="s">
        <v>351</v>
      </c>
      <c r="J31" s="26" t="s">
        <v>433</v>
      </c>
    </row>
    <row r="32" ht="30" customHeight="1" spans="1:10">
      <c r="A32" s="195" t="s">
        <v>330</v>
      </c>
      <c r="B32" s="26" t="s">
        <v>421</v>
      </c>
      <c r="C32" s="26" t="s">
        <v>346</v>
      </c>
      <c r="D32" s="26" t="s">
        <v>347</v>
      </c>
      <c r="E32" s="26" t="s">
        <v>434</v>
      </c>
      <c r="F32" s="26" t="s">
        <v>354</v>
      </c>
      <c r="G32" s="26" t="s">
        <v>83</v>
      </c>
      <c r="H32" s="26" t="s">
        <v>350</v>
      </c>
      <c r="I32" s="26" t="s">
        <v>351</v>
      </c>
      <c r="J32" s="26" t="s">
        <v>435</v>
      </c>
    </row>
    <row r="33" ht="30" customHeight="1" spans="1:10">
      <c r="A33" s="195" t="s">
        <v>330</v>
      </c>
      <c r="B33" s="26" t="s">
        <v>421</v>
      </c>
      <c r="C33" s="26" t="s">
        <v>346</v>
      </c>
      <c r="D33" s="26" t="s">
        <v>347</v>
      </c>
      <c r="E33" s="26" t="s">
        <v>436</v>
      </c>
      <c r="F33" s="26" t="s">
        <v>354</v>
      </c>
      <c r="G33" s="26" t="s">
        <v>437</v>
      </c>
      <c r="H33" s="26" t="s">
        <v>405</v>
      </c>
      <c r="I33" s="26" t="s">
        <v>351</v>
      </c>
      <c r="J33" s="26" t="s">
        <v>438</v>
      </c>
    </row>
    <row r="34" ht="30" customHeight="1" spans="1:10">
      <c r="A34" s="195" t="s">
        <v>330</v>
      </c>
      <c r="B34" s="26" t="s">
        <v>421</v>
      </c>
      <c r="C34" s="26" t="s">
        <v>346</v>
      </c>
      <c r="D34" s="26" t="s">
        <v>347</v>
      </c>
      <c r="E34" s="26" t="s">
        <v>439</v>
      </c>
      <c r="F34" s="26" t="s">
        <v>354</v>
      </c>
      <c r="G34" s="26" t="s">
        <v>430</v>
      </c>
      <c r="H34" s="26" t="s">
        <v>405</v>
      </c>
      <c r="I34" s="26" t="s">
        <v>351</v>
      </c>
      <c r="J34" s="26" t="s">
        <v>440</v>
      </c>
    </row>
    <row r="35" ht="30" customHeight="1" spans="1:10">
      <c r="A35" s="195" t="s">
        <v>330</v>
      </c>
      <c r="B35" s="26" t="s">
        <v>421</v>
      </c>
      <c r="C35" s="26" t="s">
        <v>368</v>
      </c>
      <c r="D35" s="26" t="s">
        <v>369</v>
      </c>
      <c r="E35" s="26" t="s">
        <v>441</v>
      </c>
      <c r="F35" s="26" t="s">
        <v>354</v>
      </c>
      <c r="G35" s="26" t="s">
        <v>374</v>
      </c>
      <c r="H35" s="26" t="s">
        <v>375</v>
      </c>
      <c r="I35" s="26" t="s">
        <v>351</v>
      </c>
      <c r="J35" s="26" t="s">
        <v>442</v>
      </c>
    </row>
    <row r="36" ht="30" customHeight="1" spans="1:10">
      <c r="A36" s="195" t="s">
        <v>330</v>
      </c>
      <c r="B36" s="26" t="s">
        <v>421</v>
      </c>
      <c r="C36" s="26" t="s">
        <v>372</v>
      </c>
      <c r="D36" s="26" t="s">
        <v>373</v>
      </c>
      <c r="E36" s="26" t="s">
        <v>443</v>
      </c>
      <c r="F36" s="26" t="s">
        <v>354</v>
      </c>
      <c r="G36" s="26" t="s">
        <v>374</v>
      </c>
      <c r="H36" s="26" t="s">
        <v>375</v>
      </c>
      <c r="I36" s="26" t="s">
        <v>351</v>
      </c>
      <c r="J36" s="26" t="s">
        <v>444</v>
      </c>
    </row>
    <row r="37" ht="30" customHeight="1" spans="1:10">
      <c r="A37" s="195" t="s">
        <v>314</v>
      </c>
      <c r="B37" s="26" t="s">
        <v>445</v>
      </c>
      <c r="C37" s="26" t="s">
        <v>346</v>
      </c>
      <c r="D37" s="26" t="s">
        <v>358</v>
      </c>
      <c r="E37" s="26" t="s">
        <v>446</v>
      </c>
      <c r="F37" s="26" t="s">
        <v>349</v>
      </c>
      <c r="G37" s="26" t="s">
        <v>382</v>
      </c>
      <c r="H37" s="26" t="s">
        <v>375</v>
      </c>
      <c r="I37" s="26" t="s">
        <v>351</v>
      </c>
      <c r="J37" s="26" t="s">
        <v>447</v>
      </c>
    </row>
    <row r="38" ht="30" customHeight="1" spans="1:10">
      <c r="A38" s="195" t="s">
        <v>314</v>
      </c>
      <c r="B38" s="26" t="s">
        <v>445</v>
      </c>
      <c r="C38" s="26" t="s">
        <v>368</v>
      </c>
      <c r="D38" s="26" t="s">
        <v>369</v>
      </c>
      <c r="E38" s="26" t="s">
        <v>448</v>
      </c>
      <c r="F38" s="26" t="s">
        <v>354</v>
      </c>
      <c r="G38" s="26" t="s">
        <v>449</v>
      </c>
      <c r="H38" s="26" t="s">
        <v>450</v>
      </c>
      <c r="I38" s="26" t="s">
        <v>351</v>
      </c>
      <c r="J38" s="26" t="s">
        <v>451</v>
      </c>
    </row>
    <row r="39" ht="30" customHeight="1" spans="1:10">
      <c r="A39" s="195" t="s">
        <v>314</v>
      </c>
      <c r="B39" s="26" t="s">
        <v>445</v>
      </c>
      <c r="C39" s="26" t="s">
        <v>368</v>
      </c>
      <c r="D39" s="26" t="s">
        <v>369</v>
      </c>
      <c r="E39" s="26" t="s">
        <v>452</v>
      </c>
      <c r="F39" s="26" t="s">
        <v>354</v>
      </c>
      <c r="G39" s="26" t="s">
        <v>453</v>
      </c>
      <c r="H39" s="26" t="s">
        <v>454</v>
      </c>
      <c r="I39" s="26" t="s">
        <v>351</v>
      </c>
      <c r="J39" s="26" t="s">
        <v>455</v>
      </c>
    </row>
    <row r="40" ht="30" customHeight="1" spans="1:10">
      <c r="A40" s="195" t="s">
        <v>314</v>
      </c>
      <c r="B40" s="26" t="s">
        <v>445</v>
      </c>
      <c r="C40" s="26" t="s">
        <v>368</v>
      </c>
      <c r="D40" s="26" t="s">
        <v>456</v>
      </c>
      <c r="E40" s="26" t="s">
        <v>457</v>
      </c>
      <c r="F40" s="26" t="s">
        <v>354</v>
      </c>
      <c r="G40" s="26" t="s">
        <v>82</v>
      </c>
      <c r="H40" s="26" t="s">
        <v>366</v>
      </c>
      <c r="I40" s="26" t="s">
        <v>351</v>
      </c>
      <c r="J40" s="26" t="s">
        <v>458</v>
      </c>
    </row>
    <row r="41" ht="30" customHeight="1" spans="1:10">
      <c r="A41" s="195" t="s">
        <v>314</v>
      </c>
      <c r="B41" s="26" t="s">
        <v>445</v>
      </c>
      <c r="C41" s="26" t="s">
        <v>372</v>
      </c>
      <c r="D41" s="26" t="s">
        <v>373</v>
      </c>
      <c r="E41" s="26" t="s">
        <v>459</v>
      </c>
      <c r="F41" s="26" t="s">
        <v>354</v>
      </c>
      <c r="G41" s="26" t="s">
        <v>374</v>
      </c>
      <c r="H41" s="26" t="s">
        <v>375</v>
      </c>
      <c r="I41" s="26" t="s">
        <v>351</v>
      </c>
      <c r="J41" s="26" t="s">
        <v>460</v>
      </c>
    </row>
    <row r="42" ht="30" customHeight="1" spans="1:10">
      <c r="A42" s="195" t="s">
        <v>301</v>
      </c>
      <c r="B42" s="26" t="s">
        <v>461</v>
      </c>
      <c r="C42" s="26" t="s">
        <v>346</v>
      </c>
      <c r="D42" s="26" t="s">
        <v>462</v>
      </c>
      <c r="E42" s="26" t="s">
        <v>463</v>
      </c>
      <c r="F42" s="26" t="s">
        <v>410</v>
      </c>
      <c r="G42" s="26" t="s">
        <v>464</v>
      </c>
      <c r="H42" s="26" t="s">
        <v>465</v>
      </c>
      <c r="I42" s="26" t="s">
        <v>351</v>
      </c>
      <c r="J42" s="26" t="s">
        <v>466</v>
      </c>
    </row>
    <row r="43" ht="30" customHeight="1" spans="1:10">
      <c r="A43" s="195" t="s">
        <v>301</v>
      </c>
      <c r="B43" s="26" t="s">
        <v>461</v>
      </c>
      <c r="C43" s="26" t="s">
        <v>368</v>
      </c>
      <c r="D43" s="26" t="s">
        <v>369</v>
      </c>
      <c r="E43" s="26" t="s">
        <v>467</v>
      </c>
      <c r="F43" s="26" t="s">
        <v>349</v>
      </c>
      <c r="G43" s="26" t="s">
        <v>468</v>
      </c>
      <c r="H43" s="26" t="s">
        <v>350</v>
      </c>
      <c r="I43" s="26" t="s">
        <v>351</v>
      </c>
      <c r="J43" s="26" t="s">
        <v>469</v>
      </c>
    </row>
    <row r="44" ht="30" customHeight="1" spans="1:10">
      <c r="A44" s="195" t="s">
        <v>301</v>
      </c>
      <c r="B44" s="26" t="s">
        <v>461</v>
      </c>
      <c r="C44" s="26" t="s">
        <v>372</v>
      </c>
      <c r="D44" s="26" t="s">
        <v>373</v>
      </c>
      <c r="E44" s="26" t="s">
        <v>470</v>
      </c>
      <c r="F44" s="26" t="s">
        <v>354</v>
      </c>
      <c r="G44" s="26" t="s">
        <v>399</v>
      </c>
      <c r="H44" s="26" t="s">
        <v>465</v>
      </c>
      <c r="I44" s="26" t="s">
        <v>351</v>
      </c>
      <c r="J44" s="26" t="s">
        <v>471</v>
      </c>
    </row>
    <row r="45" ht="30" customHeight="1" spans="1:10">
      <c r="A45" s="195" t="s">
        <v>316</v>
      </c>
      <c r="B45" s="26" t="s">
        <v>472</v>
      </c>
      <c r="C45" s="26" t="s">
        <v>346</v>
      </c>
      <c r="D45" s="26" t="s">
        <v>358</v>
      </c>
      <c r="E45" s="26" t="s">
        <v>473</v>
      </c>
      <c r="F45" s="26" t="s">
        <v>349</v>
      </c>
      <c r="G45" s="26" t="s">
        <v>474</v>
      </c>
      <c r="H45" s="26" t="s">
        <v>350</v>
      </c>
      <c r="I45" s="26" t="s">
        <v>361</v>
      </c>
      <c r="J45" s="26" t="s">
        <v>475</v>
      </c>
    </row>
    <row r="46" ht="30" customHeight="1" spans="1:10">
      <c r="A46" s="195" t="s">
        <v>316</v>
      </c>
      <c r="B46" s="26" t="s">
        <v>472</v>
      </c>
      <c r="C46" s="26" t="s">
        <v>346</v>
      </c>
      <c r="D46" s="26" t="s">
        <v>358</v>
      </c>
      <c r="E46" s="26" t="s">
        <v>476</v>
      </c>
      <c r="F46" s="26" t="s">
        <v>349</v>
      </c>
      <c r="G46" s="26" t="s">
        <v>477</v>
      </c>
      <c r="H46" s="26" t="s">
        <v>350</v>
      </c>
      <c r="I46" s="26" t="s">
        <v>361</v>
      </c>
      <c r="J46" s="26" t="s">
        <v>478</v>
      </c>
    </row>
    <row r="47" ht="30" customHeight="1" spans="1:10">
      <c r="A47" s="195" t="s">
        <v>316</v>
      </c>
      <c r="B47" s="26" t="s">
        <v>472</v>
      </c>
      <c r="C47" s="26" t="s">
        <v>368</v>
      </c>
      <c r="D47" s="26" t="s">
        <v>369</v>
      </c>
      <c r="E47" s="26" t="s">
        <v>479</v>
      </c>
      <c r="F47" s="26" t="s">
        <v>349</v>
      </c>
      <c r="G47" s="26" t="s">
        <v>480</v>
      </c>
      <c r="H47" s="26" t="s">
        <v>350</v>
      </c>
      <c r="I47" s="26" t="s">
        <v>361</v>
      </c>
      <c r="J47" s="26" t="s">
        <v>371</v>
      </c>
    </row>
    <row r="48" ht="30" customHeight="1" spans="1:10">
      <c r="A48" s="195" t="s">
        <v>316</v>
      </c>
      <c r="B48" s="26" t="s">
        <v>472</v>
      </c>
      <c r="C48" s="26" t="s">
        <v>372</v>
      </c>
      <c r="D48" s="26" t="s">
        <v>373</v>
      </c>
      <c r="E48" s="26" t="s">
        <v>387</v>
      </c>
      <c r="F48" s="26" t="s">
        <v>354</v>
      </c>
      <c r="G48" s="26" t="s">
        <v>374</v>
      </c>
      <c r="H48" s="26" t="s">
        <v>375</v>
      </c>
      <c r="I48" s="26" t="s">
        <v>351</v>
      </c>
      <c r="J48" s="26" t="s">
        <v>389</v>
      </c>
    </row>
    <row r="49" ht="30" customHeight="1" spans="1:10">
      <c r="A49" s="195" t="s">
        <v>328</v>
      </c>
      <c r="B49" s="26" t="s">
        <v>481</v>
      </c>
      <c r="C49" s="26" t="s">
        <v>346</v>
      </c>
      <c r="D49" s="26" t="s">
        <v>347</v>
      </c>
      <c r="E49" s="26" t="s">
        <v>482</v>
      </c>
      <c r="F49" s="26" t="s">
        <v>349</v>
      </c>
      <c r="G49" s="26" t="s">
        <v>483</v>
      </c>
      <c r="H49" s="26" t="s">
        <v>405</v>
      </c>
      <c r="I49" s="26" t="s">
        <v>351</v>
      </c>
      <c r="J49" s="26" t="s">
        <v>484</v>
      </c>
    </row>
    <row r="50" ht="30" customHeight="1" spans="1:10">
      <c r="A50" s="195" t="s">
        <v>328</v>
      </c>
      <c r="B50" s="26" t="s">
        <v>481</v>
      </c>
      <c r="C50" s="26" t="s">
        <v>346</v>
      </c>
      <c r="D50" s="26" t="s">
        <v>358</v>
      </c>
      <c r="E50" s="26" t="s">
        <v>485</v>
      </c>
      <c r="F50" s="26" t="s">
        <v>349</v>
      </c>
      <c r="G50" s="26" t="s">
        <v>382</v>
      </c>
      <c r="H50" s="26" t="s">
        <v>375</v>
      </c>
      <c r="I50" s="26" t="s">
        <v>351</v>
      </c>
      <c r="J50" s="26" t="s">
        <v>486</v>
      </c>
    </row>
    <row r="51" ht="30" customHeight="1" spans="1:10">
      <c r="A51" s="195" t="s">
        <v>328</v>
      </c>
      <c r="B51" s="26" t="s">
        <v>481</v>
      </c>
      <c r="C51" s="26" t="s">
        <v>368</v>
      </c>
      <c r="D51" s="26" t="s">
        <v>369</v>
      </c>
      <c r="E51" s="26" t="s">
        <v>487</v>
      </c>
      <c r="F51" s="26" t="s">
        <v>349</v>
      </c>
      <c r="G51" s="26" t="s">
        <v>488</v>
      </c>
      <c r="H51" s="26" t="s">
        <v>350</v>
      </c>
      <c r="I51" s="26" t="s">
        <v>361</v>
      </c>
      <c r="J51" s="26" t="s">
        <v>489</v>
      </c>
    </row>
    <row r="52" ht="30" customHeight="1" spans="1:10">
      <c r="A52" s="195" t="s">
        <v>328</v>
      </c>
      <c r="B52" s="26" t="s">
        <v>481</v>
      </c>
      <c r="C52" s="26" t="s">
        <v>372</v>
      </c>
      <c r="D52" s="26" t="s">
        <v>373</v>
      </c>
      <c r="E52" s="26" t="s">
        <v>373</v>
      </c>
      <c r="F52" s="26" t="s">
        <v>354</v>
      </c>
      <c r="G52" s="26" t="s">
        <v>399</v>
      </c>
      <c r="H52" s="26" t="s">
        <v>375</v>
      </c>
      <c r="I52" s="26" t="s">
        <v>351</v>
      </c>
      <c r="J52" s="26" t="s">
        <v>401</v>
      </c>
    </row>
    <row r="53" ht="30" customHeight="1" spans="1:10">
      <c r="A53" s="195" t="s">
        <v>320</v>
      </c>
      <c r="B53" s="26" t="s">
        <v>490</v>
      </c>
      <c r="C53" s="26" t="s">
        <v>346</v>
      </c>
      <c r="D53" s="26" t="s">
        <v>347</v>
      </c>
      <c r="E53" s="26" t="s">
        <v>491</v>
      </c>
      <c r="F53" s="26" t="s">
        <v>354</v>
      </c>
      <c r="G53" s="26" t="s">
        <v>492</v>
      </c>
      <c r="H53" s="26" t="s">
        <v>405</v>
      </c>
      <c r="I53" s="26" t="s">
        <v>351</v>
      </c>
      <c r="J53" s="26" t="s">
        <v>493</v>
      </c>
    </row>
    <row r="54" ht="30" customHeight="1" spans="1:10">
      <c r="A54" s="195" t="s">
        <v>320</v>
      </c>
      <c r="B54" s="26" t="s">
        <v>490</v>
      </c>
      <c r="C54" s="26" t="s">
        <v>346</v>
      </c>
      <c r="D54" s="26" t="s">
        <v>347</v>
      </c>
      <c r="E54" s="26" t="s">
        <v>494</v>
      </c>
      <c r="F54" s="26" t="s">
        <v>354</v>
      </c>
      <c r="G54" s="26" t="s">
        <v>91</v>
      </c>
      <c r="H54" s="26" t="s">
        <v>424</v>
      </c>
      <c r="I54" s="26" t="s">
        <v>351</v>
      </c>
      <c r="J54" s="26" t="s">
        <v>495</v>
      </c>
    </row>
    <row r="55" ht="30" customHeight="1" spans="1:10">
      <c r="A55" s="195" t="s">
        <v>320</v>
      </c>
      <c r="B55" s="26" t="s">
        <v>490</v>
      </c>
      <c r="C55" s="26" t="s">
        <v>346</v>
      </c>
      <c r="D55" s="26" t="s">
        <v>358</v>
      </c>
      <c r="E55" s="26" t="s">
        <v>496</v>
      </c>
      <c r="F55" s="26" t="s">
        <v>349</v>
      </c>
      <c r="G55" s="26" t="s">
        <v>497</v>
      </c>
      <c r="H55" s="26" t="s">
        <v>350</v>
      </c>
      <c r="I55" s="26" t="s">
        <v>361</v>
      </c>
      <c r="J55" s="26" t="s">
        <v>498</v>
      </c>
    </row>
    <row r="56" ht="30" customHeight="1" spans="1:10">
      <c r="A56" s="195" t="s">
        <v>320</v>
      </c>
      <c r="B56" s="26" t="s">
        <v>490</v>
      </c>
      <c r="C56" s="26" t="s">
        <v>346</v>
      </c>
      <c r="D56" s="26" t="s">
        <v>358</v>
      </c>
      <c r="E56" s="26" t="s">
        <v>499</v>
      </c>
      <c r="F56" s="26" t="s">
        <v>349</v>
      </c>
      <c r="G56" s="26" t="s">
        <v>500</v>
      </c>
      <c r="H56" s="26" t="s">
        <v>350</v>
      </c>
      <c r="I56" s="26" t="s">
        <v>361</v>
      </c>
      <c r="J56" s="26" t="s">
        <v>501</v>
      </c>
    </row>
    <row r="57" ht="30" customHeight="1" spans="1:10">
      <c r="A57" s="195" t="s">
        <v>320</v>
      </c>
      <c r="B57" s="26" t="s">
        <v>490</v>
      </c>
      <c r="C57" s="26" t="s">
        <v>346</v>
      </c>
      <c r="D57" s="26" t="s">
        <v>363</v>
      </c>
      <c r="E57" s="26" t="s">
        <v>502</v>
      </c>
      <c r="F57" s="26" t="s">
        <v>349</v>
      </c>
      <c r="G57" s="26" t="s">
        <v>503</v>
      </c>
      <c r="H57" s="26" t="s">
        <v>350</v>
      </c>
      <c r="I57" s="26" t="s">
        <v>361</v>
      </c>
      <c r="J57" s="26" t="s">
        <v>504</v>
      </c>
    </row>
    <row r="58" ht="30" customHeight="1" spans="1:10">
      <c r="A58" s="195" t="s">
        <v>320</v>
      </c>
      <c r="B58" s="26" t="s">
        <v>490</v>
      </c>
      <c r="C58" s="26" t="s">
        <v>368</v>
      </c>
      <c r="D58" s="26" t="s">
        <v>413</v>
      </c>
      <c r="E58" s="26" t="s">
        <v>505</v>
      </c>
      <c r="F58" s="26" t="s">
        <v>354</v>
      </c>
      <c r="G58" s="26" t="s">
        <v>91</v>
      </c>
      <c r="H58" s="26" t="s">
        <v>375</v>
      </c>
      <c r="I58" s="26" t="s">
        <v>351</v>
      </c>
      <c r="J58" s="26" t="s">
        <v>506</v>
      </c>
    </row>
    <row r="59" ht="30" customHeight="1" spans="1:10">
      <c r="A59" s="195" t="s">
        <v>320</v>
      </c>
      <c r="B59" s="26" t="s">
        <v>490</v>
      </c>
      <c r="C59" s="26" t="s">
        <v>368</v>
      </c>
      <c r="D59" s="26" t="s">
        <v>369</v>
      </c>
      <c r="E59" s="26" t="s">
        <v>507</v>
      </c>
      <c r="F59" s="26" t="s">
        <v>354</v>
      </c>
      <c r="G59" s="26" t="s">
        <v>86</v>
      </c>
      <c r="H59" s="26" t="s">
        <v>375</v>
      </c>
      <c r="I59" s="26" t="s">
        <v>351</v>
      </c>
      <c r="J59" s="26" t="s">
        <v>508</v>
      </c>
    </row>
    <row r="60" ht="30" customHeight="1" spans="1:10">
      <c r="A60" s="195" t="s">
        <v>320</v>
      </c>
      <c r="B60" s="26" t="s">
        <v>490</v>
      </c>
      <c r="C60" s="26" t="s">
        <v>372</v>
      </c>
      <c r="D60" s="26" t="s">
        <v>373</v>
      </c>
      <c r="E60" s="26" t="s">
        <v>509</v>
      </c>
      <c r="F60" s="26" t="s">
        <v>354</v>
      </c>
      <c r="G60" s="26" t="s">
        <v>374</v>
      </c>
      <c r="H60" s="26" t="s">
        <v>375</v>
      </c>
      <c r="I60" s="26" t="s">
        <v>351</v>
      </c>
      <c r="J60" s="26" t="s">
        <v>510</v>
      </c>
    </row>
    <row r="61" ht="30" customHeight="1" spans="1:10">
      <c r="A61" s="195" t="s">
        <v>318</v>
      </c>
      <c r="B61" s="26" t="s">
        <v>511</v>
      </c>
      <c r="C61" s="26" t="s">
        <v>346</v>
      </c>
      <c r="D61" s="26" t="s">
        <v>347</v>
      </c>
      <c r="E61" s="26" t="s">
        <v>512</v>
      </c>
      <c r="F61" s="26" t="s">
        <v>349</v>
      </c>
      <c r="G61" s="26" t="s">
        <v>82</v>
      </c>
      <c r="H61" s="26" t="s">
        <v>350</v>
      </c>
      <c r="I61" s="26" t="s">
        <v>351</v>
      </c>
      <c r="J61" s="26" t="s">
        <v>513</v>
      </c>
    </row>
    <row r="62" ht="30" customHeight="1" spans="1:10">
      <c r="A62" s="195" t="s">
        <v>318</v>
      </c>
      <c r="B62" s="26" t="s">
        <v>511</v>
      </c>
      <c r="C62" s="26" t="s">
        <v>346</v>
      </c>
      <c r="D62" s="26" t="s">
        <v>358</v>
      </c>
      <c r="E62" s="26" t="s">
        <v>514</v>
      </c>
      <c r="F62" s="26" t="s">
        <v>349</v>
      </c>
      <c r="G62" s="26" t="s">
        <v>515</v>
      </c>
      <c r="H62" s="26" t="s">
        <v>350</v>
      </c>
      <c r="I62" s="26" t="s">
        <v>351</v>
      </c>
      <c r="J62" s="26" t="s">
        <v>516</v>
      </c>
    </row>
    <row r="63" ht="30" customHeight="1" spans="1:10">
      <c r="A63" s="195" t="s">
        <v>318</v>
      </c>
      <c r="B63" s="26" t="s">
        <v>511</v>
      </c>
      <c r="C63" s="26" t="s">
        <v>346</v>
      </c>
      <c r="D63" s="26" t="s">
        <v>358</v>
      </c>
      <c r="E63" s="26" t="s">
        <v>517</v>
      </c>
      <c r="F63" s="26" t="s">
        <v>349</v>
      </c>
      <c r="G63" s="26" t="s">
        <v>518</v>
      </c>
      <c r="H63" s="26" t="s">
        <v>350</v>
      </c>
      <c r="I63" s="26" t="s">
        <v>351</v>
      </c>
      <c r="J63" s="26" t="s">
        <v>519</v>
      </c>
    </row>
    <row r="64" ht="30" customHeight="1" spans="1:10">
      <c r="A64" s="195" t="s">
        <v>318</v>
      </c>
      <c r="B64" s="26" t="s">
        <v>511</v>
      </c>
      <c r="C64" s="26" t="s">
        <v>346</v>
      </c>
      <c r="D64" s="26" t="s">
        <v>363</v>
      </c>
      <c r="E64" s="26" t="s">
        <v>520</v>
      </c>
      <c r="F64" s="26" t="s">
        <v>349</v>
      </c>
      <c r="G64" s="26" t="s">
        <v>521</v>
      </c>
      <c r="H64" s="26" t="s">
        <v>366</v>
      </c>
      <c r="I64" s="26" t="s">
        <v>351</v>
      </c>
      <c r="J64" s="26" t="s">
        <v>522</v>
      </c>
    </row>
    <row r="65" ht="30" customHeight="1" spans="1:10">
      <c r="A65" s="195" t="s">
        <v>318</v>
      </c>
      <c r="B65" s="26" t="s">
        <v>511</v>
      </c>
      <c r="C65" s="26" t="s">
        <v>346</v>
      </c>
      <c r="D65" s="26" t="s">
        <v>462</v>
      </c>
      <c r="E65" s="26" t="s">
        <v>463</v>
      </c>
      <c r="F65" s="26" t="s">
        <v>410</v>
      </c>
      <c r="G65" s="26" t="s">
        <v>523</v>
      </c>
      <c r="H65" s="26" t="s">
        <v>524</v>
      </c>
      <c r="I65" s="26" t="s">
        <v>351</v>
      </c>
      <c r="J65" s="26" t="s">
        <v>525</v>
      </c>
    </row>
    <row r="66" ht="30" customHeight="1" spans="1:10">
      <c r="A66" s="195" t="s">
        <v>318</v>
      </c>
      <c r="B66" s="26" t="s">
        <v>511</v>
      </c>
      <c r="C66" s="26" t="s">
        <v>368</v>
      </c>
      <c r="D66" s="26" t="s">
        <v>369</v>
      </c>
      <c r="E66" s="26" t="s">
        <v>526</v>
      </c>
      <c r="F66" s="26" t="s">
        <v>349</v>
      </c>
      <c r="G66" s="26" t="s">
        <v>527</v>
      </c>
      <c r="H66" s="26" t="s">
        <v>350</v>
      </c>
      <c r="I66" s="26" t="s">
        <v>361</v>
      </c>
      <c r="J66" s="26" t="s">
        <v>528</v>
      </c>
    </row>
    <row r="67" ht="30" customHeight="1" spans="1:10">
      <c r="A67" s="195" t="s">
        <v>318</v>
      </c>
      <c r="B67" s="26" t="s">
        <v>511</v>
      </c>
      <c r="C67" s="26" t="s">
        <v>372</v>
      </c>
      <c r="D67" s="26" t="s">
        <v>373</v>
      </c>
      <c r="E67" s="26" t="s">
        <v>529</v>
      </c>
      <c r="F67" s="26" t="s">
        <v>354</v>
      </c>
      <c r="G67" s="26" t="s">
        <v>374</v>
      </c>
      <c r="H67" s="26" t="s">
        <v>375</v>
      </c>
      <c r="I67" s="26" t="s">
        <v>351</v>
      </c>
      <c r="J67" s="26" t="s">
        <v>530</v>
      </c>
    </row>
    <row r="68" ht="30" customHeight="1" spans="1:10">
      <c r="A68" s="195" t="s">
        <v>310</v>
      </c>
      <c r="B68" s="26" t="s">
        <v>531</v>
      </c>
      <c r="C68" s="26" t="s">
        <v>346</v>
      </c>
      <c r="D68" s="26" t="s">
        <v>358</v>
      </c>
      <c r="E68" s="26" t="s">
        <v>532</v>
      </c>
      <c r="F68" s="26" t="s">
        <v>349</v>
      </c>
      <c r="G68" s="26" t="s">
        <v>533</v>
      </c>
      <c r="H68" s="26" t="s">
        <v>465</v>
      </c>
      <c r="I68" s="26" t="s">
        <v>351</v>
      </c>
      <c r="J68" s="26" t="s">
        <v>534</v>
      </c>
    </row>
    <row r="69" ht="30" customHeight="1" spans="1:10">
      <c r="A69" s="195" t="s">
        <v>310</v>
      </c>
      <c r="B69" s="26" t="s">
        <v>531</v>
      </c>
      <c r="C69" s="26" t="s">
        <v>346</v>
      </c>
      <c r="D69" s="26" t="s">
        <v>363</v>
      </c>
      <c r="E69" s="26" t="s">
        <v>535</v>
      </c>
      <c r="F69" s="26" t="s">
        <v>349</v>
      </c>
      <c r="G69" s="26" t="s">
        <v>536</v>
      </c>
      <c r="H69" s="26" t="s">
        <v>537</v>
      </c>
      <c r="I69" s="26" t="s">
        <v>361</v>
      </c>
      <c r="J69" s="26" t="s">
        <v>538</v>
      </c>
    </row>
    <row r="70" ht="30" customHeight="1" spans="1:10">
      <c r="A70" s="195" t="s">
        <v>310</v>
      </c>
      <c r="B70" s="26" t="s">
        <v>531</v>
      </c>
      <c r="C70" s="26" t="s">
        <v>368</v>
      </c>
      <c r="D70" s="26" t="s">
        <v>413</v>
      </c>
      <c r="E70" s="26" t="s">
        <v>539</v>
      </c>
      <c r="F70" s="26" t="s">
        <v>349</v>
      </c>
      <c r="G70" s="26" t="s">
        <v>540</v>
      </c>
      <c r="H70" s="26" t="s">
        <v>465</v>
      </c>
      <c r="I70" s="26" t="s">
        <v>361</v>
      </c>
      <c r="J70" s="26" t="s">
        <v>541</v>
      </c>
    </row>
    <row r="71" ht="30" customHeight="1" spans="1:10">
      <c r="A71" s="195" t="s">
        <v>310</v>
      </c>
      <c r="B71" s="26" t="s">
        <v>531</v>
      </c>
      <c r="C71" s="26" t="s">
        <v>372</v>
      </c>
      <c r="D71" s="26" t="s">
        <v>373</v>
      </c>
      <c r="E71" s="26" t="s">
        <v>373</v>
      </c>
      <c r="F71" s="26" t="s">
        <v>354</v>
      </c>
      <c r="G71" s="26" t="s">
        <v>374</v>
      </c>
      <c r="H71" s="26" t="s">
        <v>375</v>
      </c>
      <c r="I71" s="26" t="s">
        <v>351</v>
      </c>
      <c r="J71" s="26" t="s">
        <v>376</v>
      </c>
    </row>
    <row r="72" ht="30" customHeight="1" spans="1:10">
      <c r="A72" s="195" t="s">
        <v>295</v>
      </c>
      <c r="B72" s="26" t="s">
        <v>542</v>
      </c>
      <c r="C72" s="26" t="s">
        <v>346</v>
      </c>
      <c r="D72" s="26" t="s">
        <v>358</v>
      </c>
      <c r="E72" s="26" t="s">
        <v>543</v>
      </c>
      <c r="F72" s="26" t="s">
        <v>349</v>
      </c>
      <c r="G72" s="26" t="s">
        <v>544</v>
      </c>
      <c r="H72" s="26" t="s">
        <v>350</v>
      </c>
      <c r="I72" s="26" t="s">
        <v>351</v>
      </c>
      <c r="J72" s="26" t="s">
        <v>545</v>
      </c>
    </row>
    <row r="73" ht="30" customHeight="1" spans="1:10">
      <c r="A73" s="195" t="s">
        <v>295</v>
      </c>
      <c r="B73" s="26" t="s">
        <v>542</v>
      </c>
      <c r="C73" s="26" t="s">
        <v>346</v>
      </c>
      <c r="D73" s="26" t="s">
        <v>358</v>
      </c>
      <c r="E73" s="26" t="s">
        <v>546</v>
      </c>
      <c r="F73" s="26" t="s">
        <v>354</v>
      </c>
      <c r="G73" s="26" t="s">
        <v>423</v>
      </c>
      <c r="H73" s="26" t="s">
        <v>350</v>
      </c>
      <c r="I73" s="26" t="s">
        <v>351</v>
      </c>
      <c r="J73" s="26" t="s">
        <v>547</v>
      </c>
    </row>
    <row r="74" ht="44" customHeight="1" spans="1:10">
      <c r="A74" s="195" t="s">
        <v>295</v>
      </c>
      <c r="B74" s="26" t="s">
        <v>542</v>
      </c>
      <c r="C74" s="26" t="s">
        <v>346</v>
      </c>
      <c r="D74" s="26" t="s">
        <v>363</v>
      </c>
      <c r="E74" s="196" t="s">
        <v>548</v>
      </c>
      <c r="F74" s="26" t="s">
        <v>349</v>
      </c>
      <c r="G74" s="26" t="s">
        <v>549</v>
      </c>
      <c r="H74" s="26" t="s">
        <v>366</v>
      </c>
      <c r="I74" s="26" t="s">
        <v>351</v>
      </c>
      <c r="J74" s="26" t="s">
        <v>550</v>
      </c>
    </row>
    <row r="75" ht="59" customHeight="1" spans="1:10">
      <c r="A75" s="195" t="s">
        <v>295</v>
      </c>
      <c r="B75" s="26" t="s">
        <v>542</v>
      </c>
      <c r="C75" s="26" t="s">
        <v>368</v>
      </c>
      <c r="D75" s="26" t="s">
        <v>369</v>
      </c>
      <c r="E75" s="26" t="s">
        <v>551</v>
      </c>
      <c r="F75" s="26" t="s">
        <v>349</v>
      </c>
      <c r="G75" s="26" t="s">
        <v>552</v>
      </c>
      <c r="H75" s="26" t="s">
        <v>350</v>
      </c>
      <c r="I75" s="26" t="s">
        <v>361</v>
      </c>
      <c r="J75" s="26" t="s">
        <v>553</v>
      </c>
    </row>
    <row r="76" ht="30" customHeight="1" spans="1:10">
      <c r="A76" s="195" t="s">
        <v>295</v>
      </c>
      <c r="B76" s="26" t="s">
        <v>542</v>
      </c>
      <c r="C76" s="26" t="s">
        <v>372</v>
      </c>
      <c r="D76" s="26" t="s">
        <v>373</v>
      </c>
      <c r="E76" s="26" t="s">
        <v>554</v>
      </c>
      <c r="F76" s="26" t="s">
        <v>354</v>
      </c>
      <c r="G76" s="26" t="s">
        <v>374</v>
      </c>
      <c r="H76" s="26" t="s">
        <v>375</v>
      </c>
      <c r="I76" s="26" t="s">
        <v>361</v>
      </c>
      <c r="J76" s="26" t="s">
        <v>555</v>
      </c>
    </row>
    <row r="77" ht="30" customHeight="1" spans="1:10">
      <c r="A77" s="195" t="s">
        <v>324</v>
      </c>
      <c r="B77" s="26" t="s">
        <v>556</v>
      </c>
      <c r="C77" s="26" t="s">
        <v>346</v>
      </c>
      <c r="D77" s="26" t="s">
        <v>347</v>
      </c>
      <c r="E77" s="26" t="s">
        <v>557</v>
      </c>
      <c r="F77" s="26" t="s">
        <v>349</v>
      </c>
      <c r="G77" s="26" t="s">
        <v>558</v>
      </c>
      <c r="H77" s="26" t="s">
        <v>405</v>
      </c>
      <c r="I77" s="26" t="s">
        <v>351</v>
      </c>
      <c r="J77" s="26" t="s">
        <v>559</v>
      </c>
    </row>
    <row r="78" ht="30" customHeight="1" spans="1:10">
      <c r="A78" s="195" t="s">
        <v>324</v>
      </c>
      <c r="B78" s="26" t="s">
        <v>556</v>
      </c>
      <c r="C78" s="26" t="s">
        <v>346</v>
      </c>
      <c r="D78" s="26" t="s">
        <v>347</v>
      </c>
      <c r="E78" s="26" t="s">
        <v>560</v>
      </c>
      <c r="F78" s="26" t="s">
        <v>354</v>
      </c>
      <c r="G78" s="26" t="s">
        <v>84</v>
      </c>
      <c r="H78" s="26" t="s">
        <v>561</v>
      </c>
      <c r="I78" s="26" t="s">
        <v>351</v>
      </c>
      <c r="J78" s="26" t="s">
        <v>562</v>
      </c>
    </row>
    <row r="79" ht="30" customHeight="1" spans="1:10">
      <c r="A79" s="195" t="s">
        <v>324</v>
      </c>
      <c r="B79" s="26" t="s">
        <v>556</v>
      </c>
      <c r="C79" s="26" t="s">
        <v>346</v>
      </c>
      <c r="D79" s="26" t="s">
        <v>347</v>
      </c>
      <c r="E79" s="26" t="s">
        <v>563</v>
      </c>
      <c r="F79" s="26" t="s">
        <v>349</v>
      </c>
      <c r="G79" s="26" t="s">
        <v>423</v>
      </c>
      <c r="H79" s="26" t="s">
        <v>424</v>
      </c>
      <c r="I79" s="26" t="s">
        <v>351</v>
      </c>
      <c r="J79" s="26" t="s">
        <v>564</v>
      </c>
    </row>
    <row r="80" ht="92" customHeight="1" spans="1:10">
      <c r="A80" s="195" t="s">
        <v>324</v>
      </c>
      <c r="B80" s="26" t="s">
        <v>556</v>
      </c>
      <c r="C80" s="26" t="s">
        <v>346</v>
      </c>
      <c r="D80" s="26" t="s">
        <v>347</v>
      </c>
      <c r="E80" s="26" t="s">
        <v>565</v>
      </c>
      <c r="F80" s="26" t="s">
        <v>349</v>
      </c>
      <c r="G80" s="26" t="s">
        <v>566</v>
      </c>
      <c r="H80" s="26" t="s">
        <v>424</v>
      </c>
      <c r="I80" s="26" t="s">
        <v>351</v>
      </c>
      <c r="J80" s="26" t="s">
        <v>567</v>
      </c>
    </row>
    <row r="81" ht="30" customHeight="1" spans="1:10">
      <c r="A81" s="195" t="s">
        <v>324</v>
      </c>
      <c r="B81" s="26" t="s">
        <v>556</v>
      </c>
      <c r="C81" s="26" t="s">
        <v>346</v>
      </c>
      <c r="D81" s="26" t="s">
        <v>347</v>
      </c>
      <c r="E81" s="26" t="s">
        <v>568</v>
      </c>
      <c r="F81" s="26" t="s">
        <v>354</v>
      </c>
      <c r="G81" s="26" t="s">
        <v>83</v>
      </c>
      <c r="H81" s="26" t="s">
        <v>405</v>
      </c>
      <c r="I81" s="26" t="s">
        <v>351</v>
      </c>
      <c r="J81" s="26" t="s">
        <v>569</v>
      </c>
    </row>
    <row r="82" ht="30" customHeight="1" spans="1:10">
      <c r="A82" s="195" t="s">
        <v>324</v>
      </c>
      <c r="B82" s="26" t="s">
        <v>556</v>
      </c>
      <c r="C82" s="26" t="s">
        <v>346</v>
      </c>
      <c r="D82" s="26" t="s">
        <v>347</v>
      </c>
      <c r="E82" s="26" t="s">
        <v>570</v>
      </c>
      <c r="F82" s="26" t="s">
        <v>354</v>
      </c>
      <c r="G82" s="26" t="s">
        <v>571</v>
      </c>
      <c r="H82" s="26" t="s">
        <v>572</v>
      </c>
      <c r="I82" s="26" t="s">
        <v>351</v>
      </c>
      <c r="J82" s="26" t="s">
        <v>573</v>
      </c>
    </row>
    <row r="83" ht="30" customHeight="1" spans="1:10">
      <c r="A83" s="195" t="s">
        <v>324</v>
      </c>
      <c r="B83" s="26" t="s">
        <v>556</v>
      </c>
      <c r="C83" s="26" t="s">
        <v>346</v>
      </c>
      <c r="D83" s="26" t="s">
        <v>347</v>
      </c>
      <c r="E83" s="26" t="s">
        <v>574</v>
      </c>
      <c r="F83" s="26" t="s">
        <v>349</v>
      </c>
      <c r="G83" s="26" t="s">
        <v>575</v>
      </c>
      <c r="H83" s="26" t="s">
        <v>576</v>
      </c>
      <c r="I83" s="26" t="s">
        <v>351</v>
      </c>
      <c r="J83" s="26" t="s">
        <v>577</v>
      </c>
    </row>
    <row r="84" ht="30" customHeight="1" spans="1:10">
      <c r="A84" s="195" t="s">
        <v>324</v>
      </c>
      <c r="B84" s="26" t="s">
        <v>556</v>
      </c>
      <c r="C84" s="26" t="s">
        <v>346</v>
      </c>
      <c r="D84" s="26" t="s">
        <v>347</v>
      </c>
      <c r="E84" s="26" t="s">
        <v>578</v>
      </c>
      <c r="F84" s="26" t="s">
        <v>349</v>
      </c>
      <c r="G84" s="26" t="s">
        <v>571</v>
      </c>
      <c r="H84" s="26" t="s">
        <v>579</v>
      </c>
      <c r="I84" s="26" t="s">
        <v>351</v>
      </c>
      <c r="J84" s="26" t="s">
        <v>580</v>
      </c>
    </row>
    <row r="85" ht="30" customHeight="1" spans="1:10">
      <c r="A85" s="195" t="s">
        <v>324</v>
      </c>
      <c r="B85" s="26" t="s">
        <v>556</v>
      </c>
      <c r="C85" s="26" t="s">
        <v>346</v>
      </c>
      <c r="D85" s="26" t="s">
        <v>347</v>
      </c>
      <c r="E85" s="26" t="s">
        <v>581</v>
      </c>
      <c r="F85" s="26" t="s">
        <v>354</v>
      </c>
      <c r="G85" s="26" t="s">
        <v>423</v>
      </c>
      <c r="H85" s="26" t="s">
        <v>424</v>
      </c>
      <c r="I85" s="26" t="s">
        <v>351</v>
      </c>
      <c r="J85" s="26" t="s">
        <v>582</v>
      </c>
    </row>
    <row r="86" ht="30" customHeight="1" spans="1:10">
      <c r="A86" s="195" t="s">
        <v>324</v>
      </c>
      <c r="B86" s="26" t="s">
        <v>556</v>
      </c>
      <c r="C86" s="26" t="s">
        <v>346</v>
      </c>
      <c r="D86" s="26" t="s">
        <v>358</v>
      </c>
      <c r="E86" s="26" t="s">
        <v>583</v>
      </c>
      <c r="F86" s="26" t="s">
        <v>354</v>
      </c>
      <c r="G86" s="26" t="s">
        <v>399</v>
      </c>
      <c r="H86" s="26" t="s">
        <v>375</v>
      </c>
      <c r="I86" s="26" t="s">
        <v>351</v>
      </c>
      <c r="J86" s="26" t="s">
        <v>584</v>
      </c>
    </row>
    <row r="87" ht="30" customHeight="1" spans="1:10">
      <c r="A87" s="195" t="s">
        <v>324</v>
      </c>
      <c r="B87" s="26" t="s">
        <v>556</v>
      </c>
      <c r="C87" s="26" t="s">
        <v>346</v>
      </c>
      <c r="D87" s="26" t="s">
        <v>358</v>
      </c>
      <c r="E87" s="26" t="s">
        <v>585</v>
      </c>
      <c r="F87" s="26" t="s">
        <v>349</v>
      </c>
      <c r="G87" s="26" t="s">
        <v>382</v>
      </c>
      <c r="H87" s="26" t="s">
        <v>375</v>
      </c>
      <c r="I87" s="26" t="s">
        <v>351</v>
      </c>
      <c r="J87" s="26" t="s">
        <v>586</v>
      </c>
    </row>
    <row r="88" ht="30" customHeight="1" spans="1:10">
      <c r="A88" s="195" t="s">
        <v>324</v>
      </c>
      <c r="B88" s="26" t="s">
        <v>556</v>
      </c>
      <c r="C88" s="26" t="s">
        <v>346</v>
      </c>
      <c r="D88" s="26" t="s">
        <v>363</v>
      </c>
      <c r="E88" s="26" t="s">
        <v>587</v>
      </c>
      <c r="F88" s="26" t="s">
        <v>349</v>
      </c>
      <c r="G88" s="26" t="s">
        <v>382</v>
      </c>
      <c r="H88" s="26" t="s">
        <v>375</v>
      </c>
      <c r="I88" s="26" t="s">
        <v>351</v>
      </c>
      <c r="J88" s="26" t="s">
        <v>588</v>
      </c>
    </row>
    <row r="89" ht="30" customHeight="1" spans="1:10">
      <c r="A89" s="195" t="s">
        <v>324</v>
      </c>
      <c r="B89" s="26" t="s">
        <v>556</v>
      </c>
      <c r="C89" s="26" t="s">
        <v>368</v>
      </c>
      <c r="D89" s="26" t="s">
        <v>369</v>
      </c>
      <c r="E89" s="26" t="s">
        <v>589</v>
      </c>
      <c r="F89" s="26" t="s">
        <v>349</v>
      </c>
      <c r="G89" s="26" t="s">
        <v>590</v>
      </c>
      <c r="H89" s="26" t="s">
        <v>350</v>
      </c>
      <c r="I89" s="26" t="s">
        <v>361</v>
      </c>
      <c r="J89" s="26" t="s">
        <v>591</v>
      </c>
    </row>
    <row r="90" ht="30" customHeight="1" spans="1:10">
      <c r="A90" s="195" t="s">
        <v>324</v>
      </c>
      <c r="B90" s="26" t="s">
        <v>556</v>
      </c>
      <c r="C90" s="26" t="s">
        <v>368</v>
      </c>
      <c r="D90" s="26" t="s">
        <v>369</v>
      </c>
      <c r="E90" s="26" t="s">
        <v>592</v>
      </c>
      <c r="F90" s="26" t="s">
        <v>349</v>
      </c>
      <c r="G90" s="26" t="s">
        <v>593</v>
      </c>
      <c r="H90" s="26" t="s">
        <v>350</v>
      </c>
      <c r="I90" s="26" t="s">
        <v>361</v>
      </c>
      <c r="J90" s="26" t="s">
        <v>594</v>
      </c>
    </row>
    <row r="91" ht="30" customHeight="1" spans="1:10">
      <c r="A91" s="195" t="s">
        <v>324</v>
      </c>
      <c r="B91" s="26" t="s">
        <v>556</v>
      </c>
      <c r="C91" s="26" t="s">
        <v>372</v>
      </c>
      <c r="D91" s="26" t="s">
        <v>373</v>
      </c>
      <c r="E91" s="26" t="s">
        <v>595</v>
      </c>
      <c r="F91" s="26" t="s">
        <v>354</v>
      </c>
      <c r="G91" s="26" t="s">
        <v>399</v>
      </c>
      <c r="H91" s="26" t="s">
        <v>375</v>
      </c>
      <c r="I91" s="26" t="s">
        <v>351</v>
      </c>
      <c r="J91" s="26" t="s">
        <v>596</v>
      </c>
    </row>
    <row r="92" ht="30" customHeight="1" spans="1:10">
      <c r="A92" s="195" t="s">
        <v>334</v>
      </c>
      <c r="B92" s="26" t="s">
        <v>597</v>
      </c>
      <c r="C92" s="26" t="s">
        <v>346</v>
      </c>
      <c r="D92" s="26" t="s">
        <v>462</v>
      </c>
      <c r="E92" s="26" t="s">
        <v>463</v>
      </c>
      <c r="F92" s="26" t="s">
        <v>410</v>
      </c>
      <c r="G92" s="26" t="s">
        <v>598</v>
      </c>
      <c r="H92" s="26" t="s">
        <v>465</v>
      </c>
      <c r="I92" s="26" t="s">
        <v>351</v>
      </c>
      <c r="J92" s="26" t="s">
        <v>466</v>
      </c>
    </row>
    <row r="93" ht="30" customHeight="1" spans="1:10">
      <c r="A93" s="195" t="s">
        <v>334</v>
      </c>
      <c r="B93" s="26" t="s">
        <v>597</v>
      </c>
      <c r="C93" s="26" t="s">
        <v>368</v>
      </c>
      <c r="D93" s="26" t="s">
        <v>369</v>
      </c>
      <c r="E93" s="26" t="s">
        <v>599</v>
      </c>
      <c r="F93" s="26" t="s">
        <v>349</v>
      </c>
      <c r="G93" s="26" t="s">
        <v>600</v>
      </c>
      <c r="H93" s="26" t="s">
        <v>350</v>
      </c>
      <c r="I93" s="26" t="s">
        <v>361</v>
      </c>
      <c r="J93" s="26" t="s">
        <v>469</v>
      </c>
    </row>
    <row r="94" ht="30" customHeight="1" spans="1:10">
      <c r="A94" s="195" t="s">
        <v>334</v>
      </c>
      <c r="B94" s="26" t="s">
        <v>597</v>
      </c>
      <c r="C94" s="26" t="s">
        <v>372</v>
      </c>
      <c r="D94" s="26" t="s">
        <v>373</v>
      </c>
      <c r="E94" s="26" t="s">
        <v>601</v>
      </c>
      <c r="F94" s="26" t="s">
        <v>354</v>
      </c>
      <c r="G94" s="26" t="s">
        <v>399</v>
      </c>
      <c r="H94" s="26" t="s">
        <v>375</v>
      </c>
      <c r="I94" s="26" t="s">
        <v>351</v>
      </c>
      <c r="J94" s="26" t="s">
        <v>602</v>
      </c>
    </row>
    <row r="95" ht="30" customHeight="1" spans="1:10">
      <c r="A95" s="195" t="s">
        <v>303</v>
      </c>
      <c r="B95" s="26" t="s">
        <v>603</v>
      </c>
      <c r="C95" s="26" t="s">
        <v>346</v>
      </c>
      <c r="D95" s="26" t="s">
        <v>347</v>
      </c>
      <c r="E95" s="26" t="s">
        <v>570</v>
      </c>
      <c r="F95" s="26" t="s">
        <v>349</v>
      </c>
      <c r="G95" s="26" t="s">
        <v>571</v>
      </c>
      <c r="H95" s="26" t="s">
        <v>572</v>
      </c>
      <c r="I95" s="26" t="s">
        <v>351</v>
      </c>
      <c r="J95" s="26" t="s">
        <v>604</v>
      </c>
    </row>
    <row r="96" ht="30" customHeight="1" spans="1:10">
      <c r="A96" s="195" t="s">
        <v>303</v>
      </c>
      <c r="B96" s="26" t="s">
        <v>603</v>
      </c>
      <c r="C96" s="26" t="s">
        <v>346</v>
      </c>
      <c r="D96" s="26" t="s">
        <v>347</v>
      </c>
      <c r="E96" s="26" t="s">
        <v>574</v>
      </c>
      <c r="F96" s="26" t="s">
        <v>349</v>
      </c>
      <c r="G96" s="26" t="s">
        <v>605</v>
      </c>
      <c r="H96" s="26" t="s">
        <v>576</v>
      </c>
      <c r="I96" s="26" t="s">
        <v>351</v>
      </c>
      <c r="J96" s="26" t="s">
        <v>606</v>
      </c>
    </row>
    <row r="97" ht="30" customHeight="1" spans="1:10">
      <c r="A97" s="195" t="s">
        <v>303</v>
      </c>
      <c r="B97" s="26" t="s">
        <v>603</v>
      </c>
      <c r="C97" s="26" t="s">
        <v>346</v>
      </c>
      <c r="D97" s="26" t="s">
        <v>347</v>
      </c>
      <c r="E97" s="26" t="s">
        <v>607</v>
      </c>
      <c r="F97" s="26" t="s">
        <v>354</v>
      </c>
      <c r="G97" s="26" t="s">
        <v>608</v>
      </c>
      <c r="H97" s="26" t="s">
        <v>609</v>
      </c>
      <c r="I97" s="26" t="s">
        <v>351</v>
      </c>
      <c r="J97" s="26" t="s">
        <v>610</v>
      </c>
    </row>
    <row r="98" ht="30" customHeight="1" spans="1:10">
      <c r="A98" s="195" t="s">
        <v>303</v>
      </c>
      <c r="B98" s="26" t="s">
        <v>603</v>
      </c>
      <c r="C98" s="26" t="s">
        <v>346</v>
      </c>
      <c r="D98" s="26" t="s">
        <v>358</v>
      </c>
      <c r="E98" s="26" t="s">
        <v>611</v>
      </c>
      <c r="F98" s="26" t="s">
        <v>354</v>
      </c>
      <c r="G98" s="26" t="s">
        <v>612</v>
      </c>
      <c r="H98" s="26" t="s">
        <v>375</v>
      </c>
      <c r="I98" s="26" t="s">
        <v>351</v>
      </c>
      <c r="J98" s="26" t="s">
        <v>613</v>
      </c>
    </row>
    <row r="99" ht="30" customHeight="1" spans="1:10">
      <c r="A99" s="195" t="s">
        <v>303</v>
      </c>
      <c r="B99" s="26" t="s">
        <v>603</v>
      </c>
      <c r="C99" s="26" t="s">
        <v>368</v>
      </c>
      <c r="D99" s="26" t="s">
        <v>369</v>
      </c>
      <c r="E99" s="26" t="s">
        <v>614</v>
      </c>
      <c r="F99" s="26" t="s">
        <v>349</v>
      </c>
      <c r="G99" s="26" t="s">
        <v>590</v>
      </c>
      <c r="H99" s="26" t="s">
        <v>350</v>
      </c>
      <c r="I99" s="26" t="s">
        <v>351</v>
      </c>
      <c r="J99" s="26" t="s">
        <v>615</v>
      </c>
    </row>
    <row r="100" ht="30" customHeight="1" spans="1:10">
      <c r="A100" s="195" t="s">
        <v>303</v>
      </c>
      <c r="B100" s="26" t="s">
        <v>603</v>
      </c>
      <c r="C100" s="26" t="s">
        <v>372</v>
      </c>
      <c r="D100" s="26" t="s">
        <v>373</v>
      </c>
      <c r="E100" s="26" t="s">
        <v>616</v>
      </c>
      <c r="F100" s="26" t="s">
        <v>354</v>
      </c>
      <c r="G100" s="26" t="s">
        <v>617</v>
      </c>
      <c r="H100" s="26" t="s">
        <v>375</v>
      </c>
      <c r="I100" s="26" t="s">
        <v>351</v>
      </c>
      <c r="J100" s="26" t="s">
        <v>618</v>
      </c>
    </row>
    <row r="101" ht="30" customHeight="1" spans="1:10">
      <c r="A101" s="195" t="s">
        <v>326</v>
      </c>
      <c r="B101" s="26" t="s">
        <v>619</v>
      </c>
      <c r="C101" s="26" t="s">
        <v>346</v>
      </c>
      <c r="D101" s="26" t="s">
        <v>358</v>
      </c>
      <c r="E101" s="26" t="s">
        <v>620</v>
      </c>
      <c r="F101" s="26" t="s">
        <v>349</v>
      </c>
      <c r="G101" s="26" t="s">
        <v>621</v>
      </c>
      <c r="H101" s="26" t="s">
        <v>350</v>
      </c>
      <c r="I101" s="26" t="s">
        <v>361</v>
      </c>
      <c r="J101" s="26" t="s">
        <v>622</v>
      </c>
    </row>
    <row r="102" ht="30" customHeight="1" spans="1:10">
      <c r="A102" s="195" t="s">
        <v>326</v>
      </c>
      <c r="B102" s="26" t="s">
        <v>619</v>
      </c>
      <c r="C102" s="26" t="s">
        <v>346</v>
      </c>
      <c r="D102" s="26" t="s">
        <v>363</v>
      </c>
      <c r="E102" s="26" t="s">
        <v>623</v>
      </c>
      <c r="F102" s="26" t="s">
        <v>349</v>
      </c>
      <c r="G102" s="26" t="s">
        <v>624</v>
      </c>
      <c r="H102" s="26" t="s">
        <v>350</v>
      </c>
      <c r="I102" s="26" t="s">
        <v>361</v>
      </c>
      <c r="J102" s="26" t="s">
        <v>625</v>
      </c>
    </row>
    <row r="103" ht="30" customHeight="1" spans="1:10">
      <c r="A103" s="195" t="s">
        <v>326</v>
      </c>
      <c r="B103" s="26" t="s">
        <v>619</v>
      </c>
      <c r="C103" s="26" t="s">
        <v>368</v>
      </c>
      <c r="D103" s="26" t="s">
        <v>369</v>
      </c>
      <c r="E103" s="26" t="s">
        <v>620</v>
      </c>
      <c r="F103" s="26" t="s">
        <v>349</v>
      </c>
      <c r="G103" s="26" t="s">
        <v>626</v>
      </c>
      <c r="H103" s="26" t="s">
        <v>350</v>
      </c>
      <c r="I103" s="26" t="s">
        <v>361</v>
      </c>
      <c r="J103" s="26" t="s">
        <v>615</v>
      </c>
    </row>
    <row r="104" ht="30" customHeight="1" spans="1:10">
      <c r="A104" s="195" t="s">
        <v>326</v>
      </c>
      <c r="B104" s="26" t="s">
        <v>619</v>
      </c>
      <c r="C104" s="26" t="s">
        <v>372</v>
      </c>
      <c r="D104" s="26" t="s">
        <v>373</v>
      </c>
      <c r="E104" s="26" t="s">
        <v>373</v>
      </c>
      <c r="F104" s="26" t="s">
        <v>354</v>
      </c>
      <c r="G104" s="26" t="s">
        <v>399</v>
      </c>
      <c r="H104" s="26" t="s">
        <v>375</v>
      </c>
      <c r="I104" s="26" t="s">
        <v>351</v>
      </c>
      <c r="J104" s="26" t="s">
        <v>401</v>
      </c>
    </row>
    <row r="105" ht="30" customHeight="1" spans="1:10">
      <c r="A105" s="195" t="s">
        <v>299</v>
      </c>
      <c r="B105" s="26" t="s">
        <v>627</v>
      </c>
      <c r="C105" s="26" t="s">
        <v>346</v>
      </c>
      <c r="D105" s="26" t="s">
        <v>347</v>
      </c>
      <c r="E105" s="26" t="s">
        <v>628</v>
      </c>
      <c r="F105" s="26" t="s">
        <v>349</v>
      </c>
      <c r="G105" s="26" t="s">
        <v>566</v>
      </c>
      <c r="H105" s="26" t="s">
        <v>405</v>
      </c>
      <c r="I105" s="26" t="s">
        <v>351</v>
      </c>
      <c r="J105" s="26" t="s">
        <v>629</v>
      </c>
    </row>
    <row r="106" ht="30" customHeight="1" spans="1:10">
      <c r="A106" s="195" t="s">
        <v>299</v>
      </c>
      <c r="B106" s="26" t="s">
        <v>627</v>
      </c>
      <c r="C106" s="26" t="s">
        <v>346</v>
      </c>
      <c r="D106" s="26" t="s">
        <v>347</v>
      </c>
      <c r="E106" s="26" t="s">
        <v>630</v>
      </c>
      <c r="F106" s="26" t="s">
        <v>349</v>
      </c>
      <c r="G106" s="26" t="s">
        <v>566</v>
      </c>
      <c r="H106" s="26" t="s">
        <v>405</v>
      </c>
      <c r="I106" s="26" t="s">
        <v>351</v>
      </c>
      <c r="J106" s="26" t="s">
        <v>629</v>
      </c>
    </row>
    <row r="107" ht="30" customHeight="1" spans="1:10">
      <c r="A107" s="195" t="s">
        <v>299</v>
      </c>
      <c r="B107" s="26" t="s">
        <v>627</v>
      </c>
      <c r="C107" s="26" t="s">
        <v>346</v>
      </c>
      <c r="D107" s="26" t="s">
        <v>358</v>
      </c>
      <c r="E107" s="26" t="s">
        <v>585</v>
      </c>
      <c r="F107" s="26" t="s">
        <v>349</v>
      </c>
      <c r="G107" s="26" t="s">
        <v>382</v>
      </c>
      <c r="H107" s="26" t="s">
        <v>375</v>
      </c>
      <c r="I107" s="26" t="s">
        <v>361</v>
      </c>
      <c r="J107" s="26" t="s">
        <v>631</v>
      </c>
    </row>
    <row r="108" ht="30" customHeight="1" spans="1:10">
      <c r="A108" s="195" t="s">
        <v>299</v>
      </c>
      <c r="B108" s="26" t="s">
        <v>627</v>
      </c>
      <c r="C108" s="26" t="s">
        <v>368</v>
      </c>
      <c r="D108" s="26" t="s">
        <v>369</v>
      </c>
      <c r="E108" s="26" t="s">
        <v>632</v>
      </c>
      <c r="F108" s="26" t="s">
        <v>349</v>
      </c>
      <c r="G108" s="26" t="s">
        <v>382</v>
      </c>
      <c r="H108" s="26" t="s">
        <v>375</v>
      </c>
      <c r="I108" s="26" t="s">
        <v>361</v>
      </c>
      <c r="J108" s="26" t="s">
        <v>633</v>
      </c>
    </row>
    <row r="109" ht="30" customHeight="1" spans="1:10">
      <c r="A109" s="195" t="s">
        <v>299</v>
      </c>
      <c r="B109" s="26" t="s">
        <v>627</v>
      </c>
      <c r="C109" s="26" t="s">
        <v>372</v>
      </c>
      <c r="D109" s="26" t="s">
        <v>373</v>
      </c>
      <c r="E109" s="26" t="s">
        <v>634</v>
      </c>
      <c r="F109" s="26" t="s">
        <v>349</v>
      </c>
      <c r="G109" s="26" t="s">
        <v>374</v>
      </c>
      <c r="H109" s="26" t="s">
        <v>375</v>
      </c>
      <c r="I109" s="26" t="s">
        <v>361</v>
      </c>
      <c r="J109" s="26" t="s">
        <v>635</v>
      </c>
    </row>
    <row r="110" ht="30" customHeight="1" spans="1:10">
      <c r="A110" s="195" t="s">
        <v>289</v>
      </c>
      <c r="B110" s="26" t="s">
        <v>636</v>
      </c>
      <c r="C110" s="26" t="s">
        <v>346</v>
      </c>
      <c r="D110" s="26" t="s">
        <v>347</v>
      </c>
      <c r="E110" s="26" t="s">
        <v>637</v>
      </c>
      <c r="F110" s="26" t="s">
        <v>349</v>
      </c>
      <c r="G110" s="26" t="s">
        <v>638</v>
      </c>
      <c r="H110" s="26" t="s">
        <v>366</v>
      </c>
      <c r="I110" s="26" t="s">
        <v>361</v>
      </c>
      <c r="J110" s="26" t="s">
        <v>639</v>
      </c>
    </row>
    <row r="111" ht="30" customHeight="1" spans="1:10">
      <c r="A111" s="195" t="s">
        <v>289</v>
      </c>
      <c r="B111" s="26" t="s">
        <v>636</v>
      </c>
      <c r="C111" s="26" t="s">
        <v>346</v>
      </c>
      <c r="D111" s="26" t="s">
        <v>347</v>
      </c>
      <c r="E111" s="26" t="s">
        <v>640</v>
      </c>
      <c r="F111" s="26" t="s">
        <v>354</v>
      </c>
      <c r="G111" s="26" t="s">
        <v>523</v>
      </c>
      <c r="H111" s="26" t="s">
        <v>356</v>
      </c>
      <c r="I111" s="26" t="s">
        <v>351</v>
      </c>
      <c r="J111" s="26" t="s">
        <v>641</v>
      </c>
    </row>
    <row r="112" ht="30" customHeight="1" spans="1:10">
      <c r="A112" s="195" t="s">
        <v>289</v>
      </c>
      <c r="B112" s="26" t="s">
        <v>636</v>
      </c>
      <c r="C112" s="26" t="s">
        <v>346</v>
      </c>
      <c r="D112" s="26" t="s">
        <v>358</v>
      </c>
      <c r="E112" s="26" t="s">
        <v>642</v>
      </c>
      <c r="F112" s="26" t="s">
        <v>349</v>
      </c>
      <c r="G112" s="26" t="s">
        <v>382</v>
      </c>
      <c r="H112" s="26" t="s">
        <v>375</v>
      </c>
      <c r="I112" s="26" t="s">
        <v>351</v>
      </c>
      <c r="J112" s="26" t="s">
        <v>643</v>
      </c>
    </row>
    <row r="113" ht="30" customHeight="1" spans="1:10">
      <c r="A113" s="195" t="s">
        <v>289</v>
      </c>
      <c r="B113" s="26" t="s">
        <v>636</v>
      </c>
      <c r="C113" s="26" t="s">
        <v>368</v>
      </c>
      <c r="D113" s="26" t="s">
        <v>456</v>
      </c>
      <c r="E113" s="26" t="s">
        <v>644</v>
      </c>
      <c r="F113" s="26" t="s">
        <v>354</v>
      </c>
      <c r="G113" s="26" t="s">
        <v>645</v>
      </c>
      <c r="H113" s="26" t="s">
        <v>375</v>
      </c>
      <c r="I113" s="26" t="s">
        <v>351</v>
      </c>
      <c r="J113" s="26" t="s">
        <v>646</v>
      </c>
    </row>
    <row r="114" ht="30" customHeight="1" spans="1:10">
      <c r="A114" s="195" t="s">
        <v>289</v>
      </c>
      <c r="B114" s="26" t="s">
        <v>636</v>
      </c>
      <c r="C114" s="26" t="s">
        <v>372</v>
      </c>
      <c r="D114" s="26" t="s">
        <v>373</v>
      </c>
      <c r="E114" s="26" t="s">
        <v>647</v>
      </c>
      <c r="F114" s="26" t="s">
        <v>354</v>
      </c>
      <c r="G114" s="26" t="s">
        <v>645</v>
      </c>
      <c r="H114" s="26" t="s">
        <v>375</v>
      </c>
      <c r="I114" s="26" t="s">
        <v>351</v>
      </c>
      <c r="J114" s="26" t="s">
        <v>648</v>
      </c>
    </row>
    <row r="115" ht="30" customHeight="1" spans="1:10">
      <c r="A115" s="195" t="s">
        <v>293</v>
      </c>
      <c r="B115" s="26" t="s">
        <v>649</v>
      </c>
      <c r="C115" s="26" t="s">
        <v>346</v>
      </c>
      <c r="D115" s="26" t="s">
        <v>347</v>
      </c>
      <c r="E115" s="26" t="s">
        <v>650</v>
      </c>
      <c r="F115" s="26" t="s">
        <v>349</v>
      </c>
      <c r="G115" s="26" t="s">
        <v>651</v>
      </c>
      <c r="H115" s="26" t="s">
        <v>350</v>
      </c>
      <c r="I115" s="26" t="s">
        <v>351</v>
      </c>
      <c r="J115" s="26" t="s">
        <v>652</v>
      </c>
    </row>
    <row r="116" ht="30" customHeight="1" spans="1:10">
      <c r="A116" s="195" t="s">
        <v>293</v>
      </c>
      <c r="B116" s="26" t="s">
        <v>649</v>
      </c>
      <c r="C116" s="26" t="s">
        <v>346</v>
      </c>
      <c r="D116" s="26" t="s">
        <v>347</v>
      </c>
      <c r="E116" s="26" t="s">
        <v>653</v>
      </c>
      <c r="F116" s="26" t="s">
        <v>349</v>
      </c>
      <c r="G116" s="26" t="s">
        <v>654</v>
      </c>
      <c r="H116" s="26" t="s">
        <v>350</v>
      </c>
      <c r="I116" s="26" t="s">
        <v>351</v>
      </c>
      <c r="J116" s="26" t="s">
        <v>655</v>
      </c>
    </row>
    <row r="117" ht="30" customHeight="1" spans="1:10">
      <c r="A117" s="195" t="s">
        <v>293</v>
      </c>
      <c r="B117" s="26" t="s">
        <v>649</v>
      </c>
      <c r="C117" s="26" t="s">
        <v>346</v>
      </c>
      <c r="D117" s="26" t="s">
        <v>358</v>
      </c>
      <c r="E117" s="26" t="s">
        <v>656</v>
      </c>
      <c r="F117" s="26" t="s">
        <v>349</v>
      </c>
      <c r="G117" s="26" t="s">
        <v>657</v>
      </c>
      <c r="H117" s="26" t="s">
        <v>366</v>
      </c>
      <c r="I117" s="26" t="s">
        <v>361</v>
      </c>
      <c r="J117" s="26" t="s">
        <v>658</v>
      </c>
    </row>
    <row r="118" ht="30" customHeight="1" spans="1:10">
      <c r="A118" s="195" t="s">
        <v>293</v>
      </c>
      <c r="B118" s="26" t="s">
        <v>649</v>
      </c>
      <c r="C118" s="26" t="s">
        <v>346</v>
      </c>
      <c r="D118" s="26" t="s">
        <v>358</v>
      </c>
      <c r="E118" s="26" t="s">
        <v>659</v>
      </c>
      <c r="F118" s="26" t="s">
        <v>349</v>
      </c>
      <c r="G118" s="26" t="s">
        <v>660</v>
      </c>
      <c r="H118" s="26" t="s">
        <v>366</v>
      </c>
      <c r="I118" s="26" t="s">
        <v>361</v>
      </c>
      <c r="J118" s="26" t="s">
        <v>661</v>
      </c>
    </row>
    <row r="119" ht="142" customHeight="1" spans="1:10">
      <c r="A119" s="195" t="s">
        <v>293</v>
      </c>
      <c r="B119" s="26" t="s">
        <v>649</v>
      </c>
      <c r="C119" s="26" t="s">
        <v>368</v>
      </c>
      <c r="D119" s="26" t="s">
        <v>369</v>
      </c>
      <c r="E119" s="26" t="s">
        <v>662</v>
      </c>
      <c r="F119" s="26" t="s">
        <v>349</v>
      </c>
      <c r="G119" s="26" t="s">
        <v>663</v>
      </c>
      <c r="H119" s="26" t="s">
        <v>366</v>
      </c>
      <c r="I119" s="26" t="s">
        <v>361</v>
      </c>
      <c r="J119" s="26" t="s">
        <v>371</v>
      </c>
    </row>
    <row r="120" ht="30" customHeight="1" spans="1:10">
      <c r="A120" s="195" t="s">
        <v>293</v>
      </c>
      <c r="B120" s="26" t="s">
        <v>649</v>
      </c>
      <c r="C120" s="26" t="s">
        <v>372</v>
      </c>
      <c r="D120" s="26" t="s">
        <v>373</v>
      </c>
      <c r="E120" s="26" t="s">
        <v>387</v>
      </c>
      <c r="F120" s="26" t="s">
        <v>354</v>
      </c>
      <c r="G120" s="26" t="s">
        <v>645</v>
      </c>
      <c r="H120" s="26" t="s">
        <v>375</v>
      </c>
      <c r="I120" s="26" t="s">
        <v>351</v>
      </c>
      <c r="J120" s="26" t="s">
        <v>389</v>
      </c>
    </row>
  </sheetData>
  <mergeCells count="42">
    <mergeCell ref="A2:J2"/>
    <mergeCell ref="A3:H3"/>
    <mergeCell ref="A8:A13"/>
    <mergeCell ref="A14:A17"/>
    <mergeCell ref="A18:A21"/>
    <mergeCell ref="A22:A27"/>
    <mergeCell ref="A28:A36"/>
    <mergeCell ref="A37:A41"/>
    <mergeCell ref="A42:A44"/>
    <mergeCell ref="A45:A48"/>
    <mergeCell ref="A49:A52"/>
    <mergeCell ref="A53:A60"/>
    <mergeCell ref="A61:A67"/>
    <mergeCell ref="A68:A71"/>
    <mergeCell ref="A72:A76"/>
    <mergeCell ref="A77:A91"/>
    <mergeCell ref="A92:A94"/>
    <mergeCell ref="A95:A100"/>
    <mergeCell ref="A101:A104"/>
    <mergeCell ref="A105:A109"/>
    <mergeCell ref="A110:A114"/>
    <mergeCell ref="A115:A120"/>
    <mergeCell ref="B8:B13"/>
    <mergeCell ref="B14:B17"/>
    <mergeCell ref="B18:B21"/>
    <mergeCell ref="B22:B27"/>
    <mergeCell ref="B28:B36"/>
    <mergeCell ref="B37:B41"/>
    <mergeCell ref="B42:B44"/>
    <mergeCell ref="B45:B48"/>
    <mergeCell ref="B49:B52"/>
    <mergeCell ref="B53:B60"/>
    <mergeCell ref="B61:B67"/>
    <mergeCell ref="B68:B71"/>
    <mergeCell ref="B72:B76"/>
    <mergeCell ref="B77:B91"/>
    <mergeCell ref="B92:B94"/>
    <mergeCell ref="B95:B100"/>
    <mergeCell ref="B101:B104"/>
    <mergeCell ref="B105:B109"/>
    <mergeCell ref="B110:B114"/>
    <mergeCell ref="B115:B120"/>
  </mergeCells>
  <pageMargins left="0.196527777777778" right="0.0784722222222222" top="0.196527777777778" bottom="0.118055555555556" header="0.5" footer="0.5"/>
  <pageSetup paperSize="9" scale="3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部门收入预算表01-2表</vt:lpstr>
      <vt:lpstr>部门支出预算表01-3报表</vt:lpstr>
      <vt:lpstr>部门财政拨款收支预算总表02-1表</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  赵不住</cp:lastModifiedBy>
  <dcterms:created xsi:type="dcterms:W3CDTF">2025-02-28T02:00:00Z</dcterms:created>
  <dcterms:modified xsi:type="dcterms:W3CDTF">2025-03-21T01:13:16Z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BEFBDB353ED44D13941226B97297CF1E_12</vt:lpwstr>
  </property>
</Properties>
</file>