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firstSheet="9"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<sst xmlns="http://schemas.openxmlformats.org/spreadsheetml/2006/main" count="1713" uniqueCount="537">
  <si>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</si>
  <si>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</si>
  <si>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</si>
  <si>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</si>
  <si>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</si>
  <si>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</si>
  <si>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</si>
  <si>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</si>
  <si>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</si>
  <si>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</si>
  <si>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</si>
  <si>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</si>
  <si>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</si>
  <si>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</si>
  <si>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</si>
  <si>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</si>
  <si>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</si>
  <si>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</si>
  <si>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</si>
  <si>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</si>
  <si>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</si>
  <si>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</si>
  <si>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</si>
  <si>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</si>
  <si>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</si>
  <si>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</si>
  <si>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</si>
  <si>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</si>
  <si>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</si>
  <si>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</si>
  <si>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</si>
  <si>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</si>
  <si>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</si>
  <si>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</si>
  <si>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</si>
  <si>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</si>
  <si>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</si>
  <si>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</si>
  <si>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</si>
  <si>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</si>
  <si>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</si>
  <si>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</si>
  <si>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</si>
  <si>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</si>
  <si>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</si>
  <si>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</si>
  <si>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</si>
  <si>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</si>
  <si>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</si>
  <si>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</si>
  <si>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</si>
  <si>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</si>
  <si>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</si>
  <si>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</si>
  <si>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</si>
  <si>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</si>
  <si>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</si>
  <si>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</si>
  <si>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</si>
  <si>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</si>
  <si>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</si>
  <si>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</si>
  <si>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</si>
  <si>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</si>
  <si>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</si>
  <si>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</si>
  <si>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302</t>
  </si>
  <si>
    <t>中国共产党昆明市晋宁区委员会政法委员会</t>
  </si>
  <si>
    <t>302001</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</si>
  <si>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</si>
  <si>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</si>
  <si>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</si>
  <si>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</si>
  <si>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</si>
  <si>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</si>
  <si>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</si>
  <si>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</si>
  <si>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</si>
  <si>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</si>
  <si>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</si>
  <si>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</si>
  <si>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</si>
  <si>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</si>
  <si>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</si>
  <si>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</si>
  <si>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</si>
  <si>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</si>
  <si>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</si>
  <si>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</si>
  <si>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</si>
  <si>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</si>
  <si>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</si>
  <si>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</si>
  <si>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</si>
  <si>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</si>
  <si>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</si>
  <si>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</si>
  <si>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</si>
  <si>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2013101</t>
  </si>
  <si>
    <t>行政运行</t>
  </si>
  <si>
    <t>2013150</t>
  </si>
  <si>
    <t>事业运行</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</si>
  <si>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</si>
  <si>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</si>
  <si>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</si>
  <si>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</si>
  <si>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</si>
  <si>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</si>
  <si>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</si>
  <si>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</si>
  <si>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</si>
  <si>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</si>
  <si>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</si>
  <si>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</si>
  <si>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</si>
  <si>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</si>
  <si>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</si>
  <si>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</si>
  <si>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</si>
  <si>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</si>
  <si>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</si>
  <si>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</si>
  <si>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</si>
  <si>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</si>
  <si>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</si>
  <si>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</si>
  <si>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</si>
  <si>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</si>
  <si>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</si>
  <si>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</si>
  <si>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</si>
  <si>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</si>
  <si>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</si>
  <si>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</si>
  <si>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</si>
  <si>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</si>
  <si>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</si>
  <si>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</si>
  <si>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</si>
  <si>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</si>
  <si>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</si>
  <si>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</si>
  <si>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</si>
  <si>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</si>
  <si>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</si>
  <si>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</si>
  <si>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</si>
  <si>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</si>
  <si>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</si>
  <si>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</si>
  <si>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</si>
  <si>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</si>
  <si>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</si>
  <si>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</si>
  <si>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</si>
  <si>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</si>
  <si>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</si>
  <si>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</si>
  <si>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</si>
  <si>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</si>
  <si>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</si>
  <si>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</si>
  <si>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</si>
  <si>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</si>
  <si>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</si>
  <si>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</si>
  <si>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</si>
  <si>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部门预算支出功能分类科目</t>
  </si>
  <si>
    <t>人员经费</t>
  </si>
  <si>
    <t>公用经费</t>
  </si>
  <si>
    <t>合  计</t>
  </si>
  <si>
    <t>“三公”经费合计</t>
  </si>
  <si>
    <t>因公出国（境）费</t>
  </si>
  <si>
    <t>公务用车购置及运行费</t>
  </si>
  <si>
    <t>公务接待费</t>
  </si>
  <si>
    <t>公务用车购置费</t>
  </si>
  <si>
    <t>公务用车运行费</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</si>
  <si>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</si>
  <si>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</si>
  <si>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</si>
  <si>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</si>
  <si>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</si>
  <si>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</si>
  <si>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</si>
  <si>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</si>
  <si>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</si>
  <si>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</si>
  <si>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</si>
  <si>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</si>
  <si>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</si>
  <si>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</si>
  <si>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</si>
  <si>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</si>
  <si>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</si>
  <si>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</si>
  <si>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530122210000000003632</t>
  </si>
  <si>
    <t>30113</t>
  </si>
  <si>
    <t>530122210000000004199</t>
  </si>
  <si>
    <t>行政人员支出工资</t>
  </si>
  <si>
    <t>30101</t>
  </si>
  <si>
    <t>基本工资</t>
  </si>
  <si>
    <t>30102</t>
  </si>
  <si>
    <t>津贴补贴</t>
  </si>
  <si>
    <t>30103</t>
  </si>
  <si>
    <t>奖金</t>
  </si>
  <si>
    <t>530122210000000004201</t>
  </si>
  <si>
    <t>社会保障缴费</t>
  </si>
  <si>
    <t>30108</t>
  </si>
  <si>
    <t>机关事业单位基本养老保险缴费</t>
  </si>
  <si>
    <t>30110</t>
  </si>
  <si>
    <t>职工基本医疗保险缴费</t>
  </si>
  <si>
    <t>30111</t>
  </si>
  <si>
    <t>公务员医疗补助缴费</t>
  </si>
  <si>
    <t>30112</t>
  </si>
  <si>
    <t>其他社会保障缴费</t>
  </si>
  <si>
    <t>530122210000000004202</t>
  </si>
  <si>
    <t>对个人和家庭的补助</t>
  </si>
  <si>
    <t>30305</t>
  </si>
  <si>
    <t>生活补助</t>
  </si>
  <si>
    <t>530122210000000004205</t>
  </si>
  <si>
    <t>公务交通补贴</t>
  </si>
  <si>
    <t>30239</t>
  </si>
  <si>
    <t>其他交通费用</t>
  </si>
  <si>
    <t>530122210000000004206</t>
  </si>
  <si>
    <t>工会经费</t>
  </si>
  <si>
    <t>30228</t>
  </si>
  <si>
    <t>530122210000000004207</t>
  </si>
  <si>
    <t>一般公用经费</t>
  </si>
  <si>
    <t>30201</t>
  </si>
  <si>
    <t>办公费</t>
  </si>
  <si>
    <t>30209</t>
  </si>
  <si>
    <t>物业管理费</t>
  </si>
  <si>
    <t>30211</t>
  </si>
  <si>
    <t>差旅费</t>
  </si>
  <si>
    <t>30227</t>
  </si>
  <si>
    <t>委托业务费</t>
  </si>
  <si>
    <t>30229</t>
  </si>
  <si>
    <t>福利费</t>
  </si>
  <si>
    <t>530122210000000004546</t>
  </si>
  <si>
    <t>公车购置及运维费</t>
  </si>
  <si>
    <t>30231</t>
  </si>
  <si>
    <t>公务用车运行维护费</t>
  </si>
  <si>
    <t>530122210000000004547</t>
  </si>
  <si>
    <t>30217</t>
  </si>
  <si>
    <t>530122231100001226585</t>
  </si>
  <si>
    <t>事业人员支出工资</t>
  </si>
  <si>
    <t>30107</t>
  </si>
  <si>
    <t>绩效工资</t>
  </si>
  <si>
    <t>530122231100001226595</t>
  </si>
  <si>
    <t>离退休人员支出</t>
  </si>
  <si>
    <t>530122231100001435067</t>
  </si>
  <si>
    <t>行政人员绩效奖励</t>
  </si>
  <si>
    <t>530122231100001435080</t>
  </si>
  <si>
    <t>事业人员绩效奖励</t>
  </si>
  <si>
    <t>530122241100002256880</t>
  </si>
  <si>
    <t>其他人员支出</t>
  </si>
  <si>
    <t>30199</t>
  </si>
  <si>
    <t>其他工资福利支出</t>
  </si>
  <si>
    <t>项目分类</t>
  </si>
  <si>
    <t>项目单位</t>
  </si>
  <si>
    <t>经济科目编码</t>
  </si>
  <si>
    <t>经济科目名称</t>
  </si>
  <si>
    <t>本年拨款</t>
  </si>
  <si>
    <t>其中：本次下达</t>
  </si>
  <si>
    <t>专项业务类</t>
  </si>
  <si>
    <t>530122221100000876016</t>
  </si>
  <si>
    <t>（市级）涉稳突出问题排查化解稳控专项工作经费</t>
  </si>
  <si>
    <t>530122221100000876066</t>
  </si>
  <si>
    <t>（市级）教育转化及巩固帮教工作经费</t>
  </si>
  <si>
    <t>530122221100001369618</t>
  </si>
  <si>
    <t>（市级）铁路护路专项整治经费</t>
  </si>
  <si>
    <t>530122241100002243874</t>
  </si>
  <si>
    <t>维护国家政治安全工作经费</t>
  </si>
  <si>
    <t>530122241100002244062</t>
  </si>
  <si>
    <t>综治维稳平安建设经费</t>
  </si>
  <si>
    <t>530122241100002244124</t>
  </si>
  <si>
    <t>扫黑除恶斗争经费</t>
  </si>
  <si>
    <t>530122241100002244275</t>
  </si>
  <si>
    <t>司法救助经费</t>
  </si>
  <si>
    <t>30306</t>
  </si>
  <si>
    <t>救济费</t>
  </si>
  <si>
    <t>530122241100002642008</t>
  </si>
  <si>
    <t>（专户）市级网格化服务管理专项补助资金</t>
  </si>
  <si>
    <t>530122241100002642857</t>
  </si>
  <si>
    <t>（专户）市级维护国家政治安全工作经费</t>
  </si>
  <si>
    <t>530122241100002642884</t>
  </si>
  <si>
    <t>（专户）法学会经费</t>
  </si>
  <si>
    <t>530122241100002642889</t>
  </si>
  <si>
    <t>（专户）烟叶收购秩序维护工作经费</t>
  </si>
  <si>
    <t>530122241100002642910</t>
  </si>
  <si>
    <t>（专户）扫黑除恶专项资金</t>
  </si>
  <si>
    <t>530122241100002642912</t>
  </si>
  <si>
    <t>（专户）市级烟草市场乱象整治经费</t>
  </si>
  <si>
    <t>530122241100002642914</t>
  </si>
  <si>
    <t>（专户）市级铁路护路工作经费</t>
  </si>
  <si>
    <t>530122241100002642916</t>
  </si>
  <si>
    <t>（专户）“三项排查”工作补助经费</t>
  </si>
  <si>
    <t>530122241100002642923</t>
  </si>
  <si>
    <t>（专户）利息收入资金</t>
  </si>
  <si>
    <t>项目年度绩效目标</t>
  </si>
  <si>
    <t>一级指标</t>
  </si>
  <si>
    <t>二级指标</t>
  </si>
  <si>
    <t>三级指标</t>
  </si>
  <si>
    <t>指标性质</t>
  </si>
  <si>
    <t>指标值</t>
  </si>
  <si>
    <t>度量单位</t>
  </si>
  <si>
    <t>指标属性</t>
  </si>
  <si>
    <t>指标内容</t>
  </si>
  <si>
    <t>排查危害国家安全隐患事项并开展相应补助</t>
  </si>
  <si>
    <t>产出指标</t>
  </si>
  <si>
    <t>数量指标</t>
  </si>
  <si>
    <t>宣传活动举办次数</t>
  </si>
  <si>
    <t>&gt;=</t>
  </si>
  <si>
    <t>次</t>
  </si>
  <si>
    <t>定量指标</t>
  </si>
  <si>
    <t>反映组织宣传活动次数的情况。</t>
  </si>
  <si>
    <t>质量指标</t>
  </si>
  <si>
    <t>兑现准确率</t>
  </si>
  <si>
    <t>=</t>
  </si>
  <si>
    <t>100</t>
  </si>
  <si>
    <t>%</t>
  </si>
  <si>
    <t>反映奖励准确发放的情况。
补助兑现准确率=补助兑付额/应付额*100%</t>
  </si>
  <si>
    <t>效益指标</t>
  </si>
  <si>
    <t>社会效益</t>
  </si>
  <si>
    <t>生产生活能力提高</t>
  </si>
  <si>
    <t>95</t>
  </si>
  <si>
    <t>反映补助促进受助对象生产生活能力提高的情况。</t>
  </si>
  <si>
    <t>满意度指标</t>
  </si>
  <si>
    <t>服务对象满意度</t>
  </si>
  <si>
    <t>社会公众满意度</t>
  </si>
  <si>
    <t>定性指标</t>
  </si>
  <si>
    <t>反映社会公众对宣传的满意程度。</t>
  </si>
  <si>
    <t>3935.11元利息缴国库</t>
  </si>
  <si>
    <t>利息缴存金额</t>
  </si>
  <si>
    <t>3935.11</t>
  </si>
  <si>
    <t>元</t>
  </si>
  <si>
    <t>反映获补助人员、企业的数量情况，也适用补贴、资助等形式的补助。</t>
  </si>
  <si>
    <t>缴存率</t>
  </si>
  <si>
    <t>反映补助政策的宣传效果情况。
政策知晓率=调查中补助政策知晓人数/调查总人数*100%</t>
  </si>
  <si>
    <t>受益对象满意度</t>
  </si>
  <si>
    <t>反映获补助受益对象的满意程度。</t>
  </si>
  <si>
    <t>支付法学会支出经费</t>
  </si>
  <si>
    <t>成果转化率</t>
  </si>
  <si>
    <t>90</t>
  </si>
  <si>
    <t>反映研究成果转化情况。
成果转化率=形成正式文件或咨询成果数量/研究报告总数量。</t>
  </si>
  <si>
    <t>成果信息发布或报道次数</t>
  </si>
  <si>
    <t>反映信息发布或报道的次数。</t>
  </si>
  <si>
    <t>反映服务对象对政策研究工作的整体满意情况。
服务对象满意度=（对政策研究工作的整体满意的人数/问卷调查人数）*100%</t>
  </si>
  <si>
    <t>按照上级要求，对司法救助资金实行由区司法救助领导小组牵头研究确定救助项目及救助金额，区财政根据领导小组研究确定项目及救助金额分别将救助资金下达区公安局、区法院、区检察院、区司法局实施救助。</t>
  </si>
  <si>
    <t>政策宣传单发放数量</t>
  </si>
  <si>
    <t>2000</t>
  </si>
  <si>
    <t>份</t>
  </si>
  <si>
    <t>反映补助政策宣传单的发放数量情况。</t>
  </si>
  <si>
    <t>时效指标</t>
  </si>
  <si>
    <t>救助发放及时率</t>
  </si>
  <si>
    <t>反映发放单位及时发放救助资金的情况。
救助发放及时率=时限内发放救助资金额/应发放救助资金额*100%</t>
  </si>
  <si>
    <t>生活状况改善</t>
  </si>
  <si>
    <t>反映救助促进受助对象生活状况的改善情况。</t>
  </si>
  <si>
    <t>救助对象满意度</t>
  </si>
  <si>
    <t>反映获救助对象的满意程度。
救助对象满意度=调查中满意和较满意的获救助人员数/调查总人数*100%</t>
  </si>
  <si>
    <t>正常开展铁路护路工作</t>
  </si>
  <si>
    <t>开展检查（核查）次数</t>
  </si>
  <si>
    <t>反映检查核查的次数情况。</t>
  </si>
  <si>
    <t>可持续影响</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</si>
  <si>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</si>
  <si>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</si>
  <si>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</si>
  <si>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</si>
  <si>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全区社会治理初步实现一屏观全区、一屏管全区。通过构建“一平台、四体系、三保障”管理运行模式，整合各部门资源力量，充分发挥社会治理指挥中心社会治安、矛盾纠纷排查化解、社情民意收集、群众诉求办理解决、应急处突等方面的调度指挥作用，整体提升全区城乡社会治理工作能力和水平。积极推进区、乡、村三级“四中心”融合,充分利用好现有资源,按照“机制融合、流程规范、一揽子解决”的模式,依托区级现有工作场所,将区综治中心、区信访接待中心、区一站式矛盾纠纷调解中心、区网格化监督指挥分中心融合,让矛盾纠纷、信访事项、社会治理事项、网格化管理服务等在融合的“四中心”一个口子进入，搭建起矛盾纠纷、治安问题、信访问题、网格管理的统一平台。</t>
  </si>
  <si>
    <t>网格化服务覆盖区域</t>
  </si>
  <si>
    <t>反映网格化服务管理工作的实施情况。</t>
  </si>
  <si>
    <t>开展平安建设工作提升区内获得感、安全感、幸福感</t>
  </si>
  <si>
    <t>&gt;</t>
  </si>
  <si>
    <t>明显提升</t>
  </si>
  <si>
    <t>群众安全感满意度排名上升</t>
  </si>
  <si>
    <t>反映服务对象安全感满意情况。</t>
  </si>
  <si>
    <t>完成教育转化及巩固帮教工作</t>
  </si>
  <si>
    <t>获补对象数</t>
  </si>
  <si>
    <t>具体人员</t>
  </si>
  <si>
    <t>人(人次、家)</t>
  </si>
  <si>
    <t>持续开展扫黑除恶常态化工作</t>
  </si>
  <si>
    <t>宣传活动参与人次</t>
  </si>
  <si>
    <t>5000</t>
  </si>
  <si>
    <t>人次</t>
  </si>
  <si>
    <t>反映宣传活动参与人次情况。</t>
  </si>
  <si>
    <t>排查化解涉稳突出问题</t>
  </si>
  <si>
    <t>研究报告数量</t>
  </si>
  <si>
    <t>个</t>
  </si>
  <si>
    <t>形成最终研究报告个数。</t>
  </si>
  <si>
    <t>研究成果采纳率</t>
  </si>
  <si>
    <t>反映上报至省级部门的建议、意见被采纳的情况。
研究成果采纳率=上报至省级部门被其采纳的建议、意见条数/上报至省级部门的建议、意见数量*100%。</t>
  </si>
  <si>
    <t>完成2024年“三项排查”工作</t>
  </si>
  <si>
    <t>一是强化政法机关政治建设筑牢新担当；二是捍卫国家政治安全不断提升新作为；三是防范化解社会稳定风险取得新成效；四是提升平安晋宁建设水平开创新局面；五是法治晋宁建设促发展上作出新贡献。</t>
  </si>
  <si>
    <t>涉稳风险排查化解次数</t>
  </si>
  <si>
    <t>反映风险排查次数情况。</t>
  </si>
  <si>
    <t>矛盾风险化解率</t>
  </si>
  <si>
    <t>反映矛盾风险化解覆盖面情况。</t>
  </si>
  <si>
    <t>反映检查核查发现问题的整改落实情况。</t>
  </si>
  <si>
    <t>群众安全感满意度排名</t>
  </si>
  <si>
    <t>反映群众整体满意情况。</t>
  </si>
  <si>
    <t>广泛推动党员干部进社区、进乡村、进网格，在疫情防控期间综治网格员原则上由所在村（社区）调度，避免多头指挥。乡镇（街道）政法委员要协调整合基层政法单位及综治网格员等群防群治力量，共同做好收集信息、研判形势、解决诉求、化解风险等工作。组织物业管理、居民骨干、平安志愿者等共同开展抗疫工作，形成工作合力。引导各类基层社会组织参与，通过适当方式协助开展疫情防控工作。完善群防群治、联防联治机制，使村（社区）成为疫情防控的坚强堡垒。</t>
  </si>
  <si>
    <t>公开发放的宣传材料数量</t>
  </si>
  <si>
    <t>份（部、个、幅、条）</t>
  </si>
  <si>
    <t>反映制作宣传横幅、宣传册等的数量情况。</t>
  </si>
  <si>
    <t>培训参加人次</t>
  </si>
  <si>
    <t>5484</t>
  </si>
  <si>
    <t>反映预算部门（单位）组织开展各类培训的人次。</t>
  </si>
  <si>
    <t>完成铁路护路专项整治工作</t>
  </si>
  <si>
    <t>检查（核查）任务完成率</t>
  </si>
  <si>
    <t>反映检查工作的执行情况。
检查任务完成率=实际完成检查（核查）任务数/计划完成检查（核查）任务数*100%</t>
  </si>
  <si>
    <t>&lt;=</t>
  </si>
  <si>
    <t>加大验收收购巡查力度，维护本年度烟叶收购秩序</t>
  </si>
  <si>
    <t>检查（核查）覆盖率</t>
  </si>
  <si>
    <t>反映检查（核查）工作覆盖面情况。
检查（核查）覆盖率=实际完成检查（核查）覆盖面/检查（核查）计划覆盖面*100%</t>
  </si>
  <si>
    <t>坚决查处倒买倒卖烟叶、倒卖收购合同的行为，全力维护公平公正的收购秩序，确保烟草产业对晋宁区地方经济社会发展作出特殊贡献。</t>
  </si>
  <si>
    <t>组织培训期数</t>
  </si>
  <si>
    <t>反映预算部门（单位）组织开展各类培训的期数。</t>
  </si>
  <si>
    <t>高度重视扫黑除恶专项斗争工作，始终坚持以习近平新时代中国特色社会主义思想为指导，深入贯彻落实中央决策部署，紧扣扫黑除恶总目标和今年“深挖整治”“长效常治”目标任务，结合自身职能，扎实有效推进重点行业领域专项整治行动，推动扫黑除恶专项斗争取得全面胜利。</t>
  </si>
  <si>
    <t>线索核查率</t>
  </si>
  <si>
    <t>反映工作落实率。</t>
  </si>
  <si>
    <t>保持工作常态化，推动扫黑除恶专项斗争取得全面胜利</t>
  </si>
  <si>
    <t>却是推动工作</t>
  </si>
  <si>
    <t>反映工作落实情况</t>
  </si>
  <si>
    <t>群众安全感满意度</t>
  </si>
  <si>
    <t>反映群众满意情况。</t>
  </si>
  <si>
    <t>预算06表</t>
  </si>
  <si>
    <t>政府性基金预算支出预算表</t>
  </si>
  <si>
    <t>单位名称：中国共产党昆明市晋宁区委员会政法委员会</t>
  </si>
  <si>
    <t>单位名称：昆明市发展和改革委员会</t>
  </si>
  <si>
    <t>政府性基金预算支出</t>
  </si>
  <si>
    <t>备注：我单位无政府性基金预算支出预算相关内容，该表以空表进行公开。</t>
  </si>
  <si>
    <t>预算项目</t>
  </si>
  <si>
    <t>采购项目</t>
  </si>
  <si>
    <t>采购品目</t>
  </si>
  <si>
    <t>计量
单位</t>
  </si>
  <si>
    <t>数量</t>
  </si>
  <si>
    <t>面向中小企业预留资金</t>
  </si>
  <si>
    <t>政府性基金</t>
  </si>
  <si>
    <t>国有资本经营收益</t>
  </si>
  <si>
    <t>财政专户管理的收入</t>
  </si>
  <si>
    <t>单位自筹</t>
  </si>
  <si>
    <t>公务用车燃油费</t>
  </si>
  <si>
    <t>车辆加油、添加燃料服务</t>
  </si>
  <si>
    <t>公务用车维修保养</t>
  </si>
  <si>
    <t>车辆维修和保养服务</t>
  </si>
  <si>
    <t>公务用保险费</t>
  </si>
  <si>
    <t>机动车保险服务</t>
  </si>
  <si>
    <t>复印纸</t>
  </si>
  <si>
    <t>印刷品</t>
  </si>
  <si>
    <t>其他印刷服务</t>
  </si>
  <si>
    <t>综治视频会议系统</t>
  </si>
  <si>
    <t>视频会议系统及会议室音频系统</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</si>
  <si>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</si>
  <si>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</si>
  <si>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</si>
  <si>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</si>
  <si>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</si>
  <si>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</si>
  <si>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</si>
  <si>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</si>
  <si>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</si>
  <si>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</si>
  <si>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</si>
  <si>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</si>
  <si>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</si>
  <si>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</si>
  <si>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</si>
  <si>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</si>
  <si>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</si>
  <si>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</si>
  <si>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</si>
  <si>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</si>
  <si>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</si>
  <si>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</si>
  <si>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</si>
  <si>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</si>
  <si>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</si>
  <si>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</si>
  <si>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</si>
  <si>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项目级次</t>
  </si>
  <si>
    <t>311 专项业务类</t>
  </si>
  <si>
    <t>本级</t>
  </si>
  <si>
    <t/>
  </si>
  <si>
    <t>部门编码</t>
  </si>
  <si>
    <t>部门名称</t>
  </si>
  <si>
    <t>内容</t>
  </si>
  <si>
    <t>说明</t>
  </si>
  <si>
    <t>部门总体目标</t>
  </si>
  <si>
    <t>部门职责</t>
  </si>
  <si>
    <t>1、根据中央和省、市委政法委以及区委、政府对政法、综合治理、依法治区、国家安全工作的指示和决定统一政法、综合治理、依法治区工作的思想和行动；
2、对一定时期内的全区政法、综合治理、依法治区、国家安全工作作出全局性部署和阶段性安排，并加强检查督促；
3、组织协调和指导维护全区社会稳定的工作；
4、大力支持和严格监督政法各部门依法行使职权，指导和协调政法各部门在依法相互制约的同时密切配合，督促、推动大案要案的查处工作，研究、协调争议的重大、疑难案件。</t>
  </si>
  <si>
    <t>根据三定方案归纳</t>
  </si>
  <si>
    <t>全区政法工作以习近平新时代中国特色社会主义思想为指引，认真贯彻落实习近平总书记考察云南重要讲话和对政法工作重要指示精神，围绕社会治理体系和治理能力现代会建设，以提升群众获得感幸福感安全感为出发点和落脚点。发挥政法机关职能作用，充分调动各方力量，以有效防范、化解、管控各类风险为核心，进一步提升更高水平的平安晋宁、法治晋宁建设水平。</t>
  </si>
  <si>
    <t>根据部门职责，中长期规划，各级党委，各级政府要求归纳</t>
  </si>
  <si>
    <t>部门年度目标</t>
  </si>
  <si>
    <t>以习近平新时代中国特色社会主义思想为指导，全面贯彻落实党的二十大和二十届三中全会精神，充分发挥政法机关职能作用，全力维护国家政治安全和社会稳定，切实履行“保一方平安、促一方发展”的政治责任，进一步提升平安晋宁、法治晋宁建设水平。</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</si>
  <si>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</si>
  <si>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</si>
  <si>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</si>
  <si>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</si>
  <si>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</si>
  <si>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</si>
  <si>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</si>
  <si>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</si>
  <si>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</si>
  <si>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不断提升政法队伍建设水平；（二）强化引领，着力推动党的建设再上新台阶；（三）筑牢底线，坚决维护国家政治安全；（四）常态摸排，着力提升防范化解风险隐患的能力水平；（五）以市域社会治理工作为抓手，提升基层治理水平；（六）提升基层及行业系统平安创建，建设更高水平的平安晋宁；（七）齐抓共管，着力改善社会治安环境；（八）深入研究，持续做好群众安全感满意度提升工作；（九）持续用力，推动扫黑除恶专项斗争长效常治。</t>
  </si>
  <si>
    <t>三、部门整体支出绩效指标</t>
  </si>
  <si>
    <t>绩效指标</t>
  </si>
  <si>
    <t>评（扣）分标准</t>
  </si>
  <si>
    <t>绩效指标设定依据及指标值数据来源</t>
  </si>
  <si>
    <t xml:space="preserve">二级指标 </t>
  </si>
  <si>
    <t>按照市级考核标准</t>
  </si>
  <si>
    <t>《2025年晋宁区政法系统领导干部政治轮训暨业务培训方案》</t>
  </si>
  <si>
    <t>按照宣传次数及宣传效果进行评分</t>
  </si>
  <si>
    <t>关于开展《反有组织犯罪法》集中宣传月活动的通知；普法强基补短板宣传；法治宣传月活动；提升群众安全感满意度宣传</t>
  </si>
  <si>
    <t>救助对象人数（人次）</t>
  </si>
  <si>
    <t>按照考核要求</t>
  </si>
  <si>
    <t>人/人次</t>
  </si>
  <si>
    <t>反映应保尽保、应救尽救对象的人数（人次）情况。</t>
  </si>
  <si>
    <t>《关于召开司法救助工作评审的通知》</t>
  </si>
  <si>
    <t>烟草市场秩序整治工作要求</t>
  </si>
  <si>
    <t>《烟草市场秩序整治工作实施方案》</t>
  </si>
  <si>
    <t>法学研究成果转化</t>
  </si>
  <si>
    <t>《法学会目标考核标准》</t>
  </si>
  <si>
    <t>按照市级考核要求进行评分</t>
  </si>
  <si>
    <t>根据司法救助评审委员会评审结果确定</t>
  </si>
  <si>
    <t>检查（核查）任务及时完成率</t>
  </si>
  <si>
    <t>按照烟草市场秩序整治要求、执法监督工作要求评分</t>
  </si>
  <si>
    <t>反映是否按时完成检查核查任务。
检查任务及时完成率=及时完成检查（核查）任务数/完成检查（核查）任务数*100%</t>
  </si>
  <si>
    <t>《烟草市场秩序整治工作实施方案》《执法监督工作要求》</t>
  </si>
  <si>
    <t>报刊（杂志、公众号）订阅区域增</t>
  </si>
  <si>
    <t>按照区级要求征订</t>
  </si>
  <si>
    <t>反映宣传辐射区域范围增长情况。
报刊（杂志、公众号）订阅区域增长率=（本年订阅区域量-上年订阅区域量）/上年订阅区域量*100%</t>
  </si>
  <si>
    <t>《区委办〔2024〕关于认真做好2025年度新华社系列内参征订和学用工作的通知》、《关于协助做好2025年杂志选题征集和办刊学刊用刊工作的函》</t>
  </si>
  <si>
    <t>按照考核要求评分</t>
  </si>
  <si>
    <t>《综治维稳平安建设考核标准》</t>
  </si>
  <si>
    <t>按照市级考核要求评分</t>
  </si>
  <si>
    <t>昆明市群众安全感满意度调查情况的通报</t>
  </si>
</sst>
</file>

<file path=xl/styles.xml><?xml version="1.0" encoding="utf-8"?>
<styleSheet xmlns="http://schemas.openxmlformats.org/spreadsheetml/2006/main">
  <numFmts count="9">
    <numFmt numFmtId="176" formatCode="yyyy/mm/dd"/>
    <numFmt numFmtId="43" formatCode="_ * #,##0.00_ ;_ * \-#,##0.00_ ;_ * &quot;-&quot;??_ ;_ @_ "/>
    <numFmt numFmtId="177" formatCode="#,##0.00;\-#,##0.00;;@"/>
    <numFmt numFmtId="44" formatCode="_ &quot;￥&quot;* #,##0.00_ ;_ &quot;￥&quot;* \-#,##0.00_ ;_ &quot;￥&quot;* &quot;-&quot;??_ ;_ @_ "/>
    <numFmt numFmtId="41" formatCode="_ * #,##0_ ;_ * \-#,##0_ ;_ * &quot;-&quot;_ ;_ @_ "/>
    <numFmt numFmtId="178" formatCode="#,##0;\-#,##0;;@"/>
    <numFmt numFmtId="179" formatCode="yyyy/mm/dd\ hh:mm:ss"/>
    <numFmt numFmtId="42" formatCode="_ &quot;￥&quot;* #,##0_ ;_ &quot;￥&quot;* \-#,##0_ ;_ &quot;￥&quot;* &quot;-&quot;_ ;_ @_ "/>
    <numFmt numFmtId="180" formatCode="hh:mm:ss"/>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b/>
      <sz val="12"/>
      <color theme="1"/>
      <name val="宋体"/>
      <charset val="134"/>
      <scheme val="minor"/>
    </font>
    <font>
      <sz val="10"/>
      <color rgb="FF000000"/>
      <name val="Arial"/>
      <charset val="134"/>
    </font>
    <font>
      <b/>
      <sz val="23.95"/>
      <color rgb="FF000000"/>
      <name val="宋体"/>
      <charset val="134"/>
    </font>
    <font>
      <b/>
      <sz val="12"/>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0"/>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9">
    <xf numFmtId="0" fontId="0" fillId="0" borderId="0"/>
    <xf numFmtId="42" fontId="0" fillId="0" borderId="0" applyFont="0" applyFill="0" applyBorder="0" applyAlignment="0" applyProtection="0">
      <alignment vertical="center"/>
    </xf>
    <xf numFmtId="0" fontId="22" fillId="24" borderId="0" applyNumberFormat="0" applyBorder="0" applyAlignment="0" applyProtection="0">
      <alignment vertical="center"/>
    </xf>
    <xf numFmtId="0" fontId="34" fillId="2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9" fontId="21" fillId="0" borderId="1">
      <alignment horizontal="right" vertical="center"/>
    </xf>
    <xf numFmtId="0" fontId="22" fillId="11"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30" fillId="2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1" fillId="0" borderId="1">
      <alignment horizontal="right" vertical="center"/>
    </xf>
    <xf numFmtId="0" fontId="38" fillId="0" borderId="0" applyNumberFormat="0" applyFill="0" applyBorder="0" applyAlignment="0" applyProtection="0">
      <alignment vertical="center"/>
    </xf>
    <xf numFmtId="0" fontId="0" fillId="16" borderId="18" applyNumberFormat="0" applyFont="0" applyAlignment="0" applyProtection="0">
      <alignment vertical="center"/>
    </xf>
    <xf numFmtId="0" fontId="30" fillId="20"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16" applyNumberFormat="0" applyFill="0" applyAlignment="0" applyProtection="0">
      <alignment vertical="center"/>
    </xf>
    <xf numFmtId="0" fontId="27" fillId="0" borderId="16" applyNumberFormat="0" applyFill="0" applyAlignment="0" applyProtection="0">
      <alignment vertical="center"/>
    </xf>
    <xf numFmtId="0" fontId="30" fillId="26" borderId="0" applyNumberFormat="0" applyBorder="0" applyAlignment="0" applyProtection="0">
      <alignment vertical="center"/>
    </xf>
    <xf numFmtId="0" fontId="24" fillId="0" borderId="22" applyNumberFormat="0" applyFill="0" applyAlignment="0" applyProtection="0">
      <alignment vertical="center"/>
    </xf>
    <xf numFmtId="0" fontId="30" fillId="19" borderId="0" applyNumberFormat="0" applyBorder="0" applyAlignment="0" applyProtection="0">
      <alignment vertical="center"/>
    </xf>
    <xf numFmtId="0" fontId="31" fillId="15" borderId="17" applyNumberFormat="0" applyAlignment="0" applyProtection="0">
      <alignment vertical="center"/>
    </xf>
    <xf numFmtId="0" fontId="35" fillId="15" borderId="19" applyNumberFormat="0" applyAlignment="0" applyProtection="0">
      <alignment vertical="center"/>
    </xf>
    <xf numFmtId="0" fontId="26" fillId="10" borderId="15" applyNumberFormat="0" applyAlignment="0" applyProtection="0">
      <alignment vertical="center"/>
    </xf>
    <xf numFmtId="0" fontId="22" fillId="34" borderId="0" applyNumberFormat="0" applyBorder="0" applyAlignment="0" applyProtection="0">
      <alignment vertical="center"/>
    </xf>
    <xf numFmtId="0" fontId="30" fillId="30" borderId="0" applyNumberFormat="0" applyBorder="0" applyAlignment="0" applyProtection="0">
      <alignment vertical="center"/>
    </xf>
    <xf numFmtId="0" fontId="37" fillId="0" borderId="20" applyNumberFormat="0" applyFill="0" applyAlignment="0" applyProtection="0">
      <alignment vertical="center"/>
    </xf>
    <xf numFmtId="0" fontId="39" fillId="0" borderId="21" applyNumberFormat="0" applyFill="0" applyAlignment="0" applyProtection="0">
      <alignment vertical="center"/>
    </xf>
    <xf numFmtId="0" fontId="41" fillId="33" borderId="0" applyNumberFormat="0" applyBorder="0" applyAlignment="0" applyProtection="0">
      <alignment vertical="center"/>
    </xf>
    <xf numFmtId="0" fontId="33" fillId="18" borderId="0" applyNumberFormat="0" applyBorder="0" applyAlignment="0" applyProtection="0">
      <alignment vertical="center"/>
    </xf>
    <xf numFmtId="10" fontId="21" fillId="0" borderId="1">
      <alignment horizontal="right" vertical="center"/>
    </xf>
    <xf numFmtId="0" fontId="22" fillId="23" borderId="0" applyNumberFormat="0" applyBorder="0" applyAlignment="0" applyProtection="0">
      <alignment vertical="center"/>
    </xf>
    <xf numFmtId="0" fontId="30" fillId="14" borderId="0" applyNumberFormat="0" applyBorder="0" applyAlignment="0" applyProtection="0">
      <alignment vertical="center"/>
    </xf>
    <xf numFmtId="0" fontId="22" fillId="2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30" fillId="29"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30" fillId="12" borderId="0" applyNumberFormat="0" applyBorder="0" applyAlignment="0" applyProtection="0">
      <alignment vertical="center"/>
    </xf>
    <xf numFmtId="0" fontId="22" fillId="8" borderId="0" applyNumberFormat="0" applyBorder="0" applyAlignment="0" applyProtection="0">
      <alignment vertical="center"/>
    </xf>
    <xf numFmtId="0" fontId="30" fillId="25" borderId="0" applyNumberFormat="0" applyBorder="0" applyAlignment="0" applyProtection="0">
      <alignment vertical="center"/>
    </xf>
    <xf numFmtId="0" fontId="30" fillId="28" borderId="0" applyNumberFormat="0" applyBorder="0" applyAlignment="0" applyProtection="0">
      <alignment vertical="center"/>
    </xf>
    <xf numFmtId="0" fontId="22" fillId="4" borderId="0" applyNumberFormat="0" applyBorder="0" applyAlignment="0" applyProtection="0">
      <alignment vertical="center"/>
    </xf>
    <xf numFmtId="0" fontId="30" fillId="17" borderId="0" applyNumberFormat="0" applyBorder="0" applyAlignment="0" applyProtection="0">
      <alignment vertical="center"/>
    </xf>
    <xf numFmtId="177" fontId="21" fillId="0" borderId="1">
      <alignment horizontal="right" vertical="center"/>
    </xf>
    <xf numFmtId="49" fontId="21" fillId="0" borderId="1">
      <alignment horizontal="left" vertical="center" wrapText="1"/>
    </xf>
    <xf numFmtId="177" fontId="21" fillId="0" borderId="1">
      <alignment horizontal="right" vertical="center"/>
    </xf>
    <xf numFmtId="180" fontId="21" fillId="0" borderId="1">
      <alignment horizontal="right" vertical="center"/>
    </xf>
    <xf numFmtId="178" fontId="21" fillId="0" borderId="1">
      <alignment horizontal="right" vertical="center"/>
    </xf>
    <xf numFmtId="0" fontId="29" fillId="0" borderId="0"/>
    <xf numFmtId="0" fontId="21" fillId="0" borderId="0">
      <alignment vertical="top"/>
      <protection locked="0"/>
    </xf>
  </cellStyleXfs>
  <cellXfs count="298">
    <xf numFmtId="0" fontId="0" fillId="0" borderId="0" xfId="0" applyFont="1" applyBorder="1"/>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xf numFmtId="0" fontId="3" fillId="0" borderId="0" xfId="0" applyFont="1" applyAlignment="1" applyProtection="1">
      <alignment horizontal="right" vertical="center"/>
      <protection locked="0"/>
    </xf>
    <xf numFmtId="0" fontId="8" fillId="0" borderId="0" xfId="0" applyFont="1" applyAlignment="1">
      <alignment horizontal="center" vertical="center"/>
    </xf>
    <xf numFmtId="0" fontId="2"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3" fillId="0" borderId="0" xfId="0" applyFont="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177" fontId="9" fillId="0" borderId="1" xfId="54" applyFont="1" applyAlignment="1">
      <alignment horizontal="left" vertical="center"/>
    </xf>
    <xf numFmtId="177" fontId="9" fillId="0" borderId="1" xfId="54" applyFont="1">
      <alignment horizontal="right" vertical="center"/>
    </xf>
    <xf numFmtId="0" fontId="2" fillId="2" borderId="1" xfId="0" applyFont="1" applyFill="1" applyBorder="1" applyAlignment="1" applyProtection="1">
      <alignment horizontal="left" vertical="center"/>
      <protection locked="0"/>
    </xf>
    <xf numFmtId="177" fontId="9" fillId="0" borderId="1" xfId="0" applyNumberFormat="1" applyFont="1" applyBorder="1" applyAlignment="1">
      <alignment horizontal="right" vertical="center"/>
    </xf>
    <xf numFmtId="49" fontId="9" fillId="0" borderId="1"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0" fillId="0" borderId="0" xfId="0" applyFont="1" applyFill="1" applyBorder="1"/>
    <xf numFmtId="0" fontId="0" fillId="0" borderId="0" xfId="0" applyFont="1" applyFill="1" applyBorder="1" applyAlignment="1">
      <alignment horizontal="center" vertical="center"/>
    </xf>
    <xf numFmtId="49" fontId="3" fillId="0" borderId="0" xfId="0" applyNumberFormat="1" applyFont="1" applyFill="1" applyBorder="1"/>
    <xf numFmtId="0" fontId="8"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4" fontId="2" fillId="0" borderId="1" xfId="0" applyNumberFormat="1" applyFont="1" applyFill="1" applyBorder="1" applyAlignment="1">
      <alignment horizontal="right" vertical="center" wrapText="1"/>
    </xf>
    <xf numFmtId="4" fontId="2" fillId="0" borderId="1" xfId="0"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0" fillId="0" borderId="0" xfId="0"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4" fontId="9" fillId="0" borderId="1"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11" fillId="0" borderId="0" xfId="0" applyFont="1" applyFill="1" applyBorder="1" applyAlignment="1" applyProtection="1">
      <alignment vertical="top"/>
      <protection locked="0"/>
    </xf>
    <xf numFmtId="0" fontId="11" fillId="0" borderId="0" xfId="0" applyFont="1" applyFill="1" applyBorder="1" applyAlignment="1">
      <alignment vertical="top"/>
    </xf>
    <xf numFmtId="0" fontId="12" fillId="0" borderId="0" xfId="0" applyFont="1" applyFill="1" applyBorder="1" applyAlignment="1" applyProtection="1">
      <alignment horizontal="center" vertical="center" wrapText="1"/>
      <protection locked="0"/>
    </xf>
    <xf numFmtId="0" fontId="11" fillId="0" borderId="0" xfId="0" applyFont="1" applyFill="1" applyBorder="1" applyProtection="1">
      <protection locked="0"/>
    </xf>
    <xf numFmtId="0" fontId="11" fillId="0" borderId="0" xfId="0" applyFont="1" applyFill="1" applyBorder="1"/>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0" fontId="2" fillId="0" borderId="1" xfId="0" applyFont="1" applyFill="1" applyBorder="1" applyAlignment="1">
      <alignment horizontal="center" wrapText="1"/>
    </xf>
    <xf numFmtId="0" fontId="2" fillId="0"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protection locked="0"/>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protection locked="0"/>
    </xf>
    <xf numFmtId="0" fontId="2" fillId="0" borderId="1" xfId="0" applyFont="1" applyFill="1" applyBorder="1" applyAlignment="1">
      <alignment horizontal="left"/>
    </xf>
    <xf numFmtId="0" fontId="2" fillId="0" borderId="1" xfId="0" applyFont="1" applyFill="1" applyBorder="1" applyAlignment="1">
      <alignment horizontal="right" vertical="center"/>
    </xf>
    <xf numFmtId="0" fontId="13" fillId="0" borderId="0" xfId="57"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4"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protection locked="0"/>
    </xf>
    <xf numFmtId="0" fontId="10" fillId="0" borderId="0" xfId="0" applyFont="1" applyFill="1" applyBorder="1" applyAlignment="1">
      <alignment horizontal="left" vertical="center"/>
    </xf>
    <xf numFmtId="0" fontId="0" fillId="0" borderId="0" xfId="0" applyFont="1" applyFill="1" applyBorder="1" applyAlignment="1"/>
    <xf numFmtId="0" fontId="3"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7" fontId="9" fillId="0" borderId="1" xfId="0" applyNumberFormat="1" applyFont="1" applyFill="1" applyBorder="1" applyAlignment="1">
      <alignment horizontal="right" vertical="center"/>
    </xf>
    <xf numFmtId="0" fontId="10" fillId="0" borderId="0" xfId="0" applyFont="1" applyBorder="1" applyAlignment="1">
      <alignment horizontal="center" vertical="center"/>
    </xf>
    <xf numFmtId="0" fontId="0"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applyProtection="1">
      <protection locked="0"/>
    </xf>
    <xf numFmtId="0" fontId="14" fillId="0" borderId="0" xfId="0" applyFont="1" applyBorder="1" applyAlignment="1">
      <alignment horizontal="center" vertical="center" wrapText="1"/>
    </xf>
    <xf numFmtId="0" fontId="8" fillId="0" borderId="0" xfId="0" applyFont="1" applyBorder="1" applyAlignment="1" applyProtection="1">
      <alignment horizontal="center" vertical="center"/>
      <protection locked="0"/>
    </xf>
    <xf numFmtId="0" fontId="8"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Border="1" applyAlignment="1" applyProtection="1">
      <alignment vertical="center" wrapText="1"/>
      <protection locked="0"/>
    </xf>
    <xf numFmtId="0" fontId="2" fillId="0" borderId="0" xfId="0" applyFont="1" applyBorder="1" applyAlignment="1">
      <alignment vertical="center" wrapText="1"/>
    </xf>
    <xf numFmtId="0" fontId="5" fillId="0" borderId="8" xfId="0" applyFont="1"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0" xfId="0" applyFont="1" applyBorder="1" applyAlignment="1">
      <alignment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3" fillId="0" borderId="0" xfId="0" applyFont="1" applyProtection="1">
      <protection locked="0"/>
    </xf>
    <xf numFmtId="0" fontId="14" fillId="0" borderId="0" xfId="0" applyFont="1" applyAlignment="1">
      <alignment horizontal="center" vertical="center" wrapText="1"/>
    </xf>
    <xf numFmtId="0" fontId="8" fillId="0" borderId="0" xfId="0" applyFont="1" applyAlignment="1" applyProtection="1">
      <alignment horizontal="center" vertical="center"/>
      <protection locked="0"/>
    </xf>
    <xf numFmtId="0" fontId="2" fillId="0" borderId="0" xfId="0" applyFont="1" applyAlignment="1">
      <alignment horizontal="left" vertical="center"/>
    </xf>
    <xf numFmtId="0" fontId="5" fillId="0" borderId="0" xfId="0" applyFont="1" applyProtection="1">
      <protection locked="0"/>
    </xf>
    <xf numFmtId="178" fontId="9" fillId="0" borderId="1" xfId="56" applyFont="1" applyAlignment="1">
      <alignment horizontal="center" vertical="center"/>
    </xf>
    <xf numFmtId="178" fontId="9"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7" fontId="9" fillId="0" borderId="0" xfId="0" applyNumberFormat="1" applyFont="1" applyBorder="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right"/>
      <protection locked="0"/>
    </xf>
    <xf numFmtId="0" fontId="2" fillId="0" borderId="0" xfId="0" applyFont="1" applyAlignment="1">
      <alignment horizontal="right"/>
    </xf>
    <xf numFmtId="0" fontId="15" fillId="0" borderId="0" xfId="0" applyFont="1" applyFill="1" applyBorder="1" applyAlignment="1" applyProtection="1">
      <alignment horizontal="right"/>
      <protection locked="0"/>
    </xf>
    <xf numFmtId="49" fontId="15" fillId="0" borderId="0" xfId="0" applyNumberFormat="1" applyFont="1" applyFill="1" applyBorder="1" applyProtection="1">
      <protection locked="0"/>
    </xf>
    <xf numFmtId="0" fontId="3" fillId="0" borderId="0" xfId="0" applyFont="1" applyFill="1" applyBorder="1" applyAlignment="1">
      <alignment horizontal="right"/>
    </xf>
    <xf numFmtId="0" fontId="2" fillId="0" borderId="0" xfId="0" applyFont="1" applyFill="1" applyBorder="1" applyAlignment="1">
      <alignment horizontal="right"/>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49" fontId="13" fillId="0" borderId="0" xfId="58" applyNumberFormat="1" applyFont="1" applyFill="1" applyAlignment="1" applyProtection="1">
      <alignment horizontal="left" vertical="center" wrapText="1"/>
    </xf>
    <xf numFmtId="0" fontId="1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49" fontId="9" fillId="0" borderId="1" xfId="53" applyFont="1" applyAlignment="1">
      <alignment horizontal="left" vertical="center" wrapText="1" indent="2"/>
    </xf>
    <xf numFmtId="0" fontId="3" fillId="0" borderId="0" xfId="0" applyFont="1" applyAlignment="1">
      <alignment vertical="top"/>
    </xf>
    <xf numFmtId="0" fontId="5" fillId="0" borderId="6" xfId="0" applyFont="1" applyBorder="1" applyAlignment="1">
      <alignment horizontal="center" vertical="center"/>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pplyProtection="1">
      <alignment vertical="top"/>
      <protection locked="0"/>
    </xf>
    <xf numFmtId="49" fontId="3" fillId="0" borderId="0" xfId="0" applyNumberFormat="1" applyFont="1" applyProtection="1">
      <protection locked="0"/>
    </xf>
    <xf numFmtId="0" fontId="5" fillId="0" borderId="0" xfId="0" applyFont="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1" fillId="0" borderId="0" xfId="0" applyFont="1"/>
    <xf numFmtId="0" fontId="11" fillId="0" borderId="0" xfId="0" applyFont="1" applyProtection="1">
      <protection locked="0"/>
    </xf>
    <xf numFmtId="0" fontId="17" fillId="0" borderId="0" xfId="0" applyFont="1" applyAlignment="1">
      <alignment horizontal="center" vertical="center"/>
    </xf>
    <xf numFmtId="0" fontId="3" fillId="2" borderId="0" xfId="0" applyFont="1" applyFill="1" applyAlignment="1" applyProtection="1">
      <alignment horizontal="left" vertical="center" wrapText="1"/>
      <protection locked="0"/>
    </xf>
    <xf numFmtId="0" fontId="2" fillId="2" borderId="0" xfId="0" applyFont="1" applyFill="1" applyAlignment="1" applyProtection="1">
      <alignment horizontal="right" vertical="center" wrapText="1"/>
      <protection locked="0"/>
    </xf>
    <xf numFmtId="0" fontId="18" fillId="0" borderId="0" xfId="0" applyFont="1" applyAlignment="1">
      <alignment horizontal="right"/>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right" vertical="center" wrapText="1"/>
      <protection locked="0"/>
    </xf>
    <xf numFmtId="0" fontId="3"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wrapText="1"/>
      <protection locked="0"/>
    </xf>
    <xf numFmtId="4" fontId="2" fillId="2" borderId="1" xfId="0" applyNumberFormat="1" applyFont="1" applyFill="1" applyBorder="1" applyAlignment="1">
      <alignment horizontal="right" vertical="top"/>
    </xf>
    <xf numFmtId="0" fontId="3" fillId="0" borderId="0" xfId="0" applyFont="1" applyAlignment="1">
      <alignment horizontal="right" vertical="center"/>
    </xf>
    <xf numFmtId="0" fontId="16" fillId="0" borderId="0" xfId="0" applyFont="1" applyAlignment="1">
      <alignment horizontal="center" vertical="center"/>
    </xf>
    <xf numFmtId="0" fontId="3" fillId="0" borderId="0" xfId="0" applyFont="1" applyAlignment="1">
      <alignment horizontal="right"/>
    </xf>
    <xf numFmtId="49" fontId="5" fillId="0" borderId="1" xfId="0" applyNumberFormat="1"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3" fillId="2" borderId="0" xfId="0" applyFont="1" applyFill="1" applyAlignment="1" applyProtection="1">
      <alignment horizontal="right" vertical="center" wrapText="1"/>
      <protection locked="0"/>
    </xf>
    <xf numFmtId="0" fontId="12" fillId="2" borderId="0" xfId="0" applyFont="1" applyFill="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1" fillId="2" borderId="0" xfId="0" applyFont="1" applyFill="1" applyAlignment="1">
      <alignment horizontal="left" vertical="center"/>
    </xf>
    <xf numFmtId="0" fontId="11"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4" fontId="2" fillId="0" borderId="1" xfId="0" applyNumberFormat="1" applyFont="1" applyBorder="1" applyAlignment="1" applyProtection="1">
      <alignment horizontal="right" vertical="center"/>
      <protection locked="0"/>
    </xf>
    <xf numFmtId="0" fontId="19" fillId="0" borderId="1" xfId="0" applyFont="1" applyBorder="1" applyAlignment="1">
      <alignment horizontal="center" vertical="center"/>
    </xf>
    <xf numFmtId="0" fontId="19" fillId="0" borderId="1" xfId="0" applyFont="1" applyBorder="1" applyAlignment="1">
      <alignment horizontal="right" vertical="center"/>
    </xf>
    <xf numFmtId="0" fontId="2" fillId="0" borderId="1" xfId="0" applyFont="1" applyBorder="1" applyAlignment="1">
      <alignment horizontal="right" vertical="center"/>
    </xf>
    <xf numFmtId="0" fontId="19" fillId="0" borderId="1" xfId="0" applyFont="1" applyBorder="1" applyAlignment="1" applyProtection="1">
      <alignment horizontal="center" vertical="center" wrapText="1"/>
      <protection locked="0"/>
    </xf>
    <xf numFmtId="4" fontId="19" fillId="0" borderId="1" xfId="0" applyNumberFormat="1" applyFont="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0" xfId="0" applyFont="1" applyFill="1" applyBorder="1" applyAlignment="1" applyProtection="1">
      <alignment horizontal="right" vertical="center" wrapText="1"/>
      <protection locked="0"/>
    </xf>
    <xf numFmtId="0" fontId="0" fillId="0" borderId="0" xfId="0" applyBorder="1"/>
    <xf numFmtId="0" fontId="1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3"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49" fontId="9" fillId="0" borderId="1" xfId="53" applyFont="1" applyAlignment="1">
      <alignment horizontal="center" vertical="center" wrapText="1"/>
    </xf>
    <xf numFmtId="0" fontId="2" fillId="2" borderId="1" xfId="0" applyFont="1" applyFill="1" applyBorder="1" applyAlignment="1" applyProtection="1">
      <alignment horizontal="right" vertical="center"/>
      <protection locked="0"/>
    </xf>
    <xf numFmtId="0" fontId="20" fillId="0" borderId="0" xfId="0" applyFont="1" applyBorder="1" applyAlignment="1">
      <alignment horizontal="right" vertical="center"/>
    </xf>
    <xf numFmtId="0" fontId="2" fillId="2" borderId="0" xfId="0" applyFont="1" applyFill="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2" borderId="0" xfId="0" applyFont="1" applyFill="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pane ySplit="1" topLeftCell="A2" activePane="bottomLeft" state="frozen"/>
      <selection/>
      <selection pane="bottomLeft" activeCell="B9" sqref="B9"/>
    </sheetView>
  </sheetViews>
  <sheetFormatPr defaultColWidth="8.575" defaultRowHeight="12.75" customHeight="1" outlineLevelCol="3"/>
  <cols>
    <col min="1" max="4" width="41" style="1" customWidth="1"/>
    <col min="5" max="16384" width="8.575" style="1"/>
  </cols>
  <sheetData>
    <row r="1" s="1" customFormat="1" ht="15" customHeight="1" spans="1:4">
      <c r="A1" s="263"/>
      <c r="B1" s="263"/>
      <c r="C1" s="263"/>
      <c r="D1" s="246"/>
    </row>
    <row r="2" s="1" customFormat="1" ht="41.25" customHeight="1" spans="1:1">
      <c r="A2" s="264" t="str">
        <f>"2025"&amp;"年部门财务收支预算总表"</f>
        <v>2025年部门财务收支预算总表</v>
      </c>
    </row>
    <row r="3" s="1" customFormat="1" ht="17.25" customHeight="1" spans="1:4">
      <c r="A3" s="293" t="str">
        <f>"单位名称："&amp;"中国共产党昆明市晋宁区委员会政法委员会"</f>
        <v>单位名称：中国共产党昆明市晋宁区委员会政法委员会</v>
      </c>
      <c r="B3" s="266"/>
      <c r="D3" s="229" t="s">
        <v>0</v>
      </c>
    </row>
    <row r="4" s="1" customFormat="1" ht="23.25" customHeight="1" spans="1:4">
      <c r="A4" s="294" t="s">
        <v>1</v>
      </c>
      <c r="B4" s="295"/>
      <c r="C4" s="294" t="s">
        <v>2</v>
      </c>
      <c r="D4" s="295"/>
    </row>
    <row r="5" s="1" customFormat="1" ht="24" customHeight="1" spans="1:4">
      <c r="A5" s="294" t="s">
        <v>3</v>
      </c>
      <c r="B5" s="294" t="s">
        <v>4</v>
      </c>
      <c r="C5" s="294" t="s">
        <v>5</v>
      </c>
      <c r="D5" s="294" t="s">
        <v>4</v>
      </c>
    </row>
    <row r="6" s="1" customFormat="1" ht="17.25" customHeight="1" spans="1:4">
      <c r="A6" s="268" t="s">
        <v>6</v>
      </c>
      <c r="B6" s="58">
        <v>5530987.09</v>
      </c>
      <c r="C6" s="268" t="s">
        <v>7</v>
      </c>
      <c r="D6" s="58">
        <v>5130002.16</v>
      </c>
    </row>
    <row r="7" s="1" customFormat="1" ht="17.25" customHeight="1" spans="1:4">
      <c r="A7" s="268" t="s">
        <v>8</v>
      </c>
      <c r="B7" s="58"/>
      <c r="C7" s="268" t="s">
        <v>9</v>
      </c>
      <c r="D7" s="58"/>
    </row>
    <row r="8" s="1" customFormat="1" ht="17.25" customHeight="1" spans="1:4">
      <c r="A8" s="268" t="s">
        <v>10</v>
      </c>
      <c r="B8" s="58"/>
      <c r="C8" s="296" t="s">
        <v>11</v>
      </c>
      <c r="D8" s="58"/>
    </row>
    <row r="9" s="1" customFormat="1" ht="17.25" customHeight="1" spans="1:4">
      <c r="A9" s="268" t="s">
        <v>12</v>
      </c>
      <c r="B9" s="58">
        <v>3935.11</v>
      </c>
      <c r="C9" s="296" t="s">
        <v>13</v>
      </c>
      <c r="D9" s="58"/>
    </row>
    <row r="10" s="1" customFormat="1" ht="17.25" customHeight="1" spans="1:4">
      <c r="A10" s="268" t="s">
        <v>14</v>
      </c>
      <c r="B10" s="58">
        <v>939061.84</v>
      </c>
      <c r="C10" s="296" t="s">
        <v>15</v>
      </c>
      <c r="D10" s="58"/>
    </row>
    <row r="11" s="1" customFormat="1" ht="17.25" customHeight="1" spans="1:4">
      <c r="A11" s="268" t="s">
        <v>16</v>
      </c>
      <c r="B11" s="58"/>
      <c r="C11" s="296" t="s">
        <v>17</v>
      </c>
      <c r="D11" s="58"/>
    </row>
    <row r="12" s="1" customFormat="1" ht="17.25" customHeight="1" spans="1:4">
      <c r="A12" s="268" t="s">
        <v>18</v>
      </c>
      <c r="B12" s="58"/>
      <c r="C12" s="297" t="s">
        <v>19</v>
      </c>
      <c r="D12" s="58"/>
    </row>
    <row r="13" s="1" customFormat="1" ht="17.25" customHeight="1" spans="1:4">
      <c r="A13" s="268" t="s">
        <v>20</v>
      </c>
      <c r="B13" s="58">
        <v>939061.84</v>
      </c>
      <c r="C13" s="297" t="s">
        <v>21</v>
      </c>
      <c r="D13" s="58">
        <v>556444.8</v>
      </c>
    </row>
    <row r="14" s="1" customFormat="1" ht="17.25" customHeight="1" spans="1:4">
      <c r="A14" s="268" t="s">
        <v>22</v>
      </c>
      <c r="B14" s="58"/>
      <c r="C14" s="297" t="s">
        <v>23</v>
      </c>
      <c r="D14" s="58">
        <v>361105.08</v>
      </c>
    </row>
    <row r="15" s="1" customFormat="1" ht="17.25" customHeight="1" spans="1:4">
      <c r="A15" s="268" t="s">
        <v>24</v>
      </c>
      <c r="B15" s="60"/>
      <c r="C15" s="297" t="s">
        <v>25</v>
      </c>
      <c r="D15" s="58"/>
    </row>
    <row r="16" s="1" customFormat="1" ht="17.25" customHeight="1" spans="1:4">
      <c r="A16" s="22"/>
      <c r="B16" s="58"/>
      <c r="C16" s="297" t="s">
        <v>26</v>
      </c>
      <c r="D16" s="58"/>
    </row>
    <row r="17" s="1" customFormat="1" ht="17.25" customHeight="1" spans="1:4">
      <c r="A17" s="270"/>
      <c r="B17" s="58"/>
      <c r="C17" s="297" t="s">
        <v>27</v>
      </c>
      <c r="D17" s="58"/>
    </row>
    <row r="18" s="1" customFormat="1" ht="17.25" customHeight="1" spans="1:4">
      <c r="A18" s="270"/>
      <c r="B18" s="58"/>
      <c r="C18" s="297" t="s">
        <v>28</v>
      </c>
      <c r="D18" s="58"/>
    </row>
    <row r="19" s="1" customFormat="1" ht="17.25" customHeight="1" spans="1:4">
      <c r="A19" s="270"/>
      <c r="B19" s="58"/>
      <c r="C19" s="297" t="s">
        <v>29</v>
      </c>
      <c r="D19" s="58"/>
    </row>
    <row r="20" s="1" customFormat="1" ht="17.25" customHeight="1" spans="1:4">
      <c r="A20" s="270"/>
      <c r="B20" s="58"/>
      <c r="C20" s="297" t="s">
        <v>30</v>
      </c>
      <c r="D20" s="58"/>
    </row>
    <row r="21" s="1" customFormat="1" ht="17.25" customHeight="1" spans="1:4">
      <c r="A21" s="270"/>
      <c r="B21" s="58"/>
      <c r="C21" s="297" t="s">
        <v>31</v>
      </c>
      <c r="D21" s="58"/>
    </row>
    <row r="22" s="1" customFormat="1" ht="17.25" customHeight="1" spans="1:4">
      <c r="A22" s="270"/>
      <c r="B22" s="58"/>
      <c r="C22" s="297" t="s">
        <v>32</v>
      </c>
      <c r="D22" s="58"/>
    </row>
    <row r="23" s="1" customFormat="1" ht="17.25" customHeight="1" spans="1:4">
      <c r="A23" s="270"/>
      <c r="B23" s="58"/>
      <c r="C23" s="297" t="s">
        <v>33</v>
      </c>
      <c r="D23" s="58"/>
    </row>
    <row r="24" s="1" customFormat="1" ht="17.25" customHeight="1" spans="1:4">
      <c r="A24" s="270"/>
      <c r="B24" s="58"/>
      <c r="C24" s="297" t="s">
        <v>34</v>
      </c>
      <c r="D24" s="58">
        <v>426432</v>
      </c>
    </row>
    <row r="25" s="1" customFormat="1" ht="17.25" customHeight="1" spans="1:4">
      <c r="A25" s="270"/>
      <c r="B25" s="58"/>
      <c r="C25" s="297" t="s">
        <v>35</v>
      </c>
      <c r="D25" s="58"/>
    </row>
    <row r="26" s="1" customFormat="1" ht="17.25" customHeight="1" spans="1:4">
      <c r="A26" s="270"/>
      <c r="B26" s="58"/>
      <c r="C26" s="22" t="s">
        <v>36</v>
      </c>
      <c r="D26" s="58"/>
    </row>
    <row r="27" s="1" customFormat="1" ht="17.25" customHeight="1" spans="1:4">
      <c r="A27" s="270"/>
      <c r="B27" s="58"/>
      <c r="C27" s="297" t="s">
        <v>37</v>
      </c>
      <c r="D27" s="58"/>
    </row>
    <row r="28" s="1" customFormat="1" ht="16.5" customHeight="1" spans="1:4">
      <c r="A28" s="270"/>
      <c r="B28" s="58"/>
      <c r="C28" s="297" t="s">
        <v>38</v>
      </c>
      <c r="D28" s="58"/>
    </row>
    <row r="29" s="1" customFormat="1" ht="16.5" customHeight="1" spans="1:4">
      <c r="A29" s="270"/>
      <c r="B29" s="58"/>
      <c r="C29" s="22" t="s">
        <v>39</v>
      </c>
      <c r="D29" s="58"/>
    </row>
    <row r="30" s="1" customFormat="1" ht="17.25" customHeight="1" spans="1:4">
      <c r="A30" s="270"/>
      <c r="B30" s="58"/>
      <c r="C30" s="22" t="s">
        <v>40</v>
      </c>
      <c r="D30" s="58"/>
    </row>
    <row r="31" s="1" customFormat="1" ht="17.25" customHeight="1" spans="1:4">
      <c r="A31" s="270"/>
      <c r="B31" s="58"/>
      <c r="C31" s="297" t="s">
        <v>41</v>
      </c>
      <c r="D31" s="58"/>
    </row>
    <row r="32" s="1" customFormat="1" ht="16.5" customHeight="1" spans="1:4">
      <c r="A32" s="270" t="s">
        <v>42</v>
      </c>
      <c r="B32" s="58">
        <v>6473984.04</v>
      </c>
      <c r="C32" s="270" t="s">
        <v>43</v>
      </c>
      <c r="D32" s="58">
        <v>6473984.04</v>
      </c>
    </row>
    <row r="33" s="1" customFormat="1" ht="16.5" customHeight="1" spans="1:4">
      <c r="A33" s="22" t="s">
        <v>44</v>
      </c>
      <c r="B33" s="58"/>
      <c r="C33" s="22" t="s">
        <v>45</v>
      </c>
      <c r="D33" s="58"/>
    </row>
    <row r="34" s="1" customFormat="1" ht="16.5" customHeight="1" spans="1:4">
      <c r="A34" s="297" t="s">
        <v>46</v>
      </c>
      <c r="B34" s="60"/>
      <c r="C34" s="297" t="s">
        <v>46</v>
      </c>
      <c r="D34" s="60"/>
    </row>
    <row r="35" s="1" customFormat="1" ht="16.5" customHeight="1" spans="1:4">
      <c r="A35" s="297" t="s">
        <v>47</v>
      </c>
      <c r="B35" s="60"/>
      <c r="C35" s="297" t="s">
        <v>48</v>
      </c>
      <c r="D35" s="60"/>
    </row>
    <row r="36" s="1" customFormat="1" ht="16.5" customHeight="1" spans="1:4">
      <c r="A36" s="273" t="s">
        <v>49</v>
      </c>
      <c r="B36" s="58">
        <v>6473984.04</v>
      </c>
      <c r="C36" s="273" t="s">
        <v>50</v>
      </c>
      <c r="D36" s="58">
        <v>6473984.04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tabSelected="1"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style="65" customWidth="1"/>
    <col min="2" max="2" width="20.7166666666667" style="65" customWidth="1"/>
    <col min="3" max="3" width="32.1416666666667" style="65" customWidth="1"/>
    <col min="4" max="4" width="27.7166666666667" style="65" customWidth="1"/>
    <col min="5" max="6" width="36.7" style="65" customWidth="1"/>
    <col min="7" max="16384" width="9.14166666666667" style="65"/>
  </cols>
  <sheetData>
    <row r="1" customHeight="1" spans="1:6">
      <c r="A1" s="66"/>
      <c r="B1" s="66"/>
      <c r="C1" s="66"/>
      <c r="D1" s="66"/>
      <c r="E1" s="66"/>
      <c r="F1" s="66"/>
    </row>
    <row r="2" ht="12" customHeight="1" spans="1:6">
      <c r="A2" s="195">
        <v>1</v>
      </c>
      <c r="B2" s="196">
        <v>0</v>
      </c>
      <c r="C2" s="195">
        <v>1</v>
      </c>
      <c r="D2" s="197"/>
      <c r="E2" s="197"/>
      <c r="F2" s="198" t="s">
        <v>425</v>
      </c>
    </row>
    <row r="3" ht="42" customHeight="1" spans="1:6">
      <c r="A3" s="199" t="str">
        <f>"2025"&amp;"年部门政府性基金预算支出预算表"</f>
        <v>2025年部门政府性基金预算支出预算表</v>
      </c>
      <c r="B3" s="199" t="s">
        <v>426</v>
      </c>
      <c r="C3" s="200"/>
      <c r="D3" s="201"/>
      <c r="E3" s="201"/>
      <c r="F3" s="201"/>
    </row>
    <row r="4" ht="13.5" customHeight="1" spans="1:6">
      <c r="A4" s="69" t="s">
        <v>427</v>
      </c>
      <c r="B4" s="69" t="s">
        <v>428</v>
      </c>
      <c r="C4" s="195"/>
      <c r="D4" s="197"/>
      <c r="E4" s="197"/>
      <c r="F4" s="198" t="s">
        <v>0</v>
      </c>
    </row>
    <row r="5" ht="19.5" customHeight="1" spans="1:6">
      <c r="A5" s="202" t="s">
        <v>178</v>
      </c>
      <c r="B5" s="203" t="s">
        <v>69</v>
      </c>
      <c r="C5" s="202" t="s">
        <v>70</v>
      </c>
      <c r="D5" s="92" t="s">
        <v>429</v>
      </c>
      <c r="E5" s="93"/>
      <c r="F5" s="94"/>
    </row>
    <row r="6" ht="18.75" customHeight="1" spans="1:6">
      <c r="A6" s="204"/>
      <c r="B6" s="205"/>
      <c r="C6" s="204"/>
      <c r="D6" s="74" t="s">
        <v>53</v>
      </c>
      <c r="E6" s="92" t="s">
        <v>72</v>
      </c>
      <c r="F6" s="74" t="s">
        <v>73</v>
      </c>
    </row>
    <row r="7" ht="18.75" customHeight="1" spans="1:6">
      <c r="A7" s="125">
        <v>1</v>
      </c>
      <c r="B7" s="206" t="s">
        <v>80</v>
      </c>
      <c r="C7" s="125">
        <v>3</v>
      </c>
      <c r="D7" s="207">
        <v>4</v>
      </c>
      <c r="E7" s="207">
        <v>5</v>
      </c>
      <c r="F7" s="207">
        <v>6</v>
      </c>
    </row>
    <row r="8" ht="21" customHeight="1" spans="1:6">
      <c r="A8" s="83"/>
      <c r="B8" s="83"/>
      <c r="C8" s="83"/>
      <c r="D8" s="139"/>
      <c r="E8" s="139"/>
      <c r="F8" s="139"/>
    </row>
    <row r="9" ht="21" customHeight="1" spans="1:6">
      <c r="A9" s="83"/>
      <c r="B9" s="83"/>
      <c r="C9" s="83"/>
      <c r="D9" s="139"/>
      <c r="E9" s="139"/>
      <c r="F9" s="139"/>
    </row>
    <row r="10" ht="18.75" customHeight="1" spans="1:6">
      <c r="A10" s="208" t="s">
        <v>170</v>
      </c>
      <c r="B10" s="208" t="s">
        <v>170</v>
      </c>
      <c r="C10" s="209" t="s">
        <v>170</v>
      </c>
      <c r="D10" s="139"/>
      <c r="E10" s="139"/>
      <c r="F10" s="139"/>
    </row>
    <row r="11" ht="31" customHeight="1" spans="1:6">
      <c r="A11" s="210" t="s">
        <v>430</v>
      </c>
      <c r="B11" s="210"/>
      <c r="C11" s="210"/>
      <c r="D11" s="210"/>
      <c r="E11" s="210"/>
      <c r="F11" s="210"/>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topLeftCell="B1" workbookViewId="0">
      <pane ySplit="1" topLeftCell="A2" activePane="bottomLeft" state="frozen"/>
      <selection/>
      <selection pane="bottomLeft" activeCell="I14" sqref="I14"/>
    </sheetView>
  </sheetViews>
  <sheetFormatPr defaultColWidth="9.14166666666667" defaultRowHeight="14.25" customHeight="1"/>
  <cols>
    <col min="1" max="2" width="32.575" style="1" customWidth="1"/>
    <col min="3" max="3" width="41.1416666666667" style="1" customWidth="1"/>
    <col min="4" max="4" width="21.7166666666667" style="1" customWidth="1"/>
    <col min="5" max="5" width="35.2833333333333" style="1" customWidth="1"/>
    <col min="6" max="6" width="7.71666666666667" style="1" customWidth="1"/>
    <col min="7" max="7" width="11.1416666666667" style="1" customWidth="1"/>
    <col min="8" max="8" width="13.2833333333333" style="1" customWidth="1"/>
    <col min="9" max="18" width="20" style="1" customWidth="1"/>
    <col min="19" max="19" width="19.85" style="1" customWidth="1"/>
    <col min="20" max="16384" width="9.14166666666667" style="1"/>
  </cols>
  <sheetData>
    <row r="1" s="1" customFormat="1" ht="15.75" customHeight="1" spans="2:19">
      <c r="B1" s="179"/>
      <c r="C1" s="179"/>
      <c r="R1" s="192"/>
      <c r="S1" s="192"/>
    </row>
    <row r="2" s="1" customFormat="1" ht="41.25" customHeight="1" spans="1:19">
      <c r="A2" s="180" t="str">
        <f>"2025"&amp;"年部门政府采购预算表"</f>
        <v>2025年部门政府采购预算表</v>
      </c>
      <c r="B2" s="181"/>
      <c r="C2" s="181"/>
      <c r="D2" s="43"/>
      <c r="E2" s="43"/>
      <c r="F2" s="43"/>
      <c r="G2" s="43"/>
      <c r="H2" s="43"/>
      <c r="I2" s="43"/>
      <c r="J2" s="43"/>
      <c r="K2" s="43"/>
      <c r="L2" s="43"/>
      <c r="M2" s="181"/>
      <c r="N2" s="43"/>
      <c r="O2" s="43"/>
      <c r="P2" s="181"/>
      <c r="Q2" s="43"/>
      <c r="R2" s="181"/>
      <c r="S2" s="181"/>
    </row>
    <row r="3" s="1" customFormat="1" ht="18.75" customHeight="1" spans="1:19">
      <c r="A3" s="182" t="str">
        <f>"单位名称："&amp;"中国共产党昆明市晋宁区委员会政法委员会"</f>
        <v>单位名称：中国共产党昆明市晋宁区委员会政法委员会</v>
      </c>
      <c r="B3" s="183"/>
      <c r="C3" s="183"/>
      <c r="D3" s="46"/>
      <c r="E3" s="46"/>
      <c r="F3" s="46"/>
      <c r="G3" s="46"/>
      <c r="H3" s="46"/>
      <c r="I3" s="46"/>
      <c r="J3" s="46"/>
      <c r="K3" s="46"/>
      <c r="L3" s="46"/>
      <c r="R3" s="193"/>
      <c r="S3" s="194" t="s">
        <v>0</v>
      </c>
    </row>
    <row r="4" s="1" customFormat="1" ht="15.75" customHeight="1" spans="1:19">
      <c r="A4" s="49" t="s">
        <v>177</v>
      </c>
      <c r="B4" s="152" t="s">
        <v>178</v>
      </c>
      <c r="C4" s="152" t="s">
        <v>431</v>
      </c>
      <c r="D4" s="153" t="s">
        <v>432</v>
      </c>
      <c r="E4" s="153" t="s">
        <v>433</v>
      </c>
      <c r="F4" s="153" t="s">
        <v>434</v>
      </c>
      <c r="G4" s="153" t="s">
        <v>435</v>
      </c>
      <c r="H4" s="153" t="s">
        <v>436</v>
      </c>
      <c r="I4" s="167" t="s">
        <v>185</v>
      </c>
      <c r="J4" s="167"/>
      <c r="K4" s="167"/>
      <c r="L4" s="167"/>
      <c r="M4" s="168"/>
      <c r="N4" s="167"/>
      <c r="O4" s="167"/>
      <c r="P4" s="175"/>
      <c r="Q4" s="167"/>
      <c r="R4" s="168"/>
      <c r="S4" s="176"/>
    </row>
    <row r="5" s="1" customFormat="1" ht="17.25" customHeight="1" spans="1:19">
      <c r="A5" s="51"/>
      <c r="B5" s="154"/>
      <c r="C5" s="154"/>
      <c r="D5" s="155"/>
      <c r="E5" s="155"/>
      <c r="F5" s="155"/>
      <c r="G5" s="155"/>
      <c r="H5" s="155"/>
      <c r="I5" s="155" t="s">
        <v>53</v>
      </c>
      <c r="J5" s="155" t="s">
        <v>56</v>
      </c>
      <c r="K5" s="155" t="s">
        <v>437</v>
      </c>
      <c r="L5" s="155" t="s">
        <v>438</v>
      </c>
      <c r="M5" s="169" t="s">
        <v>439</v>
      </c>
      <c r="N5" s="170" t="s">
        <v>440</v>
      </c>
      <c r="O5" s="170"/>
      <c r="P5" s="177"/>
      <c r="Q5" s="170"/>
      <c r="R5" s="178"/>
      <c r="S5" s="156"/>
    </row>
    <row r="6" s="1" customFormat="1" ht="54" customHeight="1" spans="1:19">
      <c r="A6" s="54"/>
      <c r="B6" s="156"/>
      <c r="C6" s="156"/>
      <c r="D6" s="157"/>
      <c r="E6" s="157"/>
      <c r="F6" s="157"/>
      <c r="G6" s="157"/>
      <c r="H6" s="157"/>
      <c r="I6" s="157"/>
      <c r="J6" s="157" t="s">
        <v>55</v>
      </c>
      <c r="K6" s="157"/>
      <c r="L6" s="157"/>
      <c r="M6" s="171"/>
      <c r="N6" s="157" t="s">
        <v>55</v>
      </c>
      <c r="O6" s="157" t="s">
        <v>61</v>
      </c>
      <c r="P6" s="156" t="s">
        <v>62</v>
      </c>
      <c r="Q6" s="157" t="s">
        <v>63</v>
      </c>
      <c r="R6" s="171" t="s">
        <v>64</v>
      </c>
      <c r="S6" s="156" t="s">
        <v>65</v>
      </c>
    </row>
    <row r="7" s="1" customFormat="1" ht="18" customHeight="1" spans="1:19">
      <c r="A7" s="184">
        <v>1</v>
      </c>
      <c r="B7" s="184" t="s">
        <v>80</v>
      </c>
      <c r="C7" s="185">
        <v>3</v>
      </c>
      <c r="D7" s="185">
        <v>4</v>
      </c>
      <c r="E7" s="184">
        <v>5</v>
      </c>
      <c r="F7" s="184">
        <v>6</v>
      </c>
      <c r="G7" s="184">
        <v>7</v>
      </c>
      <c r="H7" s="184">
        <v>8</v>
      </c>
      <c r="I7" s="184">
        <v>9</v>
      </c>
      <c r="J7" s="184">
        <v>10</v>
      </c>
      <c r="K7" s="184">
        <v>11</v>
      </c>
      <c r="L7" s="184">
        <v>12</v>
      </c>
      <c r="M7" s="184">
        <v>13</v>
      </c>
      <c r="N7" s="184">
        <v>14</v>
      </c>
      <c r="O7" s="184">
        <v>15</v>
      </c>
      <c r="P7" s="184">
        <v>16</v>
      </c>
      <c r="Q7" s="184">
        <v>17</v>
      </c>
      <c r="R7" s="184">
        <v>18</v>
      </c>
      <c r="S7" s="184">
        <v>19</v>
      </c>
    </row>
    <row r="8" s="1" customFormat="1" ht="21" customHeight="1" spans="1:19">
      <c r="A8" s="158" t="s">
        <v>67</v>
      </c>
      <c r="B8" s="159" t="s">
        <v>67</v>
      </c>
      <c r="C8" s="159" t="s">
        <v>239</v>
      </c>
      <c r="D8" s="160" t="s">
        <v>441</v>
      </c>
      <c r="E8" s="160" t="s">
        <v>442</v>
      </c>
      <c r="F8" s="160" t="s">
        <v>335</v>
      </c>
      <c r="G8" s="186">
        <v>2</v>
      </c>
      <c r="H8" s="58"/>
      <c r="I8" s="58">
        <v>6000</v>
      </c>
      <c r="J8" s="58">
        <v>6000</v>
      </c>
      <c r="K8" s="58"/>
      <c r="L8" s="58"/>
      <c r="M8" s="58"/>
      <c r="N8" s="58"/>
      <c r="O8" s="58"/>
      <c r="P8" s="60"/>
      <c r="Q8" s="60"/>
      <c r="R8" s="58"/>
      <c r="S8" s="58"/>
    </row>
    <row r="9" s="1" customFormat="1" ht="21" customHeight="1" spans="1:19">
      <c r="A9" s="158" t="s">
        <v>67</v>
      </c>
      <c r="B9" s="159" t="s">
        <v>67</v>
      </c>
      <c r="C9" s="159" t="s">
        <v>239</v>
      </c>
      <c r="D9" s="160" t="s">
        <v>443</v>
      </c>
      <c r="E9" s="160" t="s">
        <v>444</v>
      </c>
      <c r="F9" s="160" t="s">
        <v>335</v>
      </c>
      <c r="G9" s="186">
        <v>2</v>
      </c>
      <c r="H9" s="58">
        <v>8000</v>
      </c>
      <c r="I9" s="58">
        <v>8000</v>
      </c>
      <c r="J9" s="58">
        <v>8000</v>
      </c>
      <c r="K9" s="58"/>
      <c r="L9" s="58"/>
      <c r="M9" s="58"/>
      <c r="N9" s="58"/>
      <c r="O9" s="58"/>
      <c r="P9" s="60"/>
      <c r="Q9" s="60"/>
      <c r="R9" s="58"/>
      <c r="S9" s="58"/>
    </row>
    <row r="10" s="1" customFormat="1" ht="21" customHeight="1" spans="1:19">
      <c r="A10" s="158" t="s">
        <v>67</v>
      </c>
      <c r="B10" s="159" t="s">
        <v>67</v>
      </c>
      <c r="C10" s="159" t="s">
        <v>239</v>
      </c>
      <c r="D10" s="160" t="s">
        <v>445</v>
      </c>
      <c r="E10" s="160" t="s">
        <v>446</v>
      </c>
      <c r="F10" s="160" t="s">
        <v>335</v>
      </c>
      <c r="G10" s="186">
        <v>2</v>
      </c>
      <c r="H10" s="58"/>
      <c r="I10" s="58">
        <v>8000</v>
      </c>
      <c r="J10" s="58">
        <v>8000</v>
      </c>
      <c r="K10" s="58"/>
      <c r="L10" s="58"/>
      <c r="M10" s="58"/>
      <c r="N10" s="58"/>
      <c r="O10" s="58"/>
      <c r="P10" s="60"/>
      <c r="Q10" s="60"/>
      <c r="R10" s="58"/>
      <c r="S10" s="58"/>
    </row>
    <row r="11" s="1" customFormat="1" ht="21" customHeight="1" spans="1:19">
      <c r="A11" s="158" t="s">
        <v>67</v>
      </c>
      <c r="B11" s="159" t="s">
        <v>67</v>
      </c>
      <c r="C11" s="159" t="s">
        <v>274</v>
      </c>
      <c r="D11" s="160" t="s">
        <v>447</v>
      </c>
      <c r="E11" s="160" t="s">
        <v>447</v>
      </c>
      <c r="F11" s="160" t="s">
        <v>335</v>
      </c>
      <c r="G11" s="186">
        <v>55</v>
      </c>
      <c r="H11" s="58">
        <v>9900</v>
      </c>
      <c r="I11" s="58">
        <v>9900</v>
      </c>
      <c r="J11" s="58">
        <v>9900</v>
      </c>
      <c r="K11" s="58"/>
      <c r="L11" s="58"/>
      <c r="M11" s="58"/>
      <c r="N11" s="58"/>
      <c r="O11" s="58"/>
      <c r="P11" s="60"/>
      <c r="Q11" s="60"/>
      <c r="R11" s="58"/>
      <c r="S11" s="58"/>
    </row>
    <row r="12" s="1" customFormat="1" ht="21" customHeight="1" spans="1:19">
      <c r="A12" s="158" t="s">
        <v>67</v>
      </c>
      <c r="B12" s="159" t="s">
        <v>67</v>
      </c>
      <c r="C12" s="159" t="s">
        <v>274</v>
      </c>
      <c r="D12" s="160" t="s">
        <v>448</v>
      </c>
      <c r="E12" s="160" t="s">
        <v>449</v>
      </c>
      <c r="F12" s="160" t="s">
        <v>335</v>
      </c>
      <c r="G12" s="186">
        <v>1</v>
      </c>
      <c r="H12" s="58">
        <v>15680</v>
      </c>
      <c r="I12" s="58">
        <v>15680</v>
      </c>
      <c r="J12" s="58">
        <v>15680</v>
      </c>
      <c r="K12" s="58"/>
      <c r="L12" s="58"/>
      <c r="M12" s="58"/>
      <c r="N12" s="58"/>
      <c r="O12" s="58"/>
      <c r="P12" s="60"/>
      <c r="Q12" s="60"/>
      <c r="R12" s="58"/>
      <c r="S12" s="58"/>
    </row>
    <row r="13" s="1" customFormat="1" ht="21" customHeight="1" spans="1:19">
      <c r="A13" s="158" t="s">
        <v>67</v>
      </c>
      <c r="B13" s="159" t="s">
        <v>67</v>
      </c>
      <c r="C13" s="159" t="s">
        <v>274</v>
      </c>
      <c r="D13" s="160" t="s">
        <v>450</v>
      </c>
      <c r="E13" s="160" t="s">
        <v>451</v>
      </c>
      <c r="F13" s="160" t="s">
        <v>335</v>
      </c>
      <c r="G13" s="186">
        <v>1</v>
      </c>
      <c r="H13" s="58">
        <v>25000</v>
      </c>
      <c r="I13" s="58">
        <v>25000</v>
      </c>
      <c r="J13" s="58">
        <v>25000</v>
      </c>
      <c r="K13" s="58"/>
      <c r="L13" s="58"/>
      <c r="M13" s="58"/>
      <c r="N13" s="58"/>
      <c r="O13" s="58"/>
      <c r="P13" s="60"/>
      <c r="Q13" s="60"/>
      <c r="R13" s="58"/>
      <c r="S13" s="58"/>
    </row>
    <row r="14" s="1" customFormat="1" ht="21" customHeight="1" spans="1:19">
      <c r="A14" s="161" t="s">
        <v>170</v>
      </c>
      <c r="B14" s="162"/>
      <c r="C14" s="162"/>
      <c r="D14" s="163"/>
      <c r="E14" s="163"/>
      <c r="F14" s="163"/>
      <c r="G14" s="187"/>
      <c r="H14" s="58">
        <v>58580</v>
      </c>
      <c r="I14" s="58">
        <v>72580</v>
      </c>
      <c r="J14" s="58">
        <v>72580</v>
      </c>
      <c r="K14" s="58"/>
      <c r="L14" s="58"/>
      <c r="M14" s="58"/>
      <c r="N14" s="58"/>
      <c r="O14" s="58"/>
      <c r="P14" s="60"/>
      <c r="Q14" s="60"/>
      <c r="R14" s="58"/>
      <c r="S14" s="58"/>
    </row>
    <row r="15" s="1" customFormat="1" ht="21" customHeight="1" spans="1:19">
      <c r="A15" s="188" t="s">
        <v>452</v>
      </c>
      <c r="B15" s="189"/>
      <c r="C15" s="189"/>
      <c r="D15" s="188"/>
      <c r="E15" s="188"/>
      <c r="F15" s="188"/>
      <c r="G15" s="190"/>
      <c r="H15" s="191"/>
      <c r="I15" s="191"/>
      <c r="J15" s="191"/>
      <c r="K15" s="191"/>
      <c r="L15" s="191"/>
      <c r="M15" s="191"/>
      <c r="N15" s="191"/>
      <c r="O15" s="191"/>
      <c r="P15" s="191"/>
      <c r="Q15" s="191"/>
      <c r="R15" s="191"/>
      <c r="S15" s="191"/>
    </row>
  </sheetData>
  <mergeCells count="19">
    <mergeCell ref="A2:S2"/>
    <mergeCell ref="A3:H3"/>
    <mergeCell ref="I4:S4"/>
    <mergeCell ref="N5:S5"/>
    <mergeCell ref="A14:G14"/>
    <mergeCell ref="A15:S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F1" workbookViewId="0">
      <pane ySplit="1" topLeftCell="A2" activePane="bottomLeft" state="frozen"/>
      <selection/>
      <selection pane="bottomLeft" activeCell="M15" sqref="M1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41"/>
      <c r="B1" s="141"/>
      <c r="C1" s="141"/>
      <c r="D1" s="141"/>
      <c r="E1" s="141"/>
      <c r="F1" s="141"/>
      <c r="G1" s="141"/>
      <c r="H1" s="141"/>
      <c r="I1" s="141"/>
      <c r="J1" s="141"/>
      <c r="K1" s="141"/>
      <c r="L1" s="141"/>
      <c r="M1" s="141"/>
      <c r="N1" s="141"/>
      <c r="O1" s="141"/>
      <c r="P1" s="141"/>
      <c r="Q1" s="141"/>
      <c r="R1" s="141"/>
      <c r="S1" s="141"/>
      <c r="T1" s="141"/>
    </row>
    <row r="2" ht="16.5" customHeight="1" spans="1:20">
      <c r="A2" s="142"/>
      <c r="B2" s="143"/>
      <c r="C2" s="143"/>
      <c r="D2" s="143"/>
      <c r="E2" s="143"/>
      <c r="F2" s="143"/>
      <c r="G2" s="143"/>
      <c r="H2" s="142"/>
      <c r="I2" s="142"/>
      <c r="J2" s="142"/>
      <c r="K2" s="142"/>
      <c r="L2" s="142"/>
      <c r="M2" s="142"/>
      <c r="N2" s="164"/>
      <c r="O2" s="142"/>
      <c r="P2" s="142"/>
      <c r="Q2" s="143"/>
      <c r="R2" s="142"/>
      <c r="S2" s="173"/>
      <c r="T2" s="173" t="s">
        <v>453</v>
      </c>
    </row>
    <row r="3" ht="41.25" customHeight="1" spans="1:20">
      <c r="A3" s="144" t="str">
        <f>"2025"&amp;"年部门政府购买服务预算表"</f>
        <v>2025年部门政府购买服务预算表</v>
      </c>
      <c r="B3" s="145"/>
      <c r="C3" s="145"/>
      <c r="D3" s="145"/>
      <c r="E3" s="145"/>
      <c r="F3" s="145"/>
      <c r="G3" s="145"/>
      <c r="H3" s="146"/>
      <c r="I3" s="146"/>
      <c r="J3" s="146"/>
      <c r="K3" s="146"/>
      <c r="L3" s="146"/>
      <c r="M3" s="146"/>
      <c r="N3" s="165"/>
      <c r="O3" s="146"/>
      <c r="P3" s="146"/>
      <c r="Q3" s="145"/>
      <c r="R3" s="146"/>
      <c r="S3" s="165"/>
      <c r="T3" s="145"/>
    </row>
    <row r="4" ht="22.5" customHeight="1" spans="1:20">
      <c r="A4" s="147" t="s">
        <v>427</v>
      </c>
      <c r="B4" s="147"/>
      <c r="C4" s="148"/>
      <c r="D4" s="148"/>
      <c r="E4" s="148"/>
      <c r="F4" s="148"/>
      <c r="G4" s="148"/>
      <c r="H4" s="149"/>
      <c r="I4" s="149"/>
      <c r="J4" s="166"/>
      <c r="K4" s="166"/>
      <c r="L4" s="166"/>
      <c r="M4" s="166"/>
      <c r="N4" s="164"/>
      <c r="O4" s="142"/>
      <c r="P4" s="142"/>
      <c r="Q4" s="143"/>
      <c r="R4" s="142"/>
      <c r="S4" s="174"/>
      <c r="T4" s="173" t="s">
        <v>0</v>
      </c>
    </row>
    <row r="5" ht="24" customHeight="1" spans="1:20">
      <c r="A5" s="150" t="s">
        <v>177</v>
      </c>
      <c r="B5" s="151" t="s">
        <v>178</v>
      </c>
      <c r="C5" s="152" t="s">
        <v>431</v>
      </c>
      <c r="D5" s="152" t="s">
        <v>454</v>
      </c>
      <c r="E5" s="152" t="s">
        <v>455</v>
      </c>
      <c r="F5" s="152" t="s">
        <v>456</v>
      </c>
      <c r="G5" s="152" t="s">
        <v>457</v>
      </c>
      <c r="H5" s="153" t="s">
        <v>458</v>
      </c>
      <c r="I5" s="153" t="s">
        <v>459</v>
      </c>
      <c r="J5" s="167" t="s">
        <v>185</v>
      </c>
      <c r="K5" s="167"/>
      <c r="L5" s="167"/>
      <c r="M5" s="167"/>
      <c r="N5" s="168"/>
      <c r="O5" s="167"/>
      <c r="P5" s="167"/>
      <c r="Q5" s="175"/>
      <c r="R5" s="167"/>
      <c r="S5" s="168"/>
      <c r="T5" s="176"/>
    </row>
    <row r="6" ht="24" customHeight="1" spans="1:20">
      <c r="A6" s="150"/>
      <c r="B6" s="151"/>
      <c r="C6" s="154"/>
      <c r="D6" s="154"/>
      <c r="E6" s="154"/>
      <c r="F6" s="154"/>
      <c r="G6" s="154"/>
      <c r="H6" s="155"/>
      <c r="I6" s="155"/>
      <c r="J6" s="155" t="s">
        <v>53</v>
      </c>
      <c r="K6" s="155" t="s">
        <v>56</v>
      </c>
      <c r="L6" s="155" t="s">
        <v>437</v>
      </c>
      <c r="M6" s="155" t="s">
        <v>438</v>
      </c>
      <c r="N6" s="169" t="s">
        <v>439</v>
      </c>
      <c r="O6" s="170" t="s">
        <v>440</v>
      </c>
      <c r="P6" s="170"/>
      <c r="Q6" s="177"/>
      <c r="R6" s="170"/>
      <c r="S6" s="178"/>
      <c r="T6" s="156"/>
    </row>
    <row r="7" ht="54" customHeight="1" spans="1:20">
      <c r="A7" s="150"/>
      <c r="B7" s="151"/>
      <c r="C7" s="156"/>
      <c r="D7" s="156"/>
      <c r="E7" s="156"/>
      <c r="F7" s="156"/>
      <c r="G7" s="156"/>
      <c r="H7" s="157"/>
      <c r="I7" s="157"/>
      <c r="J7" s="157"/>
      <c r="K7" s="157" t="s">
        <v>55</v>
      </c>
      <c r="L7" s="157"/>
      <c r="M7" s="157"/>
      <c r="N7" s="171"/>
      <c r="O7" s="157" t="s">
        <v>55</v>
      </c>
      <c r="P7" s="157" t="s">
        <v>61</v>
      </c>
      <c r="Q7" s="156" t="s">
        <v>62</v>
      </c>
      <c r="R7" s="157" t="s">
        <v>63</v>
      </c>
      <c r="S7" s="171" t="s">
        <v>64</v>
      </c>
      <c r="T7" s="156" t="s">
        <v>65</v>
      </c>
    </row>
    <row r="8" ht="17.25" customHeight="1" spans="1:20">
      <c r="A8" s="55">
        <v>1</v>
      </c>
      <c r="B8" s="156">
        <v>2</v>
      </c>
      <c r="C8" s="55">
        <v>3</v>
      </c>
      <c r="D8" s="55">
        <v>4</v>
      </c>
      <c r="E8" s="156">
        <v>5</v>
      </c>
      <c r="F8" s="55">
        <v>6</v>
      </c>
      <c r="G8" s="55">
        <v>7</v>
      </c>
      <c r="H8" s="156">
        <v>8</v>
      </c>
      <c r="I8" s="55">
        <v>9</v>
      </c>
      <c r="J8" s="55">
        <v>10</v>
      </c>
      <c r="K8" s="156">
        <v>11</v>
      </c>
      <c r="L8" s="55">
        <v>12</v>
      </c>
      <c r="M8" s="55">
        <v>13</v>
      </c>
      <c r="N8" s="156">
        <v>14</v>
      </c>
      <c r="O8" s="55">
        <v>15</v>
      </c>
      <c r="P8" s="55">
        <v>16</v>
      </c>
      <c r="Q8" s="156">
        <v>17</v>
      </c>
      <c r="R8" s="55">
        <v>18</v>
      </c>
      <c r="S8" s="55">
        <v>19</v>
      </c>
      <c r="T8" s="55">
        <v>20</v>
      </c>
    </row>
    <row r="9" ht="21" customHeight="1" spans="1:20">
      <c r="A9" s="158"/>
      <c r="B9" s="159"/>
      <c r="C9" s="159"/>
      <c r="D9" s="159"/>
      <c r="E9" s="159"/>
      <c r="F9" s="159"/>
      <c r="G9" s="159"/>
      <c r="H9" s="160"/>
      <c r="I9" s="160"/>
      <c r="J9" s="60"/>
      <c r="K9" s="60"/>
      <c r="L9" s="60"/>
      <c r="M9" s="60"/>
      <c r="N9" s="60"/>
      <c r="O9" s="60"/>
      <c r="P9" s="60"/>
      <c r="Q9" s="60"/>
      <c r="R9" s="60"/>
      <c r="S9" s="60"/>
      <c r="T9" s="60"/>
    </row>
    <row r="10" ht="21" customHeight="1" spans="1:20">
      <c r="A10" s="161" t="s">
        <v>170</v>
      </c>
      <c r="B10" s="162"/>
      <c r="C10" s="162"/>
      <c r="D10" s="162"/>
      <c r="E10" s="162"/>
      <c r="F10" s="162"/>
      <c r="G10" s="162"/>
      <c r="H10" s="163"/>
      <c r="I10" s="172"/>
      <c r="J10" s="60"/>
      <c r="K10" s="60"/>
      <c r="L10" s="60"/>
      <c r="M10" s="60"/>
      <c r="N10" s="60"/>
      <c r="O10" s="60"/>
      <c r="P10" s="60"/>
      <c r="Q10" s="60"/>
      <c r="R10" s="60"/>
      <c r="S10" s="60"/>
      <c r="T10" s="60"/>
    </row>
    <row r="11" customHeight="1" spans="7:24">
      <c r="G11" s="128" t="s">
        <v>460</v>
      </c>
      <c r="H11" s="128"/>
      <c r="I11" s="128"/>
      <c r="J11" s="128"/>
      <c r="K11" s="128"/>
      <c r="L11" s="128"/>
      <c r="M11" s="128"/>
      <c r="N11" s="128"/>
      <c r="O11" s="128"/>
      <c r="P11" s="128"/>
      <c r="Q11" s="128"/>
      <c r="R11" s="128"/>
      <c r="S11" s="128"/>
      <c r="T11" s="128"/>
      <c r="U11" s="128"/>
      <c r="V11" s="128"/>
      <c r="W11" s="128"/>
      <c r="X11" s="128"/>
    </row>
  </sheetData>
  <mergeCells count="20">
    <mergeCell ref="A3:T3"/>
    <mergeCell ref="A4:B4"/>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8" sqref="E18"/>
    </sheetView>
  </sheetViews>
  <sheetFormatPr defaultColWidth="9.15" defaultRowHeight="14.25" customHeight="1" outlineLevelCol="4"/>
  <cols>
    <col min="1" max="1" width="44.25" style="65" customWidth="1"/>
    <col min="2" max="5" width="20" style="65" customWidth="1"/>
    <col min="6" max="16384" width="9.15" style="65"/>
  </cols>
  <sheetData>
    <row r="1" s="65" customFormat="1" customHeight="1" spans="1:5">
      <c r="A1" s="66"/>
      <c r="B1" s="66"/>
      <c r="C1" s="66"/>
      <c r="D1" s="66"/>
      <c r="E1" s="66"/>
    </row>
    <row r="2" s="65" customFormat="1" ht="17.25" customHeight="1" spans="4:5">
      <c r="D2" s="130"/>
      <c r="E2" s="90" t="s">
        <v>461</v>
      </c>
    </row>
    <row r="3" s="65" customFormat="1" ht="41.25" customHeight="1" spans="1:5">
      <c r="A3" s="131" t="str">
        <f>"2025"&amp;"年对下转移支付预算表"</f>
        <v>2025年对下转移支付预算表</v>
      </c>
      <c r="B3" s="68"/>
      <c r="C3" s="68"/>
      <c r="D3" s="68"/>
      <c r="E3" s="123"/>
    </row>
    <row r="4" s="65" customFormat="1" ht="18" customHeight="1" spans="1:5">
      <c r="A4" s="132" t="s">
        <v>427</v>
      </c>
      <c r="B4" s="133"/>
      <c r="C4" s="133"/>
      <c r="D4" s="134"/>
      <c r="E4" s="91" t="s">
        <v>0</v>
      </c>
    </row>
    <row r="5" s="65" customFormat="1" ht="19.5" customHeight="1" spans="1:5">
      <c r="A5" s="74" t="s">
        <v>462</v>
      </c>
      <c r="B5" s="92" t="s">
        <v>185</v>
      </c>
      <c r="C5" s="93"/>
      <c r="D5" s="93"/>
      <c r="E5" s="135" t="s">
        <v>463</v>
      </c>
    </row>
    <row r="6" s="65" customFormat="1" ht="40.5" customHeight="1" spans="1:5">
      <c r="A6" s="80"/>
      <c r="B6" s="77" t="s">
        <v>53</v>
      </c>
      <c r="C6" s="73" t="s">
        <v>56</v>
      </c>
      <c r="D6" s="136" t="s">
        <v>437</v>
      </c>
      <c r="E6" s="135"/>
    </row>
    <row r="7" s="65" customFormat="1" ht="19.5" customHeight="1" spans="1:5">
      <c r="A7" s="81">
        <v>1</v>
      </c>
      <c r="B7" s="81">
        <v>2</v>
      </c>
      <c r="C7" s="81">
        <v>3</v>
      </c>
      <c r="D7" s="137">
        <v>4</v>
      </c>
      <c r="E7" s="138">
        <v>24</v>
      </c>
    </row>
    <row r="8" s="65" customFormat="1" ht="19.5" customHeight="1" spans="1:5">
      <c r="A8" s="82"/>
      <c r="B8" s="139"/>
      <c r="C8" s="139"/>
      <c r="D8" s="139"/>
      <c r="E8" s="139"/>
    </row>
    <row r="9" s="65" customFormat="1" ht="19.5" customHeight="1" spans="1:5">
      <c r="A9" s="126"/>
      <c r="B9" s="139"/>
      <c r="C9" s="139"/>
      <c r="D9" s="139"/>
      <c r="E9" s="139"/>
    </row>
    <row r="10" s="65" customFormat="1" ht="34" customHeight="1" spans="1:1">
      <c r="A10" s="140" t="s">
        <v>464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6" sqref="C16"/>
    </sheetView>
  </sheetViews>
  <sheetFormatPr defaultColWidth="9.14166666666667" defaultRowHeight="12" customHeight="1"/>
  <cols>
    <col min="1" max="1" width="55.3833333333333" style="65" customWidth="1"/>
    <col min="2" max="2" width="29" style="65" customWidth="1"/>
    <col min="3" max="5" width="23.575" style="65" customWidth="1"/>
    <col min="6" max="6" width="11.2833333333333" style="65" customWidth="1"/>
    <col min="7" max="7" width="25.1416666666667" style="65" customWidth="1"/>
    <col min="8" max="8" width="15.575" style="65" customWidth="1"/>
    <col min="9" max="9" width="13.425" style="65" customWidth="1"/>
    <col min="10" max="10" width="18.85" style="65" customWidth="1"/>
    <col min="11" max="16384" width="9.14166666666667" style="65"/>
  </cols>
  <sheetData>
    <row r="1" customHeight="1" spans="1:10">
      <c r="A1" s="66"/>
      <c r="B1" s="66"/>
      <c r="C1" s="66"/>
      <c r="D1" s="66"/>
      <c r="E1" s="66"/>
      <c r="F1" s="66"/>
      <c r="G1" s="66"/>
      <c r="H1" s="66"/>
      <c r="I1" s="66"/>
      <c r="J1" s="66"/>
    </row>
    <row r="2" ht="16.5" customHeight="1" spans="10:10">
      <c r="J2" s="90" t="s">
        <v>465</v>
      </c>
    </row>
    <row r="3" ht="41.25" customHeight="1" spans="1:10">
      <c r="A3" s="122" t="str">
        <f>"2025"&amp;"年对下转移支付绩效目标表"</f>
        <v>2025年对下转移支付绩效目标表</v>
      </c>
      <c r="B3" s="68"/>
      <c r="C3" s="68"/>
      <c r="D3" s="68"/>
      <c r="E3" s="68"/>
      <c r="F3" s="123"/>
      <c r="G3" s="68"/>
      <c r="H3" s="123"/>
      <c r="I3" s="123"/>
      <c r="J3" s="68"/>
    </row>
    <row r="4" ht="17.25" customHeight="1" spans="1:1">
      <c r="A4" s="69" t="s">
        <v>427</v>
      </c>
    </row>
    <row r="5" ht="44.25" customHeight="1" spans="1:10">
      <c r="A5" s="124" t="s">
        <v>462</v>
      </c>
      <c r="B5" s="124" t="s">
        <v>299</v>
      </c>
      <c r="C5" s="124" t="s">
        <v>300</v>
      </c>
      <c r="D5" s="124" t="s">
        <v>301</v>
      </c>
      <c r="E5" s="124" t="s">
        <v>302</v>
      </c>
      <c r="F5" s="125" t="s">
        <v>303</v>
      </c>
      <c r="G5" s="124" t="s">
        <v>304</v>
      </c>
      <c r="H5" s="125" t="s">
        <v>305</v>
      </c>
      <c r="I5" s="125" t="s">
        <v>306</v>
      </c>
      <c r="J5" s="124" t="s">
        <v>307</v>
      </c>
    </row>
    <row r="6" ht="14.25" customHeight="1" spans="1:10">
      <c r="A6" s="124">
        <v>1</v>
      </c>
      <c r="B6" s="124">
        <v>2</v>
      </c>
      <c r="C6" s="124">
        <v>3</v>
      </c>
      <c r="D6" s="124">
        <v>4</v>
      </c>
      <c r="E6" s="124">
        <v>5</v>
      </c>
      <c r="F6" s="125">
        <v>6</v>
      </c>
      <c r="G6" s="124">
        <v>7</v>
      </c>
      <c r="H6" s="125">
        <v>8</v>
      </c>
      <c r="I6" s="125">
        <v>9</v>
      </c>
      <c r="J6" s="124">
        <v>10</v>
      </c>
    </row>
    <row r="7" ht="42" customHeight="1" spans="1:10">
      <c r="A7" s="82"/>
      <c r="B7" s="126"/>
      <c r="C7" s="126"/>
      <c r="D7" s="126"/>
      <c r="E7" s="109"/>
      <c r="F7" s="127"/>
      <c r="G7" s="109"/>
      <c r="H7" s="127"/>
      <c r="I7" s="127"/>
      <c r="J7" s="109"/>
    </row>
    <row r="8" ht="42" customHeight="1" spans="1:10">
      <c r="A8" s="82"/>
      <c r="B8" s="83"/>
      <c r="C8" s="83"/>
      <c r="D8" s="83"/>
      <c r="E8" s="82"/>
      <c r="F8" s="83"/>
      <c r="G8" s="82"/>
      <c r="H8" s="83"/>
      <c r="I8" s="83"/>
      <c r="J8" s="82"/>
    </row>
    <row r="9" ht="45" customHeight="1" spans="1:3">
      <c r="A9" s="128" t="s">
        <v>466</v>
      </c>
      <c r="B9" s="129"/>
      <c r="C9" s="129"/>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E22" sqref="E22"/>
    </sheetView>
  </sheetViews>
  <sheetFormatPr defaultColWidth="10.425" defaultRowHeight="14.25" customHeight="1"/>
  <cols>
    <col min="1" max="3" width="33.7" style="65" customWidth="1"/>
    <col min="4" max="4" width="45.575" style="65" customWidth="1"/>
    <col min="5" max="5" width="27.575" style="65" customWidth="1"/>
    <col min="6" max="6" width="21.7166666666667" style="65" customWidth="1"/>
    <col min="7" max="9" width="26.2833333333333" style="65" customWidth="1"/>
    <col min="10" max="16384" width="10.425" style="65"/>
  </cols>
  <sheetData>
    <row r="1" customHeight="1" spans="1:9">
      <c r="A1" s="66"/>
      <c r="B1" s="66"/>
      <c r="C1" s="66"/>
      <c r="D1" s="66"/>
      <c r="E1" s="66"/>
      <c r="F1" s="66"/>
      <c r="G1" s="66"/>
      <c r="H1" s="66"/>
      <c r="I1" s="66"/>
    </row>
    <row r="2" customHeight="1" spans="1:9">
      <c r="A2" s="97" t="s">
        <v>467</v>
      </c>
      <c r="B2" s="98"/>
      <c r="C2" s="98"/>
      <c r="D2" s="99"/>
      <c r="E2" s="99"/>
      <c r="F2" s="99"/>
      <c r="G2" s="98"/>
      <c r="H2" s="98"/>
      <c r="I2" s="99"/>
    </row>
    <row r="3" ht="41.25" customHeight="1" spans="1:9">
      <c r="A3" s="100" t="str">
        <f>"2025"&amp;"年新增资产配置预算表"</f>
        <v>2025年新增资产配置预算表</v>
      </c>
      <c r="B3" s="101"/>
      <c r="C3" s="101"/>
      <c r="D3" s="102"/>
      <c r="E3" s="102"/>
      <c r="F3" s="102"/>
      <c r="G3" s="101"/>
      <c r="H3" s="101"/>
      <c r="I3" s="102"/>
    </row>
    <row r="4" customHeight="1" spans="1:9">
      <c r="A4" s="103" t="s">
        <v>427</v>
      </c>
      <c r="B4" s="104"/>
      <c r="C4" s="104"/>
      <c r="D4" s="105"/>
      <c r="F4" s="102"/>
      <c r="G4" s="101"/>
      <c r="H4" s="101"/>
      <c r="I4" s="121" t="s">
        <v>0</v>
      </c>
    </row>
    <row r="5" ht="28.5" customHeight="1" spans="1:9">
      <c r="A5" s="106" t="s">
        <v>177</v>
      </c>
      <c r="B5" s="95" t="s">
        <v>178</v>
      </c>
      <c r="C5" s="106" t="s">
        <v>468</v>
      </c>
      <c r="D5" s="106" t="s">
        <v>469</v>
      </c>
      <c r="E5" s="106" t="s">
        <v>470</v>
      </c>
      <c r="F5" s="106" t="s">
        <v>471</v>
      </c>
      <c r="G5" s="95" t="s">
        <v>472</v>
      </c>
      <c r="H5" s="95"/>
      <c r="I5" s="106"/>
    </row>
    <row r="6" ht="21" customHeight="1" spans="1:9">
      <c r="A6" s="106"/>
      <c r="B6" s="107"/>
      <c r="C6" s="107"/>
      <c r="D6" s="108"/>
      <c r="E6" s="107"/>
      <c r="F6" s="107"/>
      <c r="G6" s="95" t="s">
        <v>435</v>
      </c>
      <c r="H6" s="95" t="s">
        <v>473</v>
      </c>
      <c r="I6" s="95" t="s">
        <v>474</v>
      </c>
    </row>
    <row r="7" ht="17.25" customHeight="1" spans="1:9">
      <c r="A7" s="109" t="s">
        <v>79</v>
      </c>
      <c r="B7" s="110"/>
      <c r="C7" s="111" t="s">
        <v>80</v>
      </c>
      <c r="D7" s="109" t="s">
        <v>81</v>
      </c>
      <c r="E7" s="112" t="s">
        <v>82</v>
      </c>
      <c r="F7" s="109" t="s">
        <v>83</v>
      </c>
      <c r="G7" s="111" t="s">
        <v>84</v>
      </c>
      <c r="H7" s="113" t="s">
        <v>85</v>
      </c>
      <c r="I7" s="112" t="s">
        <v>86</v>
      </c>
    </row>
    <row r="8" ht="19.5" customHeight="1" spans="1:9">
      <c r="A8" s="82"/>
      <c r="B8" s="83"/>
      <c r="C8" s="83"/>
      <c r="D8" s="82"/>
      <c r="E8" s="83"/>
      <c r="F8" s="113"/>
      <c r="G8" s="114"/>
      <c r="H8" s="115"/>
      <c r="I8" s="115"/>
    </row>
    <row r="9" ht="19.5" customHeight="1" spans="1:9">
      <c r="A9" s="116" t="s">
        <v>53</v>
      </c>
      <c r="B9" s="117"/>
      <c r="C9" s="117"/>
      <c r="D9" s="118"/>
      <c r="E9" s="119"/>
      <c r="F9" s="119"/>
      <c r="G9" s="114"/>
      <c r="H9" s="115"/>
      <c r="I9" s="115"/>
    </row>
    <row r="10" customHeight="1" spans="1:8">
      <c r="A10" s="120" t="s">
        <v>475</v>
      </c>
      <c r="B10" s="120"/>
      <c r="C10" s="120"/>
      <c r="D10" s="120"/>
      <c r="E10" s="120"/>
      <c r="F10" s="120"/>
      <c r="G10" s="120"/>
      <c r="H10" s="120"/>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XFD12"/>
    </sheetView>
  </sheetViews>
  <sheetFormatPr defaultColWidth="9.14166666666667" defaultRowHeight="14.25" customHeight="1"/>
  <cols>
    <col min="1" max="1" width="19.2833333333333" style="65" customWidth="1"/>
    <col min="2" max="2" width="33.85" style="65" customWidth="1"/>
    <col min="3" max="3" width="23.85" style="65" customWidth="1"/>
    <col min="4" max="4" width="11.1416666666667" style="65" customWidth="1"/>
    <col min="5" max="5" width="17.7166666666667" style="65" customWidth="1"/>
    <col min="6" max="6" width="9.85" style="65" customWidth="1"/>
    <col min="7" max="7" width="17.7166666666667" style="65" customWidth="1"/>
    <col min="8" max="11" width="23.1416666666667" style="65" customWidth="1"/>
    <col min="12" max="16384" width="9.14166666666667" style="65"/>
  </cols>
  <sheetData>
    <row r="1" customHeight="1" spans="1:11">
      <c r="A1" s="66"/>
      <c r="B1" s="66"/>
      <c r="C1" s="66"/>
      <c r="D1" s="66"/>
      <c r="E1" s="66"/>
      <c r="F1" s="66"/>
      <c r="G1" s="66"/>
      <c r="H1" s="66"/>
      <c r="I1" s="66"/>
      <c r="J1" s="66"/>
      <c r="K1" s="66"/>
    </row>
    <row r="2" customHeight="1" spans="4:11">
      <c r="D2" s="67"/>
      <c r="E2" s="67"/>
      <c r="F2" s="67"/>
      <c r="G2" s="67"/>
      <c r="K2" s="90" t="s">
        <v>476</v>
      </c>
    </row>
    <row r="3" ht="41.25" customHeight="1" spans="1:11">
      <c r="A3" s="68" t="str">
        <f>"2025"&amp;"年上级转移支付补助项目支出预算表"</f>
        <v>2025年上级转移支付补助项目支出预算表</v>
      </c>
      <c r="B3" s="68"/>
      <c r="C3" s="68"/>
      <c r="D3" s="68"/>
      <c r="E3" s="68"/>
      <c r="F3" s="68"/>
      <c r="G3" s="68"/>
      <c r="H3" s="68"/>
      <c r="I3" s="68"/>
      <c r="J3" s="68"/>
      <c r="K3" s="68"/>
    </row>
    <row r="4" ht="13.5" customHeight="1" spans="1:11">
      <c r="A4" s="69" t="s">
        <v>427</v>
      </c>
      <c r="B4" s="70"/>
      <c r="C4" s="70"/>
      <c r="D4" s="70"/>
      <c r="E4" s="70"/>
      <c r="F4" s="70"/>
      <c r="G4" s="70"/>
      <c r="H4" s="71"/>
      <c r="I4" s="71"/>
      <c r="J4" s="71"/>
      <c r="K4" s="91" t="s">
        <v>0</v>
      </c>
    </row>
    <row r="5" ht="21.75" customHeight="1" spans="1:11">
      <c r="A5" s="72" t="s">
        <v>258</v>
      </c>
      <c r="B5" s="72" t="s">
        <v>180</v>
      </c>
      <c r="C5" s="72" t="s">
        <v>259</v>
      </c>
      <c r="D5" s="73" t="s">
        <v>181</v>
      </c>
      <c r="E5" s="73" t="s">
        <v>182</v>
      </c>
      <c r="F5" s="73" t="s">
        <v>260</v>
      </c>
      <c r="G5" s="73" t="s">
        <v>261</v>
      </c>
      <c r="H5" s="74" t="s">
        <v>53</v>
      </c>
      <c r="I5" s="92" t="s">
        <v>477</v>
      </c>
      <c r="J5" s="93"/>
      <c r="K5" s="94"/>
    </row>
    <row r="6" ht="21.75" customHeight="1" spans="1:11">
      <c r="A6" s="75"/>
      <c r="B6" s="75"/>
      <c r="C6" s="75"/>
      <c r="D6" s="76"/>
      <c r="E6" s="76"/>
      <c r="F6" s="76"/>
      <c r="G6" s="76"/>
      <c r="H6" s="77"/>
      <c r="I6" s="73" t="s">
        <v>56</v>
      </c>
      <c r="J6" s="73" t="s">
        <v>57</v>
      </c>
      <c r="K6" s="73" t="s">
        <v>58</v>
      </c>
    </row>
    <row r="7" ht="40.5" customHeight="1" spans="1:11">
      <c r="A7" s="78"/>
      <c r="B7" s="78"/>
      <c r="C7" s="78"/>
      <c r="D7" s="79"/>
      <c r="E7" s="79"/>
      <c r="F7" s="79"/>
      <c r="G7" s="79"/>
      <c r="H7" s="80"/>
      <c r="I7" s="79" t="s">
        <v>55</v>
      </c>
      <c r="J7" s="79"/>
      <c r="K7" s="79"/>
    </row>
    <row r="8" ht="15" customHeight="1" spans="1:11">
      <c r="A8" s="81">
        <v>1</v>
      </c>
      <c r="B8" s="81">
        <v>2</v>
      </c>
      <c r="C8" s="81">
        <v>3</v>
      </c>
      <c r="D8" s="81">
        <v>4</v>
      </c>
      <c r="E8" s="81">
        <v>5</v>
      </c>
      <c r="F8" s="81">
        <v>6</v>
      </c>
      <c r="G8" s="81">
        <v>7</v>
      </c>
      <c r="H8" s="81">
        <v>8</v>
      </c>
      <c r="I8" s="81">
        <v>9</v>
      </c>
      <c r="J8" s="95">
        <v>10</v>
      </c>
      <c r="K8" s="95">
        <v>11</v>
      </c>
    </row>
    <row r="9" ht="18.75" customHeight="1" spans="1:11">
      <c r="A9" s="82"/>
      <c r="B9" s="83"/>
      <c r="C9" s="82"/>
      <c r="D9" s="82"/>
      <c r="E9" s="82"/>
      <c r="F9" s="82"/>
      <c r="G9" s="82"/>
      <c r="H9" s="84"/>
      <c r="I9" s="96"/>
      <c r="J9" s="96"/>
      <c r="K9" s="84"/>
    </row>
    <row r="10" ht="18.75" customHeight="1" spans="1:11">
      <c r="A10" s="83"/>
      <c r="B10" s="83"/>
      <c r="C10" s="83"/>
      <c r="D10" s="83"/>
      <c r="E10" s="83"/>
      <c r="F10" s="83"/>
      <c r="G10" s="83"/>
      <c r="H10" s="85"/>
      <c r="I10" s="85"/>
      <c r="J10" s="85"/>
      <c r="K10" s="84"/>
    </row>
    <row r="11" ht="18.75" customHeight="1" spans="1:11">
      <c r="A11" s="86" t="s">
        <v>170</v>
      </c>
      <c r="B11" s="87"/>
      <c r="C11" s="87"/>
      <c r="D11" s="87"/>
      <c r="E11" s="87"/>
      <c r="F11" s="87"/>
      <c r="G11" s="88"/>
      <c r="H11" s="85"/>
      <c r="I11" s="85"/>
      <c r="J11" s="85"/>
      <c r="K11" s="84"/>
    </row>
    <row r="12" customHeight="1" spans="1:1">
      <c r="A12" s="89" t="s">
        <v>478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pane ySplit="1" topLeftCell="A2" activePane="bottomLeft" state="frozen"/>
      <selection/>
      <selection pane="bottomLeft" activeCell="G30" sqref="G30"/>
    </sheetView>
  </sheetViews>
  <sheetFormatPr defaultColWidth="9.14166666666667" defaultRowHeight="14.25" customHeight="1" outlineLevelCol="6"/>
  <cols>
    <col min="1" max="1" width="35.2833333333333" style="1" customWidth="1"/>
    <col min="2" max="4" width="28" style="1" customWidth="1"/>
    <col min="5" max="7" width="23.85" style="1" customWidth="1"/>
    <col min="8" max="16384" width="9.14166666666667" style="1"/>
  </cols>
  <sheetData>
    <row r="1" s="1" customFormat="1" ht="13.5" customHeight="1" spans="4:7">
      <c r="D1" s="41"/>
      <c r="G1" s="42"/>
    </row>
    <row r="2" s="1" customFormat="1" ht="41.25" customHeight="1" spans="1:7">
      <c r="A2" s="43" t="str">
        <f>"2025"&amp;"年部门项目中期规划预算表"</f>
        <v>2025年部门项目中期规划预算表</v>
      </c>
      <c r="B2" s="43"/>
      <c r="C2" s="43"/>
      <c r="D2" s="43"/>
      <c r="E2" s="43"/>
      <c r="F2" s="43"/>
      <c r="G2" s="43"/>
    </row>
    <row r="3" s="1" customFormat="1" ht="13.5" customHeight="1" spans="1:7">
      <c r="A3" s="44" t="str">
        <f>"单位名称："&amp;"中国共产党昆明市晋宁区委员会政法委员会"</f>
        <v>单位名称：中国共产党昆明市晋宁区委员会政法委员会</v>
      </c>
      <c r="B3" s="45"/>
      <c r="C3" s="45"/>
      <c r="D3" s="45"/>
      <c r="E3" s="46"/>
      <c r="F3" s="46"/>
      <c r="G3" s="47" t="s">
        <v>0</v>
      </c>
    </row>
    <row r="4" s="1" customFormat="1" ht="21.75" customHeight="1" spans="1:7">
      <c r="A4" s="48" t="s">
        <v>259</v>
      </c>
      <c r="B4" s="48" t="s">
        <v>258</v>
      </c>
      <c r="C4" s="48" t="s">
        <v>180</v>
      </c>
      <c r="D4" s="49" t="s">
        <v>479</v>
      </c>
      <c r="E4" s="13" t="s">
        <v>56</v>
      </c>
      <c r="F4" s="14"/>
      <c r="G4" s="36"/>
    </row>
    <row r="5" s="1" customFormat="1" ht="21.75" customHeight="1" spans="1:7">
      <c r="A5" s="50"/>
      <c r="B5" s="50"/>
      <c r="C5" s="50"/>
      <c r="D5" s="51"/>
      <c r="E5" s="52" t="str">
        <f>"2025"&amp;"年"</f>
        <v>2025年</v>
      </c>
      <c r="F5" s="52" t="str">
        <f>("2025"+1)&amp;"年"</f>
        <v>2026年</v>
      </c>
      <c r="G5" s="52" t="str">
        <f>("2025"+2)&amp;"年"</f>
        <v>2027年</v>
      </c>
    </row>
    <row r="6" s="1" customFormat="1" ht="40.5" customHeight="1" spans="1:7">
      <c r="A6" s="53"/>
      <c r="B6" s="53"/>
      <c r="C6" s="53"/>
      <c r="D6" s="54"/>
      <c r="E6" s="55"/>
      <c r="F6" s="55"/>
      <c r="G6" s="55"/>
    </row>
    <row r="7" s="1" customFormat="1" ht="15" customHeight="1" spans="1:7">
      <c r="A7" s="56">
        <v>1</v>
      </c>
      <c r="B7" s="56">
        <v>2</v>
      </c>
      <c r="C7" s="56">
        <v>3</v>
      </c>
      <c r="D7" s="56">
        <v>4</v>
      </c>
      <c r="E7" s="56">
        <v>5</v>
      </c>
      <c r="F7" s="56">
        <v>6</v>
      </c>
      <c r="G7" s="56">
        <v>7</v>
      </c>
    </row>
    <row r="8" s="1" customFormat="1" customHeight="1" spans="1:7">
      <c r="A8" s="57" t="s">
        <v>67</v>
      </c>
      <c r="B8" s="58"/>
      <c r="C8" s="58"/>
      <c r="D8" s="58"/>
      <c r="E8" s="58">
        <v>400000</v>
      </c>
      <c r="F8" s="58"/>
      <c r="G8" s="58"/>
    </row>
    <row r="9" s="1" customFormat="1" ht="17.25" customHeight="1" spans="1:7">
      <c r="A9" s="33"/>
      <c r="B9" s="59" t="s">
        <v>480</v>
      </c>
      <c r="C9" s="59" t="s">
        <v>272</v>
      </c>
      <c r="D9" s="33" t="s">
        <v>481</v>
      </c>
      <c r="E9" s="60">
        <v>30000</v>
      </c>
      <c r="F9" s="60"/>
      <c r="G9" s="60"/>
    </row>
    <row r="10" s="1" customFormat="1" ht="17.25" customHeight="1" spans="1:7">
      <c r="A10" s="61"/>
      <c r="B10" s="59" t="s">
        <v>480</v>
      </c>
      <c r="C10" s="59" t="s">
        <v>274</v>
      </c>
      <c r="D10" s="33" t="s">
        <v>481</v>
      </c>
      <c r="E10" s="60">
        <v>270000</v>
      </c>
      <c r="F10" s="60"/>
      <c r="G10" s="60"/>
    </row>
    <row r="11" s="1" customFormat="1" ht="17.25" customHeight="1" spans="1:7">
      <c r="A11" s="61"/>
      <c r="B11" s="59" t="s">
        <v>480</v>
      </c>
      <c r="C11" s="59" t="s">
        <v>276</v>
      </c>
      <c r="D11" s="33" t="s">
        <v>481</v>
      </c>
      <c r="E11" s="60">
        <v>50000</v>
      </c>
      <c r="F11" s="60"/>
      <c r="G11" s="60"/>
    </row>
    <row r="12" s="1" customFormat="1" ht="17.25" customHeight="1" spans="1:7">
      <c r="A12" s="61"/>
      <c r="B12" s="59" t="s">
        <v>480</v>
      </c>
      <c r="C12" s="59" t="s">
        <v>278</v>
      </c>
      <c r="D12" s="33" t="s">
        <v>481</v>
      </c>
      <c r="E12" s="60">
        <v>50000</v>
      </c>
      <c r="F12" s="60"/>
      <c r="G12" s="60"/>
    </row>
    <row r="13" s="1" customFormat="1" ht="18.75" customHeight="1" spans="1:7">
      <c r="A13" s="62" t="s">
        <v>53</v>
      </c>
      <c r="B13" s="63" t="s">
        <v>482</v>
      </c>
      <c r="C13" s="63"/>
      <c r="D13" s="64"/>
      <c r="E13" s="60">
        <v>400000</v>
      </c>
      <c r="F13" s="60"/>
      <c r="G13" s="60"/>
    </row>
  </sheetData>
  <mergeCells count="11">
    <mergeCell ref="A2:G2"/>
    <mergeCell ref="A3:F3"/>
    <mergeCell ref="E4:G4"/>
    <mergeCell ref="A13:D1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7" workbookViewId="0">
      <selection activeCell="A6" sqref="$A1:$XFD1048576"/>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27.3333333333333" style="1" customWidth="1"/>
    <col min="11" max="16384" width="8.575" style="1"/>
  </cols>
  <sheetData>
    <row r="1" s="1" customFormat="1" customHeight="1" spans="1:10">
      <c r="A1" s="2"/>
      <c r="B1" s="2"/>
      <c r="C1" s="2"/>
      <c r="D1" s="2"/>
      <c r="E1" s="2"/>
      <c r="F1" s="2"/>
      <c r="G1" s="2"/>
      <c r="H1" s="2"/>
      <c r="I1" s="2"/>
      <c r="J1" s="35"/>
    </row>
    <row r="2" s="1" customFormat="1" ht="41.25" customHeight="1" spans="1:10">
      <c r="A2" s="2" t="str">
        <f>"2025"&amp;"年部门整体支出绩效目标表"</f>
        <v>2025年部门整体支出绩效目标表</v>
      </c>
      <c r="B2" s="3"/>
      <c r="C2" s="3"/>
      <c r="D2" s="3"/>
      <c r="E2" s="3"/>
      <c r="F2" s="3"/>
      <c r="G2" s="3"/>
      <c r="H2" s="3"/>
      <c r="I2" s="3"/>
      <c r="J2" s="3"/>
    </row>
    <row r="3" s="1" customFormat="1" ht="17.25" customHeight="1" spans="1:10">
      <c r="A3" s="4" t="str">
        <f>"单位名称："&amp;"中国共产党昆明市晋宁区委员会政法委员会"</f>
        <v>单位名称：中国共产党昆明市晋宁区委员会政法委员会</v>
      </c>
      <c r="B3" s="4"/>
      <c r="C3" s="5"/>
      <c r="D3" s="6"/>
      <c r="E3" s="6"/>
      <c r="F3" s="6"/>
      <c r="G3" s="6"/>
      <c r="H3" s="6"/>
      <c r="I3" s="6"/>
      <c r="J3" s="298" t="s">
        <v>0</v>
      </c>
    </row>
    <row r="4" s="1" customFormat="1" ht="30" customHeight="1" spans="1:10">
      <c r="A4" s="7" t="s">
        <v>483</v>
      </c>
      <c r="B4" s="8" t="s">
        <v>68</v>
      </c>
      <c r="C4" s="9"/>
      <c r="D4" s="9"/>
      <c r="E4" s="10"/>
      <c r="F4" s="11" t="s">
        <v>484</v>
      </c>
      <c r="G4" s="10"/>
      <c r="H4" s="12" t="s">
        <v>67</v>
      </c>
      <c r="I4" s="9"/>
      <c r="J4" s="10"/>
    </row>
    <row r="5" s="1" customFormat="1" ht="32.25" customHeight="1" spans="1:10">
      <c r="A5" s="13" t="s">
        <v>485</v>
      </c>
      <c r="B5" s="14"/>
      <c r="C5" s="14"/>
      <c r="D5" s="14"/>
      <c r="E5" s="14"/>
      <c r="F5" s="14"/>
      <c r="G5" s="14"/>
      <c r="H5" s="14"/>
      <c r="I5" s="36"/>
      <c r="J5" s="37" t="s">
        <v>486</v>
      </c>
    </row>
    <row r="6" s="1" customFormat="1" ht="99.75" customHeight="1" spans="1:10">
      <c r="A6" s="15" t="s">
        <v>487</v>
      </c>
      <c r="B6" s="16" t="s">
        <v>488</v>
      </c>
      <c r="C6" s="17" t="s">
        <v>489</v>
      </c>
      <c r="D6" s="17"/>
      <c r="E6" s="17"/>
      <c r="F6" s="17"/>
      <c r="G6" s="17"/>
      <c r="H6" s="17"/>
      <c r="I6" s="17"/>
      <c r="J6" s="38" t="s">
        <v>490</v>
      </c>
    </row>
    <row r="7" s="1" customFormat="1" ht="99.75" customHeight="1" spans="1:10">
      <c r="A7" s="15"/>
      <c r="B7" s="16" t="str">
        <f>"总体绩效目标（"&amp;"2025"&amp;"-"&amp;("2025"+2)&amp;"年期间）"</f>
        <v>总体绩效目标（2025-2027年期间）</v>
      </c>
      <c r="C7" s="17" t="s">
        <v>491</v>
      </c>
      <c r="D7" s="17"/>
      <c r="E7" s="17"/>
      <c r="F7" s="17"/>
      <c r="G7" s="17"/>
      <c r="H7" s="17"/>
      <c r="I7" s="17"/>
      <c r="J7" s="38" t="s">
        <v>492</v>
      </c>
    </row>
    <row r="8" s="1" customFormat="1" ht="75" customHeight="1" spans="1:10">
      <c r="A8" s="16" t="s">
        <v>493</v>
      </c>
      <c r="B8" s="18" t="str">
        <f>"预算年度（"&amp;"2025"&amp;"年）绩效目标"</f>
        <v>预算年度（2025年）绩效目标</v>
      </c>
      <c r="C8" s="19" t="s">
        <v>494</v>
      </c>
      <c r="D8" s="19"/>
      <c r="E8" s="19"/>
      <c r="F8" s="19"/>
      <c r="G8" s="19"/>
      <c r="H8" s="19"/>
      <c r="I8" s="19"/>
      <c r="J8" s="39" t="s">
        <v>495</v>
      </c>
    </row>
    <row r="9" s="1" customFormat="1" ht="32.25" customHeight="1" spans="1:10">
      <c r="A9" s="20" t="s">
        <v>496</v>
      </c>
      <c r="B9" s="20"/>
      <c r="C9" s="20"/>
      <c r="D9" s="20"/>
      <c r="E9" s="20"/>
      <c r="F9" s="20"/>
      <c r="G9" s="20"/>
      <c r="H9" s="20"/>
      <c r="I9" s="20"/>
      <c r="J9" s="20"/>
    </row>
    <row r="10" s="1" customFormat="1" ht="32.25" customHeight="1" spans="1:10">
      <c r="A10" s="16" t="s">
        <v>497</v>
      </c>
      <c r="B10" s="16"/>
      <c r="C10" s="15" t="s">
        <v>498</v>
      </c>
      <c r="D10" s="15"/>
      <c r="E10" s="15"/>
      <c r="F10" s="15" t="s">
        <v>499</v>
      </c>
      <c r="G10" s="15"/>
      <c r="H10" s="15" t="s">
        <v>500</v>
      </c>
      <c r="I10" s="15"/>
      <c r="J10" s="15"/>
    </row>
    <row r="11" s="1" customFormat="1" ht="32.25" customHeight="1" spans="1:10">
      <c r="A11" s="16"/>
      <c r="B11" s="16"/>
      <c r="C11" s="15"/>
      <c r="D11" s="15"/>
      <c r="E11" s="15"/>
      <c r="F11" s="15"/>
      <c r="G11" s="15"/>
      <c r="H11" s="16" t="s">
        <v>501</v>
      </c>
      <c r="I11" s="16" t="s">
        <v>502</v>
      </c>
      <c r="J11" s="16" t="s">
        <v>503</v>
      </c>
    </row>
    <row r="12" s="1" customFormat="1" ht="24" customHeight="1" spans="1:10">
      <c r="A12" s="21" t="s">
        <v>53</v>
      </c>
      <c r="B12" s="22"/>
      <c r="C12" s="22"/>
      <c r="D12" s="22"/>
      <c r="E12" s="22"/>
      <c r="F12" s="22"/>
      <c r="G12" s="23"/>
      <c r="H12" s="24">
        <v>6543984.04</v>
      </c>
      <c r="I12" s="24">
        <v>5600987.09</v>
      </c>
      <c r="J12" s="24">
        <v>942996.95</v>
      </c>
    </row>
    <row r="13" s="1" customFormat="1" ht="59" customHeight="1" spans="1:10">
      <c r="A13" s="17" t="s">
        <v>494</v>
      </c>
      <c r="B13" s="25"/>
      <c r="C13" s="17" t="s">
        <v>504</v>
      </c>
      <c r="D13" s="25"/>
      <c r="E13" s="25"/>
      <c r="F13" s="25"/>
      <c r="G13" s="25"/>
      <c r="H13" s="26">
        <v>6543984.04</v>
      </c>
      <c r="I13" s="26">
        <v>5600987.09</v>
      </c>
      <c r="J13" s="26">
        <v>942996.95</v>
      </c>
    </row>
    <row r="14" s="1" customFormat="1" ht="32.25" customHeight="1" spans="1:10">
      <c r="A14" s="20" t="s">
        <v>505</v>
      </c>
      <c r="B14" s="20"/>
      <c r="C14" s="20"/>
      <c r="D14" s="20"/>
      <c r="E14" s="20"/>
      <c r="F14" s="20"/>
      <c r="G14" s="20"/>
      <c r="H14" s="20"/>
      <c r="I14" s="20"/>
      <c r="J14" s="20"/>
    </row>
    <row r="15" s="1" customFormat="1" ht="32.25" customHeight="1" spans="1:10">
      <c r="A15" s="27" t="s">
        <v>506</v>
      </c>
      <c r="B15" s="27"/>
      <c r="C15" s="27"/>
      <c r="D15" s="27"/>
      <c r="E15" s="27"/>
      <c r="F15" s="27"/>
      <c r="G15" s="27"/>
      <c r="H15" s="28" t="s">
        <v>507</v>
      </c>
      <c r="I15" s="40" t="s">
        <v>307</v>
      </c>
      <c r="J15" s="28" t="s">
        <v>508</v>
      </c>
    </row>
    <row r="16" s="1" customFormat="1" ht="36" customHeight="1" spans="1:10">
      <c r="A16" s="29" t="s">
        <v>300</v>
      </c>
      <c r="B16" s="29" t="s">
        <v>509</v>
      </c>
      <c r="C16" s="30" t="s">
        <v>302</v>
      </c>
      <c r="D16" s="30" t="s">
        <v>303</v>
      </c>
      <c r="E16" s="30" t="s">
        <v>304</v>
      </c>
      <c r="F16" s="30" t="s">
        <v>305</v>
      </c>
      <c r="G16" s="30" t="s">
        <v>306</v>
      </c>
      <c r="H16" s="31"/>
      <c r="I16" s="31"/>
      <c r="J16" s="31"/>
    </row>
    <row r="17" s="1" customFormat="1" ht="32.25" customHeight="1" spans="1:10">
      <c r="A17" s="32" t="s">
        <v>309</v>
      </c>
      <c r="B17" s="32"/>
      <c r="C17" s="33"/>
      <c r="D17" s="32"/>
      <c r="E17" s="32"/>
      <c r="F17" s="32"/>
      <c r="G17" s="32"/>
      <c r="H17" s="34"/>
      <c r="I17" s="19"/>
      <c r="J17" s="34"/>
    </row>
    <row r="18" s="1" customFormat="1" ht="32.25" customHeight="1" spans="1:10">
      <c r="A18" s="32"/>
      <c r="B18" s="32" t="s">
        <v>310</v>
      </c>
      <c r="C18" s="33"/>
      <c r="D18" s="32"/>
      <c r="E18" s="32"/>
      <c r="F18" s="32"/>
      <c r="G18" s="32"/>
      <c r="H18" s="34"/>
      <c r="I18" s="19"/>
      <c r="J18" s="34"/>
    </row>
    <row r="19" s="1" customFormat="1" ht="32.25" customHeight="1" spans="1:10">
      <c r="A19" s="32"/>
      <c r="B19" s="32"/>
      <c r="C19" s="33" t="s">
        <v>415</v>
      </c>
      <c r="D19" s="32" t="s">
        <v>312</v>
      </c>
      <c r="E19" s="32" t="s">
        <v>90</v>
      </c>
      <c r="F19" s="32" t="s">
        <v>313</v>
      </c>
      <c r="G19" s="32" t="s">
        <v>314</v>
      </c>
      <c r="H19" s="34" t="s">
        <v>510</v>
      </c>
      <c r="I19" s="19" t="s">
        <v>416</v>
      </c>
      <c r="J19" s="34" t="s">
        <v>511</v>
      </c>
    </row>
    <row r="20" s="1" customFormat="1" ht="32.25" customHeight="1" spans="1:10">
      <c r="A20" s="32"/>
      <c r="B20" s="32"/>
      <c r="C20" s="33" t="s">
        <v>311</v>
      </c>
      <c r="D20" s="32" t="s">
        <v>312</v>
      </c>
      <c r="E20" s="32" t="s">
        <v>82</v>
      </c>
      <c r="F20" s="32" t="s">
        <v>313</v>
      </c>
      <c r="G20" s="32" t="s">
        <v>314</v>
      </c>
      <c r="H20" s="34" t="s">
        <v>512</v>
      </c>
      <c r="I20" s="19" t="s">
        <v>315</v>
      </c>
      <c r="J20" s="34" t="s">
        <v>513</v>
      </c>
    </row>
    <row r="21" s="1" customFormat="1" ht="32.25" customHeight="1" spans="1:10">
      <c r="A21" s="32"/>
      <c r="B21" s="32"/>
      <c r="C21" s="33" t="s">
        <v>514</v>
      </c>
      <c r="D21" s="32" t="s">
        <v>318</v>
      </c>
      <c r="E21" s="32" t="s">
        <v>515</v>
      </c>
      <c r="F21" s="32" t="s">
        <v>516</v>
      </c>
      <c r="G21" s="32" t="s">
        <v>314</v>
      </c>
      <c r="H21" s="34" t="s">
        <v>515</v>
      </c>
      <c r="I21" s="19" t="s">
        <v>517</v>
      </c>
      <c r="J21" s="34" t="s">
        <v>518</v>
      </c>
    </row>
    <row r="22" s="1" customFormat="1" ht="32.25" customHeight="1" spans="1:10">
      <c r="A22" s="32"/>
      <c r="B22" s="32" t="s">
        <v>316</v>
      </c>
      <c r="C22" s="33"/>
      <c r="D22" s="32"/>
      <c r="E22" s="32"/>
      <c r="F22" s="32"/>
      <c r="G22" s="32"/>
      <c r="H22" s="34"/>
      <c r="I22" s="19"/>
      <c r="J22" s="34"/>
    </row>
    <row r="23" s="1" customFormat="1" ht="32.25" customHeight="1" spans="1:10">
      <c r="A23" s="32"/>
      <c r="B23" s="32"/>
      <c r="C23" s="33" t="s">
        <v>412</v>
      </c>
      <c r="D23" s="32" t="s">
        <v>312</v>
      </c>
      <c r="E23" s="32" t="s">
        <v>319</v>
      </c>
      <c r="F23" s="32" t="s">
        <v>320</v>
      </c>
      <c r="G23" s="32" t="s">
        <v>314</v>
      </c>
      <c r="H23" s="34" t="s">
        <v>519</v>
      </c>
      <c r="I23" s="19" t="s">
        <v>413</v>
      </c>
      <c r="J23" s="34" t="s">
        <v>520</v>
      </c>
    </row>
    <row r="24" s="1" customFormat="1" ht="32.25" customHeight="1" spans="1:10">
      <c r="A24" s="32"/>
      <c r="B24" s="32"/>
      <c r="C24" s="33" t="s">
        <v>342</v>
      </c>
      <c r="D24" s="32" t="s">
        <v>312</v>
      </c>
      <c r="E24" s="32" t="s">
        <v>325</v>
      </c>
      <c r="F24" s="32" t="s">
        <v>320</v>
      </c>
      <c r="G24" s="32" t="s">
        <v>314</v>
      </c>
      <c r="H24" s="34" t="s">
        <v>521</v>
      </c>
      <c r="I24" s="19" t="s">
        <v>344</v>
      </c>
      <c r="J24" s="34" t="s">
        <v>522</v>
      </c>
    </row>
    <row r="25" s="1" customFormat="1" ht="32.25" customHeight="1" spans="1:10">
      <c r="A25" s="32"/>
      <c r="B25" s="32" t="s">
        <v>353</v>
      </c>
      <c r="C25" s="33"/>
      <c r="D25" s="32"/>
      <c r="E25" s="32"/>
      <c r="F25" s="32"/>
      <c r="G25" s="32"/>
      <c r="H25" s="34"/>
      <c r="I25" s="19"/>
      <c r="J25" s="34"/>
    </row>
    <row r="26" s="1" customFormat="1" ht="32.25" customHeight="1" spans="1:10">
      <c r="A26" s="32"/>
      <c r="B26" s="32"/>
      <c r="C26" s="33" t="s">
        <v>354</v>
      </c>
      <c r="D26" s="32" t="s">
        <v>318</v>
      </c>
      <c r="E26" s="32" t="s">
        <v>319</v>
      </c>
      <c r="F26" s="32" t="s">
        <v>320</v>
      </c>
      <c r="G26" s="32" t="s">
        <v>330</v>
      </c>
      <c r="H26" s="34" t="s">
        <v>523</v>
      </c>
      <c r="I26" s="19" t="s">
        <v>355</v>
      </c>
      <c r="J26" s="34" t="s">
        <v>524</v>
      </c>
    </row>
    <row r="27" s="1" customFormat="1" ht="32.25" customHeight="1" spans="1:10">
      <c r="A27" s="32"/>
      <c r="B27" s="32"/>
      <c r="C27" s="33" t="s">
        <v>525</v>
      </c>
      <c r="D27" s="32" t="s">
        <v>312</v>
      </c>
      <c r="E27" s="32" t="s">
        <v>319</v>
      </c>
      <c r="F27" s="32" t="s">
        <v>320</v>
      </c>
      <c r="G27" s="32" t="s">
        <v>330</v>
      </c>
      <c r="H27" s="34" t="s">
        <v>526</v>
      </c>
      <c r="I27" s="19" t="s">
        <v>527</v>
      </c>
      <c r="J27" s="34" t="s">
        <v>528</v>
      </c>
    </row>
    <row r="28" s="1" customFormat="1" ht="32.25" customHeight="1" spans="1:10">
      <c r="A28" s="32" t="s">
        <v>322</v>
      </c>
      <c r="B28" s="32"/>
      <c r="C28" s="33"/>
      <c r="D28" s="32"/>
      <c r="E28" s="32"/>
      <c r="F28" s="32"/>
      <c r="G28" s="32"/>
      <c r="H28" s="34"/>
      <c r="I28" s="19"/>
      <c r="J28" s="34"/>
    </row>
    <row r="29" s="1" customFormat="1" ht="32.25" customHeight="1" spans="1:10">
      <c r="A29" s="32"/>
      <c r="B29" s="32" t="s">
        <v>323</v>
      </c>
      <c r="C29" s="33"/>
      <c r="D29" s="32"/>
      <c r="E29" s="32"/>
      <c r="F29" s="32"/>
      <c r="G29" s="32"/>
      <c r="H29" s="34"/>
      <c r="I29" s="19"/>
      <c r="J29" s="34"/>
    </row>
    <row r="30" s="1" customFormat="1" ht="32.25" customHeight="1" spans="1:10">
      <c r="A30" s="32"/>
      <c r="B30" s="32"/>
      <c r="C30" s="33" t="s">
        <v>529</v>
      </c>
      <c r="D30" s="32" t="s">
        <v>312</v>
      </c>
      <c r="E30" s="32" t="s">
        <v>319</v>
      </c>
      <c r="F30" s="32" t="s">
        <v>320</v>
      </c>
      <c r="G30" s="32" t="s">
        <v>314</v>
      </c>
      <c r="H30" s="34" t="s">
        <v>530</v>
      </c>
      <c r="I30" s="19" t="s">
        <v>531</v>
      </c>
      <c r="J30" s="34" t="s">
        <v>532</v>
      </c>
    </row>
    <row r="31" s="1" customFormat="1" ht="32.25" customHeight="1" spans="1:10">
      <c r="A31" s="32"/>
      <c r="B31" s="32" t="s">
        <v>363</v>
      </c>
      <c r="C31" s="33"/>
      <c r="D31" s="32"/>
      <c r="E31" s="32"/>
      <c r="F31" s="32"/>
      <c r="G31" s="32"/>
      <c r="H31" s="34"/>
      <c r="I31" s="19"/>
      <c r="J31" s="34"/>
    </row>
    <row r="32" s="1" customFormat="1" ht="32.25" customHeight="1" spans="1:10">
      <c r="A32" s="32"/>
      <c r="B32" s="32"/>
      <c r="C32" s="33" t="s">
        <v>364</v>
      </c>
      <c r="D32" s="32" t="s">
        <v>312</v>
      </c>
      <c r="E32" s="32" t="s">
        <v>325</v>
      </c>
      <c r="F32" s="32" t="s">
        <v>320</v>
      </c>
      <c r="G32" s="32" t="s">
        <v>330</v>
      </c>
      <c r="H32" s="34" t="s">
        <v>533</v>
      </c>
      <c r="I32" s="19" t="s">
        <v>365</v>
      </c>
      <c r="J32" s="34" t="s">
        <v>534</v>
      </c>
    </row>
    <row r="33" s="1" customFormat="1" ht="32.25" customHeight="1" spans="1:10">
      <c r="A33" s="32" t="s">
        <v>327</v>
      </c>
      <c r="B33" s="32"/>
      <c r="C33" s="33"/>
      <c r="D33" s="32"/>
      <c r="E33" s="32"/>
      <c r="F33" s="32"/>
      <c r="G33" s="32"/>
      <c r="H33" s="34"/>
      <c r="I33" s="19"/>
      <c r="J33" s="34"/>
    </row>
    <row r="34" s="1" customFormat="1" ht="32.25" customHeight="1" spans="1:10">
      <c r="A34" s="32"/>
      <c r="B34" s="32" t="s">
        <v>328</v>
      </c>
      <c r="C34" s="33"/>
      <c r="D34" s="32"/>
      <c r="E34" s="32"/>
      <c r="F34" s="32"/>
      <c r="G34" s="32"/>
      <c r="H34" s="34"/>
      <c r="I34" s="19"/>
      <c r="J34" s="34"/>
    </row>
    <row r="35" s="1" customFormat="1" ht="32.25" customHeight="1" spans="1:10">
      <c r="A35" s="32"/>
      <c r="B35" s="32"/>
      <c r="C35" s="33" t="s">
        <v>329</v>
      </c>
      <c r="D35" s="32" t="s">
        <v>312</v>
      </c>
      <c r="E35" s="32" t="s">
        <v>325</v>
      </c>
      <c r="F35" s="32" t="s">
        <v>320</v>
      </c>
      <c r="G35" s="32" t="s">
        <v>330</v>
      </c>
      <c r="H35" s="34" t="s">
        <v>535</v>
      </c>
      <c r="I35" s="19" t="s">
        <v>331</v>
      </c>
      <c r="J35" s="34" t="s">
        <v>536</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GridLines="0" showZeros="0" workbookViewId="0">
      <pane ySplit="1" topLeftCell="A2" activePane="bottomLeft" state="frozen"/>
      <selection/>
      <selection pane="bottomLeft" activeCell="A1" sqref="$A1:$XFD1048576"/>
    </sheetView>
  </sheetViews>
  <sheetFormatPr defaultColWidth="8.425" defaultRowHeight="12.75" customHeight="1"/>
  <cols>
    <col min="1" max="1" width="26.575" style="1" customWidth="1"/>
    <col min="2" max="2" width="39.7" style="1" customWidth="1"/>
    <col min="3" max="3" width="20.2833333333333" style="1" customWidth="1"/>
    <col min="4" max="5" width="20.7166666666667" style="1" customWidth="1"/>
    <col min="6" max="6" width="19.1416666666667" style="1" customWidth="1"/>
    <col min="7" max="7" width="24.575" style="1" customWidth="1"/>
    <col min="8" max="8" width="20.425" style="1" customWidth="1"/>
    <col min="9" max="9" width="22.7166666666667" style="1" customWidth="1"/>
    <col min="10" max="10" width="25" style="1" customWidth="1"/>
    <col min="11" max="11" width="20.2833333333333" style="1" customWidth="1"/>
    <col min="12" max="12" width="20.575" style="1" customWidth="1"/>
    <col min="13" max="13" width="25.7166666666667" style="1" customWidth="1"/>
    <col min="14" max="14" width="19" style="1" customWidth="1"/>
    <col min="15" max="16" width="23.85" style="1" customWidth="1"/>
    <col min="17" max="17" width="24.1416666666667" style="1" customWidth="1"/>
    <col min="18" max="18" width="27.575" style="1" customWidth="1"/>
    <col min="19" max="19" width="21.1416666666667" style="1" customWidth="1"/>
    <col min="20" max="20" width="32.425" style="1" customWidth="1"/>
    <col min="21" max="16384" width="8.425" style="1"/>
  </cols>
  <sheetData>
    <row r="1" s="1" customFormat="1" ht="17.25" customHeight="1" spans="1:20">
      <c r="A1" s="280"/>
      <c r="B1" s="281"/>
      <c r="C1" s="281"/>
      <c r="D1" s="281"/>
      <c r="E1" s="281"/>
      <c r="F1" s="281"/>
      <c r="G1" s="281"/>
      <c r="H1" s="281"/>
      <c r="I1" s="281"/>
      <c r="J1" s="281"/>
      <c r="K1" s="281"/>
      <c r="L1" s="281"/>
      <c r="M1" s="281"/>
      <c r="N1" s="281"/>
      <c r="O1" s="281"/>
      <c r="P1" s="281"/>
      <c r="Q1" s="281"/>
      <c r="R1" s="281"/>
      <c r="S1" s="281"/>
      <c r="T1" s="281"/>
    </row>
    <row r="2" s="1" customFormat="1" ht="41.25" customHeight="1" spans="1:20">
      <c r="A2" s="282" t="str">
        <f>"2025"&amp;"年部门收入预算表"</f>
        <v>2025年部门收入预算表</v>
      </c>
      <c r="B2" s="281"/>
      <c r="C2" s="281"/>
      <c r="D2" s="281"/>
      <c r="E2" s="281"/>
      <c r="F2" s="281"/>
      <c r="G2" s="281"/>
      <c r="H2" s="281"/>
      <c r="I2" s="281"/>
      <c r="J2" s="281"/>
      <c r="K2" s="281"/>
      <c r="L2" s="281"/>
      <c r="M2" s="281"/>
      <c r="N2" s="281"/>
      <c r="O2" s="281"/>
      <c r="P2" s="281"/>
      <c r="Q2" s="281"/>
      <c r="R2" s="281"/>
      <c r="S2" s="281"/>
      <c r="T2" s="281"/>
    </row>
    <row r="3" s="1" customFormat="1" ht="17.25" customHeight="1" spans="1:20">
      <c r="A3" s="283" t="str">
        <f>"单位名称："&amp;"中国共产党昆明市晋宁区委员会政法委员会"</f>
        <v>单位名称：中国共产党昆明市晋宁区委员会政法委员会</v>
      </c>
      <c r="B3" s="284"/>
      <c r="C3" s="285"/>
      <c r="D3" s="286"/>
      <c r="E3" s="286"/>
      <c r="F3" s="286"/>
      <c r="G3" s="286"/>
      <c r="H3" s="286"/>
      <c r="I3" s="286"/>
      <c r="J3" s="286"/>
      <c r="K3" s="286"/>
      <c r="L3" s="286"/>
      <c r="M3" s="286"/>
      <c r="N3" s="286"/>
      <c r="O3" s="286"/>
      <c r="P3" s="286"/>
      <c r="Q3" s="286"/>
      <c r="R3" s="286"/>
      <c r="S3" s="286"/>
      <c r="T3" s="292" t="s">
        <v>0</v>
      </c>
    </row>
    <row r="4" s="1" customFormat="1" ht="21.75" customHeight="1" spans="1:20">
      <c r="A4" s="248" t="s">
        <v>51</v>
      </c>
      <c r="B4" s="248" t="s">
        <v>52</v>
      </c>
      <c r="C4" s="248" t="s">
        <v>53</v>
      </c>
      <c r="D4" s="248" t="s">
        <v>54</v>
      </c>
      <c r="E4" s="248"/>
      <c r="F4" s="248"/>
      <c r="G4" s="248"/>
      <c r="H4" s="248"/>
      <c r="I4" s="214"/>
      <c r="J4" s="248"/>
      <c r="K4" s="248"/>
      <c r="L4" s="248"/>
      <c r="M4" s="248"/>
      <c r="N4" s="248"/>
      <c r="O4" s="248" t="s">
        <v>44</v>
      </c>
      <c r="P4" s="248"/>
      <c r="Q4" s="248"/>
      <c r="R4" s="248"/>
      <c r="S4" s="248"/>
      <c r="T4" s="248"/>
    </row>
    <row r="5" s="1" customFormat="1" ht="27" customHeight="1" spans="1:20">
      <c r="A5" s="248"/>
      <c r="B5" s="248"/>
      <c r="C5" s="248"/>
      <c r="D5" s="248" t="s">
        <v>55</v>
      </c>
      <c r="E5" s="248" t="s">
        <v>56</v>
      </c>
      <c r="F5" s="248" t="s">
        <v>57</v>
      </c>
      <c r="G5" s="248" t="s">
        <v>58</v>
      </c>
      <c r="H5" s="248" t="s">
        <v>59</v>
      </c>
      <c r="I5" s="214" t="s">
        <v>60</v>
      </c>
      <c r="J5" s="248"/>
      <c r="K5" s="248"/>
      <c r="L5" s="248"/>
      <c r="M5" s="248"/>
      <c r="N5" s="248"/>
      <c r="O5" s="248" t="s">
        <v>55</v>
      </c>
      <c r="P5" s="248" t="s">
        <v>56</v>
      </c>
      <c r="Q5" s="248" t="s">
        <v>57</v>
      </c>
      <c r="R5" s="248" t="s">
        <v>58</v>
      </c>
      <c r="S5" s="248" t="s">
        <v>59</v>
      </c>
      <c r="T5" s="248" t="s">
        <v>60</v>
      </c>
    </row>
    <row r="6" s="1" customFormat="1" ht="30" customHeight="1" spans="1:20">
      <c r="A6" s="23"/>
      <c r="B6" s="23"/>
      <c r="C6" s="287"/>
      <c r="D6" s="287"/>
      <c r="E6" s="287"/>
      <c r="F6" s="287"/>
      <c r="G6" s="287"/>
      <c r="H6" s="287"/>
      <c r="I6" s="216" t="s">
        <v>55</v>
      </c>
      <c r="J6" s="248" t="s">
        <v>61</v>
      </c>
      <c r="K6" s="248" t="s">
        <v>62</v>
      </c>
      <c r="L6" s="248" t="s">
        <v>63</v>
      </c>
      <c r="M6" s="248" t="s">
        <v>64</v>
      </c>
      <c r="N6" s="248" t="s">
        <v>65</v>
      </c>
      <c r="O6" s="291"/>
      <c r="P6" s="291"/>
      <c r="Q6" s="291"/>
      <c r="R6" s="291"/>
      <c r="S6" s="291"/>
      <c r="T6" s="287"/>
    </row>
    <row r="7" s="1" customFormat="1" ht="15" customHeight="1" spans="1:20">
      <c r="A7" s="288">
        <v>1</v>
      </c>
      <c r="B7" s="288">
        <v>2</v>
      </c>
      <c r="C7" s="288">
        <v>3</v>
      </c>
      <c r="D7" s="288">
        <v>4</v>
      </c>
      <c r="E7" s="288">
        <v>5</v>
      </c>
      <c r="F7" s="288">
        <v>6</v>
      </c>
      <c r="G7" s="288">
        <v>7</v>
      </c>
      <c r="H7" s="288">
        <v>8</v>
      </c>
      <c r="I7" s="216">
        <v>9</v>
      </c>
      <c r="J7" s="288">
        <v>10</v>
      </c>
      <c r="K7" s="288">
        <v>11</v>
      </c>
      <c r="L7" s="288">
        <v>12</v>
      </c>
      <c r="M7" s="288">
        <v>13</v>
      </c>
      <c r="N7" s="288">
        <v>14</v>
      </c>
      <c r="O7" s="288">
        <v>15</v>
      </c>
      <c r="P7" s="288">
        <v>16</v>
      </c>
      <c r="Q7" s="288">
        <v>17</v>
      </c>
      <c r="R7" s="288">
        <v>18</v>
      </c>
      <c r="S7" s="288">
        <v>19</v>
      </c>
      <c r="T7" s="288">
        <v>20</v>
      </c>
    </row>
    <row r="8" s="1" customFormat="1" ht="18" customHeight="1" spans="1:20">
      <c r="A8" s="33" t="s">
        <v>66</v>
      </c>
      <c r="B8" s="33" t="s">
        <v>67</v>
      </c>
      <c r="C8" s="24">
        <v>6473984.04</v>
      </c>
      <c r="D8" s="24">
        <v>6473984.04</v>
      </c>
      <c r="E8" s="24">
        <v>5530987.09</v>
      </c>
      <c r="F8" s="24"/>
      <c r="G8" s="24"/>
      <c r="H8" s="24">
        <v>3935.11</v>
      </c>
      <c r="I8" s="24">
        <v>939061.84</v>
      </c>
      <c r="J8" s="24"/>
      <c r="K8" s="24"/>
      <c r="L8" s="24">
        <v>939061.84</v>
      </c>
      <c r="M8" s="24"/>
      <c r="N8" s="24"/>
      <c r="O8" s="24"/>
      <c r="P8" s="24"/>
      <c r="Q8" s="24"/>
      <c r="R8" s="24"/>
      <c r="S8" s="24"/>
      <c r="T8" s="24"/>
    </row>
    <row r="9" s="1" customFormat="1" ht="18" customHeight="1" spans="1:20">
      <c r="A9" s="289" t="s">
        <v>68</v>
      </c>
      <c r="B9" s="289" t="s">
        <v>67</v>
      </c>
      <c r="C9" s="24">
        <v>6473984.04</v>
      </c>
      <c r="D9" s="24">
        <v>6473984.04</v>
      </c>
      <c r="E9" s="24">
        <v>5530987.09</v>
      </c>
      <c r="F9" s="24"/>
      <c r="G9" s="24"/>
      <c r="H9" s="24">
        <v>3935.11</v>
      </c>
      <c r="I9" s="24">
        <v>939061.84</v>
      </c>
      <c r="J9" s="24"/>
      <c r="K9" s="24"/>
      <c r="L9" s="24">
        <v>939061.84</v>
      </c>
      <c r="M9" s="24"/>
      <c r="N9" s="24"/>
      <c r="O9" s="24"/>
      <c r="P9" s="24"/>
      <c r="Q9" s="24"/>
      <c r="R9" s="24"/>
      <c r="S9" s="24"/>
      <c r="T9" s="24"/>
    </row>
    <row r="10" s="1" customFormat="1" ht="18" customHeight="1" spans="1:20">
      <c r="A10" s="290" t="s">
        <v>53</v>
      </c>
      <c r="B10" s="290"/>
      <c r="C10" s="24">
        <v>6473984.04</v>
      </c>
      <c r="D10" s="24">
        <v>6473984.04</v>
      </c>
      <c r="E10" s="24">
        <v>5530987.09</v>
      </c>
      <c r="F10" s="24"/>
      <c r="G10" s="24"/>
      <c r="H10" s="24">
        <v>3935.11</v>
      </c>
      <c r="I10" s="24">
        <v>939061.84</v>
      </c>
      <c r="J10" s="24"/>
      <c r="K10" s="24"/>
      <c r="L10" s="24">
        <v>939061.84</v>
      </c>
      <c r="M10" s="24"/>
      <c r="N10" s="24"/>
      <c r="O10" s="24"/>
      <c r="P10" s="24"/>
      <c r="Q10" s="24"/>
      <c r="R10" s="24"/>
      <c r="S10" s="24"/>
      <c r="T10" s="24"/>
    </row>
  </sheetData>
  <mergeCells count="21">
    <mergeCell ref="A1:T1"/>
    <mergeCell ref="A2:T2"/>
    <mergeCell ref="A3:B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A1" sqref="$A1:$XFD1048576"/>
    </sheetView>
  </sheetViews>
  <sheetFormatPr defaultColWidth="14" defaultRowHeight="12.75" customHeight="1"/>
  <cols>
    <col min="1" max="1" width="14.85" style="1" customWidth="1"/>
    <col min="2" max="2" width="28.85" style="1" customWidth="1"/>
    <col min="3" max="3" width="19.2833333333333" style="1" customWidth="1"/>
    <col min="4" max="4" width="20.2833333333333" style="1" customWidth="1"/>
    <col min="5" max="5" width="17" style="1" customWidth="1"/>
    <col min="6" max="6" width="22" style="1" customWidth="1"/>
    <col min="7" max="7" width="16" style="1" customWidth="1"/>
    <col min="8" max="8" width="16.2833333333333" style="1" customWidth="1"/>
    <col min="9" max="9" width="15.7" style="1" customWidth="1"/>
    <col min="10" max="10" width="18.575" style="1" customWidth="1"/>
    <col min="11" max="11" width="16.7166666666667" style="1" customWidth="1"/>
    <col min="12" max="12" width="16.2833333333333" style="1" customWidth="1"/>
    <col min="13" max="16384" width="14" style="1"/>
  </cols>
  <sheetData>
    <row r="1" s="1" customFormat="1" ht="17.25" customHeight="1" spans="1:1">
      <c r="A1" s="263"/>
    </row>
    <row r="2" s="1" customFormat="1" ht="41.25" customHeight="1" spans="1:1">
      <c r="A2" s="264" t="str">
        <f>"2025"&amp;"年部门支出预算表"</f>
        <v>2025年部门支出预算表</v>
      </c>
    </row>
    <row r="3" s="1" customFormat="1" ht="17.25" customHeight="1" spans="1:15">
      <c r="A3" s="245" t="str">
        <f>"单位名称："&amp;"中国共产党昆明市晋宁区委员会政法委员会"</f>
        <v>单位名称：中国共产党昆明市晋宁区委员会政法委员会</v>
      </c>
      <c r="O3" s="263" t="s">
        <v>0</v>
      </c>
    </row>
    <row r="4" s="1" customFormat="1" ht="27" customHeight="1" spans="1:15">
      <c r="A4" s="37" t="s">
        <v>69</v>
      </c>
      <c r="B4" s="37" t="s">
        <v>70</v>
      </c>
      <c r="C4" s="37" t="s">
        <v>53</v>
      </c>
      <c r="D4" s="212" t="s">
        <v>56</v>
      </c>
      <c r="E4" s="212"/>
      <c r="F4" s="212"/>
      <c r="G4" s="212" t="s">
        <v>57</v>
      </c>
      <c r="H4" s="212" t="s">
        <v>58</v>
      </c>
      <c r="I4" s="212" t="s">
        <v>71</v>
      </c>
      <c r="J4" s="212" t="s">
        <v>60</v>
      </c>
      <c r="K4" s="212"/>
      <c r="L4" s="212"/>
      <c r="M4" s="212"/>
      <c r="N4" s="15"/>
      <c r="O4" s="15"/>
    </row>
    <row r="5" s="1" customFormat="1" ht="42" customHeight="1" spans="1:15">
      <c r="A5" s="275"/>
      <c r="B5" s="275"/>
      <c r="C5" s="212"/>
      <c r="D5" s="212" t="s">
        <v>55</v>
      </c>
      <c r="E5" s="212" t="s">
        <v>72</v>
      </c>
      <c r="F5" s="212" t="s">
        <v>73</v>
      </c>
      <c r="G5" s="212"/>
      <c r="H5" s="212"/>
      <c r="I5" s="240"/>
      <c r="J5" s="212" t="s">
        <v>55</v>
      </c>
      <c r="K5" s="240" t="s">
        <v>74</v>
      </c>
      <c r="L5" s="240" t="s">
        <v>75</v>
      </c>
      <c r="M5" s="240" t="s">
        <v>76</v>
      </c>
      <c r="N5" s="240" t="s">
        <v>77</v>
      </c>
      <c r="O5" s="240" t="s">
        <v>78</v>
      </c>
    </row>
    <row r="6" s="1" customFormat="1" ht="18" customHeight="1" spans="1:15">
      <c r="A6" s="276" t="s">
        <v>79</v>
      </c>
      <c r="B6" s="276" t="s">
        <v>80</v>
      </c>
      <c r="C6" s="276" t="s">
        <v>81</v>
      </c>
      <c r="D6" s="254" t="s">
        <v>82</v>
      </c>
      <c r="E6" s="254" t="s">
        <v>83</v>
      </c>
      <c r="F6" s="254" t="s">
        <v>84</v>
      </c>
      <c r="G6" s="254" t="s">
        <v>85</v>
      </c>
      <c r="H6" s="254" t="s">
        <v>86</v>
      </c>
      <c r="I6" s="254" t="s">
        <v>87</v>
      </c>
      <c r="J6" s="254" t="s">
        <v>88</v>
      </c>
      <c r="K6" s="254" t="s">
        <v>89</v>
      </c>
      <c r="L6" s="254" t="s">
        <v>90</v>
      </c>
      <c r="M6" s="254" t="s">
        <v>91</v>
      </c>
      <c r="N6" s="276" t="s">
        <v>92</v>
      </c>
      <c r="O6" s="254" t="s">
        <v>93</v>
      </c>
    </row>
    <row r="7" s="1" customFormat="1" ht="21" customHeight="1" spans="1:15">
      <c r="A7" s="277" t="s">
        <v>94</v>
      </c>
      <c r="B7" s="277" t="s">
        <v>95</v>
      </c>
      <c r="C7" s="26">
        <v>5130002.16</v>
      </c>
      <c r="D7" s="24">
        <v>4187005.21</v>
      </c>
      <c r="E7" s="24">
        <v>3787005.21</v>
      </c>
      <c r="F7" s="24">
        <v>400000</v>
      </c>
      <c r="G7" s="24"/>
      <c r="H7" s="24"/>
      <c r="I7" s="24">
        <v>3935.11</v>
      </c>
      <c r="J7" s="24">
        <v>939061.84</v>
      </c>
      <c r="K7" s="24"/>
      <c r="L7" s="24"/>
      <c r="M7" s="24">
        <v>939061.84</v>
      </c>
      <c r="N7" s="26"/>
      <c r="O7" s="26"/>
    </row>
    <row r="8" s="1" customFormat="1" ht="21" customHeight="1" spans="1:15">
      <c r="A8" s="278" t="s">
        <v>96</v>
      </c>
      <c r="B8" s="278" t="s">
        <v>97</v>
      </c>
      <c r="C8" s="26">
        <v>5130002.16</v>
      </c>
      <c r="D8" s="24">
        <v>4187005.21</v>
      </c>
      <c r="E8" s="24">
        <v>3787005.21</v>
      </c>
      <c r="F8" s="24">
        <v>400000</v>
      </c>
      <c r="G8" s="24"/>
      <c r="H8" s="24"/>
      <c r="I8" s="24">
        <v>3935.11</v>
      </c>
      <c r="J8" s="24">
        <v>939061.84</v>
      </c>
      <c r="K8" s="24"/>
      <c r="L8" s="24"/>
      <c r="M8" s="24">
        <v>939061.84</v>
      </c>
      <c r="N8" s="26"/>
      <c r="O8" s="26"/>
    </row>
    <row r="9" s="1" customFormat="1" ht="21" customHeight="1" spans="1:15">
      <c r="A9" s="279" t="s">
        <v>98</v>
      </c>
      <c r="B9" s="279" t="s">
        <v>99</v>
      </c>
      <c r="C9" s="26">
        <v>3486462.6</v>
      </c>
      <c r="D9" s="24">
        <v>2543465.65</v>
      </c>
      <c r="E9" s="24">
        <v>2543465.65</v>
      </c>
      <c r="F9" s="24"/>
      <c r="G9" s="24"/>
      <c r="H9" s="24"/>
      <c r="I9" s="24">
        <v>3935.11</v>
      </c>
      <c r="J9" s="24">
        <v>939061.84</v>
      </c>
      <c r="K9" s="24"/>
      <c r="L9" s="24"/>
      <c r="M9" s="24">
        <v>939061.84</v>
      </c>
      <c r="N9" s="26"/>
      <c r="O9" s="26"/>
    </row>
    <row r="10" s="1" customFormat="1" ht="21" customHeight="1" spans="1:15">
      <c r="A10" s="279" t="s">
        <v>100</v>
      </c>
      <c r="B10" s="279" t="s">
        <v>101</v>
      </c>
      <c r="C10" s="26">
        <v>1243539.56</v>
      </c>
      <c r="D10" s="24">
        <v>1243539.56</v>
      </c>
      <c r="E10" s="24">
        <v>1243539.56</v>
      </c>
      <c r="F10" s="24"/>
      <c r="G10" s="24"/>
      <c r="H10" s="24"/>
      <c r="I10" s="24"/>
      <c r="J10" s="24"/>
      <c r="K10" s="24"/>
      <c r="L10" s="24"/>
      <c r="M10" s="24"/>
      <c r="N10" s="26"/>
      <c r="O10" s="26"/>
    </row>
    <row r="11" s="1" customFormat="1" ht="21" customHeight="1" spans="1:15">
      <c r="A11" s="279" t="s">
        <v>102</v>
      </c>
      <c r="B11" s="279" t="s">
        <v>103</v>
      </c>
      <c r="C11" s="26">
        <v>400000</v>
      </c>
      <c r="D11" s="24">
        <v>400000</v>
      </c>
      <c r="E11" s="24"/>
      <c r="F11" s="24">
        <v>400000</v>
      </c>
      <c r="G11" s="24"/>
      <c r="H11" s="24"/>
      <c r="I11" s="24"/>
      <c r="J11" s="24"/>
      <c r="K11" s="24"/>
      <c r="L11" s="24"/>
      <c r="M11" s="24"/>
      <c r="N11" s="26"/>
      <c r="O11" s="26"/>
    </row>
    <row r="12" s="1" customFormat="1" ht="21" customHeight="1" spans="1:15">
      <c r="A12" s="277" t="s">
        <v>104</v>
      </c>
      <c r="B12" s="277" t="s">
        <v>105</v>
      </c>
      <c r="C12" s="26">
        <v>556444.8</v>
      </c>
      <c r="D12" s="24">
        <v>556444.8</v>
      </c>
      <c r="E12" s="24">
        <v>556444.8</v>
      </c>
      <c r="F12" s="24"/>
      <c r="G12" s="24"/>
      <c r="H12" s="24"/>
      <c r="I12" s="24"/>
      <c r="J12" s="24"/>
      <c r="K12" s="24"/>
      <c r="L12" s="24"/>
      <c r="M12" s="24"/>
      <c r="N12" s="26"/>
      <c r="O12" s="26"/>
    </row>
    <row r="13" s="1" customFormat="1" ht="21" customHeight="1" spans="1:15">
      <c r="A13" s="278" t="s">
        <v>106</v>
      </c>
      <c r="B13" s="278" t="s">
        <v>107</v>
      </c>
      <c r="C13" s="26">
        <v>513576</v>
      </c>
      <c r="D13" s="24">
        <v>513576</v>
      </c>
      <c r="E13" s="24">
        <v>513576</v>
      </c>
      <c r="F13" s="24"/>
      <c r="G13" s="24"/>
      <c r="H13" s="24"/>
      <c r="I13" s="24"/>
      <c r="J13" s="24"/>
      <c r="K13" s="24"/>
      <c r="L13" s="24"/>
      <c r="M13" s="24"/>
      <c r="N13" s="26"/>
      <c r="O13" s="26"/>
    </row>
    <row r="14" s="1" customFormat="1" ht="21" customHeight="1" spans="1:15">
      <c r="A14" s="279" t="s">
        <v>108</v>
      </c>
      <c r="B14" s="279" t="s">
        <v>109</v>
      </c>
      <c r="C14" s="26">
        <v>91800</v>
      </c>
      <c r="D14" s="24">
        <v>91800</v>
      </c>
      <c r="E14" s="24">
        <v>91800</v>
      </c>
      <c r="F14" s="24"/>
      <c r="G14" s="24"/>
      <c r="H14" s="24"/>
      <c r="I14" s="24"/>
      <c r="J14" s="24"/>
      <c r="K14" s="24"/>
      <c r="L14" s="24"/>
      <c r="M14" s="24"/>
      <c r="N14" s="26"/>
      <c r="O14" s="26"/>
    </row>
    <row r="15" s="1" customFormat="1" ht="21" customHeight="1" spans="1:15">
      <c r="A15" s="279" t="s">
        <v>110</v>
      </c>
      <c r="B15" s="279" t="s">
        <v>111</v>
      </c>
      <c r="C15" s="26">
        <v>421776</v>
      </c>
      <c r="D15" s="24">
        <v>421776</v>
      </c>
      <c r="E15" s="24">
        <v>421776</v>
      </c>
      <c r="F15" s="24"/>
      <c r="G15" s="24"/>
      <c r="H15" s="24"/>
      <c r="I15" s="24"/>
      <c r="J15" s="24"/>
      <c r="K15" s="24"/>
      <c r="L15" s="24"/>
      <c r="M15" s="24"/>
      <c r="N15" s="26"/>
      <c r="O15" s="26"/>
    </row>
    <row r="16" s="1" customFormat="1" ht="21" customHeight="1" spans="1:15">
      <c r="A16" s="278" t="s">
        <v>112</v>
      </c>
      <c r="B16" s="278" t="s">
        <v>113</v>
      </c>
      <c r="C16" s="26">
        <v>42868.8</v>
      </c>
      <c r="D16" s="24">
        <v>42868.8</v>
      </c>
      <c r="E16" s="24">
        <v>42868.8</v>
      </c>
      <c r="F16" s="24"/>
      <c r="G16" s="24"/>
      <c r="H16" s="24"/>
      <c r="I16" s="24"/>
      <c r="J16" s="24"/>
      <c r="K16" s="24"/>
      <c r="L16" s="24"/>
      <c r="M16" s="24"/>
      <c r="N16" s="26"/>
      <c r="O16" s="26"/>
    </row>
    <row r="17" s="1" customFormat="1" ht="21" customHeight="1" spans="1:15">
      <c r="A17" s="279" t="s">
        <v>114</v>
      </c>
      <c r="B17" s="279" t="s">
        <v>115</v>
      </c>
      <c r="C17" s="26">
        <v>42868.8</v>
      </c>
      <c r="D17" s="24">
        <v>42868.8</v>
      </c>
      <c r="E17" s="24">
        <v>42868.8</v>
      </c>
      <c r="F17" s="24"/>
      <c r="G17" s="24"/>
      <c r="H17" s="24"/>
      <c r="I17" s="24"/>
      <c r="J17" s="24"/>
      <c r="K17" s="24"/>
      <c r="L17" s="24"/>
      <c r="M17" s="24"/>
      <c r="N17" s="26"/>
      <c r="O17" s="26"/>
    </row>
    <row r="18" s="1" customFormat="1" ht="21" customHeight="1" spans="1:15">
      <c r="A18" s="277" t="s">
        <v>116</v>
      </c>
      <c r="B18" s="277" t="s">
        <v>117</v>
      </c>
      <c r="C18" s="26">
        <v>361105.08</v>
      </c>
      <c r="D18" s="24">
        <v>361105.08</v>
      </c>
      <c r="E18" s="24">
        <v>361105.08</v>
      </c>
      <c r="F18" s="24"/>
      <c r="G18" s="24"/>
      <c r="H18" s="24"/>
      <c r="I18" s="24"/>
      <c r="J18" s="24"/>
      <c r="K18" s="24"/>
      <c r="L18" s="24"/>
      <c r="M18" s="24"/>
      <c r="N18" s="26"/>
      <c r="O18" s="26"/>
    </row>
    <row r="19" s="1" customFormat="1" ht="21" customHeight="1" spans="1:15">
      <c r="A19" s="278" t="s">
        <v>118</v>
      </c>
      <c r="B19" s="278" t="s">
        <v>119</v>
      </c>
      <c r="C19" s="26">
        <v>361105.08</v>
      </c>
      <c r="D19" s="24">
        <v>361105.08</v>
      </c>
      <c r="E19" s="24">
        <v>361105.08</v>
      </c>
      <c r="F19" s="24"/>
      <c r="G19" s="24"/>
      <c r="H19" s="24"/>
      <c r="I19" s="24"/>
      <c r="J19" s="24"/>
      <c r="K19" s="24"/>
      <c r="L19" s="24"/>
      <c r="M19" s="24"/>
      <c r="N19" s="26"/>
      <c r="O19" s="26"/>
    </row>
    <row r="20" s="1" customFormat="1" ht="21" customHeight="1" spans="1:15">
      <c r="A20" s="279" t="s">
        <v>120</v>
      </c>
      <c r="B20" s="279" t="s">
        <v>121</v>
      </c>
      <c r="C20" s="26">
        <v>125291.47</v>
      </c>
      <c r="D20" s="24">
        <v>125291.47</v>
      </c>
      <c r="E20" s="24">
        <v>125291.47</v>
      </c>
      <c r="F20" s="24"/>
      <c r="G20" s="24"/>
      <c r="H20" s="24"/>
      <c r="I20" s="24"/>
      <c r="J20" s="24"/>
      <c r="K20" s="24"/>
      <c r="L20" s="24"/>
      <c r="M20" s="24"/>
      <c r="N20" s="26"/>
      <c r="O20" s="26"/>
    </row>
    <row r="21" s="1" customFormat="1" ht="21" customHeight="1" spans="1:15">
      <c r="A21" s="279" t="s">
        <v>122</v>
      </c>
      <c r="B21" s="279" t="s">
        <v>123</v>
      </c>
      <c r="C21" s="26">
        <v>67792.43</v>
      </c>
      <c r="D21" s="24">
        <v>67792.43</v>
      </c>
      <c r="E21" s="24">
        <v>67792.43</v>
      </c>
      <c r="F21" s="24"/>
      <c r="G21" s="24"/>
      <c r="H21" s="24"/>
      <c r="I21" s="24"/>
      <c r="J21" s="24"/>
      <c r="K21" s="24"/>
      <c r="L21" s="24"/>
      <c r="M21" s="24"/>
      <c r="N21" s="26"/>
      <c r="O21" s="26"/>
    </row>
    <row r="22" s="1" customFormat="1" ht="21" customHeight="1" spans="1:15">
      <c r="A22" s="279" t="s">
        <v>124</v>
      </c>
      <c r="B22" s="279" t="s">
        <v>125</v>
      </c>
      <c r="C22" s="26">
        <v>147609</v>
      </c>
      <c r="D22" s="24">
        <v>147609</v>
      </c>
      <c r="E22" s="24">
        <v>147609</v>
      </c>
      <c r="F22" s="24"/>
      <c r="G22" s="24"/>
      <c r="H22" s="24"/>
      <c r="I22" s="24"/>
      <c r="J22" s="24"/>
      <c r="K22" s="24"/>
      <c r="L22" s="24"/>
      <c r="M22" s="24"/>
      <c r="N22" s="26"/>
      <c r="O22" s="26"/>
    </row>
    <row r="23" s="1" customFormat="1" ht="21" customHeight="1" spans="1:15">
      <c r="A23" s="279" t="s">
        <v>126</v>
      </c>
      <c r="B23" s="279" t="s">
        <v>127</v>
      </c>
      <c r="C23" s="26">
        <v>20412.18</v>
      </c>
      <c r="D23" s="24">
        <v>20412.18</v>
      </c>
      <c r="E23" s="24">
        <v>20412.18</v>
      </c>
      <c r="F23" s="24"/>
      <c r="G23" s="24"/>
      <c r="H23" s="24"/>
      <c r="I23" s="24"/>
      <c r="J23" s="24"/>
      <c r="K23" s="24"/>
      <c r="L23" s="24"/>
      <c r="M23" s="24"/>
      <c r="N23" s="26"/>
      <c r="O23" s="26"/>
    </row>
    <row r="24" s="1" customFormat="1" ht="21" customHeight="1" spans="1:15">
      <c r="A24" s="277" t="s">
        <v>128</v>
      </c>
      <c r="B24" s="277" t="s">
        <v>129</v>
      </c>
      <c r="C24" s="26">
        <v>426432</v>
      </c>
      <c r="D24" s="24">
        <v>426432</v>
      </c>
      <c r="E24" s="24">
        <v>426432</v>
      </c>
      <c r="F24" s="24"/>
      <c r="G24" s="24"/>
      <c r="H24" s="24"/>
      <c r="I24" s="24"/>
      <c r="J24" s="24"/>
      <c r="K24" s="24"/>
      <c r="L24" s="24"/>
      <c r="M24" s="24"/>
      <c r="N24" s="26"/>
      <c r="O24" s="26"/>
    </row>
    <row r="25" s="1" customFormat="1" ht="21" customHeight="1" spans="1:15">
      <c r="A25" s="278" t="s">
        <v>130</v>
      </c>
      <c r="B25" s="278" t="s">
        <v>131</v>
      </c>
      <c r="C25" s="26">
        <v>426432</v>
      </c>
      <c r="D25" s="24">
        <v>426432</v>
      </c>
      <c r="E25" s="24">
        <v>426432</v>
      </c>
      <c r="F25" s="24"/>
      <c r="G25" s="24"/>
      <c r="H25" s="24"/>
      <c r="I25" s="24"/>
      <c r="J25" s="24"/>
      <c r="K25" s="24"/>
      <c r="L25" s="24"/>
      <c r="M25" s="24"/>
      <c r="N25" s="26"/>
      <c r="O25" s="26"/>
    </row>
    <row r="26" s="1" customFormat="1" ht="21" customHeight="1" spans="1:15">
      <c r="A26" s="279" t="s">
        <v>132</v>
      </c>
      <c r="B26" s="279" t="s">
        <v>133</v>
      </c>
      <c r="C26" s="26">
        <v>426432</v>
      </c>
      <c r="D26" s="24">
        <v>426432</v>
      </c>
      <c r="E26" s="24">
        <v>426432</v>
      </c>
      <c r="F26" s="24"/>
      <c r="G26" s="24"/>
      <c r="H26" s="24"/>
      <c r="I26" s="24"/>
      <c r="J26" s="24"/>
      <c r="K26" s="24"/>
      <c r="L26" s="24"/>
      <c r="M26" s="24"/>
      <c r="N26" s="26"/>
      <c r="O26" s="26"/>
    </row>
    <row r="27" s="1" customFormat="1" ht="21" customHeight="1" spans="1:15">
      <c r="A27" s="276" t="s">
        <v>53</v>
      </c>
      <c r="B27" s="23"/>
      <c r="C27" s="24">
        <v>6473984.04</v>
      </c>
      <c r="D27" s="24">
        <v>5530987.09</v>
      </c>
      <c r="E27" s="24">
        <v>5130987.09</v>
      </c>
      <c r="F27" s="24">
        <v>400000</v>
      </c>
      <c r="G27" s="24"/>
      <c r="H27" s="24"/>
      <c r="I27" s="24">
        <v>3935.11</v>
      </c>
      <c r="J27" s="24">
        <v>939061.84</v>
      </c>
      <c r="K27" s="24"/>
      <c r="L27" s="24"/>
      <c r="M27" s="24">
        <v>939061.84</v>
      </c>
      <c r="N27" s="24"/>
      <c r="O27" s="24"/>
    </row>
  </sheetData>
  <mergeCells count="12">
    <mergeCell ref="A1:O1"/>
    <mergeCell ref="A2:O2"/>
    <mergeCell ref="A3:C3"/>
    <mergeCell ref="D4:F4"/>
    <mergeCell ref="J4:O4"/>
    <mergeCell ref="A27:B2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2" activePane="bottomLeft" state="frozen"/>
      <selection/>
      <selection pane="bottomLeft" activeCell="C23" sqref="C23:C29"/>
    </sheetView>
  </sheetViews>
  <sheetFormatPr defaultColWidth="8.575" defaultRowHeight="12.75" customHeight="1" outlineLevelCol="3"/>
  <cols>
    <col min="1" max="4" width="35.575" style="1" customWidth="1"/>
    <col min="5" max="16384" width="8.575" style="1"/>
  </cols>
  <sheetData>
    <row r="1" s="1" customFormat="1" ht="15" customHeight="1" spans="1:4">
      <c r="A1" s="243"/>
      <c r="B1" s="263"/>
      <c r="C1" s="263"/>
      <c r="D1" s="263"/>
    </row>
    <row r="2" s="1" customFormat="1" ht="41.25" customHeight="1" spans="1:1">
      <c r="A2" s="264" t="str">
        <f>"2025"&amp;"年部门财政拨款收支预算总表"</f>
        <v>2025年部门财政拨款收支预算总表</v>
      </c>
    </row>
    <row r="3" s="1" customFormat="1" ht="17.25" customHeight="1" spans="1:4">
      <c r="A3" s="265" t="str">
        <f>"单位名称："&amp;"中国共产党昆明市晋宁区委员会政法委员会"</f>
        <v>单位名称：中国共产党昆明市晋宁区委员会政法委员会</v>
      </c>
      <c r="B3" s="266"/>
      <c r="D3" s="263" t="s">
        <v>0</v>
      </c>
    </row>
    <row r="4" s="1" customFormat="1" ht="17.25" customHeight="1" spans="1:4">
      <c r="A4" s="240" t="s">
        <v>1</v>
      </c>
      <c r="B4" s="267"/>
      <c r="C4" s="240" t="s">
        <v>2</v>
      </c>
      <c r="D4" s="267"/>
    </row>
    <row r="5" s="1" customFormat="1" ht="18.75" customHeight="1" spans="1:4">
      <c r="A5" s="240" t="s">
        <v>3</v>
      </c>
      <c r="B5" s="240" t="str">
        <f>"2025"&amp;"年预算"</f>
        <v>2025年预算</v>
      </c>
      <c r="C5" s="240" t="s">
        <v>5</v>
      </c>
      <c r="D5" s="240" t="str">
        <f>"2025"&amp;"年预算"</f>
        <v>2025年预算</v>
      </c>
    </row>
    <row r="6" s="1" customFormat="1" ht="16.5" customHeight="1" spans="1:4">
      <c r="A6" s="268" t="s">
        <v>134</v>
      </c>
      <c r="B6" s="269">
        <v>5530987.09</v>
      </c>
      <c r="C6" s="268" t="s">
        <v>135</v>
      </c>
      <c r="D6" s="269">
        <v>5530987.09</v>
      </c>
    </row>
    <row r="7" s="1" customFormat="1" ht="16.5" customHeight="1" spans="1:4">
      <c r="A7" s="268" t="s">
        <v>136</v>
      </c>
      <c r="B7" s="269">
        <v>5530987.09</v>
      </c>
      <c r="C7" s="268" t="s">
        <v>137</v>
      </c>
      <c r="D7" s="269">
        <v>4187005.21</v>
      </c>
    </row>
    <row r="8" s="1" customFormat="1" ht="16.5" customHeight="1" spans="1:4">
      <c r="A8" s="268" t="s">
        <v>138</v>
      </c>
      <c r="B8" s="269"/>
      <c r="C8" s="268" t="s">
        <v>139</v>
      </c>
      <c r="D8" s="269"/>
    </row>
    <row r="9" s="1" customFormat="1" ht="16.5" customHeight="1" spans="1:4">
      <c r="A9" s="268" t="s">
        <v>140</v>
      </c>
      <c r="B9" s="269"/>
      <c r="C9" s="268" t="s">
        <v>141</v>
      </c>
      <c r="D9" s="269"/>
    </row>
    <row r="10" s="1" customFormat="1" ht="16.5" customHeight="1" spans="1:4">
      <c r="A10" s="268" t="s">
        <v>142</v>
      </c>
      <c r="B10" s="269"/>
      <c r="C10" s="268" t="s">
        <v>143</v>
      </c>
      <c r="D10" s="269"/>
    </row>
    <row r="11" s="1" customFormat="1" ht="16.5" customHeight="1" spans="1:4">
      <c r="A11" s="268" t="s">
        <v>136</v>
      </c>
      <c r="B11" s="269"/>
      <c r="C11" s="268" t="s">
        <v>144</v>
      </c>
      <c r="D11" s="269"/>
    </row>
    <row r="12" s="1" customFormat="1" ht="16.5" customHeight="1" spans="1:4">
      <c r="A12" s="22" t="s">
        <v>138</v>
      </c>
      <c r="B12" s="26"/>
      <c r="C12" s="215" t="s">
        <v>145</v>
      </c>
      <c r="D12" s="26"/>
    </row>
    <row r="13" s="1" customFormat="1" ht="16.5" customHeight="1" spans="1:4">
      <c r="A13" s="22" t="s">
        <v>140</v>
      </c>
      <c r="B13" s="26"/>
      <c r="C13" s="215" t="s">
        <v>146</v>
      </c>
      <c r="D13" s="26"/>
    </row>
    <row r="14" s="1" customFormat="1" ht="16.5" customHeight="1" spans="1:4">
      <c r="A14" s="270"/>
      <c r="B14" s="271"/>
      <c r="C14" s="215" t="s">
        <v>147</v>
      </c>
      <c r="D14" s="26">
        <v>556444.8</v>
      </c>
    </row>
    <row r="15" s="1" customFormat="1" ht="16.5" customHeight="1" spans="1:4">
      <c r="A15" s="270"/>
      <c r="B15" s="271"/>
      <c r="C15" s="215" t="s">
        <v>148</v>
      </c>
      <c r="D15" s="26">
        <v>361105.08</v>
      </c>
    </row>
    <row r="16" s="1" customFormat="1" ht="16.5" customHeight="1" spans="1:4">
      <c r="A16" s="270"/>
      <c r="B16" s="271"/>
      <c r="C16" s="215" t="s">
        <v>149</v>
      </c>
      <c r="D16" s="26"/>
    </row>
    <row r="17" s="1" customFormat="1" ht="16.5" customHeight="1" spans="1:4">
      <c r="A17" s="270"/>
      <c r="B17" s="271"/>
      <c r="C17" s="215" t="s">
        <v>150</v>
      </c>
      <c r="D17" s="26"/>
    </row>
    <row r="18" s="1" customFormat="1" ht="16.5" customHeight="1" spans="1:4">
      <c r="A18" s="270"/>
      <c r="B18" s="271"/>
      <c r="C18" s="215" t="s">
        <v>151</v>
      </c>
      <c r="D18" s="26"/>
    </row>
    <row r="19" s="1" customFormat="1" ht="16.5" customHeight="1" spans="1:4">
      <c r="A19" s="270"/>
      <c r="B19" s="271"/>
      <c r="C19" s="215" t="s">
        <v>152</v>
      </c>
      <c r="D19" s="26"/>
    </row>
    <row r="20" s="1" customFormat="1" ht="16.5" customHeight="1" spans="1:4">
      <c r="A20" s="270"/>
      <c r="B20" s="271"/>
      <c r="C20" s="215" t="s">
        <v>153</v>
      </c>
      <c r="D20" s="26"/>
    </row>
    <row r="21" s="1" customFormat="1" ht="16.5" customHeight="1" spans="1:4">
      <c r="A21" s="270"/>
      <c r="B21" s="271"/>
      <c r="C21" s="215" t="s">
        <v>154</v>
      </c>
      <c r="D21" s="26"/>
    </row>
    <row r="22" s="1" customFormat="1" ht="16.5" customHeight="1" spans="1:4">
      <c r="A22" s="270"/>
      <c r="B22" s="271"/>
      <c r="C22" s="215" t="s">
        <v>155</v>
      </c>
      <c r="D22" s="26"/>
    </row>
    <row r="23" s="1" customFormat="1" ht="16.5" customHeight="1" spans="1:4">
      <c r="A23" s="270"/>
      <c r="B23" s="271"/>
      <c r="C23" s="215" t="s">
        <v>156</v>
      </c>
      <c r="D23" s="26"/>
    </row>
    <row r="24" s="1" customFormat="1" ht="16.5" customHeight="1" spans="1:4">
      <c r="A24" s="270"/>
      <c r="B24" s="271"/>
      <c r="C24" s="215" t="s">
        <v>157</v>
      </c>
      <c r="D24" s="26"/>
    </row>
    <row r="25" s="1" customFormat="1" ht="16.5" customHeight="1" spans="1:4">
      <c r="A25" s="270"/>
      <c r="B25" s="271"/>
      <c r="C25" s="215" t="s">
        <v>158</v>
      </c>
      <c r="D25" s="26">
        <v>426432</v>
      </c>
    </row>
    <row r="26" s="1" customFormat="1" ht="16.5" customHeight="1" spans="1:4">
      <c r="A26" s="270"/>
      <c r="B26" s="271"/>
      <c r="C26" s="215" t="s">
        <v>159</v>
      </c>
      <c r="D26" s="26"/>
    </row>
    <row r="27" s="1" customFormat="1" ht="16.5" customHeight="1" spans="1:4">
      <c r="A27" s="270"/>
      <c r="B27" s="271"/>
      <c r="C27" s="215" t="s">
        <v>160</v>
      </c>
      <c r="D27" s="26"/>
    </row>
    <row r="28" s="1" customFormat="1" ht="16.5" customHeight="1" spans="1:4">
      <c r="A28" s="270"/>
      <c r="B28" s="271"/>
      <c r="C28" s="215" t="s">
        <v>161</v>
      </c>
      <c r="D28" s="26"/>
    </row>
    <row r="29" s="1" customFormat="1" ht="16.5" customHeight="1" spans="1:4">
      <c r="A29" s="270"/>
      <c r="B29" s="271"/>
      <c r="C29" s="215" t="s">
        <v>162</v>
      </c>
      <c r="D29" s="26"/>
    </row>
    <row r="30" s="1" customFormat="1" ht="16.5" customHeight="1" spans="1:4">
      <c r="A30" s="270"/>
      <c r="B30" s="271"/>
      <c r="C30" s="215" t="s">
        <v>163</v>
      </c>
      <c r="D30" s="26"/>
    </row>
    <row r="31" s="1" customFormat="1" ht="16.5" customHeight="1" spans="1:4">
      <c r="A31" s="270"/>
      <c r="B31" s="271"/>
      <c r="C31" s="22" t="s">
        <v>164</v>
      </c>
      <c r="D31" s="26"/>
    </row>
    <row r="32" s="1" customFormat="1" ht="16.5" customHeight="1" spans="1:4">
      <c r="A32" s="270"/>
      <c r="B32" s="271"/>
      <c r="C32" s="22" t="s">
        <v>165</v>
      </c>
      <c r="D32" s="26"/>
    </row>
    <row r="33" s="1" customFormat="1" ht="16.5" customHeight="1" spans="1:4">
      <c r="A33" s="270"/>
      <c r="B33" s="271"/>
      <c r="C33" s="19" t="s">
        <v>166</v>
      </c>
      <c r="D33" s="272"/>
    </row>
    <row r="34" s="1" customFormat="1" ht="15" customHeight="1" spans="1:4">
      <c r="A34" s="273" t="s">
        <v>49</v>
      </c>
      <c r="B34" s="274">
        <v>5530987.09</v>
      </c>
      <c r="C34" s="273" t="s">
        <v>50</v>
      </c>
      <c r="D34" s="274">
        <v>5530987.09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C7" sqref="C7"/>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s="1" customFormat="1" customHeight="1" spans="4:7">
      <c r="D1" s="219"/>
      <c r="F1" s="256"/>
      <c r="G1" s="229"/>
    </row>
    <row r="2" s="1" customFormat="1" ht="41.25" customHeight="1" spans="1:7">
      <c r="A2" s="257" t="str">
        <f>"2025"&amp;"年一般公共预算支出预算表（按功能科目分类）"</f>
        <v>2025年一般公共预算支出预算表（按功能科目分类）</v>
      </c>
      <c r="B2" s="257"/>
      <c r="C2" s="257"/>
      <c r="D2" s="257"/>
      <c r="E2" s="257"/>
      <c r="F2" s="257"/>
      <c r="G2" s="257"/>
    </row>
    <row r="3" s="1" customFormat="1" ht="18" customHeight="1" spans="1:7">
      <c r="A3" s="44" t="str">
        <f>"单位名称："&amp;"中国共产党昆明市晋宁区委员会政法委员会"</f>
        <v>单位名称：中国共产党昆明市晋宁区委员会政法委员会</v>
      </c>
      <c r="F3" s="258"/>
      <c r="G3" s="194" t="s">
        <v>0</v>
      </c>
    </row>
    <row r="4" s="1" customFormat="1" ht="20.25" customHeight="1" spans="1:7">
      <c r="A4" s="16" t="s">
        <v>167</v>
      </c>
      <c r="B4" s="16"/>
      <c r="C4" s="212" t="s">
        <v>53</v>
      </c>
      <c r="D4" s="212" t="s">
        <v>72</v>
      </c>
      <c r="E4" s="15"/>
      <c r="F4" s="15"/>
      <c r="G4" s="15" t="s">
        <v>73</v>
      </c>
    </row>
    <row r="5" s="1" customFormat="1" ht="20.25" customHeight="1" spans="1:7">
      <c r="A5" s="259" t="s">
        <v>69</v>
      </c>
      <c r="B5" s="259" t="s">
        <v>70</v>
      </c>
      <c r="C5" s="15"/>
      <c r="D5" s="15" t="s">
        <v>55</v>
      </c>
      <c r="E5" s="15" t="s">
        <v>168</v>
      </c>
      <c r="F5" s="15" t="s">
        <v>169</v>
      </c>
      <c r="G5" s="15"/>
    </row>
    <row r="6" s="1" customFormat="1" ht="15" customHeight="1" spans="1:7">
      <c r="A6" s="21" t="s">
        <v>79</v>
      </c>
      <c r="B6" s="21" t="s">
        <v>80</v>
      </c>
      <c r="C6" s="21" t="s">
        <v>81</v>
      </c>
      <c r="D6" s="21" t="s">
        <v>82</v>
      </c>
      <c r="E6" s="21" t="s">
        <v>83</v>
      </c>
      <c r="F6" s="21" t="s">
        <v>84</v>
      </c>
      <c r="G6" s="21" t="s">
        <v>85</v>
      </c>
    </row>
    <row r="7" s="1" customFormat="1" ht="18" customHeight="1" spans="1:7">
      <c r="A7" s="19" t="s">
        <v>94</v>
      </c>
      <c r="B7" s="19" t="s">
        <v>95</v>
      </c>
      <c r="C7" s="260">
        <v>4187005.21</v>
      </c>
      <c r="D7" s="261">
        <v>3787005.21</v>
      </c>
      <c r="E7" s="261">
        <v>3205333.21</v>
      </c>
      <c r="F7" s="261">
        <v>581672</v>
      </c>
      <c r="G7" s="261">
        <v>400000</v>
      </c>
    </row>
    <row r="8" s="1" customFormat="1" ht="18" customHeight="1" spans="1:7">
      <c r="A8" s="217" t="s">
        <v>96</v>
      </c>
      <c r="B8" s="217" t="s">
        <v>97</v>
      </c>
      <c r="C8" s="260">
        <v>4187005.21</v>
      </c>
      <c r="D8" s="261">
        <v>3787005.21</v>
      </c>
      <c r="E8" s="261">
        <v>3205333.21</v>
      </c>
      <c r="F8" s="261">
        <v>581672</v>
      </c>
      <c r="G8" s="261">
        <v>400000</v>
      </c>
    </row>
    <row r="9" s="1" customFormat="1" ht="18" customHeight="1" spans="1:7">
      <c r="A9" s="262" t="s">
        <v>98</v>
      </c>
      <c r="B9" s="262" t="s">
        <v>99</v>
      </c>
      <c r="C9" s="260">
        <v>2543465.65</v>
      </c>
      <c r="D9" s="261">
        <v>2543465.65</v>
      </c>
      <c r="E9" s="261">
        <v>2041636.29</v>
      </c>
      <c r="F9" s="261">
        <v>501829.36</v>
      </c>
      <c r="G9" s="261"/>
    </row>
    <row r="10" s="1" customFormat="1" ht="18" customHeight="1" spans="1:7">
      <c r="A10" s="262" t="s">
        <v>100</v>
      </c>
      <c r="B10" s="262" t="s">
        <v>101</v>
      </c>
      <c r="C10" s="260">
        <v>1243539.56</v>
      </c>
      <c r="D10" s="261">
        <v>1243539.56</v>
      </c>
      <c r="E10" s="261">
        <v>1163696.92</v>
      </c>
      <c r="F10" s="261">
        <v>79842.64</v>
      </c>
      <c r="G10" s="261"/>
    </row>
    <row r="11" s="1" customFormat="1" ht="18" customHeight="1" spans="1:7">
      <c r="A11" s="262" t="s">
        <v>102</v>
      </c>
      <c r="B11" s="262" t="s">
        <v>103</v>
      </c>
      <c r="C11" s="260">
        <v>400000</v>
      </c>
      <c r="D11" s="261"/>
      <c r="E11" s="261"/>
      <c r="F11" s="261"/>
      <c r="G11" s="261">
        <v>400000</v>
      </c>
    </row>
    <row r="12" s="1" customFormat="1" ht="18" customHeight="1" spans="1:7">
      <c r="A12" s="19" t="s">
        <v>104</v>
      </c>
      <c r="B12" s="19" t="s">
        <v>105</v>
      </c>
      <c r="C12" s="260">
        <v>556444.8</v>
      </c>
      <c r="D12" s="261">
        <v>556444.8</v>
      </c>
      <c r="E12" s="261">
        <v>551044.8</v>
      </c>
      <c r="F12" s="261">
        <v>5400</v>
      </c>
      <c r="G12" s="261"/>
    </row>
    <row r="13" s="1" customFormat="1" ht="18" customHeight="1" spans="1:7">
      <c r="A13" s="217" t="s">
        <v>106</v>
      </c>
      <c r="B13" s="217" t="s">
        <v>107</v>
      </c>
      <c r="C13" s="260">
        <v>513576</v>
      </c>
      <c r="D13" s="261">
        <v>513576</v>
      </c>
      <c r="E13" s="261">
        <v>508176</v>
      </c>
      <c r="F13" s="261">
        <v>5400</v>
      </c>
      <c r="G13" s="261"/>
    </row>
    <row r="14" s="1" customFormat="1" ht="18" customHeight="1" spans="1:7">
      <c r="A14" s="262" t="s">
        <v>108</v>
      </c>
      <c r="B14" s="262" t="s">
        <v>109</v>
      </c>
      <c r="C14" s="260">
        <v>91800</v>
      </c>
      <c r="D14" s="261">
        <v>91800</v>
      </c>
      <c r="E14" s="261">
        <v>86400</v>
      </c>
      <c r="F14" s="261">
        <v>5400</v>
      </c>
      <c r="G14" s="261"/>
    </row>
    <row r="15" s="1" customFormat="1" ht="18" customHeight="1" spans="1:7">
      <c r="A15" s="262" t="s">
        <v>110</v>
      </c>
      <c r="B15" s="262" t="s">
        <v>111</v>
      </c>
      <c r="C15" s="260">
        <v>421776</v>
      </c>
      <c r="D15" s="261">
        <v>421776</v>
      </c>
      <c r="E15" s="261">
        <v>421776</v>
      </c>
      <c r="F15" s="261"/>
      <c r="G15" s="261"/>
    </row>
    <row r="16" s="1" customFormat="1" ht="18" customHeight="1" spans="1:7">
      <c r="A16" s="217" t="s">
        <v>112</v>
      </c>
      <c r="B16" s="217" t="s">
        <v>113</v>
      </c>
      <c r="C16" s="260">
        <v>42868.8</v>
      </c>
      <c r="D16" s="261">
        <v>42868.8</v>
      </c>
      <c r="E16" s="261">
        <v>42868.8</v>
      </c>
      <c r="F16" s="261"/>
      <c r="G16" s="261"/>
    </row>
    <row r="17" s="1" customFormat="1" ht="18" customHeight="1" spans="1:7">
      <c r="A17" s="262" t="s">
        <v>114</v>
      </c>
      <c r="B17" s="262" t="s">
        <v>115</v>
      </c>
      <c r="C17" s="260">
        <v>42868.8</v>
      </c>
      <c r="D17" s="261">
        <v>42868.8</v>
      </c>
      <c r="E17" s="261">
        <v>42868.8</v>
      </c>
      <c r="F17" s="261"/>
      <c r="G17" s="261"/>
    </row>
    <row r="18" s="1" customFormat="1" ht="18" customHeight="1" spans="1:7">
      <c r="A18" s="19" t="s">
        <v>116</v>
      </c>
      <c r="B18" s="19" t="s">
        <v>117</v>
      </c>
      <c r="C18" s="260">
        <v>361105.08</v>
      </c>
      <c r="D18" s="261">
        <v>361105.08</v>
      </c>
      <c r="E18" s="261">
        <v>361105.08</v>
      </c>
      <c r="F18" s="261"/>
      <c r="G18" s="261"/>
    </row>
    <row r="19" s="1" customFormat="1" ht="18" customHeight="1" spans="1:7">
      <c r="A19" s="217" t="s">
        <v>118</v>
      </c>
      <c r="B19" s="217" t="s">
        <v>119</v>
      </c>
      <c r="C19" s="260">
        <v>361105.08</v>
      </c>
      <c r="D19" s="261">
        <v>361105.08</v>
      </c>
      <c r="E19" s="261">
        <v>361105.08</v>
      </c>
      <c r="F19" s="261"/>
      <c r="G19" s="261"/>
    </row>
    <row r="20" s="1" customFormat="1" ht="18" customHeight="1" spans="1:7">
      <c r="A20" s="262" t="s">
        <v>120</v>
      </c>
      <c r="B20" s="262" t="s">
        <v>121</v>
      </c>
      <c r="C20" s="260">
        <v>125291.47</v>
      </c>
      <c r="D20" s="261">
        <v>125291.47</v>
      </c>
      <c r="E20" s="261">
        <v>125291.47</v>
      </c>
      <c r="F20" s="261"/>
      <c r="G20" s="261"/>
    </row>
    <row r="21" s="1" customFormat="1" ht="18" customHeight="1" spans="1:7">
      <c r="A21" s="262" t="s">
        <v>122</v>
      </c>
      <c r="B21" s="262" t="s">
        <v>123</v>
      </c>
      <c r="C21" s="260">
        <v>67792.43</v>
      </c>
      <c r="D21" s="261">
        <v>67792.43</v>
      </c>
      <c r="E21" s="261">
        <v>67792.43</v>
      </c>
      <c r="F21" s="261"/>
      <c r="G21" s="261"/>
    </row>
    <row r="22" s="1" customFormat="1" ht="18" customHeight="1" spans="1:7">
      <c r="A22" s="262" t="s">
        <v>124</v>
      </c>
      <c r="B22" s="262" t="s">
        <v>125</v>
      </c>
      <c r="C22" s="260">
        <v>147609</v>
      </c>
      <c r="D22" s="261">
        <v>147609</v>
      </c>
      <c r="E22" s="261">
        <v>147609</v>
      </c>
      <c r="F22" s="261"/>
      <c r="G22" s="261"/>
    </row>
    <row r="23" s="1" customFormat="1" ht="18" customHeight="1" spans="1:7">
      <c r="A23" s="262" t="s">
        <v>126</v>
      </c>
      <c r="B23" s="262" t="s">
        <v>127</v>
      </c>
      <c r="C23" s="260">
        <v>20412.18</v>
      </c>
      <c r="D23" s="261">
        <v>20412.18</v>
      </c>
      <c r="E23" s="261">
        <v>20412.18</v>
      </c>
      <c r="F23" s="261"/>
      <c r="G23" s="261"/>
    </row>
    <row r="24" s="1" customFormat="1" ht="18" customHeight="1" spans="1:7">
      <c r="A24" s="19" t="s">
        <v>128</v>
      </c>
      <c r="B24" s="19" t="s">
        <v>129</v>
      </c>
      <c r="C24" s="260">
        <v>426432</v>
      </c>
      <c r="D24" s="261">
        <v>426432</v>
      </c>
      <c r="E24" s="261">
        <v>426432</v>
      </c>
      <c r="F24" s="261"/>
      <c r="G24" s="261"/>
    </row>
    <row r="25" s="1" customFormat="1" ht="18" customHeight="1" spans="1:7">
      <c r="A25" s="217" t="s">
        <v>130</v>
      </c>
      <c r="B25" s="217" t="s">
        <v>131</v>
      </c>
      <c r="C25" s="260">
        <v>426432</v>
      </c>
      <c r="D25" s="261">
        <v>426432</v>
      </c>
      <c r="E25" s="261">
        <v>426432</v>
      </c>
      <c r="F25" s="261"/>
      <c r="G25" s="261"/>
    </row>
    <row r="26" s="1" customFormat="1" ht="18" customHeight="1" spans="1:7">
      <c r="A26" s="262" t="s">
        <v>132</v>
      </c>
      <c r="B26" s="262" t="s">
        <v>133</v>
      </c>
      <c r="C26" s="260">
        <v>426432</v>
      </c>
      <c r="D26" s="261">
        <v>426432</v>
      </c>
      <c r="E26" s="261">
        <v>426432</v>
      </c>
      <c r="F26" s="261"/>
      <c r="G26" s="261"/>
    </row>
    <row r="27" s="1" customFormat="1" ht="18" customHeight="1" spans="1:7">
      <c r="A27" s="56" t="s">
        <v>170</v>
      </c>
      <c r="B27" s="56" t="s">
        <v>170</v>
      </c>
      <c r="C27" s="260">
        <v>5530987.09</v>
      </c>
      <c r="D27" s="261">
        <v>5130987.09</v>
      </c>
      <c r="E27" s="260">
        <v>4543915.09</v>
      </c>
      <c r="F27" s="260">
        <v>587072</v>
      </c>
      <c r="G27" s="260">
        <v>400000</v>
      </c>
    </row>
  </sheetData>
  <mergeCells count="7">
    <mergeCell ref="A2:G2"/>
    <mergeCell ref="A3:E3"/>
    <mergeCell ref="A4:B4"/>
    <mergeCell ref="D4:F4"/>
    <mergeCell ref="A27:B2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A7" sqref="A7"/>
    </sheetView>
  </sheetViews>
  <sheetFormatPr defaultColWidth="10.425" defaultRowHeight="14.25" customHeight="1" outlineLevelRow="6" outlineLevelCol="5"/>
  <cols>
    <col min="1" max="5" width="28.1416666666667" style="1" customWidth="1"/>
    <col min="6" max="6" width="23.85" style="1" customWidth="1"/>
    <col min="7" max="16384" width="10.425" style="1"/>
  </cols>
  <sheetData>
    <row r="1" s="1" customFormat="1" customHeight="1" spans="1:6">
      <c r="A1" s="242"/>
      <c r="B1" s="242"/>
      <c r="C1" s="242"/>
      <c r="D1" s="242"/>
      <c r="E1" s="243"/>
      <c r="F1" s="242"/>
    </row>
    <row r="2" s="1" customFormat="1" ht="41.25" customHeight="1" spans="1:6">
      <c r="A2" s="244" t="str">
        <f>"2025"&amp;"年一般公共预算“三公”经费支出预算表"</f>
        <v>2025年一般公共预算“三公”经费支出预算表</v>
      </c>
      <c r="B2" s="242"/>
      <c r="C2" s="242"/>
      <c r="D2" s="242"/>
      <c r="E2" s="243"/>
      <c r="F2" s="242"/>
    </row>
    <row r="3" s="1" customFormat="1" customHeight="1" spans="1:6">
      <c r="A3" s="182" t="str">
        <f>"单位名称："&amp;"中国共产党昆明市晋宁区委员会政法委员会"</f>
        <v>单位名称：中国共产党昆明市晋宁区委员会政法委员会</v>
      </c>
      <c r="B3" s="245"/>
      <c r="C3" s="246"/>
      <c r="D3" s="242"/>
      <c r="E3" s="243"/>
      <c r="F3" s="247" t="s">
        <v>0</v>
      </c>
    </row>
    <row r="4" s="1" customFormat="1" ht="27" customHeight="1" spans="1:6">
      <c r="A4" s="248" t="s">
        <v>171</v>
      </c>
      <c r="B4" s="248" t="s">
        <v>172</v>
      </c>
      <c r="C4" s="249" t="s">
        <v>173</v>
      </c>
      <c r="D4" s="248"/>
      <c r="E4" s="250"/>
      <c r="F4" s="248" t="s">
        <v>174</v>
      </c>
    </row>
    <row r="5" s="1" customFormat="1" ht="28.5" customHeight="1" spans="1:6">
      <c r="A5" s="251"/>
      <c r="B5" s="252"/>
      <c r="C5" s="250" t="s">
        <v>55</v>
      </c>
      <c r="D5" s="250" t="s">
        <v>175</v>
      </c>
      <c r="E5" s="250" t="s">
        <v>176</v>
      </c>
      <c r="F5" s="253"/>
    </row>
    <row r="6" s="1" customFormat="1" ht="17.25" customHeight="1" spans="1:6">
      <c r="A6" s="254" t="s">
        <v>79</v>
      </c>
      <c r="B6" s="254" t="s">
        <v>80</v>
      </c>
      <c r="C6" s="254" t="s">
        <v>81</v>
      </c>
      <c r="D6" s="254" t="s">
        <v>82</v>
      </c>
      <c r="E6" s="254" t="s">
        <v>83</v>
      </c>
      <c r="F6" s="254" t="s">
        <v>84</v>
      </c>
    </row>
    <row r="7" s="1" customFormat="1" ht="17.25" customHeight="1" spans="1:6">
      <c r="A7" s="255">
        <v>44000</v>
      </c>
      <c r="B7" s="26"/>
      <c r="C7" s="24">
        <v>24000</v>
      </c>
      <c r="D7" s="24"/>
      <c r="E7" s="24">
        <v>24000</v>
      </c>
      <c r="F7" s="24">
        <v>20000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5"/>
  <sheetViews>
    <sheetView showZeros="0" workbookViewId="0">
      <pane ySplit="1" topLeftCell="A2" activePane="bottomLeft" state="frozen"/>
      <selection/>
      <selection pane="bottomLeft" activeCell="A1" sqref="$A1:$XFD1048576"/>
    </sheetView>
  </sheetViews>
  <sheetFormatPr defaultColWidth="9.14166666666667" defaultRowHeight="14.25" customHeight="1"/>
  <cols>
    <col min="1" max="2" width="32.85" style="1" customWidth="1"/>
    <col min="3" max="3" width="20.7166666666667" style="1" customWidth="1"/>
    <col min="4" max="4" width="31.2833333333333" style="1" customWidth="1"/>
    <col min="5" max="5" width="10.1416666666667" style="1" customWidth="1"/>
    <col min="6" max="6" width="17.575" style="1" customWidth="1"/>
    <col min="7" max="7" width="10.2833333333333" style="1" customWidth="1"/>
    <col min="8" max="8" width="23" style="1" customWidth="1"/>
    <col min="9" max="24" width="18.7166666666667" style="1" customWidth="1"/>
    <col min="25" max="16384" width="9.14166666666667" style="1"/>
  </cols>
  <sheetData>
    <row r="1" s="1" customFormat="1" ht="13.5" customHeight="1" spans="2:24">
      <c r="B1" s="219"/>
      <c r="C1" s="230"/>
      <c r="E1" s="231"/>
      <c r="F1" s="231"/>
      <c r="G1" s="231"/>
      <c r="H1" s="231"/>
      <c r="I1" s="179"/>
      <c r="J1" s="179"/>
      <c r="K1" s="179"/>
      <c r="L1" s="179"/>
      <c r="M1" s="179"/>
      <c r="N1" s="179"/>
      <c r="R1" s="179"/>
      <c r="V1" s="230"/>
      <c r="X1" s="192"/>
    </row>
    <row r="2" s="1" customFormat="1" ht="45.75" customHeight="1" spans="1:24">
      <c r="A2" s="181" t="str">
        <f>"2025"&amp;"年部门基本支出预算表"</f>
        <v>2025年部门基本支出预算表</v>
      </c>
      <c r="B2" s="43"/>
      <c r="C2" s="181"/>
      <c r="D2" s="181"/>
      <c r="E2" s="181"/>
      <c r="F2" s="181"/>
      <c r="G2" s="181"/>
      <c r="H2" s="181"/>
      <c r="I2" s="181"/>
      <c r="J2" s="181"/>
      <c r="K2" s="181"/>
      <c r="L2" s="181"/>
      <c r="M2" s="181"/>
      <c r="N2" s="181"/>
      <c r="O2" s="43"/>
      <c r="P2" s="43"/>
      <c r="Q2" s="43"/>
      <c r="R2" s="181"/>
      <c r="S2" s="181"/>
      <c r="T2" s="181"/>
      <c r="U2" s="181"/>
      <c r="V2" s="181"/>
      <c r="W2" s="181"/>
      <c r="X2" s="181"/>
    </row>
    <row r="3" s="1" customFormat="1" ht="18.75" customHeight="1" spans="1:24">
      <c r="A3" s="44" t="str">
        <f>"单位名称："&amp;"中国共产党昆明市晋宁区委员会政法委员会"</f>
        <v>单位名称：中国共产党昆明市晋宁区委员会政法委员会</v>
      </c>
      <c r="B3" s="45"/>
      <c r="C3" s="232"/>
      <c r="D3" s="232"/>
      <c r="E3" s="232"/>
      <c r="F3" s="232"/>
      <c r="G3" s="232"/>
      <c r="H3" s="232"/>
      <c r="I3" s="183"/>
      <c r="J3" s="183"/>
      <c r="K3" s="183"/>
      <c r="L3" s="183"/>
      <c r="M3" s="183"/>
      <c r="N3" s="183"/>
      <c r="O3" s="46"/>
      <c r="P3" s="46"/>
      <c r="Q3" s="46"/>
      <c r="R3" s="183"/>
      <c r="V3" s="230"/>
      <c r="X3" s="192" t="s">
        <v>0</v>
      </c>
    </row>
    <row r="4" s="1" customFormat="1" ht="18" customHeight="1" spans="1:24">
      <c r="A4" s="48" t="s">
        <v>177</v>
      </c>
      <c r="B4" s="48" t="s">
        <v>178</v>
      </c>
      <c r="C4" s="48" t="s">
        <v>179</v>
      </c>
      <c r="D4" s="48" t="s">
        <v>180</v>
      </c>
      <c r="E4" s="48" t="s">
        <v>181</v>
      </c>
      <c r="F4" s="48" t="s">
        <v>182</v>
      </c>
      <c r="G4" s="48" t="s">
        <v>183</v>
      </c>
      <c r="H4" s="48" t="s">
        <v>184</v>
      </c>
      <c r="I4" s="237" t="s">
        <v>185</v>
      </c>
      <c r="J4" s="175" t="s">
        <v>185</v>
      </c>
      <c r="K4" s="175"/>
      <c r="L4" s="175"/>
      <c r="M4" s="175"/>
      <c r="N4" s="175"/>
      <c r="O4" s="14"/>
      <c r="P4" s="14"/>
      <c r="Q4" s="14"/>
      <c r="R4" s="168" t="s">
        <v>59</v>
      </c>
      <c r="S4" s="175" t="s">
        <v>60</v>
      </c>
      <c r="T4" s="175"/>
      <c r="U4" s="175"/>
      <c r="V4" s="175"/>
      <c r="W4" s="175"/>
      <c r="X4" s="176"/>
    </row>
    <row r="5" s="1" customFormat="1" ht="18" customHeight="1" spans="1:24">
      <c r="A5" s="50"/>
      <c r="B5" s="220"/>
      <c r="C5" s="233"/>
      <c r="D5" s="50"/>
      <c r="E5" s="50"/>
      <c r="F5" s="50"/>
      <c r="G5" s="50"/>
      <c r="H5" s="50"/>
      <c r="I5" s="238" t="s">
        <v>186</v>
      </c>
      <c r="J5" s="237" t="s">
        <v>56</v>
      </c>
      <c r="K5" s="175"/>
      <c r="L5" s="175"/>
      <c r="M5" s="175"/>
      <c r="N5" s="176"/>
      <c r="O5" s="13" t="s">
        <v>187</v>
      </c>
      <c r="P5" s="14"/>
      <c r="Q5" s="36"/>
      <c r="R5" s="48" t="s">
        <v>59</v>
      </c>
      <c r="S5" s="237" t="s">
        <v>60</v>
      </c>
      <c r="T5" s="168" t="s">
        <v>61</v>
      </c>
      <c r="U5" s="175" t="s">
        <v>60</v>
      </c>
      <c r="V5" s="168" t="s">
        <v>63</v>
      </c>
      <c r="W5" s="168" t="s">
        <v>64</v>
      </c>
      <c r="X5" s="241" t="s">
        <v>65</v>
      </c>
    </row>
    <row r="6" s="1" customFormat="1" ht="19.5" customHeight="1" spans="1:24">
      <c r="A6" s="220"/>
      <c r="B6" s="220"/>
      <c r="C6" s="220"/>
      <c r="D6" s="220"/>
      <c r="E6" s="220"/>
      <c r="F6" s="220"/>
      <c r="G6" s="220"/>
      <c r="H6" s="220"/>
      <c r="I6" s="220"/>
      <c r="J6" s="239" t="s">
        <v>188</v>
      </c>
      <c r="K6" s="48" t="s">
        <v>189</v>
      </c>
      <c r="L6" s="48" t="s">
        <v>190</v>
      </c>
      <c r="M6" s="48" t="s">
        <v>191</v>
      </c>
      <c r="N6" s="48" t="s">
        <v>192</v>
      </c>
      <c r="O6" s="48" t="s">
        <v>56</v>
      </c>
      <c r="P6" s="48" t="s">
        <v>57</v>
      </c>
      <c r="Q6" s="48" t="s">
        <v>58</v>
      </c>
      <c r="R6" s="220"/>
      <c r="S6" s="48" t="s">
        <v>55</v>
      </c>
      <c r="T6" s="48" t="s">
        <v>61</v>
      </c>
      <c r="U6" s="48" t="s">
        <v>193</v>
      </c>
      <c r="V6" s="48" t="s">
        <v>63</v>
      </c>
      <c r="W6" s="48" t="s">
        <v>64</v>
      </c>
      <c r="X6" s="48" t="s">
        <v>65</v>
      </c>
    </row>
    <row r="7" s="1" customFormat="1" ht="37.5" customHeight="1" spans="1:24">
      <c r="A7" s="234"/>
      <c r="B7" s="55"/>
      <c r="C7" s="234"/>
      <c r="D7" s="234"/>
      <c r="E7" s="234"/>
      <c r="F7" s="234"/>
      <c r="G7" s="234"/>
      <c r="H7" s="234"/>
      <c r="I7" s="234"/>
      <c r="J7" s="240" t="s">
        <v>55</v>
      </c>
      <c r="K7" s="53" t="s">
        <v>194</v>
      </c>
      <c r="L7" s="53" t="s">
        <v>190</v>
      </c>
      <c r="M7" s="53" t="s">
        <v>191</v>
      </c>
      <c r="N7" s="53" t="s">
        <v>192</v>
      </c>
      <c r="O7" s="53" t="s">
        <v>190</v>
      </c>
      <c r="P7" s="53" t="s">
        <v>191</v>
      </c>
      <c r="Q7" s="53" t="s">
        <v>192</v>
      </c>
      <c r="R7" s="53" t="s">
        <v>59</v>
      </c>
      <c r="S7" s="53" t="s">
        <v>55</v>
      </c>
      <c r="T7" s="53" t="s">
        <v>61</v>
      </c>
      <c r="U7" s="53" t="s">
        <v>193</v>
      </c>
      <c r="V7" s="53" t="s">
        <v>63</v>
      </c>
      <c r="W7" s="53" t="s">
        <v>64</v>
      </c>
      <c r="X7" s="53" t="s">
        <v>65</v>
      </c>
    </row>
    <row r="8" s="1" customFormat="1" customHeight="1" spans="1:24">
      <c r="A8" s="214">
        <v>1</v>
      </c>
      <c r="B8" s="214">
        <v>2</v>
      </c>
      <c r="C8" s="214">
        <v>3</v>
      </c>
      <c r="D8" s="214">
        <v>4</v>
      </c>
      <c r="E8" s="214">
        <v>5</v>
      </c>
      <c r="F8" s="214">
        <v>6</v>
      </c>
      <c r="G8" s="214">
        <v>7</v>
      </c>
      <c r="H8" s="214">
        <v>8</v>
      </c>
      <c r="I8" s="214">
        <v>9</v>
      </c>
      <c r="J8" s="214">
        <v>10</v>
      </c>
      <c r="K8" s="214">
        <v>11</v>
      </c>
      <c r="L8" s="214">
        <v>12</v>
      </c>
      <c r="M8" s="214">
        <v>13</v>
      </c>
      <c r="N8" s="214">
        <v>14</v>
      </c>
      <c r="O8" s="214">
        <v>15</v>
      </c>
      <c r="P8" s="214">
        <v>16</v>
      </c>
      <c r="Q8" s="214">
        <v>17</v>
      </c>
      <c r="R8" s="214">
        <v>18</v>
      </c>
      <c r="S8" s="214">
        <v>19</v>
      </c>
      <c r="T8" s="214">
        <v>20</v>
      </c>
      <c r="U8" s="214">
        <v>21</v>
      </c>
      <c r="V8" s="214">
        <v>22</v>
      </c>
      <c r="W8" s="214">
        <v>23</v>
      </c>
      <c r="X8" s="214">
        <v>24</v>
      </c>
    </row>
    <row r="9" s="1" customFormat="1" ht="20.25" customHeight="1" spans="1:24">
      <c r="A9" s="22" t="s">
        <v>67</v>
      </c>
      <c r="B9" s="22" t="s">
        <v>67</v>
      </c>
      <c r="C9" s="22" t="s">
        <v>195</v>
      </c>
      <c r="D9" s="22" t="s">
        <v>133</v>
      </c>
      <c r="E9" s="22" t="s">
        <v>132</v>
      </c>
      <c r="F9" s="22" t="s">
        <v>133</v>
      </c>
      <c r="G9" s="22" t="s">
        <v>196</v>
      </c>
      <c r="H9" s="22" t="s">
        <v>133</v>
      </c>
      <c r="I9" s="58">
        <v>265376.16</v>
      </c>
      <c r="J9" s="58">
        <v>265376.16</v>
      </c>
      <c r="K9" s="58"/>
      <c r="L9" s="58"/>
      <c r="M9" s="60">
        <v>265376.16</v>
      </c>
      <c r="N9" s="58"/>
      <c r="O9" s="58"/>
      <c r="P9" s="58"/>
      <c r="Q9" s="58"/>
      <c r="R9" s="58"/>
      <c r="S9" s="58"/>
      <c r="T9" s="58"/>
      <c r="U9" s="58"/>
      <c r="V9" s="58"/>
      <c r="W9" s="58"/>
      <c r="X9" s="58"/>
    </row>
    <row r="10" s="1" customFormat="1" ht="20.25" customHeight="1" spans="1:24">
      <c r="A10" s="22" t="s">
        <v>67</v>
      </c>
      <c r="B10" s="22" t="s">
        <v>67</v>
      </c>
      <c r="C10" s="22" t="s">
        <v>195</v>
      </c>
      <c r="D10" s="22" t="s">
        <v>133</v>
      </c>
      <c r="E10" s="22" t="s">
        <v>132</v>
      </c>
      <c r="F10" s="22" t="s">
        <v>133</v>
      </c>
      <c r="G10" s="22" t="s">
        <v>196</v>
      </c>
      <c r="H10" s="22" t="s">
        <v>133</v>
      </c>
      <c r="I10" s="58">
        <v>161055.84</v>
      </c>
      <c r="J10" s="58">
        <v>161055.84</v>
      </c>
      <c r="K10" s="61"/>
      <c r="L10" s="61"/>
      <c r="M10" s="60">
        <v>161055.84</v>
      </c>
      <c r="N10" s="61"/>
      <c r="O10" s="58"/>
      <c r="P10" s="58"/>
      <c r="Q10" s="58"/>
      <c r="R10" s="58"/>
      <c r="S10" s="58"/>
      <c r="T10" s="58"/>
      <c r="U10" s="58"/>
      <c r="V10" s="58"/>
      <c r="W10" s="58"/>
      <c r="X10" s="58"/>
    </row>
    <row r="11" s="1" customFormat="1" ht="20.25" customHeight="1" spans="1:24">
      <c r="A11" s="22" t="s">
        <v>67</v>
      </c>
      <c r="B11" s="22" t="s">
        <v>67</v>
      </c>
      <c r="C11" s="22" t="s">
        <v>197</v>
      </c>
      <c r="D11" s="22" t="s">
        <v>198</v>
      </c>
      <c r="E11" s="22" t="s">
        <v>98</v>
      </c>
      <c r="F11" s="22" t="s">
        <v>99</v>
      </c>
      <c r="G11" s="22" t="s">
        <v>199</v>
      </c>
      <c r="H11" s="22" t="s">
        <v>200</v>
      </c>
      <c r="I11" s="58">
        <v>542364</v>
      </c>
      <c r="J11" s="58">
        <v>542364</v>
      </c>
      <c r="K11" s="61"/>
      <c r="L11" s="61"/>
      <c r="M11" s="60">
        <v>542364</v>
      </c>
      <c r="N11" s="61"/>
      <c r="O11" s="58"/>
      <c r="P11" s="58"/>
      <c r="Q11" s="58"/>
      <c r="R11" s="58"/>
      <c r="S11" s="58"/>
      <c r="T11" s="58"/>
      <c r="U11" s="58"/>
      <c r="V11" s="58"/>
      <c r="W11" s="58"/>
      <c r="X11" s="58"/>
    </row>
    <row r="12" s="1" customFormat="1" ht="20.25" customHeight="1" spans="1:24">
      <c r="A12" s="22" t="s">
        <v>67</v>
      </c>
      <c r="B12" s="22" t="s">
        <v>67</v>
      </c>
      <c r="C12" s="22" t="s">
        <v>197</v>
      </c>
      <c r="D12" s="22" t="s">
        <v>198</v>
      </c>
      <c r="E12" s="22" t="s">
        <v>98</v>
      </c>
      <c r="F12" s="22" t="s">
        <v>99</v>
      </c>
      <c r="G12" s="22" t="s">
        <v>201</v>
      </c>
      <c r="H12" s="22" t="s">
        <v>202</v>
      </c>
      <c r="I12" s="58">
        <v>982224</v>
      </c>
      <c r="J12" s="58">
        <v>982224</v>
      </c>
      <c r="K12" s="61"/>
      <c r="L12" s="61"/>
      <c r="M12" s="60">
        <v>982224</v>
      </c>
      <c r="N12" s="61"/>
      <c r="O12" s="58"/>
      <c r="P12" s="58"/>
      <c r="Q12" s="58"/>
      <c r="R12" s="58"/>
      <c r="S12" s="58"/>
      <c r="T12" s="58"/>
      <c r="U12" s="58"/>
      <c r="V12" s="58"/>
      <c r="W12" s="58"/>
      <c r="X12" s="58"/>
    </row>
    <row r="13" s="1" customFormat="1" ht="20.25" customHeight="1" spans="1:24">
      <c r="A13" s="22" t="s">
        <v>67</v>
      </c>
      <c r="B13" s="22" t="s">
        <v>67</v>
      </c>
      <c r="C13" s="22" t="s">
        <v>197</v>
      </c>
      <c r="D13" s="22" t="s">
        <v>198</v>
      </c>
      <c r="E13" s="22" t="s">
        <v>98</v>
      </c>
      <c r="F13" s="22" t="s">
        <v>99</v>
      </c>
      <c r="G13" s="22" t="s">
        <v>203</v>
      </c>
      <c r="H13" s="22" t="s">
        <v>204</v>
      </c>
      <c r="I13" s="58">
        <v>45197</v>
      </c>
      <c r="J13" s="58">
        <v>45197</v>
      </c>
      <c r="K13" s="61"/>
      <c r="L13" s="61"/>
      <c r="M13" s="60">
        <v>45197</v>
      </c>
      <c r="N13" s="61"/>
      <c r="O13" s="58"/>
      <c r="P13" s="58"/>
      <c r="Q13" s="58"/>
      <c r="R13" s="58"/>
      <c r="S13" s="58"/>
      <c r="T13" s="58"/>
      <c r="U13" s="58"/>
      <c r="V13" s="58"/>
      <c r="W13" s="58"/>
      <c r="X13" s="58"/>
    </row>
    <row r="14" s="1" customFormat="1" ht="20.25" customHeight="1" spans="1:24">
      <c r="A14" s="22" t="s">
        <v>67</v>
      </c>
      <c r="B14" s="22" t="s">
        <v>67</v>
      </c>
      <c r="C14" s="22" t="s">
        <v>205</v>
      </c>
      <c r="D14" s="22" t="s">
        <v>206</v>
      </c>
      <c r="E14" s="22" t="s">
        <v>110</v>
      </c>
      <c r="F14" s="22" t="s">
        <v>111</v>
      </c>
      <c r="G14" s="22" t="s">
        <v>207</v>
      </c>
      <c r="H14" s="22" t="s">
        <v>208</v>
      </c>
      <c r="I14" s="58">
        <v>168021.12</v>
      </c>
      <c r="J14" s="58">
        <v>168021.12</v>
      </c>
      <c r="K14" s="61"/>
      <c r="L14" s="61"/>
      <c r="M14" s="60">
        <v>168021.12</v>
      </c>
      <c r="N14" s="61"/>
      <c r="O14" s="58"/>
      <c r="P14" s="58"/>
      <c r="Q14" s="58"/>
      <c r="R14" s="58"/>
      <c r="S14" s="58"/>
      <c r="T14" s="58"/>
      <c r="U14" s="58"/>
      <c r="V14" s="58"/>
      <c r="W14" s="58"/>
      <c r="X14" s="58"/>
    </row>
    <row r="15" s="1" customFormat="1" ht="20.25" customHeight="1" spans="1:24">
      <c r="A15" s="22" t="s">
        <v>67</v>
      </c>
      <c r="B15" s="22" t="s">
        <v>67</v>
      </c>
      <c r="C15" s="22" t="s">
        <v>205</v>
      </c>
      <c r="D15" s="22" t="s">
        <v>206</v>
      </c>
      <c r="E15" s="22" t="s">
        <v>110</v>
      </c>
      <c r="F15" s="22" t="s">
        <v>111</v>
      </c>
      <c r="G15" s="22" t="s">
        <v>207</v>
      </c>
      <c r="H15" s="22" t="s">
        <v>208</v>
      </c>
      <c r="I15" s="58">
        <v>253754.88</v>
      </c>
      <c r="J15" s="58">
        <v>253754.88</v>
      </c>
      <c r="K15" s="61"/>
      <c r="L15" s="61"/>
      <c r="M15" s="60">
        <v>253754.88</v>
      </c>
      <c r="N15" s="61"/>
      <c r="O15" s="58"/>
      <c r="P15" s="58"/>
      <c r="Q15" s="58"/>
      <c r="R15" s="58"/>
      <c r="S15" s="58"/>
      <c r="T15" s="58"/>
      <c r="U15" s="58"/>
      <c r="V15" s="58"/>
      <c r="W15" s="58"/>
      <c r="X15" s="58"/>
    </row>
    <row r="16" s="1" customFormat="1" ht="20.25" customHeight="1" spans="1:24">
      <c r="A16" s="22" t="s">
        <v>67</v>
      </c>
      <c r="B16" s="22" t="s">
        <v>67</v>
      </c>
      <c r="C16" s="22" t="s">
        <v>205</v>
      </c>
      <c r="D16" s="22" t="s">
        <v>206</v>
      </c>
      <c r="E16" s="22" t="s">
        <v>120</v>
      </c>
      <c r="F16" s="22" t="s">
        <v>121</v>
      </c>
      <c r="G16" s="22" t="s">
        <v>209</v>
      </c>
      <c r="H16" s="22" t="s">
        <v>210</v>
      </c>
      <c r="I16" s="58">
        <v>125291.47</v>
      </c>
      <c r="J16" s="58">
        <v>125291.47</v>
      </c>
      <c r="K16" s="61"/>
      <c r="L16" s="61"/>
      <c r="M16" s="60">
        <v>125291.47</v>
      </c>
      <c r="N16" s="61"/>
      <c r="O16" s="58"/>
      <c r="P16" s="58"/>
      <c r="Q16" s="58"/>
      <c r="R16" s="58"/>
      <c r="S16" s="58"/>
      <c r="T16" s="58"/>
      <c r="U16" s="58"/>
      <c r="V16" s="58"/>
      <c r="W16" s="58"/>
      <c r="X16" s="58"/>
    </row>
    <row r="17" s="1" customFormat="1" ht="20.25" customHeight="1" spans="1:24">
      <c r="A17" s="22" t="s">
        <v>67</v>
      </c>
      <c r="B17" s="22" t="s">
        <v>67</v>
      </c>
      <c r="C17" s="22" t="s">
        <v>205</v>
      </c>
      <c r="D17" s="22" t="s">
        <v>206</v>
      </c>
      <c r="E17" s="22" t="s">
        <v>122</v>
      </c>
      <c r="F17" s="22" t="s">
        <v>123</v>
      </c>
      <c r="G17" s="22" t="s">
        <v>209</v>
      </c>
      <c r="H17" s="22" t="s">
        <v>210</v>
      </c>
      <c r="I17" s="58">
        <v>67792.43</v>
      </c>
      <c r="J17" s="58">
        <v>67792.43</v>
      </c>
      <c r="K17" s="61"/>
      <c r="L17" s="61"/>
      <c r="M17" s="60">
        <v>67792.43</v>
      </c>
      <c r="N17" s="61"/>
      <c r="O17" s="58"/>
      <c r="P17" s="58"/>
      <c r="Q17" s="58"/>
      <c r="R17" s="58"/>
      <c r="S17" s="58"/>
      <c r="T17" s="58"/>
      <c r="U17" s="58"/>
      <c r="V17" s="58"/>
      <c r="W17" s="58"/>
      <c r="X17" s="58"/>
    </row>
    <row r="18" s="1" customFormat="1" ht="20.25" customHeight="1" spans="1:24">
      <c r="A18" s="22" t="s">
        <v>67</v>
      </c>
      <c r="B18" s="22" t="s">
        <v>67</v>
      </c>
      <c r="C18" s="22" t="s">
        <v>205</v>
      </c>
      <c r="D18" s="22" t="s">
        <v>206</v>
      </c>
      <c r="E18" s="22" t="s">
        <v>124</v>
      </c>
      <c r="F18" s="22" t="s">
        <v>125</v>
      </c>
      <c r="G18" s="22" t="s">
        <v>211</v>
      </c>
      <c r="H18" s="22" t="s">
        <v>212</v>
      </c>
      <c r="I18" s="58">
        <v>25404</v>
      </c>
      <c r="J18" s="58">
        <v>25404</v>
      </c>
      <c r="K18" s="61"/>
      <c r="L18" s="61"/>
      <c r="M18" s="60">
        <v>25404</v>
      </c>
      <c r="N18" s="61"/>
      <c r="O18" s="58"/>
      <c r="P18" s="58"/>
      <c r="Q18" s="58"/>
      <c r="R18" s="58"/>
      <c r="S18" s="58"/>
      <c r="T18" s="58"/>
      <c r="U18" s="58"/>
      <c r="V18" s="58"/>
      <c r="W18" s="58"/>
      <c r="X18" s="58"/>
    </row>
    <row r="19" s="1" customFormat="1" ht="20.25" customHeight="1" spans="1:24">
      <c r="A19" s="22" t="s">
        <v>67</v>
      </c>
      <c r="B19" s="22" t="s">
        <v>67</v>
      </c>
      <c r="C19" s="22" t="s">
        <v>205</v>
      </c>
      <c r="D19" s="22" t="s">
        <v>206</v>
      </c>
      <c r="E19" s="22" t="s">
        <v>124</v>
      </c>
      <c r="F19" s="22" t="s">
        <v>125</v>
      </c>
      <c r="G19" s="22" t="s">
        <v>211</v>
      </c>
      <c r="H19" s="22" t="s">
        <v>212</v>
      </c>
      <c r="I19" s="58">
        <v>79298.4</v>
      </c>
      <c r="J19" s="58">
        <v>79298.4</v>
      </c>
      <c r="K19" s="61"/>
      <c r="L19" s="61"/>
      <c r="M19" s="60">
        <v>79298.4</v>
      </c>
      <c r="N19" s="61"/>
      <c r="O19" s="58"/>
      <c r="P19" s="58"/>
      <c r="Q19" s="58"/>
      <c r="R19" s="58"/>
      <c r="S19" s="58"/>
      <c r="T19" s="58"/>
      <c r="U19" s="58"/>
      <c r="V19" s="58"/>
      <c r="W19" s="58"/>
      <c r="X19" s="58"/>
    </row>
    <row r="20" s="1" customFormat="1" ht="20.25" customHeight="1" spans="1:24">
      <c r="A20" s="22" t="s">
        <v>67</v>
      </c>
      <c r="B20" s="22" t="s">
        <v>67</v>
      </c>
      <c r="C20" s="22" t="s">
        <v>205</v>
      </c>
      <c r="D20" s="22" t="s">
        <v>206</v>
      </c>
      <c r="E20" s="22" t="s">
        <v>124</v>
      </c>
      <c r="F20" s="22" t="s">
        <v>125</v>
      </c>
      <c r="G20" s="22" t="s">
        <v>211</v>
      </c>
      <c r="H20" s="22" t="s">
        <v>212</v>
      </c>
      <c r="I20" s="58">
        <v>42906.6</v>
      </c>
      <c r="J20" s="58">
        <v>42906.6</v>
      </c>
      <c r="K20" s="61"/>
      <c r="L20" s="61"/>
      <c r="M20" s="60">
        <v>42906.6</v>
      </c>
      <c r="N20" s="61"/>
      <c r="O20" s="58"/>
      <c r="P20" s="58"/>
      <c r="Q20" s="58"/>
      <c r="R20" s="58"/>
      <c r="S20" s="58"/>
      <c r="T20" s="58"/>
      <c r="U20" s="58"/>
      <c r="V20" s="58"/>
      <c r="W20" s="58"/>
      <c r="X20" s="58"/>
    </row>
    <row r="21" s="1" customFormat="1" ht="20.25" customHeight="1" spans="1:24">
      <c r="A21" s="22" t="s">
        <v>67</v>
      </c>
      <c r="B21" s="22" t="s">
        <v>67</v>
      </c>
      <c r="C21" s="22" t="s">
        <v>205</v>
      </c>
      <c r="D21" s="22" t="s">
        <v>206</v>
      </c>
      <c r="E21" s="22" t="s">
        <v>98</v>
      </c>
      <c r="F21" s="22" t="s">
        <v>99</v>
      </c>
      <c r="G21" s="22" t="s">
        <v>213</v>
      </c>
      <c r="H21" s="22" t="s">
        <v>214</v>
      </c>
      <c r="I21" s="58">
        <v>971.29</v>
      </c>
      <c r="J21" s="58">
        <v>971.29</v>
      </c>
      <c r="K21" s="61"/>
      <c r="L21" s="61"/>
      <c r="M21" s="60">
        <v>971.29</v>
      </c>
      <c r="N21" s="61"/>
      <c r="O21" s="58"/>
      <c r="P21" s="58"/>
      <c r="Q21" s="58"/>
      <c r="R21" s="58"/>
      <c r="S21" s="58"/>
      <c r="T21" s="58"/>
      <c r="U21" s="58"/>
      <c r="V21" s="58"/>
      <c r="W21" s="58"/>
      <c r="X21" s="58"/>
    </row>
    <row r="22" s="1" customFormat="1" ht="20.25" customHeight="1" spans="1:24">
      <c r="A22" s="22" t="s">
        <v>67</v>
      </c>
      <c r="B22" s="22" t="s">
        <v>67</v>
      </c>
      <c r="C22" s="22" t="s">
        <v>205</v>
      </c>
      <c r="D22" s="22" t="s">
        <v>206</v>
      </c>
      <c r="E22" s="22" t="s">
        <v>100</v>
      </c>
      <c r="F22" s="22" t="s">
        <v>101</v>
      </c>
      <c r="G22" s="22" t="s">
        <v>213</v>
      </c>
      <c r="H22" s="22" t="s">
        <v>214</v>
      </c>
      <c r="I22" s="58">
        <v>6006.92</v>
      </c>
      <c r="J22" s="58">
        <v>6006.92</v>
      </c>
      <c r="K22" s="61"/>
      <c r="L22" s="61"/>
      <c r="M22" s="60">
        <v>6006.92</v>
      </c>
      <c r="N22" s="61"/>
      <c r="O22" s="58"/>
      <c r="P22" s="58"/>
      <c r="Q22" s="58"/>
      <c r="R22" s="58"/>
      <c r="S22" s="58"/>
      <c r="T22" s="58"/>
      <c r="U22" s="58"/>
      <c r="V22" s="58"/>
      <c r="W22" s="58"/>
      <c r="X22" s="58"/>
    </row>
    <row r="23" s="1" customFormat="1" ht="20.25" customHeight="1" spans="1:24">
      <c r="A23" s="22" t="s">
        <v>67</v>
      </c>
      <c r="B23" s="22" t="s">
        <v>67</v>
      </c>
      <c r="C23" s="22" t="s">
        <v>205</v>
      </c>
      <c r="D23" s="22" t="s">
        <v>206</v>
      </c>
      <c r="E23" s="22" t="s">
        <v>126</v>
      </c>
      <c r="F23" s="22" t="s">
        <v>127</v>
      </c>
      <c r="G23" s="22" t="s">
        <v>213</v>
      </c>
      <c r="H23" s="22" t="s">
        <v>214</v>
      </c>
      <c r="I23" s="58">
        <v>3089.28</v>
      </c>
      <c r="J23" s="58">
        <v>3089.28</v>
      </c>
      <c r="K23" s="61"/>
      <c r="L23" s="61"/>
      <c r="M23" s="60">
        <v>3089.28</v>
      </c>
      <c r="N23" s="61"/>
      <c r="O23" s="58"/>
      <c r="P23" s="58"/>
      <c r="Q23" s="58"/>
      <c r="R23" s="58"/>
      <c r="S23" s="58"/>
      <c r="T23" s="58"/>
      <c r="U23" s="58"/>
      <c r="V23" s="58"/>
      <c r="W23" s="58"/>
      <c r="X23" s="58"/>
    </row>
    <row r="24" s="1" customFormat="1" ht="20.25" customHeight="1" spans="1:24">
      <c r="A24" s="22" t="s">
        <v>67</v>
      </c>
      <c r="B24" s="22" t="s">
        <v>67</v>
      </c>
      <c r="C24" s="22" t="s">
        <v>205</v>
      </c>
      <c r="D24" s="22" t="s">
        <v>206</v>
      </c>
      <c r="E24" s="22" t="s">
        <v>126</v>
      </c>
      <c r="F24" s="22" t="s">
        <v>127</v>
      </c>
      <c r="G24" s="22" t="s">
        <v>213</v>
      </c>
      <c r="H24" s="22" t="s">
        <v>214</v>
      </c>
      <c r="I24" s="58">
        <v>5167.2</v>
      </c>
      <c r="J24" s="58">
        <v>5167.2</v>
      </c>
      <c r="K24" s="61"/>
      <c r="L24" s="61"/>
      <c r="M24" s="60">
        <v>5167.2</v>
      </c>
      <c r="N24" s="61"/>
      <c r="O24" s="58"/>
      <c r="P24" s="58"/>
      <c r="Q24" s="58"/>
      <c r="R24" s="58"/>
      <c r="S24" s="58"/>
      <c r="T24" s="58"/>
      <c r="U24" s="58"/>
      <c r="V24" s="58"/>
      <c r="W24" s="58"/>
      <c r="X24" s="58"/>
    </row>
    <row r="25" s="1" customFormat="1" ht="20.25" customHeight="1" spans="1:24">
      <c r="A25" s="22" t="s">
        <v>67</v>
      </c>
      <c r="B25" s="22" t="s">
        <v>67</v>
      </c>
      <c r="C25" s="22" t="s">
        <v>205</v>
      </c>
      <c r="D25" s="22" t="s">
        <v>206</v>
      </c>
      <c r="E25" s="22" t="s">
        <v>126</v>
      </c>
      <c r="F25" s="22" t="s">
        <v>127</v>
      </c>
      <c r="G25" s="22" t="s">
        <v>213</v>
      </c>
      <c r="H25" s="22" t="s">
        <v>214</v>
      </c>
      <c r="I25" s="58">
        <v>2854.74</v>
      </c>
      <c r="J25" s="58">
        <v>2854.74</v>
      </c>
      <c r="K25" s="61"/>
      <c r="L25" s="61"/>
      <c r="M25" s="60">
        <v>2854.74</v>
      </c>
      <c r="N25" s="61"/>
      <c r="O25" s="58"/>
      <c r="P25" s="58"/>
      <c r="Q25" s="58"/>
      <c r="R25" s="58"/>
      <c r="S25" s="58"/>
      <c r="T25" s="58"/>
      <c r="U25" s="58"/>
      <c r="V25" s="58"/>
      <c r="W25" s="58"/>
      <c r="X25" s="58"/>
    </row>
    <row r="26" s="1" customFormat="1" ht="20.25" customHeight="1" spans="1:24">
      <c r="A26" s="22" t="s">
        <v>67</v>
      </c>
      <c r="B26" s="22" t="s">
        <v>67</v>
      </c>
      <c r="C26" s="22" t="s">
        <v>205</v>
      </c>
      <c r="D26" s="22" t="s">
        <v>206</v>
      </c>
      <c r="E26" s="22" t="s">
        <v>126</v>
      </c>
      <c r="F26" s="22" t="s">
        <v>127</v>
      </c>
      <c r="G26" s="22" t="s">
        <v>213</v>
      </c>
      <c r="H26" s="22" t="s">
        <v>214</v>
      </c>
      <c r="I26" s="58">
        <v>6200.64</v>
      </c>
      <c r="J26" s="58">
        <v>6200.64</v>
      </c>
      <c r="K26" s="61"/>
      <c r="L26" s="61"/>
      <c r="M26" s="60">
        <v>6200.64</v>
      </c>
      <c r="N26" s="61"/>
      <c r="O26" s="58"/>
      <c r="P26" s="58"/>
      <c r="Q26" s="58"/>
      <c r="R26" s="58"/>
      <c r="S26" s="58"/>
      <c r="T26" s="58"/>
      <c r="U26" s="58"/>
      <c r="V26" s="58"/>
      <c r="W26" s="58"/>
      <c r="X26" s="58"/>
    </row>
    <row r="27" s="1" customFormat="1" ht="20.25" customHeight="1" spans="1:24">
      <c r="A27" s="22" t="s">
        <v>67</v>
      </c>
      <c r="B27" s="22" t="s">
        <v>67</v>
      </c>
      <c r="C27" s="22" t="s">
        <v>205</v>
      </c>
      <c r="D27" s="22" t="s">
        <v>206</v>
      </c>
      <c r="E27" s="22" t="s">
        <v>126</v>
      </c>
      <c r="F27" s="22" t="s">
        <v>127</v>
      </c>
      <c r="G27" s="22" t="s">
        <v>213</v>
      </c>
      <c r="H27" s="22" t="s">
        <v>214</v>
      </c>
      <c r="I27" s="58">
        <v>3100.32</v>
      </c>
      <c r="J27" s="58">
        <v>3100.32</v>
      </c>
      <c r="K27" s="61"/>
      <c r="L27" s="61"/>
      <c r="M27" s="60">
        <v>3100.32</v>
      </c>
      <c r="N27" s="61"/>
      <c r="O27" s="58"/>
      <c r="P27" s="58"/>
      <c r="Q27" s="58"/>
      <c r="R27" s="58"/>
      <c r="S27" s="58"/>
      <c r="T27" s="58"/>
      <c r="U27" s="58"/>
      <c r="V27" s="58"/>
      <c r="W27" s="58"/>
      <c r="X27" s="58"/>
    </row>
    <row r="28" s="1" customFormat="1" ht="20.25" customHeight="1" spans="1:24">
      <c r="A28" s="22" t="s">
        <v>67</v>
      </c>
      <c r="B28" s="22" t="s">
        <v>67</v>
      </c>
      <c r="C28" s="22" t="s">
        <v>215</v>
      </c>
      <c r="D28" s="22" t="s">
        <v>216</v>
      </c>
      <c r="E28" s="22" t="s">
        <v>114</v>
      </c>
      <c r="F28" s="22" t="s">
        <v>115</v>
      </c>
      <c r="G28" s="22" t="s">
        <v>217</v>
      </c>
      <c r="H28" s="22" t="s">
        <v>218</v>
      </c>
      <c r="I28" s="58">
        <v>42868.8</v>
      </c>
      <c r="J28" s="58">
        <v>42868.8</v>
      </c>
      <c r="K28" s="61"/>
      <c r="L28" s="61"/>
      <c r="M28" s="60">
        <v>42868.8</v>
      </c>
      <c r="N28" s="61"/>
      <c r="O28" s="58"/>
      <c r="P28" s="58"/>
      <c r="Q28" s="58"/>
      <c r="R28" s="58"/>
      <c r="S28" s="58"/>
      <c r="T28" s="58"/>
      <c r="U28" s="58"/>
      <c r="V28" s="58"/>
      <c r="W28" s="58"/>
      <c r="X28" s="58"/>
    </row>
    <row r="29" s="1" customFormat="1" ht="20.25" customHeight="1" spans="1:24">
      <c r="A29" s="22" t="s">
        <v>67</v>
      </c>
      <c r="B29" s="22" t="s">
        <v>67</v>
      </c>
      <c r="C29" s="22" t="s">
        <v>219</v>
      </c>
      <c r="D29" s="22" t="s">
        <v>220</v>
      </c>
      <c r="E29" s="22" t="s">
        <v>98</v>
      </c>
      <c r="F29" s="22" t="s">
        <v>99</v>
      </c>
      <c r="G29" s="22" t="s">
        <v>221</v>
      </c>
      <c r="H29" s="22" t="s">
        <v>222</v>
      </c>
      <c r="I29" s="58">
        <v>117600</v>
      </c>
      <c r="J29" s="58">
        <v>117600</v>
      </c>
      <c r="K29" s="61"/>
      <c r="L29" s="61"/>
      <c r="M29" s="60">
        <v>117600</v>
      </c>
      <c r="N29" s="61"/>
      <c r="O29" s="58"/>
      <c r="P29" s="58"/>
      <c r="Q29" s="58"/>
      <c r="R29" s="58"/>
      <c r="S29" s="58"/>
      <c r="T29" s="58"/>
      <c r="U29" s="58"/>
      <c r="V29" s="58"/>
      <c r="W29" s="58"/>
      <c r="X29" s="58"/>
    </row>
    <row r="30" s="1" customFormat="1" ht="20.25" customHeight="1" spans="1:24">
      <c r="A30" s="22" t="s">
        <v>67</v>
      </c>
      <c r="B30" s="22" t="s">
        <v>67</v>
      </c>
      <c r="C30" s="22" t="s">
        <v>223</v>
      </c>
      <c r="D30" s="22" t="s">
        <v>224</v>
      </c>
      <c r="E30" s="22" t="s">
        <v>98</v>
      </c>
      <c r="F30" s="22" t="s">
        <v>99</v>
      </c>
      <c r="G30" s="22" t="s">
        <v>225</v>
      </c>
      <c r="H30" s="22" t="s">
        <v>224</v>
      </c>
      <c r="I30" s="58">
        <v>34629.36</v>
      </c>
      <c r="J30" s="58">
        <v>34629.36</v>
      </c>
      <c r="K30" s="61"/>
      <c r="L30" s="61"/>
      <c r="M30" s="60">
        <v>34629.36</v>
      </c>
      <c r="N30" s="61"/>
      <c r="O30" s="58"/>
      <c r="P30" s="58"/>
      <c r="Q30" s="58"/>
      <c r="R30" s="58"/>
      <c r="S30" s="58"/>
      <c r="T30" s="58"/>
      <c r="U30" s="58"/>
      <c r="V30" s="58"/>
      <c r="W30" s="58"/>
      <c r="X30" s="58"/>
    </row>
    <row r="31" s="1" customFormat="1" ht="20.25" customHeight="1" spans="1:24">
      <c r="A31" s="22" t="s">
        <v>67</v>
      </c>
      <c r="B31" s="22" t="s">
        <v>67</v>
      </c>
      <c r="C31" s="22" t="s">
        <v>223</v>
      </c>
      <c r="D31" s="22" t="s">
        <v>224</v>
      </c>
      <c r="E31" s="22" t="s">
        <v>100</v>
      </c>
      <c r="F31" s="22" t="s">
        <v>101</v>
      </c>
      <c r="G31" s="22" t="s">
        <v>225</v>
      </c>
      <c r="H31" s="22" t="s">
        <v>224</v>
      </c>
      <c r="I31" s="58">
        <v>20762.64</v>
      </c>
      <c r="J31" s="58">
        <v>20762.64</v>
      </c>
      <c r="K31" s="61"/>
      <c r="L31" s="61"/>
      <c r="M31" s="60">
        <v>20762.64</v>
      </c>
      <c r="N31" s="61"/>
      <c r="O31" s="58"/>
      <c r="P31" s="58"/>
      <c r="Q31" s="58"/>
      <c r="R31" s="58"/>
      <c r="S31" s="58"/>
      <c r="T31" s="58"/>
      <c r="U31" s="58"/>
      <c r="V31" s="58"/>
      <c r="W31" s="58"/>
      <c r="X31" s="58"/>
    </row>
    <row r="32" s="1" customFormat="1" ht="20.25" customHeight="1" spans="1:24">
      <c r="A32" s="22" t="s">
        <v>67</v>
      </c>
      <c r="B32" s="22" t="s">
        <v>67</v>
      </c>
      <c r="C32" s="22" t="s">
        <v>226</v>
      </c>
      <c r="D32" s="22" t="s">
        <v>227</v>
      </c>
      <c r="E32" s="22" t="s">
        <v>98</v>
      </c>
      <c r="F32" s="22" t="s">
        <v>99</v>
      </c>
      <c r="G32" s="22" t="s">
        <v>228</v>
      </c>
      <c r="H32" s="22" t="s">
        <v>229</v>
      </c>
      <c r="I32" s="58">
        <v>142100</v>
      </c>
      <c r="J32" s="58">
        <v>142100</v>
      </c>
      <c r="K32" s="61"/>
      <c r="L32" s="61"/>
      <c r="M32" s="60">
        <v>142100</v>
      </c>
      <c r="N32" s="61"/>
      <c r="O32" s="58"/>
      <c r="P32" s="58"/>
      <c r="Q32" s="58"/>
      <c r="R32" s="58"/>
      <c r="S32" s="58"/>
      <c r="T32" s="58"/>
      <c r="U32" s="58"/>
      <c r="V32" s="58"/>
      <c r="W32" s="58"/>
      <c r="X32" s="58"/>
    </row>
    <row r="33" s="1" customFormat="1" ht="20.25" customHeight="1" spans="1:24">
      <c r="A33" s="22" t="s">
        <v>67</v>
      </c>
      <c r="B33" s="22" t="s">
        <v>67</v>
      </c>
      <c r="C33" s="22" t="s">
        <v>226</v>
      </c>
      <c r="D33" s="22" t="s">
        <v>227</v>
      </c>
      <c r="E33" s="22" t="s">
        <v>100</v>
      </c>
      <c r="F33" s="22" t="s">
        <v>101</v>
      </c>
      <c r="G33" s="22" t="s">
        <v>228</v>
      </c>
      <c r="H33" s="22" t="s">
        <v>229</v>
      </c>
      <c r="I33" s="58">
        <v>31080</v>
      </c>
      <c r="J33" s="58">
        <v>31080</v>
      </c>
      <c r="K33" s="61"/>
      <c r="L33" s="61"/>
      <c r="M33" s="60">
        <v>31080</v>
      </c>
      <c r="N33" s="61"/>
      <c r="O33" s="58"/>
      <c r="P33" s="58"/>
      <c r="Q33" s="58"/>
      <c r="R33" s="58"/>
      <c r="S33" s="58"/>
      <c r="T33" s="58"/>
      <c r="U33" s="58"/>
      <c r="V33" s="58"/>
      <c r="W33" s="58"/>
      <c r="X33" s="58"/>
    </row>
    <row r="34" s="1" customFormat="1" ht="20.25" customHeight="1" spans="1:24">
      <c r="A34" s="22" t="s">
        <v>67</v>
      </c>
      <c r="B34" s="22" t="s">
        <v>67</v>
      </c>
      <c r="C34" s="22" t="s">
        <v>226</v>
      </c>
      <c r="D34" s="22" t="s">
        <v>227</v>
      </c>
      <c r="E34" s="22" t="s">
        <v>98</v>
      </c>
      <c r="F34" s="22" t="s">
        <v>99</v>
      </c>
      <c r="G34" s="22" t="s">
        <v>230</v>
      </c>
      <c r="H34" s="22" t="s">
        <v>231</v>
      </c>
      <c r="I34" s="58">
        <v>49900</v>
      </c>
      <c r="J34" s="58">
        <v>49900</v>
      </c>
      <c r="K34" s="61"/>
      <c r="L34" s="61"/>
      <c r="M34" s="60">
        <v>49900</v>
      </c>
      <c r="N34" s="61"/>
      <c r="O34" s="58"/>
      <c r="P34" s="58"/>
      <c r="Q34" s="58"/>
      <c r="R34" s="58"/>
      <c r="S34" s="58"/>
      <c r="T34" s="58"/>
      <c r="U34" s="58"/>
      <c r="V34" s="58"/>
      <c r="W34" s="58"/>
      <c r="X34" s="58"/>
    </row>
    <row r="35" s="1" customFormat="1" ht="20.25" customHeight="1" spans="1:24">
      <c r="A35" s="22" t="s">
        <v>67</v>
      </c>
      <c r="B35" s="22" t="s">
        <v>67</v>
      </c>
      <c r="C35" s="22" t="s">
        <v>226</v>
      </c>
      <c r="D35" s="22" t="s">
        <v>227</v>
      </c>
      <c r="E35" s="22" t="s">
        <v>98</v>
      </c>
      <c r="F35" s="22" t="s">
        <v>99</v>
      </c>
      <c r="G35" s="22" t="s">
        <v>232</v>
      </c>
      <c r="H35" s="22" t="s">
        <v>233</v>
      </c>
      <c r="I35" s="58">
        <v>10000</v>
      </c>
      <c r="J35" s="58">
        <v>10000</v>
      </c>
      <c r="K35" s="61"/>
      <c r="L35" s="61"/>
      <c r="M35" s="60">
        <v>10000</v>
      </c>
      <c r="N35" s="61"/>
      <c r="O35" s="58"/>
      <c r="P35" s="58"/>
      <c r="Q35" s="58"/>
      <c r="R35" s="58"/>
      <c r="S35" s="58"/>
      <c r="T35" s="58"/>
      <c r="U35" s="58"/>
      <c r="V35" s="58"/>
      <c r="W35" s="58"/>
      <c r="X35" s="58"/>
    </row>
    <row r="36" s="1" customFormat="1" ht="20.25" customHeight="1" spans="1:24">
      <c r="A36" s="22" t="s">
        <v>67</v>
      </c>
      <c r="B36" s="22" t="s">
        <v>67</v>
      </c>
      <c r="C36" s="22" t="s">
        <v>226</v>
      </c>
      <c r="D36" s="22" t="s">
        <v>227</v>
      </c>
      <c r="E36" s="22" t="s">
        <v>98</v>
      </c>
      <c r="F36" s="22" t="s">
        <v>99</v>
      </c>
      <c r="G36" s="22" t="s">
        <v>234</v>
      </c>
      <c r="H36" s="22" t="s">
        <v>235</v>
      </c>
      <c r="I36" s="58">
        <v>70000</v>
      </c>
      <c r="J36" s="58">
        <v>70000</v>
      </c>
      <c r="K36" s="61"/>
      <c r="L36" s="61"/>
      <c r="M36" s="60">
        <v>70000</v>
      </c>
      <c r="N36" s="61"/>
      <c r="O36" s="58"/>
      <c r="P36" s="58"/>
      <c r="Q36" s="58"/>
      <c r="R36" s="58"/>
      <c r="S36" s="58"/>
      <c r="T36" s="58"/>
      <c r="U36" s="58"/>
      <c r="V36" s="58"/>
      <c r="W36" s="58"/>
      <c r="X36" s="58"/>
    </row>
    <row r="37" s="1" customFormat="1" ht="20.25" customHeight="1" spans="1:24">
      <c r="A37" s="22" t="s">
        <v>67</v>
      </c>
      <c r="B37" s="22" t="s">
        <v>67</v>
      </c>
      <c r="C37" s="22" t="s">
        <v>226</v>
      </c>
      <c r="D37" s="22" t="s">
        <v>227</v>
      </c>
      <c r="E37" s="22" t="s">
        <v>98</v>
      </c>
      <c r="F37" s="22" t="s">
        <v>99</v>
      </c>
      <c r="G37" s="22" t="s">
        <v>236</v>
      </c>
      <c r="H37" s="22" t="s">
        <v>237</v>
      </c>
      <c r="I37" s="58">
        <v>33600</v>
      </c>
      <c r="J37" s="58">
        <v>33600</v>
      </c>
      <c r="K37" s="61"/>
      <c r="L37" s="61"/>
      <c r="M37" s="60">
        <v>33600</v>
      </c>
      <c r="N37" s="61"/>
      <c r="O37" s="58"/>
      <c r="P37" s="58"/>
      <c r="Q37" s="58"/>
      <c r="R37" s="58"/>
      <c r="S37" s="58"/>
      <c r="T37" s="58"/>
      <c r="U37" s="58"/>
      <c r="V37" s="58"/>
      <c r="W37" s="58"/>
      <c r="X37" s="58"/>
    </row>
    <row r="38" s="1" customFormat="1" ht="20.25" customHeight="1" spans="1:24">
      <c r="A38" s="22" t="s">
        <v>67</v>
      </c>
      <c r="B38" s="22" t="s">
        <v>67</v>
      </c>
      <c r="C38" s="22" t="s">
        <v>226</v>
      </c>
      <c r="D38" s="22" t="s">
        <v>227</v>
      </c>
      <c r="E38" s="22" t="s">
        <v>100</v>
      </c>
      <c r="F38" s="22" t="s">
        <v>101</v>
      </c>
      <c r="G38" s="22" t="s">
        <v>236</v>
      </c>
      <c r="H38" s="22" t="s">
        <v>237</v>
      </c>
      <c r="I38" s="58">
        <v>28000</v>
      </c>
      <c r="J38" s="58">
        <v>28000</v>
      </c>
      <c r="K38" s="61"/>
      <c r="L38" s="61"/>
      <c r="M38" s="60">
        <v>28000</v>
      </c>
      <c r="N38" s="61"/>
      <c r="O38" s="58"/>
      <c r="P38" s="58"/>
      <c r="Q38" s="58"/>
      <c r="R38" s="58"/>
      <c r="S38" s="58"/>
      <c r="T38" s="58"/>
      <c r="U38" s="58"/>
      <c r="V38" s="58"/>
      <c r="W38" s="58"/>
      <c r="X38" s="58"/>
    </row>
    <row r="39" s="1" customFormat="1" ht="20.25" customHeight="1" spans="1:24">
      <c r="A39" s="22" t="s">
        <v>67</v>
      </c>
      <c r="B39" s="22" t="s">
        <v>67</v>
      </c>
      <c r="C39" s="22" t="s">
        <v>226</v>
      </c>
      <c r="D39" s="22" t="s">
        <v>227</v>
      </c>
      <c r="E39" s="22" t="s">
        <v>108</v>
      </c>
      <c r="F39" s="22" t="s">
        <v>109</v>
      </c>
      <c r="G39" s="22" t="s">
        <v>236</v>
      </c>
      <c r="H39" s="22" t="s">
        <v>237</v>
      </c>
      <c r="I39" s="58">
        <v>5400</v>
      </c>
      <c r="J39" s="58">
        <v>5400</v>
      </c>
      <c r="K39" s="61"/>
      <c r="L39" s="61"/>
      <c r="M39" s="60">
        <v>5400</v>
      </c>
      <c r="N39" s="61"/>
      <c r="O39" s="58"/>
      <c r="P39" s="58"/>
      <c r="Q39" s="58"/>
      <c r="R39" s="58"/>
      <c r="S39" s="58"/>
      <c r="T39" s="58"/>
      <c r="U39" s="58"/>
      <c r="V39" s="58"/>
      <c r="W39" s="58"/>
      <c r="X39" s="58"/>
    </row>
    <row r="40" s="1" customFormat="1" ht="20.25" customHeight="1" spans="1:24">
      <c r="A40" s="22" t="s">
        <v>67</v>
      </c>
      <c r="B40" s="22" t="s">
        <v>67</v>
      </c>
      <c r="C40" s="22" t="s">
        <v>238</v>
      </c>
      <c r="D40" s="22" t="s">
        <v>239</v>
      </c>
      <c r="E40" s="22" t="s">
        <v>98</v>
      </c>
      <c r="F40" s="22" t="s">
        <v>99</v>
      </c>
      <c r="G40" s="22" t="s">
        <v>240</v>
      </c>
      <c r="H40" s="22" t="s">
        <v>241</v>
      </c>
      <c r="I40" s="58">
        <v>24000</v>
      </c>
      <c r="J40" s="58">
        <v>24000</v>
      </c>
      <c r="K40" s="61"/>
      <c r="L40" s="61"/>
      <c r="M40" s="60">
        <v>24000</v>
      </c>
      <c r="N40" s="61"/>
      <c r="O40" s="58"/>
      <c r="P40" s="58"/>
      <c r="Q40" s="58"/>
      <c r="R40" s="58"/>
      <c r="S40" s="58"/>
      <c r="T40" s="58"/>
      <c r="U40" s="58"/>
      <c r="V40" s="58"/>
      <c r="W40" s="58"/>
      <c r="X40" s="58"/>
    </row>
    <row r="41" s="1" customFormat="1" ht="20.25" customHeight="1" spans="1:24">
      <c r="A41" s="22" t="s">
        <v>67</v>
      </c>
      <c r="B41" s="22" t="s">
        <v>67</v>
      </c>
      <c r="C41" s="22" t="s">
        <v>242</v>
      </c>
      <c r="D41" s="22" t="s">
        <v>174</v>
      </c>
      <c r="E41" s="22" t="s">
        <v>98</v>
      </c>
      <c r="F41" s="22" t="s">
        <v>99</v>
      </c>
      <c r="G41" s="22" t="s">
        <v>243</v>
      </c>
      <c r="H41" s="22" t="s">
        <v>174</v>
      </c>
      <c r="I41" s="58">
        <v>20000</v>
      </c>
      <c r="J41" s="58">
        <v>20000</v>
      </c>
      <c r="K41" s="61"/>
      <c r="L41" s="61"/>
      <c r="M41" s="60">
        <v>20000</v>
      </c>
      <c r="N41" s="61"/>
      <c r="O41" s="58"/>
      <c r="P41" s="58"/>
      <c r="Q41" s="58"/>
      <c r="R41" s="58"/>
      <c r="S41" s="58"/>
      <c r="T41" s="58"/>
      <c r="U41" s="58"/>
      <c r="V41" s="58"/>
      <c r="W41" s="58"/>
      <c r="X41" s="58"/>
    </row>
    <row r="42" s="1" customFormat="1" ht="20.25" customHeight="1" spans="1:24">
      <c r="A42" s="22" t="s">
        <v>67</v>
      </c>
      <c r="B42" s="22" t="s">
        <v>67</v>
      </c>
      <c r="C42" s="22" t="s">
        <v>244</v>
      </c>
      <c r="D42" s="22" t="s">
        <v>245</v>
      </c>
      <c r="E42" s="22" t="s">
        <v>100</v>
      </c>
      <c r="F42" s="22" t="s">
        <v>101</v>
      </c>
      <c r="G42" s="22" t="s">
        <v>199</v>
      </c>
      <c r="H42" s="22" t="s">
        <v>200</v>
      </c>
      <c r="I42" s="58">
        <v>354696</v>
      </c>
      <c r="J42" s="58">
        <v>354696</v>
      </c>
      <c r="K42" s="61"/>
      <c r="L42" s="61"/>
      <c r="M42" s="60">
        <v>354696</v>
      </c>
      <c r="N42" s="61"/>
      <c r="O42" s="58"/>
      <c r="P42" s="58"/>
      <c r="Q42" s="58"/>
      <c r="R42" s="58"/>
      <c r="S42" s="58"/>
      <c r="T42" s="58"/>
      <c r="U42" s="58"/>
      <c r="V42" s="58"/>
      <c r="W42" s="58"/>
      <c r="X42" s="58"/>
    </row>
    <row r="43" s="1" customFormat="1" ht="20.25" customHeight="1" spans="1:24">
      <c r="A43" s="22" t="s">
        <v>67</v>
      </c>
      <c r="B43" s="22" t="s">
        <v>67</v>
      </c>
      <c r="C43" s="22" t="s">
        <v>244</v>
      </c>
      <c r="D43" s="22" t="s">
        <v>245</v>
      </c>
      <c r="E43" s="22" t="s">
        <v>100</v>
      </c>
      <c r="F43" s="22" t="s">
        <v>101</v>
      </c>
      <c r="G43" s="22" t="s">
        <v>201</v>
      </c>
      <c r="H43" s="22" t="s">
        <v>202</v>
      </c>
      <c r="I43" s="58">
        <v>28980</v>
      </c>
      <c r="J43" s="58">
        <v>28980</v>
      </c>
      <c r="K43" s="61"/>
      <c r="L43" s="61"/>
      <c r="M43" s="60">
        <v>28980</v>
      </c>
      <c r="N43" s="61"/>
      <c r="O43" s="58"/>
      <c r="P43" s="58"/>
      <c r="Q43" s="58"/>
      <c r="R43" s="58"/>
      <c r="S43" s="58"/>
      <c r="T43" s="58"/>
      <c r="U43" s="58"/>
      <c r="V43" s="58"/>
      <c r="W43" s="58"/>
      <c r="X43" s="58"/>
    </row>
    <row r="44" s="1" customFormat="1" ht="20.25" customHeight="1" spans="1:24">
      <c r="A44" s="22" t="s">
        <v>67</v>
      </c>
      <c r="B44" s="22" t="s">
        <v>67</v>
      </c>
      <c r="C44" s="22" t="s">
        <v>244</v>
      </c>
      <c r="D44" s="22" t="s">
        <v>245</v>
      </c>
      <c r="E44" s="22" t="s">
        <v>100</v>
      </c>
      <c r="F44" s="22" t="s">
        <v>101</v>
      </c>
      <c r="G44" s="22" t="s">
        <v>203</v>
      </c>
      <c r="H44" s="22" t="s">
        <v>204</v>
      </c>
      <c r="I44" s="58">
        <v>29558</v>
      </c>
      <c r="J44" s="58">
        <v>29558</v>
      </c>
      <c r="K44" s="61"/>
      <c r="L44" s="61"/>
      <c r="M44" s="60">
        <v>29558</v>
      </c>
      <c r="N44" s="61"/>
      <c r="O44" s="58"/>
      <c r="P44" s="58"/>
      <c r="Q44" s="58"/>
      <c r="R44" s="58"/>
      <c r="S44" s="58"/>
      <c r="T44" s="58"/>
      <c r="U44" s="58"/>
      <c r="V44" s="58"/>
      <c r="W44" s="58"/>
      <c r="X44" s="58"/>
    </row>
    <row r="45" s="1" customFormat="1" ht="20.25" customHeight="1" spans="1:24">
      <c r="A45" s="22" t="s">
        <v>67</v>
      </c>
      <c r="B45" s="22" t="s">
        <v>67</v>
      </c>
      <c r="C45" s="22" t="s">
        <v>244</v>
      </c>
      <c r="D45" s="22" t="s">
        <v>245</v>
      </c>
      <c r="E45" s="22" t="s">
        <v>100</v>
      </c>
      <c r="F45" s="22" t="s">
        <v>101</v>
      </c>
      <c r="G45" s="22" t="s">
        <v>246</v>
      </c>
      <c r="H45" s="22" t="s">
        <v>247</v>
      </c>
      <c r="I45" s="58">
        <v>182760</v>
      </c>
      <c r="J45" s="58">
        <v>182760</v>
      </c>
      <c r="K45" s="61"/>
      <c r="L45" s="61"/>
      <c r="M45" s="60">
        <v>182760</v>
      </c>
      <c r="N45" s="61"/>
      <c r="O45" s="58"/>
      <c r="P45" s="58"/>
      <c r="Q45" s="58"/>
      <c r="R45" s="58"/>
      <c r="S45" s="58"/>
      <c r="T45" s="58"/>
      <c r="U45" s="58"/>
      <c r="V45" s="58"/>
      <c r="W45" s="58"/>
      <c r="X45" s="58"/>
    </row>
    <row r="46" s="1" customFormat="1" ht="20.25" customHeight="1" spans="1:24">
      <c r="A46" s="22" t="s">
        <v>67</v>
      </c>
      <c r="B46" s="22" t="s">
        <v>67</v>
      </c>
      <c r="C46" s="22" t="s">
        <v>244</v>
      </c>
      <c r="D46" s="22" t="s">
        <v>245</v>
      </c>
      <c r="E46" s="22" t="s">
        <v>100</v>
      </c>
      <c r="F46" s="22" t="s">
        <v>101</v>
      </c>
      <c r="G46" s="22" t="s">
        <v>246</v>
      </c>
      <c r="H46" s="22" t="s">
        <v>247</v>
      </c>
      <c r="I46" s="58">
        <v>95400</v>
      </c>
      <c r="J46" s="58">
        <v>95400</v>
      </c>
      <c r="K46" s="61"/>
      <c r="L46" s="61"/>
      <c r="M46" s="60">
        <v>95400</v>
      </c>
      <c r="N46" s="61"/>
      <c r="O46" s="58"/>
      <c r="P46" s="58"/>
      <c r="Q46" s="58"/>
      <c r="R46" s="58"/>
      <c r="S46" s="58"/>
      <c r="T46" s="58"/>
      <c r="U46" s="58"/>
      <c r="V46" s="58"/>
      <c r="W46" s="58"/>
      <c r="X46" s="58"/>
    </row>
    <row r="47" s="1" customFormat="1" ht="20.25" customHeight="1" spans="1:24">
      <c r="A47" s="22" t="s">
        <v>67</v>
      </c>
      <c r="B47" s="22" t="s">
        <v>67</v>
      </c>
      <c r="C47" s="22" t="s">
        <v>244</v>
      </c>
      <c r="D47" s="22" t="s">
        <v>245</v>
      </c>
      <c r="E47" s="22" t="s">
        <v>100</v>
      </c>
      <c r="F47" s="22" t="s">
        <v>101</v>
      </c>
      <c r="G47" s="22" t="s">
        <v>246</v>
      </c>
      <c r="H47" s="22" t="s">
        <v>247</v>
      </c>
      <c r="I47" s="58">
        <v>196296</v>
      </c>
      <c r="J47" s="58">
        <v>196296</v>
      </c>
      <c r="K47" s="61"/>
      <c r="L47" s="61"/>
      <c r="M47" s="60">
        <v>196296</v>
      </c>
      <c r="N47" s="61"/>
      <c r="O47" s="58"/>
      <c r="P47" s="58"/>
      <c r="Q47" s="58"/>
      <c r="R47" s="58"/>
      <c r="S47" s="58"/>
      <c r="T47" s="58"/>
      <c r="U47" s="58"/>
      <c r="V47" s="58"/>
      <c r="W47" s="58"/>
      <c r="X47" s="58"/>
    </row>
    <row r="48" s="1" customFormat="1" ht="20.25" customHeight="1" spans="1:24">
      <c r="A48" s="22" t="s">
        <v>67</v>
      </c>
      <c r="B48" s="22" t="s">
        <v>67</v>
      </c>
      <c r="C48" s="22" t="s">
        <v>248</v>
      </c>
      <c r="D48" s="22" t="s">
        <v>249</v>
      </c>
      <c r="E48" s="22" t="s">
        <v>108</v>
      </c>
      <c r="F48" s="22" t="s">
        <v>109</v>
      </c>
      <c r="G48" s="22" t="s">
        <v>217</v>
      </c>
      <c r="H48" s="22" t="s">
        <v>218</v>
      </c>
      <c r="I48" s="58">
        <v>86400</v>
      </c>
      <c r="J48" s="58">
        <v>86400</v>
      </c>
      <c r="K48" s="61"/>
      <c r="L48" s="61"/>
      <c r="M48" s="60">
        <v>86400</v>
      </c>
      <c r="N48" s="61"/>
      <c r="O48" s="58"/>
      <c r="P48" s="58"/>
      <c r="Q48" s="58"/>
      <c r="R48" s="58"/>
      <c r="S48" s="58"/>
      <c r="T48" s="58"/>
      <c r="U48" s="58"/>
      <c r="V48" s="58"/>
      <c r="W48" s="58"/>
      <c r="X48" s="58"/>
    </row>
    <row r="49" s="1" customFormat="1" ht="20.25" customHeight="1" spans="1:24">
      <c r="A49" s="22" t="s">
        <v>67</v>
      </c>
      <c r="B49" s="22" t="s">
        <v>67</v>
      </c>
      <c r="C49" s="22" t="s">
        <v>250</v>
      </c>
      <c r="D49" s="22" t="s">
        <v>251</v>
      </c>
      <c r="E49" s="22" t="s">
        <v>98</v>
      </c>
      <c r="F49" s="22" t="s">
        <v>99</v>
      </c>
      <c r="G49" s="22" t="s">
        <v>203</v>
      </c>
      <c r="H49" s="22" t="s">
        <v>204</v>
      </c>
      <c r="I49" s="58">
        <v>120000</v>
      </c>
      <c r="J49" s="58">
        <v>120000</v>
      </c>
      <c r="K49" s="61"/>
      <c r="L49" s="61"/>
      <c r="M49" s="60">
        <v>120000</v>
      </c>
      <c r="N49" s="61"/>
      <c r="O49" s="58"/>
      <c r="P49" s="58"/>
      <c r="Q49" s="58"/>
      <c r="R49" s="58"/>
      <c r="S49" s="58"/>
      <c r="T49" s="58"/>
      <c r="U49" s="58"/>
      <c r="V49" s="58"/>
      <c r="W49" s="58"/>
      <c r="X49" s="58"/>
    </row>
    <row r="50" s="1" customFormat="1" ht="20.25" customHeight="1" spans="1:24">
      <c r="A50" s="22" t="s">
        <v>67</v>
      </c>
      <c r="B50" s="22" t="s">
        <v>67</v>
      </c>
      <c r="C50" s="22" t="s">
        <v>250</v>
      </c>
      <c r="D50" s="22" t="s">
        <v>251</v>
      </c>
      <c r="E50" s="22" t="s">
        <v>98</v>
      </c>
      <c r="F50" s="22" t="s">
        <v>99</v>
      </c>
      <c r="G50" s="22" t="s">
        <v>203</v>
      </c>
      <c r="H50" s="22" t="s">
        <v>204</v>
      </c>
      <c r="I50" s="58">
        <v>206880</v>
      </c>
      <c r="J50" s="58">
        <v>206880</v>
      </c>
      <c r="K50" s="61"/>
      <c r="L50" s="61"/>
      <c r="M50" s="60">
        <v>206880</v>
      </c>
      <c r="N50" s="61"/>
      <c r="O50" s="58"/>
      <c r="P50" s="58"/>
      <c r="Q50" s="58"/>
      <c r="R50" s="58"/>
      <c r="S50" s="58"/>
      <c r="T50" s="58"/>
      <c r="U50" s="58"/>
      <c r="V50" s="58"/>
      <c r="W50" s="58"/>
      <c r="X50" s="58"/>
    </row>
    <row r="51" s="1" customFormat="1" ht="20.25" customHeight="1" spans="1:24">
      <c r="A51" s="22" t="s">
        <v>67</v>
      </c>
      <c r="B51" s="22" t="s">
        <v>67</v>
      </c>
      <c r="C51" s="22" t="s">
        <v>252</v>
      </c>
      <c r="D51" s="22" t="s">
        <v>253</v>
      </c>
      <c r="E51" s="22" t="s">
        <v>100</v>
      </c>
      <c r="F51" s="22" t="s">
        <v>101</v>
      </c>
      <c r="G51" s="22" t="s">
        <v>203</v>
      </c>
      <c r="H51" s="22" t="s">
        <v>204</v>
      </c>
      <c r="I51" s="58">
        <v>90000</v>
      </c>
      <c r="J51" s="58">
        <v>90000</v>
      </c>
      <c r="K51" s="61"/>
      <c r="L51" s="61"/>
      <c r="M51" s="60">
        <v>90000</v>
      </c>
      <c r="N51" s="61"/>
      <c r="O51" s="58"/>
      <c r="P51" s="58"/>
      <c r="Q51" s="58"/>
      <c r="R51" s="58"/>
      <c r="S51" s="58"/>
      <c r="T51" s="58"/>
      <c r="U51" s="58"/>
      <c r="V51" s="58"/>
      <c r="W51" s="58"/>
      <c r="X51" s="58"/>
    </row>
    <row r="52" s="1" customFormat="1" ht="20.25" customHeight="1" spans="1:24">
      <c r="A52" s="22" t="s">
        <v>67</v>
      </c>
      <c r="B52" s="22" t="s">
        <v>67</v>
      </c>
      <c r="C52" s="22" t="s">
        <v>252</v>
      </c>
      <c r="D52" s="22" t="s">
        <v>253</v>
      </c>
      <c r="E52" s="22" t="s">
        <v>100</v>
      </c>
      <c r="F52" s="22" t="s">
        <v>101</v>
      </c>
      <c r="G52" s="22" t="s">
        <v>246</v>
      </c>
      <c r="H52" s="22" t="s">
        <v>247</v>
      </c>
      <c r="I52" s="58">
        <v>84000</v>
      </c>
      <c r="J52" s="58">
        <v>84000</v>
      </c>
      <c r="K52" s="61"/>
      <c r="L52" s="61"/>
      <c r="M52" s="60">
        <v>84000</v>
      </c>
      <c r="N52" s="61"/>
      <c r="O52" s="58"/>
      <c r="P52" s="58"/>
      <c r="Q52" s="58"/>
      <c r="R52" s="58"/>
      <c r="S52" s="58"/>
      <c r="T52" s="58"/>
      <c r="U52" s="58"/>
      <c r="V52" s="58"/>
      <c r="W52" s="58"/>
      <c r="X52" s="58"/>
    </row>
    <row r="53" s="1" customFormat="1" ht="20.25" customHeight="1" spans="1:24">
      <c r="A53" s="22" t="s">
        <v>67</v>
      </c>
      <c r="B53" s="22" t="s">
        <v>67</v>
      </c>
      <c r="C53" s="22" t="s">
        <v>252</v>
      </c>
      <c r="D53" s="22" t="s">
        <v>253</v>
      </c>
      <c r="E53" s="22" t="s">
        <v>100</v>
      </c>
      <c r="F53" s="22" t="s">
        <v>101</v>
      </c>
      <c r="G53" s="22" t="s">
        <v>246</v>
      </c>
      <c r="H53" s="22" t="s">
        <v>247</v>
      </c>
      <c r="I53" s="58">
        <v>96000</v>
      </c>
      <c r="J53" s="58">
        <v>96000</v>
      </c>
      <c r="K53" s="61"/>
      <c r="L53" s="61"/>
      <c r="M53" s="60">
        <v>96000</v>
      </c>
      <c r="N53" s="61"/>
      <c r="O53" s="58"/>
      <c r="P53" s="58"/>
      <c r="Q53" s="58"/>
      <c r="R53" s="58"/>
      <c r="S53" s="58"/>
      <c r="T53" s="58"/>
      <c r="U53" s="58"/>
      <c r="V53" s="58"/>
      <c r="W53" s="58"/>
      <c r="X53" s="58"/>
    </row>
    <row r="54" s="1" customFormat="1" ht="20.25" customHeight="1" spans="1:24">
      <c r="A54" s="22" t="s">
        <v>67</v>
      </c>
      <c r="B54" s="22" t="s">
        <v>67</v>
      </c>
      <c r="C54" s="22" t="s">
        <v>254</v>
      </c>
      <c r="D54" s="22" t="s">
        <v>255</v>
      </c>
      <c r="E54" s="22" t="s">
        <v>98</v>
      </c>
      <c r="F54" s="22" t="s">
        <v>99</v>
      </c>
      <c r="G54" s="22" t="s">
        <v>256</v>
      </c>
      <c r="H54" s="22" t="s">
        <v>257</v>
      </c>
      <c r="I54" s="58">
        <v>144000</v>
      </c>
      <c r="J54" s="58">
        <v>144000</v>
      </c>
      <c r="K54" s="61"/>
      <c r="L54" s="61"/>
      <c r="M54" s="60">
        <v>144000</v>
      </c>
      <c r="N54" s="61"/>
      <c r="O54" s="58"/>
      <c r="P54" s="58"/>
      <c r="Q54" s="58"/>
      <c r="R54" s="58"/>
      <c r="S54" s="58"/>
      <c r="T54" s="58"/>
      <c r="U54" s="58"/>
      <c r="V54" s="58"/>
      <c r="W54" s="58"/>
      <c r="X54" s="58"/>
    </row>
    <row r="55" s="1" customFormat="1" ht="17.25" customHeight="1" spans="1:24">
      <c r="A55" s="221" t="s">
        <v>170</v>
      </c>
      <c r="B55" s="222"/>
      <c r="C55" s="235"/>
      <c r="D55" s="235"/>
      <c r="E55" s="235"/>
      <c r="F55" s="235"/>
      <c r="G55" s="235"/>
      <c r="H55" s="236"/>
      <c r="I55" s="58">
        <v>5130987.09</v>
      </c>
      <c r="J55" s="58">
        <v>5130987.09</v>
      </c>
      <c r="K55" s="58"/>
      <c r="L55" s="58"/>
      <c r="M55" s="60">
        <v>5130987.09</v>
      </c>
      <c r="N55" s="58"/>
      <c r="O55" s="58"/>
      <c r="P55" s="58"/>
      <c r="Q55" s="58"/>
      <c r="R55" s="58"/>
      <c r="S55" s="58"/>
      <c r="T55" s="58"/>
      <c r="U55" s="58"/>
      <c r="V55" s="58"/>
      <c r="W55" s="58"/>
      <c r="X55" s="58"/>
    </row>
  </sheetData>
  <mergeCells count="31">
    <mergeCell ref="A2:X2"/>
    <mergeCell ref="A3:H3"/>
    <mergeCell ref="I4:X4"/>
    <mergeCell ref="J5:N5"/>
    <mergeCell ref="O5:Q5"/>
    <mergeCell ref="S5:X5"/>
    <mergeCell ref="A55:H5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D1" workbookViewId="0">
      <pane ySplit="1" topLeftCell="A2" activePane="bottomLeft" state="frozen"/>
      <selection/>
      <selection pane="bottomLeft" activeCell="D1" sqref="$A1:$XFD1048576"/>
    </sheetView>
  </sheetViews>
  <sheetFormatPr defaultColWidth="9.14166666666667" defaultRowHeight="14.25" customHeight="1"/>
  <cols>
    <col min="1" max="1" width="10.2833333333333" style="1" customWidth="1"/>
    <col min="2" max="2" width="13.425" style="1" customWidth="1"/>
    <col min="3" max="3" width="32.85" style="1" customWidth="1"/>
    <col min="4" max="4" width="23.85" style="1" customWidth="1"/>
    <col min="5" max="5" width="11.1416666666667" style="1" customWidth="1"/>
    <col min="6" max="6" width="17.7166666666667" style="1" customWidth="1"/>
    <col min="7" max="7" width="9.85" style="1" customWidth="1"/>
    <col min="8" max="8" width="17.7166666666667" style="1" customWidth="1"/>
    <col min="9" max="13" width="20" style="1" customWidth="1"/>
    <col min="14" max="14" width="12.2833333333333" style="1" customWidth="1"/>
    <col min="15" max="15" width="12.7"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s="1" customFormat="1" ht="13.5" customHeight="1" spans="2:23">
      <c r="B1" s="219"/>
      <c r="E1" s="41"/>
      <c r="F1" s="41"/>
      <c r="G1" s="41"/>
      <c r="H1" s="41"/>
      <c r="U1" s="219"/>
      <c r="W1" s="229"/>
    </row>
    <row r="2" s="1" customFormat="1"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s="1" customFormat="1" ht="13.5" customHeight="1" spans="1:23">
      <c r="A3" s="44" t="str">
        <f>"单位名称："&amp;"中国共产党昆明市晋宁区委员会政法委员会"</f>
        <v>单位名称：中国共产党昆明市晋宁区委员会政法委员会</v>
      </c>
      <c r="B3" s="45"/>
      <c r="C3" s="45"/>
      <c r="D3" s="45"/>
      <c r="E3" s="45"/>
      <c r="F3" s="45"/>
      <c r="G3" s="45"/>
      <c r="H3" s="45"/>
      <c r="I3" s="46"/>
      <c r="J3" s="46"/>
      <c r="K3" s="46"/>
      <c r="L3" s="46"/>
      <c r="M3" s="46"/>
      <c r="N3" s="46"/>
      <c r="O3" s="46"/>
      <c r="P3" s="46"/>
      <c r="Q3" s="46"/>
      <c r="U3" s="219"/>
      <c r="W3" s="194" t="s">
        <v>0</v>
      </c>
    </row>
    <row r="4" s="1" customFormat="1" ht="21.75" customHeight="1" spans="1:23">
      <c r="A4" s="48" t="s">
        <v>258</v>
      </c>
      <c r="B4" s="49" t="s">
        <v>179</v>
      </c>
      <c r="C4" s="48" t="s">
        <v>180</v>
      </c>
      <c r="D4" s="48" t="s">
        <v>259</v>
      </c>
      <c r="E4" s="49" t="s">
        <v>181</v>
      </c>
      <c r="F4" s="49" t="s">
        <v>182</v>
      </c>
      <c r="G4" s="49" t="s">
        <v>260</v>
      </c>
      <c r="H4" s="49" t="s">
        <v>261</v>
      </c>
      <c r="I4" s="224" t="s">
        <v>53</v>
      </c>
      <c r="J4" s="13" t="s">
        <v>262</v>
      </c>
      <c r="K4" s="14"/>
      <c r="L4" s="14"/>
      <c r="M4" s="36"/>
      <c r="N4" s="13" t="s">
        <v>187</v>
      </c>
      <c r="O4" s="14"/>
      <c r="P4" s="36"/>
      <c r="Q4" s="49" t="s">
        <v>59</v>
      </c>
      <c r="R4" s="13" t="s">
        <v>60</v>
      </c>
      <c r="S4" s="14"/>
      <c r="T4" s="14"/>
      <c r="U4" s="14"/>
      <c r="V4" s="14"/>
      <c r="W4" s="36"/>
    </row>
    <row r="5" s="1" customFormat="1" ht="21.75" customHeight="1" spans="1:23">
      <c r="A5" s="50"/>
      <c r="B5" s="220"/>
      <c r="C5" s="50"/>
      <c r="D5" s="50"/>
      <c r="E5" s="51"/>
      <c r="F5" s="51"/>
      <c r="G5" s="51"/>
      <c r="H5" s="51"/>
      <c r="I5" s="220"/>
      <c r="J5" s="225" t="s">
        <v>56</v>
      </c>
      <c r="K5" s="226"/>
      <c r="L5" s="49" t="s">
        <v>57</v>
      </c>
      <c r="M5" s="49" t="s">
        <v>58</v>
      </c>
      <c r="N5" s="49" t="s">
        <v>56</v>
      </c>
      <c r="O5" s="49" t="s">
        <v>57</v>
      </c>
      <c r="P5" s="49" t="s">
        <v>58</v>
      </c>
      <c r="Q5" s="51"/>
      <c r="R5" s="49" t="s">
        <v>55</v>
      </c>
      <c r="S5" s="49" t="s">
        <v>61</v>
      </c>
      <c r="T5" s="49" t="s">
        <v>193</v>
      </c>
      <c r="U5" s="49" t="s">
        <v>63</v>
      </c>
      <c r="V5" s="49" t="s">
        <v>64</v>
      </c>
      <c r="W5" s="49" t="s">
        <v>65</v>
      </c>
    </row>
    <row r="6" s="1" customFormat="1" ht="21" customHeight="1" spans="1:23">
      <c r="A6" s="220"/>
      <c r="B6" s="220"/>
      <c r="C6" s="220"/>
      <c r="D6" s="220"/>
      <c r="E6" s="220"/>
      <c r="F6" s="220"/>
      <c r="G6" s="220"/>
      <c r="H6" s="220"/>
      <c r="I6" s="220"/>
      <c r="J6" s="227" t="s">
        <v>55</v>
      </c>
      <c r="K6" s="228"/>
      <c r="L6" s="220"/>
      <c r="M6" s="220"/>
      <c r="N6" s="220"/>
      <c r="O6" s="220"/>
      <c r="P6" s="220"/>
      <c r="Q6" s="220"/>
      <c r="R6" s="220"/>
      <c r="S6" s="220"/>
      <c r="T6" s="220"/>
      <c r="U6" s="220"/>
      <c r="V6" s="220"/>
      <c r="W6" s="220"/>
    </row>
    <row r="7" s="1" customFormat="1" ht="39.75" customHeight="1" spans="1:23">
      <c r="A7" s="53"/>
      <c r="B7" s="55"/>
      <c r="C7" s="53"/>
      <c r="D7" s="53"/>
      <c r="E7" s="54"/>
      <c r="F7" s="54"/>
      <c r="G7" s="54"/>
      <c r="H7" s="54"/>
      <c r="I7" s="55"/>
      <c r="J7" s="18" t="s">
        <v>55</v>
      </c>
      <c r="K7" s="18" t="s">
        <v>263</v>
      </c>
      <c r="L7" s="54"/>
      <c r="M7" s="54"/>
      <c r="N7" s="54"/>
      <c r="O7" s="54"/>
      <c r="P7" s="54"/>
      <c r="Q7" s="54"/>
      <c r="R7" s="54"/>
      <c r="S7" s="54"/>
      <c r="T7" s="54"/>
      <c r="U7" s="55"/>
      <c r="V7" s="54"/>
      <c r="W7" s="54"/>
    </row>
    <row r="8" s="1" customFormat="1" ht="15" customHeight="1" spans="1:23">
      <c r="A8" s="56">
        <v>1</v>
      </c>
      <c r="B8" s="56">
        <v>2</v>
      </c>
      <c r="C8" s="56">
        <v>3</v>
      </c>
      <c r="D8" s="56">
        <v>4</v>
      </c>
      <c r="E8" s="56">
        <v>5</v>
      </c>
      <c r="F8" s="56">
        <v>6</v>
      </c>
      <c r="G8" s="56">
        <v>7</v>
      </c>
      <c r="H8" s="56">
        <v>8</v>
      </c>
      <c r="I8" s="56">
        <v>9</v>
      </c>
      <c r="J8" s="56">
        <v>10</v>
      </c>
      <c r="K8" s="56">
        <v>11</v>
      </c>
      <c r="L8" s="214">
        <v>12</v>
      </c>
      <c r="M8" s="214">
        <v>13</v>
      </c>
      <c r="N8" s="214">
        <v>14</v>
      </c>
      <c r="O8" s="214">
        <v>15</v>
      </c>
      <c r="P8" s="214">
        <v>16</v>
      </c>
      <c r="Q8" s="214">
        <v>17</v>
      </c>
      <c r="R8" s="214">
        <v>18</v>
      </c>
      <c r="S8" s="214">
        <v>19</v>
      </c>
      <c r="T8" s="214">
        <v>20</v>
      </c>
      <c r="U8" s="56">
        <v>21</v>
      </c>
      <c r="V8" s="214">
        <v>22</v>
      </c>
      <c r="W8" s="56">
        <v>23</v>
      </c>
    </row>
    <row r="9" s="1" customFormat="1" ht="21.75" customHeight="1" spans="1:23">
      <c r="A9" s="215" t="s">
        <v>264</v>
      </c>
      <c r="B9" s="215" t="s">
        <v>265</v>
      </c>
      <c r="C9" s="215" t="s">
        <v>266</v>
      </c>
      <c r="D9" s="215" t="s">
        <v>67</v>
      </c>
      <c r="E9" s="215" t="s">
        <v>98</v>
      </c>
      <c r="F9" s="215" t="s">
        <v>99</v>
      </c>
      <c r="G9" s="215" t="s">
        <v>228</v>
      </c>
      <c r="H9" s="215" t="s">
        <v>229</v>
      </c>
      <c r="I9" s="58">
        <v>11607</v>
      </c>
      <c r="J9" s="58"/>
      <c r="K9" s="60"/>
      <c r="L9" s="58"/>
      <c r="M9" s="58"/>
      <c r="N9" s="58"/>
      <c r="O9" s="58"/>
      <c r="P9" s="58"/>
      <c r="Q9" s="58"/>
      <c r="R9" s="58">
        <v>11607</v>
      </c>
      <c r="S9" s="58"/>
      <c r="T9" s="58"/>
      <c r="U9" s="58">
        <v>11607</v>
      </c>
      <c r="V9" s="58"/>
      <c r="W9" s="58"/>
    </row>
    <row r="10" s="1" customFormat="1" ht="21.75" customHeight="1" spans="1:23">
      <c r="A10" s="215" t="s">
        <v>264</v>
      </c>
      <c r="B10" s="215" t="s">
        <v>267</v>
      </c>
      <c r="C10" s="215" t="s">
        <v>268</v>
      </c>
      <c r="D10" s="215" t="s">
        <v>67</v>
      </c>
      <c r="E10" s="215" t="s">
        <v>98</v>
      </c>
      <c r="F10" s="215" t="s">
        <v>99</v>
      </c>
      <c r="G10" s="215" t="s">
        <v>228</v>
      </c>
      <c r="H10" s="215" t="s">
        <v>229</v>
      </c>
      <c r="I10" s="58">
        <v>21600</v>
      </c>
      <c r="J10" s="58"/>
      <c r="K10" s="60"/>
      <c r="L10" s="58"/>
      <c r="M10" s="58"/>
      <c r="N10" s="58"/>
      <c r="O10" s="58"/>
      <c r="P10" s="58"/>
      <c r="Q10" s="58"/>
      <c r="R10" s="58">
        <v>21600</v>
      </c>
      <c r="S10" s="58"/>
      <c r="T10" s="58"/>
      <c r="U10" s="58">
        <v>21600</v>
      </c>
      <c r="V10" s="58"/>
      <c r="W10" s="58"/>
    </row>
    <row r="11" s="1" customFormat="1" ht="21.75" customHeight="1" spans="1:23">
      <c r="A11" s="215" t="s">
        <v>264</v>
      </c>
      <c r="B11" s="215" t="s">
        <v>269</v>
      </c>
      <c r="C11" s="215" t="s">
        <v>270</v>
      </c>
      <c r="D11" s="215" t="s">
        <v>67</v>
      </c>
      <c r="E11" s="215" t="s">
        <v>98</v>
      </c>
      <c r="F11" s="215" t="s">
        <v>99</v>
      </c>
      <c r="G11" s="215" t="s">
        <v>228</v>
      </c>
      <c r="H11" s="215" t="s">
        <v>229</v>
      </c>
      <c r="I11" s="58">
        <v>47500</v>
      </c>
      <c r="J11" s="58"/>
      <c r="K11" s="60"/>
      <c r="L11" s="58"/>
      <c r="M11" s="58"/>
      <c r="N11" s="58"/>
      <c r="O11" s="58"/>
      <c r="P11" s="58"/>
      <c r="Q11" s="58"/>
      <c r="R11" s="58">
        <v>47500</v>
      </c>
      <c r="S11" s="58"/>
      <c r="T11" s="58"/>
      <c r="U11" s="58">
        <v>47500</v>
      </c>
      <c r="V11" s="58"/>
      <c r="W11" s="58"/>
    </row>
    <row r="12" s="1" customFormat="1" ht="21.75" customHeight="1" spans="1:23">
      <c r="A12" s="215" t="s">
        <v>264</v>
      </c>
      <c r="B12" s="215" t="s">
        <v>271</v>
      </c>
      <c r="C12" s="215" t="s">
        <v>272</v>
      </c>
      <c r="D12" s="215" t="s">
        <v>67</v>
      </c>
      <c r="E12" s="215" t="s">
        <v>102</v>
      </c>
      <c r="F12" s="215" t="s">
        <v>103</v>
      </c>
      <c r="G12" s="215" t="s">
        <v>228</v>
      </c>
      <c r="H12" s="215" t="s">
        <v>229</v>
      </c>
      <c r="I12" s="58">
        <v>30000</v>
      </c>
      <c r="J12" s="58">
        <v>30000</v>
      </c>
      <c r="K12" s="60">
        <v>30000</v>
      </c>
      <c r="L12" s="58"/>
      <c r="M12" s="58"/>
      <c r="N12" s="58"/>
      <c r="O12" s="58"/>
      <c r="P12" s="58"/>
      <c r="Q12" s="58"/>
      <c r="R12" s="58"/>
      <c r="S12" s="58"/>
      <c r="T12" s="58"/>
      <c r="U12" s="58"/>
      <c r="V12" s="58"/>
      <c r="W12" s="58"/>
    </row>
    <row r="13" s="1" customFormat="1" ht="21.75" customHeight="1" spans="1:23">
      <c r="A13" s="215" t="s">
        <v>264</v>
      </c>
      <c r="B13" s="215" t="s">
        <v>273</v>
      </c>
      <c r="C13" s="215" t="s">
        <v>274</v>
      </c>
      <c r="D13" s="215" t="s">
        <v>67</v>
      </c>
      <c r="E13" s="215" t="s">
        <v>102</v>
      </c>
      <c r="F13" s="215" t="s">
        <v>103</v>
      </c>
      <c r="G13" s="215" t="s">
        <v>228</v>
      </c>
      <c r="H13" s="215" t="s">
        <v>229</v>
      </c>
      <c r="I13" s="58">
        <v>270000</v>
      </c>
      <c r="J13" s="58">
        <v>270000</v>
      </c>
      <c r="K13" s="60">
        <v>270000</v>
      </c>
      <c r="L13" s="58"/>
      <c r="M13" s="58"/>
      <c r="N13" s="58"/>
      <c r="O13" s="58"/>
      <c r="P13" s="58"/>
      <c r="Q13" s="58"/>
      <c r="R13" s="58"/>
      <c r="S13" s="58"/>
      <c r="T13" s="58"/>
      <c r="U13" s="58"/>
      <c r="V13" s="58"/>
      <c r="W13" s="58"/>
    </row>
    <row r="14" s="1" customFormat="1" ht="21.75" customHeight="1" spans="1:23">
      <c r="A14" s="215" t="s">
        <v>264</v>
      </c>
      <c r="B14" s="215" t="s">
        <v>275</v>
      </c>
      <c r="C14" s="215" t="s">
        <v>276</v>
      </c>
      <c r="D14" s="215" t="s">
        <v>67</v>
      </c>
      <c r="E14" s="215" t="s">
        <v>102</v>
      </c>
      <c r="F14" s="215" t="s">
        <v>103</v>
      </c>
      <c r="G14" s="215" t="s">
        <v>228</v>
      </c>
      <c r="H14" s="215" t="s">
        <v>229</v>
      </c>
      <c r="I14" s="58">
        <v>50000</v>
      </c>
      <c r="J14" s="58">
        <v>50000</v>
      </c>
      <c r="K14" s="60">
        <v>50000</v>
      </c>
      <c r="L14" s="58"/>
      <c r="M14" s="58"/>
      <c r="N14" s="58"/>
      <c r="O14" s="58"/>
      <c r="P14" s="58"/>
      <c r="Q14" s="58"/>
      <c r="R14" s="58"/>
      <c r="S14" s="58"/>
      <c r="T14" s="58"/>
      <c r="U14" s="58"/>
      <c r="V14" s="58"/>
      <c r="W14" s="58"/>
    </row>
    <row r="15" s="1" customFormat="1" ht="21.75" customHeight="1" spans="1:23">
      <c r="A15" s="215" t="s">
        <v>264</v>
      </c>
      <c r="B15" s="215" t="s">
        <v>277</v>
      </c>
      <c r="C15" s="215" t="s">
        <v>278</v>
      </c>
      <c r="D15" s="215" t="s">
        <v>67</v>
      </c>
      <c r="E15" s="215" t="s">
        <v>102</v>
      </c>
      <c r="F15" s="215" t="s">
        <v>103</v>
      </c>
      <c r="G15" s="215" t="s">
        <v>279</v>
      </c>
      <c r="H15" s="215" t="s">
        <v>280</v>
      </c>
      <c r="I15" s="58">
        <v>50000</v>
      </c>
      <c r="J15" s="58">
        <v>50000</v>
      </c>
      <c r="K15" s="60">
        <v>50000</v>
      </c>
      <c r="L15" s="58"/>
      <c r="M15" s="58"/>
      <c r="N15" s="58"/>
      <c r="O15" s="58"/>
      <c r="P15" s="58"/>
      <c r="Q15" s="58"/>
      <c r="R15" s="58"/>
      <c r="S15" s="58"/>
      <c r="T15" s="58"/>
      <c r="U15" s="58"/>
      <c r="V15" s="58"/>
      <c r="W15" s="58"/>
    </row>
    <row r="16" s="1" customFormat="1" ht="21.75" customHeight="1" spans="1:23">
      <c r="A16" s="215" t="s">
        <v>264</v>
      </c>
      <c r="B16" s="215" t="s">
        <v>281</v>
      </c>
      <c r="C16" s="215" t="s">
        <v>282</v>
      </c>
      <c r="D16" s="215" t="s">
        <v>67</v>
      </c>
      <c r="E16" s="215" t="s">
        <v>98</v>
      </c>
      <c r="F16" s="215" t="s">
        <v>99</v>
      </c>
      <c r="G16" s="215" t="s">
        <v>228</v>
      </c>
      <c r="H16" s="215" t="s">
        <v>229</v>
      </c>
      <c r="I16" s="58">
        <v>34683.97</v>
      </c>
      <c r="J16" s="58"/>
      <c r="K16" s="60"/>
      <c r="L16" s="58"/>
      <c r="M16" s="58"/>
      <c r="N16" s="58"/>
      <c r="O16" s="58"/>
      <c r="P16" s="58"/>
      <c r="Q16" s="58"/>
      <c r="R16" s="58">
        <v>34683.97</v>
      </c>
      <c r="S16" s="58"/>
      <c r="T16" s="58"/>
      <c r="U16" s="58">
        <v>34683.97</v>
      </c>
      <c r="V16" s="58"/>
      <c r="W16" s="58"/>
    </row>
    <row r="17" s="1" customFormat="1" ht="21.75" customHeight="1" spans="1:23">
      <c r="A17" s="215" t="s">
        <v>264</v>
      </c>
      <c r="B17" s="215" t="s">
        <v>283</v>
      </c>
      <c r="C17" s="215" t="s">
        <v>284</v>
      </c>
      <c r="D17" s="215" t="s">
        <v>67</v>
      </c>
      <c r="E17" s="215" t="s">
        <v>98</v>
      </c>
      <c r="F17" s="215" t="s">
        <v>99</v>
      </c>
      <c r="G17" s="215" t="s">
        <v>228</v>
      </c>
      <c r="H17" s="215" t="s">
        <v>229</v>
      </c>
      <c r="I17" s="58">
        <v>55672.2</v>
      </c>
      <c r="J17" s="58"/>
      <c r="K17" s="60"/>
      <c r="L17" s="58"/>
      <c r="M17" s="58"/>
      <c r="N17" s="58"/>
      <c r="O17" s="58"/>
      <c r="P17" s="58"/>
      <c r="Q17" s="58"/>
      <c r="R17" s="58">
        <v>55672.2</v>
      </c>
      <c r="S17" s="58"/>
      <c r="T17" s="58"/>
      <c r="U17" s="58">
        <v>55672.2</v>
      </c>
      <c r="V17" s="58"/>
      <c r="W17" s="58"/>
    </row>
    <row r="18" s="1" customFormat="1" ht="21.75" customHeight="1" spans="1:23">
      <c r="A18" s="215" t="s">
        <v>264</v>
      </c>
      <c r="B18" s="215" t="s">
        <v>285</v>
      </c>
      <c r="C18" s="215" t="s">
        <v>286</v>
      </c>
      <c r="D18" s="215" t="s">
        <v>67</v>
      </c>
      <c r="E18" s="215" t="s">
        <v>98</v>
      </c>
      <c r="F18" s="215" t="s">
        <v>99</v>
      </c>
      <c r="G18" s="215" t="s">
        <v>228</v>
      </c>
      <c r="H18" s="215" t="s">
        <v>229</v>
      </c>
      <c r="I18" s="58">
        <v>10139.53</v>
      </c>
      <c r="J18" s="58"/>
      <c r="K18" s="60"/>
      <c r="L18" s="58"/>
      <c r="M18" s="58"/>
      <c r="N18" s="58"/>
      <c r="O18" s="58"/>
      <c r="P18" s="58"/>
      <c r="Q18" s="58"/>
      <c r="R18" s="58">
        <v>10139.53</v>
      </c>
      <c r="S18" s="58"/>
      <c r="T18" s="58"/>
      <c r="U18" s="58">
        <v>10139.53</v>
      </c>
      <c r="V18" s="58"/>
      <c r="W18" s="58"/>
    </row>
    <row r="19" s="1" customFormat="1" ht="21.75" customHeight="1" spans="1:23">
      <c r="A19" s="215" t="s">
        <v>264</v>
      </c>
      <c r="B19" s="215" t="s">
        <v>287</v>
      </c>
      <c r="C19" s="215" t="s">
        <v>288</v>
      </c>
      <c r="D19" s="215" t="s">
        <v>67</v>
      </c>
      <c r="E19" s="215" t="s">
        <v>98</v>
      </c>
      <c r="F19" s="215" t="s">
        <v>99</v>
      </c>
      <c r="G19" s="215" t="s">
        <v>228</v>
      </c>
      <c r="H19" s="215" t="s">
        <v>229</v>
      </c>
      <c r="I19" s="58">
        <v>40000</v>
      </c>
      <c r="J19" s="58"/>
      <c r="K19" s="60"/>
      <c r="L19" s="58"/>
      <c r="M19" s="58"/>
      <c r="N19" s="58"/>
      <c r="O19" s="58"/>
      <c r="P19" s="58"/>
      <c r="Q19" s="58"/>
      <c r="R19" s="58">
        <v>40000</v>
      </c>
      <c r="S19" s="58"/>
      <c r="T19" s="58"/>
      <c r="U19" s="58">
        <v>40000</v>
      </c>
      <c r="V19" s="58"/>
      <c r="W19" s="58"/>
    </row>
    <row r="20" s="1" customFormat="1" ht="21.75" customHeight="1" spans="1:23">
      <c r="A20" s="215" t="s">
        <v>264</v>
      </c>
      <c r="B20" s="215" t="s">
        <v>289</v>
      </c>
      <c r="C20" s="215" t="s">
        <v>290</v>
      </c>
      <c r="D20" s="215" t="s">
        <v>67</v>
      </c>
      <c r="E20" s="215" t="s">
        <v>98</v>
      </c>
      <c r="F20" s="215" t="s">
        <v>99</v>
      </c>
      <c r="G20" s="215" t="s">
        <v>228</v>
      </c>
      <c r="H20" s="215" t="s">
        <v>229</v>
      </c>
      <c r="I20" s="58">
        <v>26399.37</v>
      </c>
      <c r="J20" s="58"/>
      <c r="K20" s="60"/>
      <c r="L20" s="58"/>
      <c r="M20" s="58"/>
      <c r="N20" s="58"/>
      <c r="O20" s="58"/>
      <c r="P20" s="58"/>
      <c r="Q20" s="58"/>
      <c r="R20" s="58">
        <v>26399.37</v>
      </c>
      <c r="S20" s="58"/>
      <c r="T20" s="58"/>
      <c r="U20" s="58">
        <v>26399.37</v>
      </c>
      <c r="V20" s="58"/>
      <c r="W20" s="58"/>
    </row>
    <row r="21" s="1" customFormat="1" ht="21.75" customHeight="1" spans="1:23">
      <c r="A21" s="215" t="s">
        <v>264</v>
      </c>
      <c r="B21" s="215" t="s">
        <v>291</v>
      </c>
      <c r="C21" s="215" t="s">
        <v>292</v>
      </c>
      <c r="D21" s="215" t="s">
        <v>67</v>
      </c>
      <c r="E21" s="215" t="s">
        <v>98</v>
      </c>
      <c r="F21" s="215" t="s">
        <v>99</v>
      </c>
      <c r="G21" s="215" t="s">
        <v>228</v>
      </c>
      <c r="H21" s="215" t="s">
        <v>229</v>
      </c>
      <c r="I21" s="58">
        <v>691183.12</v>
      </c>
      <c r="J21" s="58"/>
      <c r="K21" s="60"/>
      <c r="L21" s="58"/>
      <c r="M21" s="58"/>
      <c r="N21" s="58"/>
      <c r="O21" s="58"/>
      <c r="P21" s="58"/>
      <c r="Q21" s="58"/>
      <c r="R21" s="58">
        <v>691183.12</v>
      </c>
      <c r="S21" s="58"/>
      <c r="T21" s="58"/>
      <c r="U21" s="58">
        <v>691183.12</v>
      </c>
      <c r="V21" s="58"/>
      <c r="W21" s="58"/>
    </row>
    <row r="22" s="1" customFormat="1" ht="21.75" customHeight="1" spans="1:23">
      <c r="A22" s="215" t="s">
        <v>264</v>
      </c>
      <c r="B22" s="215" t="s">
        <v>293</v>
      </c>
      <c r="C22" s="215" t="s">
        <v>294</v>
      </c>
      <c r="D22" s="215" t="s">
        <v>67</v>
      </c>
      <c r="E22" s="215" t="s">
        <v>98</v>
      </c>
      <c r="F22" s="215" t="s">
        <v>99</v>
      </c>
      <c r="G22" s="215" t="s">
        <v>228</v>
      </c>
      <c r="H22" s="215" t="s">
        <v>229</v>
      </c>
      <c r="I22" s="58">
        <v>177</v>
      </c>
      <c r="J22" s="58"/>
      <c r="K22" s="60"/>
      <c r="L22" s="58"/>
      <c r="M22" s="58"/>
      <c r="N22" s="58"/>
      <c r="O22" s="58"/>
      <c r="P22" s="58"/>
      <c r="Q22" s="58"/>
      <c r="R22" s="58">
        <v>177</v>
      </c>
      <c r="S22" s="58"/>
      <c r="T22" s="58"/>
      <c r="U22" s="58">
        <v>177</v>
      </c>
      <c r="V22" s="58"/>
      <c r="W22" s="58"/>
    </row>
    <row r="23" s="1" customFormat="1" ht="21.75" customHeight="1" spans="1:23">
      <c r="A23" s="215" t="s">
        <v>264</v>
      </c>
      <c r="B23" s="215" t="s">
        <v>295</v>
      </c>
      <c r="C23" s="215" t="s">
        <v>296</v>
      </c>
      <c r="D23" s="215" t="s">
        <v>67</v>
      </c>
      <c r="E23" s="215" t="s">
        <v>98</v>
      </c>
      <c r="F23" s="215" t="s">
        <v>99</v>
      </c>
      <c r="G23" s="215" t="s">
        <v>228</v>
      </c>
      <c r="H23" s="215" t="s">
        <v>229</v>
      </c>
      <c r="I23" s="58">
        <v>99.65</v>
      </c>
      <c r="J23" s="58"/>
      <c r="K23" s="60"/>
      <c r="L23" s="58"/>
      <c r="M23" s="58"/>
      <c r="N23" s="58"/>
      <c r="O23" s="58"/>
      <c r="P23" s="58"/>
      <c r="Q23" s="58"/>
      <c r="R23" s="58">
        <v>99.65</v>
      </c>
      <c r="S23" s="58"/>
      <c r="T23" s="58"/>
      <c r="U23" s="58">
        <v>99.65</v>
      </c>
      <c r="V23" s="58"/>
      <c r="W23" s="58"/>
    </row>
    <row r="24" s="1" customFormat="1" ht="21.75" customHeight="1" spans="1:23">
      <c r="A24" s="215" t="s">
        <v>264</v>
      </c>
      <c r="B24" s="215" t="s">
        <v>297</v>
      </c>
      <c r="C24" s="215" t="s">
        <v>298</v>
      </c>
      <c r="D24" s="215" t="s">
        <v>67</v>
      </c>
      <c r="E24" s="215" t="s">
        <v>98</v>
      </c>
      <c r="F24" s="215" t="s">
        <v>99</v>
      </c>
      <c r="G24" s="215" t="s">
        <v>228</v>
      </c>
      <c r="H24" s="215" t="s">
        <v>229</v>
      </c>
      <c r="I24" s="58">
        <v>3935.11</v>
      </c>
      <c r="J24" s="58"/>
      <c r="K24" s="60"/>
      <c r="L24" s="58"/>
      <c r="M24" s="58"/>
      <c r="N24" s="58"/>
      <c r="O24" s="58"/>
      <c r="P24" s="58"/>
      <c r="Q24" s="58">
        <v>3935.11</v>
      </c>
      <c r="R24" s="58"/>
      <c r="S24" s="58"/>
      <c r="T24" s="58"/>
      <c r="U24" s="58"/>
      <c r="V24" s="58"/>
      <c r="W24" s="58"/>
    </row>
    <row r="25" s="1" customFormat="1" ht="18.75" customHeight="1" spans="1:23">
      <c r="A25" s="221" t="s">
        <v>170</v>
      </c>
      <c r="B25" s="222"/>
      <c r="C25" s="222"/>
      <c r="D25" s="222"/>
      <c r="E25" s="222"/>
      <c r="F25" s="222"/>
      <c r="G25" s="222"/>
      <c r="H25" s="223"/>
      <c r="I25" s="58">
        <v>1342996.95</v>
      </c>
      <c r="J25" s="58">
        <v>400000</v>
      </c>
      <c r="K25" s="60">
        <v>400000</v>
      </c>
      <c r="L25" s="58"/>
      <c r="M25" s="58"/>
      <c r="N25" s="58"/>
      <c r="O25" s="58"/>
      <c r="P25" s="58"/>
      <c r="Q25" s="58">
        <v>3935.11</v>
      </c>
      <c r="R25" s="58">
        <v>939061.84</v>
      </c>
      <c r="S25" s="58"/>
      <c r="T25" s="58"/>
      <c r="U25" s="58">
        <v>939061.84</v>
      </c>
      <c r="V25" s="58"/>
      <c r="W25" s="58"/>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0"/>
  <sheetViews>
    <sheetView showZeros="0" workbookViewId="0">
      <pane ySplit="1" topLeftCell="A2" activePane="bottomLeft" state="frozen"/>
      <selection/>
      <selection pane="bottomLeft" activeCell="A1" sqref="$A1:$XFD1048576"/>
    </sheetView>
  </sheetViews>
  <sheetFormatPr defaultColWidth="9.14166666666667" defaultRowHeight="12" customHeight="1"/>
  <cols>
    <col min="1" max="1" width="34.2833333333333" style="1" customWidth="1"/>
    <col min="2" max="2" width="29" style="1" customWidth="1"/>
    <col min="3" max="6" width="23.575" style="1" customWidth="1"/>
    <col min="7" max="7" width="25.1416666666667" style="1" customWidth="1"/>
    <col min="8" max="9" width="23.575" style="1" customWidth="1"/>
    <col min="10" max="10" width="36.85" style="1" customWidth="1"/>
    <col min="11" max="16384" width="9.14166666666667" style="1"/>
  </cols>
  <sheetData>
    <row r="1" s="1" customFormat="1" ht="18" customHeight="1" spans="10:10">
      <c r="J1" s="192"/>
    </row>
    <row r="2" s="1" customFormat="1" ht="39.75" customHeight="1" spans="1:10">
      <c r="A2" s="211" t="str">
        <f>"2025"&amp;"年部门项目支出绩效目标表（本级）"</f>
        <v>2025年部门项目支出绩效目标表（本级）</v>
      </c>
      <c r="B2" s="43"/>
      <c r="C2" s="43"/>
      <c r="D2" s="43"/>
      <c r="E2" s="43"/>
      <c r="F2" s="181"/>
      <c r="G2" s="43"/>
      <c r="H2" s="181"/>
      <c r="I2" s="181"/>
      <c r="J2" s="43"/>
    </row>
    <row r="3" s="1" customFormat="1" ht="17.25" customHeight="1" spans="1:1">
      <c r="A3" s="44" t="str">
        <f>"单位名称："&amp;"中国共产党昆明市晋宁区委员会政法委员会"</f>
        <v>单位名称：中国共产党昆明市晋宁区委员会政法委员会</v>
      </c>
    </row>
    <row r="4" s="1" customFormat="1" ht="44.25" customHeight="1" spans="1:10">
      <c r="A4" s="18" t="s">
        <v>180</v>
      </c>
      <c r="B4" s="18" t="s">
        <v>299</v>
      </c>
      <c r="C4" s="18" t="s">
        <v>300</v>
      </c>
      <c r="D4" s="18" t="s">
        <v>301</v>
      </c>
      <c r="E4" s="18" t="s">
        <v>302</v>
      </c>
      <c r="F4" s="212" t="s">
        <v>303</v>
      </c>
      <c r="G4" s="18" t="s">
        <v>304</v>
      </c>
      <c r="H4" s="212" t="s">
        <v>305</v>
      </c>
      <c r="I4" s="212" t="s">
        <v>306</v>
      </c>
      <c r="J4" s="18" t="s">
        <v>307</v>
      </c>
    </row>
    <row r="5" s="1" customFormat="1" ht="18.75" customHeight="1" spans="1:10">
      <c r="A5" s="213">
        <v>1</v>
      </c>
      <c r="B5" s="213">
        <v>2</v>
      </c>
      <c r="C5" s="213">
        <v>3</v>
      </c>
      <c r="D5" s="213">
        <v>4</v>
      </c>
      <c r="E5" s="213">
        <v>5</v>
      </c>
      <c r="F5" s="214">
        <v>6</v>
      </c>
      <c r="G5" s="213">
        <v>7</v>
      </c>
      <c r="H5" s="214">
        <v>8</v>
      </c>
      <c r="I5" s="214">
        <v>9</v>
      </c>
      <c r="J5" s="213">
        <v>10</v>
      </c>
    </row>
    <row r="6" s="1" customFormat="1" ht="27.75" customHeight="1" spans="1:10">
      <c r="A6" s="19" t="s">
        <v>67</v>
      </c>
      <c r="B6" s="215"/>
      <c r="C6" s="215"/>
      <c r="D6" s="215"/>
      <c r="E6" s="34"/>
      <c r="F6" s="216"/>
      <c r="G6" s="34"/>
      <c r="H6" s="216"/>
      <c r="I6" s="216"/>
      <c r="J6" s="34"/>
    </row>
    <row r="7" s="1" customFormat="1" ht="30" customHeight="1" spans="1:10">
      <c r="A7" s="217" t="s">
        <v>67</v>
      </c>
      <c r="B7" s="61"/>
      <c r="C7" s="61"/>
      <c r="D7" s="61"/>
      <c r="E7" s="61"/>
      <c r="F7" s="61"/>
      <c r="G7" s="61"/>
      <c r="H7" s="61"/>
      <c r="I7" s="61"/>
      <c r="J7" s="61"/>
    </row>
    <row r="8" s="1" customFormat="1" ht="30" customHeight="1" spans="1:10">
      <c r="A8" s="218" t="s">
        <v>284</v>
      </c>
      <c r="B8" s="61" t="s">
        <v>308</v>
      </c>
      <c r="C8" s="61" t="s">
        <v>309</v>
      </c>
      <c r="D8" s="61" t="s">
        <v>310</v>
      </c>
      <c r="E8" s="61" t="s">
        <v>311</v>
      </c>
      <c r="F8" s="61" t="s">
        <v>312</v>
      </c>
      <c r="G8" s="61" t="s">
        <v>82</v>
      </c>
      <c r="H8" s="61" t="s">
        <v>313</v>
      </c>
      <c r="I8" s="61" t="s">
        <v>314</v>
      </c>
      <c r="J8" s="61" t="s">
        <v>315</v>
      </c>
    </row>
    <row r="9" s="1" customFormat="1" ht="30" customHeight="1" spans="1:10">
      <c r="A9" s="218" t="s">
        <v>284</v>
      </c>
      <c r="B9" s="61" t="s">
        <v>308</v>
      </c>
      <c r="C9" s="61" t="s">
        <v>309</v>
      </c>
      <c r="D9" s="61" t="s">
        <v>316</v>
      </c>
      <c r="E9" s="61" t="s">
        <v>317</v>
      </c>
      <c r="F9" s="61" t="s">
        <v>318</v>
      </c>
      <c r="G9" s="61" t="s">
        <v>319</v>
      </c>
      <c r="H9" s="61" t="s">
        <v>320</v>
      </c>
      <c r="I9" s="61" t="s">
        <v>314</v>
      </c>
      <c r="J9" s="61" t="s">
        <v>321</v>
      </c>
    </row>
    <row r="10" s="1" customFormat="1" ht="30" customHeight="1" spans="1:10">
      <c r="A10" s="218" t="s">
        <v>284</v>
      </c>
      <c r="B10" s="61" t="s">
        <v>308</v>
      </c>
      <c r="C10" s="61" t="s">
        <v>322</v>
      </c>
      <c r="D10" s="61" t="s">
        <v>323</v>
      </c>
      <c r="E10" s="61" t="s">
        <v>324</v>
      </c>
      <c r="F10" s="61" t="s">
        <v>312</v>
      </c>
      <c r="G10" s="61" t="s">
        <v>325</v>
      </c>
      <c r="H10" s="61" t="s">
        <v>320</v>
      </c>
      <c r="I10" s="61" t="s">
        <v>314</v>
      </c>
      <c r="J10" s="61" t="s">
        <v>326</v>
      </c>
    </row>
    <row r="11" s="1" customFormat="1" ht="30" customHeight="1" spans="1:10">
      <c r="A11" s="218" t="s">
        <v>284</v>
      </c>
      <c r="B11" s="61" t="s">
        <v>308</v>
      </c>
      <c r="C11" s="61" t="s">
        <v>327</v>
      </c>
      <c r="D11" s="61" t="s">
        <v>328</v>
      </c>
      <c r="E11" s="61" t="s">
        <v>329</v>
      </c>
      <c r="F11" s="61" t="s">
        <v>318</v>
      </c>
      <c r="G11" s="61" t="s">
        <v>325</v>
      </c>
      <c r="H11" s="61" t="s">
        <v>320</v>
      </c>
      <c r="I11" s="61" t="s">
        <v>330</v>
      </c>
      <c r="J11" s="61" t="s">
        <v>331</v>
      </c>
    </row>
    <row r="12" s="1" customFormat="1" ht="30" customHeight="1" spans="1:10">
      <c r="A12" s="218" t="s">
        <v>298</v>
      </c>
      <c r="B12" s="61" t="s">
        <v>332</v>
      </c>
      <c r="C12" s="61" t="s">
        <v>309</v>
      </c>
      <c r="D12" s="61" t="s">
        <v>310</v>
      </c>
      <c r="E12" s="61" t="s">
        <v>333</v>
      </c>
      <c r="F12" s="61" t="s">
        <v>318</v>
      </c>
      <c r="G12" s="61" t="s">
        <v>334</v>
      </c>
      <c r="H12" s="61" t="s">
        <v>335</v>
      </c>
      <c r="I12" s="61" t="s">
        <v>314</v>
      </c>
      <c r="J12" s="61" t="s">
        <v>336</v>
      </c>
    </row>
    <row r="13" s="1" customFormat="1" ht="30" customHeight="1" spans="1:10">
      <c r="A13" s="218" t="s">
        <v>298</v>
      </c>
      <c r="B13" s="61" t="s">
        <v>332</v>
      </c>
      <c r="C13" s="61" t="s">
        <v>322</v>
      </c>
      <c r="D13" s="61" t="s">
        <v>323</v>
      </c>
      <c r="E13" s="61" t="s">
        <v>337</v>
      </c>
      <c r="F13" s="61" t="s">
        <v>318</v>
      </c>
      <c r="G13" s="61" t="s">
        <v>319</v>
      </c>
      <c r="H13" s="61" t="s">
        <v>320</v>
      </c>
      <c r="I13" s="61" t="s">
        <v>314</v>
      </c>
      <c r="J13" s="61" t="s">
        <v>338</v>
      </c>
    </row>
    <row r="14" s="1" customFormat="1" ht="30" customHeight="1" spans="1:10">
      <c r="A14" s="218" t="s">
        <v>298</v>
      </c>
      <c r="B14" s="61" t="s">
        <v>332</v>
      </c>
      <c r="C14" s="61" t="s">
        <v>327</v>
      </c>
      <c r="D14" s="61" t="s">
        <v>328</v>
      </c>
      <c r="E14" s="61" t="s">
        <v>339</v>
      </c>
      <c r="F14" s="61" t="s">
        <v>318</v>
      </c>
      <c r="G14" s="61" t="s">
        <v>319</v>
      </c>
      <c r="H14" s="61" t="s">
        <v>320</v>
      </c>
      <c r="I14" s="61" t="s">
        <v>330</v>
      </c>
      <c r="J14" s="61" t="s">
        <v>340</v>
      </c>
    </row>
    <row r="15" s="1" customFormat="1" ht="30" customHeight="1" spans="1:10">
      <c r="A15" s="218" t="s">
        <v>286</v>
      </c>
      <c r="B15" s="61" t="s">
        <v>341</v>
      </c>
      <c r="C15" s="61" t="s">
        <v>309</v>
      </c>
      <c r="D15" s="61" t="s">
        <v>316</v>
      </c>
      <c r="E15" s="61" t="s">
        <v>342</v>
      </c>
      <c r="F15" s="61" t="s">
        <v>312</v>
      </c>
      <c r="G15" s="61" t="s">
        <v>343</v>
      </c>
      <c r="H15" s="61" t="s">
        <v>320</v>
      </c>
      <c r="I15" s="61" t="s">
        <v>314</v>
      </c>
      <c r="J15" s="61" t="s">
        <v>344</v>
      </c>
    </row>
    <row r="16" s="1" customFormat="1" ht="30" customHeight="1" spans="1:10">
      <c r="A16" s="218" t="s">
        <v>286</v>
      </c>
      <c r="B16" s="61" t="s">
        <v>341</v>
      </c>
      <c r="C16" s="61" t="s">
        <v>322</v>
      </c>
      <c r="D16" s="61" t="s">
        <v>323</v>
      </c>
      <c r="E16" s="61" t="s">
        <v>345</v>
      </c>
      <c r="F16" s="61" t="s">
        <v>312</v>
      </c>
      <c r="G16" s="61" t="s">
        <v>82</v>
      </c>
      <c r="H16" s="61" t="s">
        <v>313</v>
      </c>
      <c r="I16" s="61" t="s">
        <v>314</v>
      </c>
      <c r="J16" s="61" t="s">
        <v>346</v>
      </c>
    </row>
    <row r="17" s="1" customFormat="1" ht="30" customHeight="1" spans="1:10">
      <c r="A17" s="218" t="s">
        <v>286</v>
      </c>
      <c r="B17" s="61" t="s">
        <v>341</v>
      </c>
      <c r="C17" s="61" t="s">
        <v>327</v>
      </c>
      <c r="D17" s="61" t="s">
        <v>328</v>
      </c>
      <c r="E17" s="61" t="s">
        <v>328</v>
      </c>
      <c r="F17" s="61" t="s">
        <v>318</v>
      </c>
      <c r="G17" s="61" t="s">
        <v>325</v>
      </c>
      <c r="H17" s="61" t="s">
        <v>320</v>
      </c>
      <c r="I17" s="61" t="s">
        <v>330</v>
      </c>
      <c r="J17" s="61" t="s">
        <v>347</v>
      </c>
    </row>
    <row r="18" s="1" customFormat="1" ht="30" customHeight="1" spans="1:10">
      <c r="A18" s="218" t="s">
        <v>278</v>
      </c>
      <c r="B18" s="61" t="s">
        <v>348</v>
      </c>
      <c r="C18" s="61" t="s">
        <v>309</v>
      </c>
      <c r="D18" s="61" t="s">
        <v>310</v>
      </c>
      <c r="E18" s="61" t="s">
        <v>349</v>
      </c>
      <c r="F18" s="61" t="s">
        <v>312</v>
      </c>
      <c r="G18" s="61" t="s">
        <v>350</v>
      </c>
      <c r="H18" s="61" t="s">
        <v>351</v>
      </c>
      <c r="I18" s="61" t="s">
        <v>314</v>
      </c>
      <c r="J18" s="61" t="s">
        <v>352</v>
      </c>
    </row>
    <row r="19" s="1" customFormat="1" ht="30" customHeight="1" spans="1:10">
      <c r="A19" s="218" t="s">
        <v>278</v>
      </c>
      <c r="B19" s="61" t="s">
        <v>348</v>
      </c>
      <c r="C19" s="61" t="s">
        <v>309</v>
      </c>
      <c r="D19" s="61" t="s">
        <v>353</v>
      </c>
      <c r="E19" s="61" t="s">
        <v>354</v>
      </c>
      <c r="F19" s="61" t="s">
        <v>318</v>
      </c>
      <c r="G19" s="61" t="s">
        <v>319</v>
      </c>
      <c r="H19" s="61" t="s">
        <v>320</v>
      </c>
      <c r="I19" s="61" t="s">
        <v>330</v>
      </c>
      <c r="J19" s="61" t="s">
        <v>355</v>
      </c>
    </row>
    <row r="20" s="1" customFormat="1" ht="30" customHeight="1" spans="1:10">
      <c r="A20" s="218" t="s">
        <v>278</v>
      </c>
      <c r="B20" s="61" t="s">
        <v>348</v>
      </c>
      <c r="C20" s="61" t="s">
        <v>322</v>
      </c>
      <c r="D20" s="61" t="s">
        <v>323</v>
      </c>
      <c r="E20" s="61" t="s">
        <v>356</v>
      </c>
      <c r="F20" s="61" t="s">
        <v>318</v>
      </c>
      <c r="G20" s="61" t="s">
        <v>343</v>
      </c>
      <c r="H20" s="61" t="s">
        <v>320</v>
      </c>
      <c r="I20" s="61" t="s">
        <v>330</v>
      </c>
      <c r="J20" s="61" t="s">
        <v>357</v>
      </c>
    </row>
    <row r="21" s="1" customFormat="1" ht="30" customHeight="1" spans="1:10">
      <c r="A21" s="218" t="s">
        <v>278</v>
      </c>
      <c r="B21" s="61" t="s">
        <v>348</v>
      </c>
      <c r="C21" s="61" t="s">
        <v>327</v>
      </c>
      <c r="D21" s="61" t="s">
        <v>328</v>
      </c>
      <c r="E21" s="61" t="s">
        <v>358</v>
      </c>
      <c r="F21" s="61" t="s">
        <v>318</v>
      </c>
      <c r="G21" s="61" t="s">
        <v>325</v>
      </c>
      <c r="H21" s="61" t="s">
        <v>320</v>
      </c>
      <c r="I21" s="61" t="s">
        <v>330</v>
      </c>
      <c r="J21" s="61" t="s">
        <v>359</v>
      </c>
    </row>
    <row r="22" s="1" customFormat="1" ht="30" customHeight="1" spans="1:10">
      <c r="A22" s="218" t="s">
        <v>294</v>
      </c>
      <c r="B22" s="61" t="s">
        <v>360</v>
      </c>
      <c r="C22" s="61" t="s">
        <v>309</v>
      </c>
      <c r="D22" s="61" t="s">
        <v>310</v>
      </c>
      <c r="E22" s="61" t="s">
        <v>361</v>
      </c>
      <c r="F22" s="61" t="s">
        <v>312</v>
      </c>
      <c r="G22" s="61" t="s">
        <v>82</v>
      </c>
      <c r="H22" s="61" t="s">
        <v>313</v>
      </c>
      <c r="I22" s="61" t="s">
        <v>314</v>
      </c>
      <c r="J22" s="61" t="s">
        <v>362</v>
      </c>
    </row>
    <row r="23" s="1" customFormat="1" ht="30" customHeight="1" spans="1:10">
      <c r="A23" s="218" t="s">
        <v>294</v>
      </c>
      <c r="B23" s="61" t="s">
        <v>360</v>
      </c>
      <c r="C23" s="61" t="s">
        <v>322</v>
      </c>
      <c r="D23" s="61" t="s">
        <v>363</v>
      </c>
      <c r="E23" s="61" t="s">
        <v>364</v>
      </c>
      <c r="F23" s="61" t="s">
        <v>318</v>
      </c>
      <c r="G23" s="61" t="s">
        <v>319</v>
      </c>
      <c r="H23" s="61" t="s">
        <v>320</v>
      </c>
      <c r="I23" s="61" t="s">
        <v>330</v>
      </c>
      <c r="J23" s="61" t="s">
        <v>365</v>
      </c>
    </row>
    <row r="24" s="1" customFormat="1" ht="30" customHeight="1" spans="1:10">
      <c r="A24" s="218" t="s">
        <v>294</v>
      </c>
      <c r="B24" s="61" t="s">
        <v>360</v>
      </c>
      <c r="C24" s="61" t="s">
        <v>327</v>
      </c>
      <c r="D24" s="61" t="s">
        <v>328</v>
      </c>
      <c r="E24" s="61" t="s">
        <v>366</v>
      </c>
      <c r="F24" s="61" t="s">
        <v>318</v>
      </c>
      <c r="G24" s="61" t="s">
        <v>83</v>
      </c>
      <c r="H24" s="61" t="s">
        <v>313</v>
      </c>
      <c r="I24" s="61" t="s">
        <v>330</v>
      </c>
      <c r="J24" s="61" t="s">
        <v>367</v>
      </c>
    </row>
    <row r="25" s="1" customFormat="1" ht="30" customHeight="1" spans="1:10">
      <c r="A25" s="218" t="s">
        <v>274</v>
      </c>
      <c r="B25" s="61" t="s">
        <v>368</v>
      </c>
      <c r="C25" s="61" t="s">
        <v>309</v>
      </c>
      <c r="D25" s="61" t="s">
        <v>310</v>
      </c>
      <c r="E25" s="61" t="s">
        <v>369</v>
      </c>
      <c r="F25" s="61" t="s">
        <v>318</v>
      </c>
      <c r="G25" s="61" t="s">
        <v>319</v>
      </c>
      <c r="H25" s="61" t="s">
        <v>320</v>
      </c>
      <c r="I25" s="61" t="s">
        <v>314</v>
      </c>
      <c r="J25" s="61" t="s">
        <v>370</v>
      </c>
    </row>
    <row r="26" s="1" customFormat="1" ht="30" customHeight="1" spans="1:10">
      <c r="A26" s="218" t="s">
        <v>274</v>
      </c>
      <c r="B26" s="61" t="s">
        <v>368</v>
      </c>
      <c r="C26" s="61" t="s">
        <v>322</v>
      </c>
      <c r="D26" s="61" t="s">
        <v>323</v>
      </c>
      <c r="E26" s="61" t="s">
        <v>371</v>
      </c>
      <c r="F26" s="61" t="s">
        <v>372</v>
      </c>
      <c r="G26" s="61" t="s">
        <v>373</v>
      </c>
      <c r="H26" s="61" t="s">
        <v>320</v>
      </c>
      <c r="I26" s="61" t="s">
        <v>330</v>
      </c>
      <c r="J26" s="61" t="s">
        <v>371</v>
      </c>
    </row>
    <row r="27" s="1" customFormat="1" ht="30" customHeight="1" spans="1:10">
      <c r="A27" s="218" t="s">
        <v>274</v>
      </c>
      <c r="B27" s="61" t="s">
        <v>368</v>
      </c>
      <c r="C27" s="61" t="s">
        <v>327</v>
      </c>
      <c r="D27" s="61" t="s">
        <v>328</v>
      </c>
      <c r="E27" s="61" t="s">
        <v>374</v>
      </c>
      <c r="F27" s="61" t="s">
        <v>318</v>
      </c>
      <c r="G27" s="61" t="s">
        <v>319</v>
      </c>
      <c r="H27" s="61" t="s">
        <v>320</v>
      </c>
      <c r="I27" s="61" t="s">
        <v>314</v>
      </c>
      <c r="J27" s="61" t="s">
        <v>375</v>
      </c>
    </row>
    <row r="28" s="1" customFormat="1" ht="30" customHeight="1" spans="1:10">
      <c r="A28" s="218" t="s">
        <v>268</v>
      </c>
      <c r="B28" s="61" t="s">
        <v>376</v>
      </c>
      <c r="C28" s="61" t="s">
        <v>309</v>
      </c>
      <c r="D28" s="61" t="s">
        <v>310</v>
      </c>
      <c r="E28" s="61" t="s">
        <v>377</v>
      </c>
      <c r="F28" s="61" t="s">
        <v>318</v>
      </c>
      <c r="G28" s="61" t="s">
        <v>378</v>
      </c>
      <c r="H28" s="61" t="s">
        <v>379</v>
      </c>
      <c r="I28" s="61" t="s">
        <v>314</v>
      </c>
      <c r="J28" s="61" t="s">
        <v>336</v>
      </c>
    </row>
    <row r="29" s="1" customFormat="1" ht="30" customHeight="1" spans="1:10">
      <c r="A29" s="218" t="s">
        <v>268</v>
      </c>
      <c r="B29" s="61" t="s">
        <v>376</v>
      </c>
      <c r="C29" s="61" t="s">
        <v>322</v>
      </c>
      <c r="D29" s="61" t="s">
        <v>323</v>
      </c>
      <c r="E29" s="61" t="s">
        <v>324</v>
      </c>
      <c r="F29" s="61" t="s">
        <v>318</v>
      </c>
      <c r="G29" s="61" t="s">
        <v>343</v>
      </c>
      <c r="H29" s="61" t="s">
        <v>320</v>
      </c>
      <c r="I29" s="61" t="s">
        <v>330</v>
      </c>
      <c r="J29" s="61" t="s">
        <v>326</v>
      </c>
    </row>
    <row r="30" s="1" customFormat="1" ht="30" customHeight="1" spans="1:10">
      <c r="A30" s="218" t="s">
        <v>268</v>
      </c>
      <c r="B30" s="61" t="s">
        <v>376</v>
      </c>
      <c r="C30" s="61" t="s">
        <v>327</v>
      </c>
      <c r="D30" s="61" t="s">
        <v>328</v>
      </c>
      <c r="E30" s="61" t="s">
        <v>339</v>
      </c>
      <c r="F30" s="61" t="s">
        <v>318</v>
      </c>
      <c r="G30" s="61" t="s">
        <v>319</v>
      </c>
      <c r="H30" s="61" t="s">
        <v>320</v>
      </c>
      <c r="I30" s="61" t="s">
        <v>330</v>
      </c>
      <c r="J30" s="61" t="s">
        <v>340</v>
      </c>
    </row>
    <row r="31" s="1" customFormat="1" ht="30" customHeight="1" spans="1:10">
      <c r="A31" s="218" t="s">
        <v>290</v>
      </c>
      <c r="B31" s="61" t="s">
        <v>380</v>
      </c>
      <c r="C31" s="61" t="s">
        <v>309</v>
      </c>
      <c r="D31" s="61" t="s">
        <v>310</v>
      </c>
      <c r="E31" s="61" t="s">
        <v>311</v>
      </c>
      <c r="F31" s="61" t="s">
        <v>312</v>
      </c>
      <c r="G31" s="61" t="s">
        <v>80</v>
      </c>
      <c r="H31" s="61" t="s">
        <v>313</v>
      </c>
      <c r="I31" s="61" t="s">
        <v>314</v>
      </c>
      <c r="J31" s="61" t="s">
        <v>315</v>
      </c>
    </row>
    <row r="32" s="1" customFormat="1" ht="30" customHeight="1" spans="1:10">
      <c r="A32" s="218" t="s">
        <v>290</v>
      </c>
      <c r="B32" s="61" t="s">
        <v>380</v>
      </c>
      <c r="C32" s="61" t="s">
        <v>322</v>
      </c>
      <c r="D32" s="61" t="s">
        <v>323</v>
      </c>
      <c r="E32" s="61" t="s">
        <v>381</v>
      </c>
      <c r="F32" s="61" t="s">
        <v>312</v>
      </c>
      <c r="G32" s="61" t="s">
        <v>382</v>
      </c>
      <c r="H32" s="61" t="s">
        <v>383</v>
      </c>
      <c r="I32" s="61" t="s">
        <v>314</v>
      </c>
      <c r="J32" s="61" t="s">
        <v>384</v>
      </c>
    </row>
    <row r="33" s="1" customFormat="1" ht="30" customHeight="1" spans="1:10">
      <c r="A33" s="218" t="s">
        <v>290</v>
      </c>
      <c r="B33" s="61" t="s">
        <v>380</v>
      </c>
      <c r="C33" s="61" t="s">
        <v>327</v>
      </c>
      <c r="D33" s="61" t="s">
        <v>328</v>
      </c>
      <c r="E33" s="61" t="s">
        <v>329</v>
      </c>
      <c r="F33" s="61" t="s">
        <v>318</v>
      </c>
      <c r="G33" s="61" t="s">
        <v>325</v>
      </c>
      <c r="H33" s="61" t="s">
        <v>320</v>
      </c>
      <c r="I33" s="61" t="s">
        <v>330</v>
      </c>
      <c r="J33" s="61" t="s">
        <v>331</v>
      </c>
    </row>
    <row r="34" s="1" customFormat="1" ht="30" customHeight="1" spans="1:10">
      <c r="A34" s="218" t="s">
        <v>266</v>
      </c>
      <c r="B34" s="61" t="s">
        <v>385</v>
      </c>
      <c r="C34" s="61" t="s">
        <v>309</v>
      </c>
      <c r="D34" s="61" t="s">
        <v>310</v>
      </c>
      <c r="E34" s="61" t="s">
        <v>386</v>
      </c>
      <c r="F34" s="61" t="s">
        <v>312</v>
      </c>
      <c r="G34" s="61" t="s">
        <v>82</v>
      </c>
      <c r="H34" s="61" t="s">
        <v>387</v>
      </c>
      <c r="I34" s="61" t="s">
        <v>314</v>
      </c>
      <c r="J34" s="61" t="s">
        <v>388</v>
      </c>
    </row>
    <row r="35" s="1" customFormat="1" ht="30" customHeight="1" spans="1:10">
      <c r="A35" s="218" t="s">
        <v>266</v>
      </c>
      <c r="B35" s="61" t="s">
        <v>385</v>
      </c>
      <c r="C35" s="61" t="s">
        <v>322</v>
      </c>
      <c r="D35" s="61" t="s">
        <v>323</v>
      </c>
      <c r="E35" s="61" t="s">
        <v>389</v>
      </c>
      <c r="F35" s="61" t="s">
        <v>318</v>
      </c>
      <c r="G35" s="61" t="s">
        <v>343</v>
      </c>
      <c r="H35" s="61" t="s">
        <v>320</v>
      </c>
      <c r="I35" s="61" t="s">
        <v>330</v>
      </c>
      <c r="J35" s="61" t="s">
        <v>390</v>
      </c>
    </row>
    <row r="36" s="1" customFormat="1" ht="30" customHeight="1" spans="1:10">
      <c r="A36" s="218" t="s">
        <v>266</v>
      </c>
      <c r="B36" s="61" t="s">
        <v>385</v>
      </c>
      <c r="C36" s="61" t="s">
        <v>327</v>
      </c>
      <c r="D36" s="61" t="s">
        <v>328</v>
      </c>
      <c r="E36" s="61" t="s">
        <v>328</v>
      </c>
      <c r="F36" s="61" t="s">
        <v>318</v>
      </c>
      <c r="G36" s="61" t="s">
        <v>319</v>
      </c>
      <c r="H36" s="61" t="s">
        <v>320</v>
      </c>
      <c r="I36" s="61" t="s">
        <v>314</v>
      </c>
      <c r="J36" s="61" t="s">
        <v>347</v>
      </c>
    </row>
    <row r="37" s="1" customFormat="1" ht="30" customHeight="1" spans="1:10">
      <c r="A37" s="218" t="s">
        <v>296</v>
      </c>
      <c r="B37" s="61" t="s">
        <v>391</v>
      </c>
      <c r="C37" s="61" t="s">
        <v>309</v>
      </c>
      <c r="D37" s="61" t="s">
        <v>310</v>
      </c>
      <c r="E37" s="61" t="s">
        <v>361</v>
      </c>
      <c r="F37" s="61" t="s">
        <v>312</v>
      </c>
      <c r="G37" s="61" t="s">
        <v>90</v>
      </c>
      <c r="H37" s="61" t="s">
        <v>313</v>
      </c>
      <c r="I37" s="61" t="s">
        <v>314</v>
      </c>
      <c r="J37" s="61" t="s">
        <v>362</v>
      </c>
    </row>
    <row r="38" s="1" customFormat="1" ht="30" customHeight="1" spans="1:10">
      <c r="A38" s="218" t="s">
        <v>296</v>
      </c>
      <c r="B38" s="61" t="s">
        <v>391</v>
      </c>
      <c r="C38" s="61" t="s">
        <v>322</v>
      </c>
      <c r="D38" s="61" t="s">
        <v>363</v>
      </c>
      <c r="E38" s="61" t="s">
        <v>364</v>
      </c>
      <c r="F38" s="61" t="s">
        <v>318</v>
      </c>
      <c r="G38" s="61" t="s">
        <v>319</v>
      </c>
      <c r="H38" s="61" t="s">
        <v>320</v>
      </c>
      <c r="I38" s="61" t="s">
        <v>314</v>
      </c>
      <c r="J38" s="61" t="s">
        <v>365</v>
      </c>
    </row>
    <row r="39" s="1" customFormat="1" ht="30" customHeight="1" spans="1:10">
      <c r="A39" s="218" t="s">
        <v>296</v>
      </c>
      <c r="B39" s="61" t="s">
        <v>391</v>
      </c>
      <c r="C39" s="61" t="s">
        <v>327</v>
      </c>
      <c r="D39" s="61" t="s">
        <v>328</v>
      </c>
      <c r="E39" s="61" t="s">
        <v>366</v>
      </c>
      <c r="F39" s="61" t="s">
        <v>318</v>
      </c>
      <c r="G39" s="61" t="s">
        <v>83</v>
      </c>
      <c r="H39" s="61" t="s">
        <v>313</v>
      </c>
      <c r="I39" s="61" t="s">
        <v>330</v>
      </c>
      <c r="J39" s="61" t="s">
        <v>367</v>
      </c>
    </row>
    <row r="40" s="1" customFormat="1" ht="30" customHeight="1" spans="1:10">
      <c r="A40" s="218" t="s">
        <v>272</v>
      </c>
      <c r="B40" s="61" t="s">
        <v>392</v>
      </c>
      <c r="C40" s="61" t="s">
        <v>309</v>
      </c>
      <c r="D40" s="61" t="s">
        <v>310</v>
      </c>
      <c r="E40" s="61" t="s">
        <v>393</v>
      </c>
      <c r="F40" s="61" t="s">
        <v>312</v>
      </c>
      <c r="G40" s="61" t="s">
        <v>90</v>
      </c>
      <c r="H40" s="61" t="s">
        <v>313</v>
      </c>
      <c r="I40" s="61" t="s">
        <v>314</v>
      </c>
      <c r="J40" s="61" t="s">
        <v>394</v>
      </c>
    </row>
    <row r="41" s="1" customFormat="1" ht="30" customHeight="1" spans="1:10">
      <c r="A41" s="218" t="s">
        <v>272</v>
      </c>
      <c r="B41" s="61" t="s">
        <v>392</v>
      </c>
      <c r="C41" s="61" t="s">
        <v>309</v>
      </c>
      <c r="D41" s="61" t="s">
        <v>316</v>
      </c>
      <c r="E41" s="61" t="s">
        <v>395</v>
      </c>
      <c r="F41" s="61" t="s">
        <v>318</v>
      </c>
      <c r="G41" s="61" t="s">
        <v>319</v>
      </c>
      <c r="H41" s="61" t="s">
        <v>320</v>
      </c>
      <c r="I41" s="61" t="s">
        <v>330</v>
      </c>
      <c r="J41" s="61" t="s">
        <v>396</v>
      </c>
    </row>
    <row r="42" s="1" customFormat="1" ht="30" customHeight="1" spans="1:10">
      <c r="A42" s="218" t="s">
        <v>272</v>
      </c>
      <c r="B42" s="61" t="s">
        <v>392</v>
      </c>
      <c r="C42" s="61" t="s">
        <v>322</v>
      </c>
      <c r="D42" s="61" t="s">
        <v>363</v>
      </c>
      <c r="E42" s="61" t="s">
        <v>364</v>
      </c>
      <c r="F42" s="61" t="s">
        <v>318</v>
      </c>
      <c r="G42" s="61" t="s">
        <v>325</v>
      </c>
      <c r="H42" s="61" t="s">
        <v>320</v>
      </c>
      <c r="I42" s="61" t="s">
        <v>330</v>
      </c>
      <c r="J42" s="61" t="s">
        <v>397</v>
      </c>
    </row>
    <row r="43" s="1" customFormat="1" ht="30" customHeight="1" spans="1:10">
      <c r="A43" s="218" t="s">
        <v>272</v>
      </c>
      <c r="B43" s="61" t="s">
        <v>392</v>
      </c>
      <c r="C43" s="61" t="s">
        <v>327</v>
      </c>
      <c r="D43" s="61" t="s">
        <v>328</v>
      </c>
      <c r="E43" s="61" t="s">
        <v>398</v>
      </c>
      <c r="F43" s="61" t="s">
        <v>318</v>
      </c>
      <c r="G43" s="61" t="s">
        <v>319</v>
      </c>
      <c r="H43" s="61" t="s">
        <v>320</v>
      </c>
      <c r="I43" s="61" t="s">
        <v>330</v>
      </c>
      <c r="J43" s="61" t="s">
        <v>399</v>
      </c>
    </row>
    <row r="44" s="1" customFormat="1" ht="30" customHeight="1" spans="1:10">
      <c r="A44" s="218" t="s">
        <v>282</v>
      </c>
      <c r="B44" s="61" t="s">
        <v>400</v>
      </c>
      <c r="C44" s="61" t="s">
        <v>309</v>
      </c>
      <c r="D44" s="61" t="s">
        <v>310</v>
      </c>
      <c r="E44" s="61" t="s">
        <v>401</v>
      </c>
      <c r="F44" s="61" t="s">
        <v>312</v>
      </c>
      <c r="G44" s="61" t="s">
        <v>350</v>
      </c>
      <c r="H44" s="61" t="s">
        <v>402</v>
      </c>
      <c r="I44" s="61" t="s">
        <v>314</v>
      </c>
      <c r="J44" s="61" t="s">
        <v>403</v>
      </c>
    </row>
    <row r="45" s="1" customFormat="1" ht="30" customHeight="1" spans="1:10">
      <c r="A45" s="218" t="s">
        <v>282</v>
      </c>
      <c r="B45" s="61" t="s">
        <v>400</v>
      </c>
      <c r="C45" s="61" t="s">
        <v>309</v>
      </c>
      <c r="D45" s="61" t="s">
        <v>310</v>
      </c>
      <c r="E45" s="61" t="s">
        <v>404</v>
      </c>
      <c r="F45" s="61" t="s">
        <v>312</v>
      </c>
      <c r="G45" s="61" t="s">
        <v>405</v>
      </c>
      <c r="H45" s="61" t="s">
        <v>383</v>
      </c>
      <c r="I45" s="61" t="s">
        <v>314</v>
      </c>
      <c r="J45" s="61" t="s">
        <v>406</v>
      </c>
    </row>
    <row r="46" s="1" customFormat="1" ht="30" customHeight="1" spans="1:10">
      <c r="A46" s="218" t="s">
        <v>282</v>
      </c>
      <c r="B46" s="61" t="s">
        <v>400</v>
      </c>
      <c r="C46" s="61" t="s">
        <v>322</v>
      </c>
      <c r="D46" s="61" t="s">
        <v>323</v>
      </c>
      <c r="E46" s="61" t="s">
        <v>381</v>
      </c>
      <c r="F46" s="61" t="s">
        <v>312</v>
      </c>
      <c r="G46" s="61" t="s">
        <v>382</v>
      </c>
      <c r="H46" s="61" t="s">
        <v>383</v>
      </c>
      <c r="I46" s="61" t="s">
        <v>314</v>
      </c>
      <c r="J46" s="61" t="s">
        <v>384</v>
      </c>
    </row>
    <row r="47" s="1" customFormat="1" ht="30" customHeight="1" spans="1:10">
      <c r="A47" s="218" t="s">
        <v>282</v>
      </c>
      <c r="B47" s="61" t="s">
        <v>400</v>
      </c>
      <c r="C47" s="61" t="s">
        <v>327</v>
      </c>
      <c r="D47" s="61" t="s">
        <v>328</v>
      </c>
      <c r="E47" s="61" t="s">
        <v>329</v>
      </c>
      <c r="F47" s="61" t="s">
        <v>318</v>
      </c>
      <c r="G47" s="61" t="s">
        <v>325</v>
      </c>
      <c r="H47" s="61" t="s">
        <v>320</v>
      </c>
      <c r="I47" s="61" t="s">
        <v>330</v>
      </c>
      <c r="J47" s="61" t="s">
        <v>331</v>
      </c>
    </row>
    <row r="48" s="1" customFormat="1" ht="30" customHeight="1" spans="1:10">
      <c r="A48" s="218" t="s">
        <v>270</v>
      </c>
      <c r="B48" s="61" t="s">
        <v>407</v>
      </c>
      <c r="C48" s="61" t="s">
        <v>309</v>
      </c>
      <c r="D48" s="61" t="s">
        <v>316</v>
      </c>
      <c r="E48" s="61" t="s">
        <v>408</v>
      </c>
      <c r="F48" s="61" t="s">
        <v>318</v>
      </c>
      <c r="G48" s="61" t="s">
        <v>319</v>
      </c>
      <c r="H48" s="61" t="s">
        <v>320</v>
      </c>
      <c r="I48" s="61" t="s">
        <v>330</v>
      </c>
      <c r="J48" s="61" t="s">
        <v>409</v>
      </c>
    </row>
    <row r="49" s="1" customFormat="1" ht="30" customHeight="1" spans="1:10">
      <c r="A49" s="218" t="s">
        <v>270</v>
      </c>
      <c r="B49" s="61" t="s">
        <v>407</v>
      </c>
      <c r="C49" s="61" t="s">
        <v>322</v>
      </c>
      <c r="D49" s="61" t="s">
        <v>363</v>
      </c>
      <c r="E49" s="61" t="s">
        <v>364</v>
      </c>
      <c r="F49" s="61" t="s">
        <v>318</v>
      </c>
      <c r="G49" s="61" t="s">
        <v>319</v>
      </c>
      <c r="H49" s="61" t="s">
        <v>320</v>
      </c>
      <c r="I49" s="61" t="s">
        <v>330</v>
      </c>
      <c r="J49" s="61" t="s">
        <v>365</v>
      </c>
    </row>
    <row r="50" s="1" customFormat="1" ht="30" customHeight="1" spans="1:10">
      <c r="A50" s="218" t="s">
        <v>270</v>
      </c>
      <c r="B50" s="61" t="s">
        <v>407</v>
      </c>
      <c r="C50" s="61" t="s">
        <v>327</v>
      </c>
      <c r="D50" s="61" t="s">
        <v>328</v>
      </c>
      <c r="E50" s="61" t="s">
        <v>366</v>
      </c>
      <c r="F50" s="61" t="s">
        <v>410</v>
      </c>
      <c r="G50" s="61" t="s">
        <v>83</v>
      </c>
      <c r="H50" s="61" t="s">
        <v>313</v>
      </c>
      <c r="I50" s="61" t="s">
        <v>314</v>
      </c>
      <c r="J50" s="61" t="s">
        <v>367</v>
      </c>
    </row>
    <row r="51" s="1" customFormat="1" ht="30" customHeight="1" spans="1:10">
      <c r="A51" s="218" t="s">
        <v>288</v>
      </c>
      <c r="B51" s="61" t="s">
        <v>411</v>
      </c>
      <c r="C51" s="61" t="s">
        <v>309</v>
      </c>
      <c r="D51" s="61" t="s">
        <v>310</v>
      </c>
      <c r="E51" s="61" t="s">
        <v>361</v>
      </c>
      <c r="F51" s="61" t="s">
        <v>312</v>
      </c>
      <c r="G51" s="61" t="s">
        <v>90</v>
      </c>
      <c r="H51" s="61" t="s">
        <v>313</v>
      </c>
      <c r="I51" s="61" t="s">
        <v>314</v>
      </c>
      <c r="J51" s="61" t="s">
        <v>362</v>
      </c>
    </row>
    <row r="52" s="1" customFormat="1" ht="30" customHeight="1" spans="1:10">
      <c r="A52" s="218" t="s">
        <v>288</v>
      </c>
      <c r="B52" s="61" t="s">
        <v>411</v>
      </c>
      <c r="C52" s="61" t="s">
        <v>309</v>
      </c>
      <c r="D52" s="61" t="s">
        <v>316</v>
      </c>
      <c r="E52" s="61" t="s">
        <v>412</v>
      </c>
      <c r="F52" s="61" t="s">
        <v>318</v>
      </c>
      <c r="G52" s="61" t="s">
        <v>319</v>
      </c>
      <c r="H52" s="61" t="s">
        <v>320</v>
      </c>
      <c r="I52" s="61" t="s">
        <v>314</v>
      </c>
      <c r="J52" s="61" t="s">
        <v>413</v>
      </c>
    </row>
    <row r="53" s="1" customFormat="1" ht="30" customHeight="1" spans="1:10">
      <c r="A53" s="218" t="s">
        <v>288</v>
      </c>
      <c r="B53" s="61" t="s">
        <v>411</v>
      </c>
      <c r="C53" s="61" t="s">
        <v>322</v>
      </c>
      <c r="D53" s="61" t="s">
        <v>363</v>
      </c>
      <c r="E53" s="61" t="s">
        <v>364</v>
      </c>
      <c r="F53" s="61" t="s">
        <v>318</v>
      </c>
      <c r="G53" s="61" t="s">
        <v>319</v>
      </c>
      <c r="H53" s="61" t="s">
        <v>320</v>
      </c>
      <c r="I53" s="61" t="s">
        <v>314</v>
      </c>
      <c r="J53" s="61" t="s">
        <v>365</v>
      </c>
    </row>
    <row r="54" s="1" customFormat="1" ht="30" customHeight="1" spans="1:10">
      <c r="A54" s="218" t="s">
        <v>288</v>
      </c>
      <c r="B54" s="61" t="s">
        <v>411</v>
      </c>
      <c r="C54" s="61" t="s">
        <v>327</v>
      </c>
      <c r="D54" s="61" t="s">
        <v>328</v>
      </c>
      <c r="E54" s="61" t="s">
        <v>366</v>
      </c>
      <c r="F54" s="61" t="s">
        <v>318</v>
      </c>
      <c r="G54" s="61" t="s">
        <v>83</v>
      </c>
      <c r="H54" s="61" t="s">
        <v>313</v>
      </c>
      <c r="I54" s="61" t="s">
        <v>330</v>
      </c>
      <c r="J54" s="61" t="s">
        <v>367</v>
      </c>
    </row>
    <row r="55" s="1" customFormat="1" ht="30" customHeight="1" spans="1:10">
      <c r="A55" s="218" t="s">
        <v>292</v>
      </c>
      <c r="B55" s="61" t="s">
        <v>414</v>
      </c>
      <c r="C55" s="61" t="s">
        <v>309</v>
      </c>
      <c r="D55" s="61" t="s">
        <v>310</v>
      </c>
      <c r="E55" s="61" t="s">
        <v>415</v>
      </c>
      <c r="F55" s="61" t="s">
        <v>312</v>
      </c>
      <c r="G55" s="61" t="s">
        <v>82</v>
      </c>
      <c r="H55" s="61" t="s">
        <v>313</v>
      </c>
      <c r="I55" s="61" t="s">
        <v>314</v>
      </c>
      <c r="J55" s="61" t="s">
        <v>416</v>
      </c>
    </row>
    <row r="56" s="1" customFormat="1" ht="30" customHeight="1" spans="1:10">
      <c r="A56" s="218" t="s">
        <v>292</v>
      </c>
      <c r="B56" s="61" t="s">
        <v>414</v>
      </c>
      <c r="C56" s="61" t="s">
        <v>322</v>
      </c>
      <c r="D56" s="61" t="s">
        <v>363</v>
      </c>
      <c r="E56" s="61" t="s">
        <v>364</v>
      </c>
      <c r="F56" s="61" t="s">
        <v>312</v>
      </c>
      <c r="G56" s="61" t="s">
        <v>325</v>
      </c>
      <c r="H56" s="61" t="s">
        <v>320</v>
      </c>
      <c r="I56" s="61" t="s">
        <v>314</v>
      </c>
      <c r="J56" s="61" t="s">
        <v>365</v>
      </c>
    </row>
    <row r="57" s="1" customFormat="1" ht="30" customHeight="1" spans="1:10">
      <c r="A57" s="218" t="s">
        <v>292</v>
      </c>
      <c r="B57" s="61" t="s">
        <v>414</v>
      </c>
      <c r="C57" s="61" t="s">
        <v>327</v>
      </c>
      <c r="D57" s="61" t="s">
        <v>328</v>
      </c>
      <c r="E57" s="61" t="s">
        <v>366</v>
      </c>
      <c r="F57" s="61" t="s">
        <v>410</v>
      </c>
      <c r="G57" s="61" t="s">
        <v>83</v>
      </c>
      <c r="H57" s="61" t="s">
        <v>313</v>
      </c>
      <c r="I57" s="61" t="s">
        <v>314</v>
      </c>
      <c r="J57" s="61" t="s">
        <v>367</v>
      </c>
    </row>
    <row r="58" s="1" customFormat="1" ht="30" customHeight="1" spans="1:10">
      <c r="A58" s="218" t="s">
        <v>276</v>
      </c>
      <c r="B58" s="61" t="s">
        <v>417</v>
      </c>
      <c r="C58" s="61" t="s">
        <v>309</v>
      </c>
      <c r="D58" s="61" t="s">
        <v>310</v>
      </c>
      <c r="E58" s="61" t="s">
        <v>418</v>
      </c>
      <c r="F58" s="61" t="s">
        <v>318</v>
      </c>
      <c r="G58" s="61" t="s">
        <v>319</v>
      </c>
      <c r="H58" s="61" t="s">
        <v>320</v>
      </c>
      <c r="I58" s="61" t="s">
        <v>314</v>
      </c>
      <c r="J58" s="61" t="s">
        <v>419</v>
      </c>
    </row>
    <row r="59" s="1" customFormat="1" ht="30" customHeight="1" spans="1:10">
      <c r="A59" s="218" t="s">
        <v>276</v>
      </c>
      <c r="B59" s="61" t="s">
        <v>417</v>
      </c>
      <c r="C59" s="61" t="s">
        <v>322</v>
      </c>
      <c r="D59" s="61" t="s">
        <v>323</v>
      </c>
      <c r="E59" s="61" t="s">
        <v>420</v>
      </c>
      <c r="F59" s="61" t="s">
        <v>318</v>
      </c>
      <c r="G59" s="61" t="s">
        <v>421</v>
      </c>
      <c r="H59" s="61" t="s">
        <v>320</v>
      </c>
      <c r="I59" s="61" t="s">
        <v>314</v>
      </c>
      <c r="J59" s="61" t="s">
        <v>422</v>
      </c>
    </row>
    <row r="60" s="1" customFormat="1" ht="30" customHeight="1" spans="1:10">
      <c r="A60" s="218" t="s">
        <v>276</v>
      </c>
      <c r="B60" s="61" t="s">
        <v>417</v>
      </c>
      <c r="C60" s="61" t="s">
        <v>327</v>
      </c>
      <c r="D60" s="61" t="s">
        <v>328</v>
      </c>
      <c r="E60" s="61" t="s">
        <v>423</v>
      </c>
      <c r="F60" s="61" t="s">
        <v>318</v>
      </c>
      <c r="G60" s="61" t="s">
        <v>325</v>
      </c>
      <c r="H60" s="61" t="s">
        <v>320</v>
      </c>
      <c r="I60" s="61" t="s">
        <v>330</v>
      </c>
      <c r="J60" s="61" t="s">
        <v>424</v>
      </c>
    </row>
  </sheetData>
  <mergeCells count="34">
    <mergeCell ref="A2:J2"/>
    <mergeCell ref="A3:H3"/>
    <mergeCell ref="A8:A11"/>
    <mergeCell ref="A12:A14"/>
    <mergeCell ref="A15:A17"/>
    <mergeCell ref="A18:A21"/>
    <mergeCell ref="A22:A24"/>
    <mergeCell ref="A25:A27"/>
    <mergeCell ref="A28:A30"/>
    <mergeCell ref="A31:A33"/>
    <mergeCell ref="A34:A36"/>
    <mergeCell ref="A37:A39"/>
    <mergeCell ref="A40:A43"/>
    <mergeCell ref="A44:A47"/>
    <mergeCell ref="A48:A50"/>
    <mergeCell ref="A51:A54"/>
    <mergeCell ref="A55:A57"/>
    <mergeCell ref="A58:A60"/>
    <mergeCell ref="B8:B11"/>
    <mergeCell ref="B12:B14"/>
    <mergeCell ref="B15:B17"/>
    <mergeCell ref="B18:B21"/>
    <mergeCell ref="B22:B24"/>
    <mergeCell ref="B25:B27"/>
    <mergeCell ref="B28:B30"/>
    <mergeCell ref="B31:B33"/>
    <mergeCell ref="B34:B36"/>
    <mergeCell ref="B37:B39"/>
    <mergeCell ref="B40:B43"/>
    <mergeCell ref="B44:B47"/>
    <mergeCell ref="B48:B50"/>
    <mergeCell ref="B51:B54"/>
    <mergeCell ref="B55:B57"/>
    <mergeCell ref="B58:B6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12135</cp:lastModifiedBy>
  <dcterms:created xsi:type="dcterms:W3CDTF">2025-02-06T07:09:00Z</dcterms:created>
  <dcterms:modified xsi:type="dcterms:W3CDTF">2025-03-20T07:07:15Z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