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7" r:id="rId13"/>
    <sheet name="对下转移支付绩效目标表09-2" sheetId="18" r:id="rId14"/>
    <sheet name="新增资产配置表10" sheetId="13" r:id="rId15"/>
    <sheet name="上级转移支付补助项目支出预算表11" sheetId="14" r:id="rId16"/>
    <sheet name="部门项目中期规划预算表12" sheetId="15" r:id="rId17"/>
    <sheet name="部门整体支出绩效目标表 13" sheetId="16" r:id="rId18"/>
  </sheets>
  <definedNames>
    <definedName name="_xlnm.Print_Titles" localSheetId="17">'部门整体支出绩效目标表 13'!$2:$5</definedName>
  </definedNames>
  <calcPr calcId="144525"/>
</workbook>
</file>

<file path=xl/sharedStrings.xml><?xml version="1.0" encoding="utf-8"?>
<sst xmlns="http://schemas.openxmlformats.org/spreadsheetml/2006/main" count="1104" uniqueCount="440">
  <si>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</si>
  <si>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</si>
  <si>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</si>
  <si>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</si>
  <si>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</si>
  <si>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</si>
  <si>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</si>
  <si>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</si>
  <si>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</si>
  <si>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</si>
  <si>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</si>
  <si>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</si>
  <si>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</si>
  <si>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</si>
  <si>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</si>
  <si>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</si>
  <si>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</si>
  <si>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</si>
  <si>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</si>
  <si>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</si>
  <si>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</si>
  <si>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</si>
  <si>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</si>
  <si>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</si>
  <si>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</si>
  <si>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</si>
  <si>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</si>
  <si>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</si>
  <si>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</si>
  <si>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</si>
  <si>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</si>
  <si>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</si>
  <si>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</si>
  <si>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</si>
  <si>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</si>
  <si>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</si>
  <si>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</si>
  <si>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</si>
  <si>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</si>
  <si>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</si>
  <si>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</si>
  <si>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</si>
  <si>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</si>
  <si>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</si>
  <si>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</si>
  <si>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</si>
  <si>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</si>
  <si>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</si>
  <si>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</si>
  <si>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</si>
  <si>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</si>
  <si>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</si>
  <si>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</si>
  <si>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</si>
  <si>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</si>
  <si>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</si>
  <si>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</si>
  <si>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</si>
  <si>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</si>
  <si>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</si>
  <si>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</si>
  <si>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</si>
  <si>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</si>
  <si>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</si>
  <si>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</si>
  <si>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</si>
  <si>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377</t>
  </si>
  <si>
    <t>昆明市晋宁区医疗保障局</t>
  </si>
  <si>
    <t>377001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</si>
  <si>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</si>
  <si>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</si>
  <si>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</si>
  <si>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</si>
  <si>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</si>
  <si>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</si>
  <si>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</si>
  <si>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</si>
  <si>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</si>
  <si>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</si>
  <si>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</si>
  <si>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</si>
  <si>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</si>
  <si>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</si>
  <si>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</si>
  <si>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</si>
  <si>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</si>
  <si>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</si>
  <si>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</si>
  <si>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</si>
  <si>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</si>
  <si>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</si>
  <si>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</si>
  <si>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</si>
  <si>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</si>
  <si>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</si>
  <si>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</si>
  <si>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</si>
  <si>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</si>
  <si>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</si>
  <si>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</si>
  <si>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</si>
  <si>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</si>
  <si>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</si>
  <si>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</si>
  <si>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</si>
  <si>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</si>
  <si>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</si>
  <si>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</si>
  <si>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</si>
  <si>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</si>
  <si>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</si>
  <si>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</si>
  <si>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</si>
  <si>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</si>
  <si>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</si>
  <si>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</si>
  <si>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21015</t>
  </si>
  <si>
    <t>医疗保障管理事务</t>
  </si>
  <si>
    <t>2101501</t>
  </si>
  <si>
    <t>行政运行</t>
  </si>
  <si>
    <t>2101504</t>
  </si>
  <si>
    <t>信息化建设</t>
  </si>
  <si>
    <t>2101599</t>
  </si>
  <si>
    <t>其他医疗保障管理事务支出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</si>
  <si>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</si>
  <si>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</si>
  <si>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</si>
  <si>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</si>
  <si>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</si>
  <si>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</si>
  <si>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</si>
  <si>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</si>
  <si>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</si>
  <si>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</si>
  <si>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</si>
  <si>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</si>
  <si>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</si>
  <si>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</si>
  <si>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</si>
  <si>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</si>
  <si>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</si>
  <si>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</si>
  <si>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</si>
  <si>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</si>
  <si>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</si>
  <si>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</si>
  <si>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</si>
  <si>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</si>
  <si>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</si>
  <si>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</si>
  <si>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</si>
  <si>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</si>
  <si>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</si>
  <si>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</si>
  <si>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</si>
  <si>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</si>
  <si>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</si>
  <si>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</si>
  <si>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</si>
  <si>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</si>
  <si>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</si>
  <si>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</si>
  <si>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</si>
  <si>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</si>
  <si>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</si>
  <si>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</si>
  <si>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</si>
  <si>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</si>
  <si>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</si>
  <si>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</si>
  <si>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</si>
  <si>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</si>
  <si>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</si>
  <si>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</si>
  <si>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</si>
  <si>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</si>
  <si>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</si>
  <si>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</si>
  <si>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</si>
  <si>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</si>
  <si>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</si>
  <si>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</si>
  <si>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</si>
  <si>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</si>
  <si>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</si>
  <si>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</si>
  <si>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</si>
  <si>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</si>
  <si>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</si>
  <si>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</si>
  <si>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</si>
  <si>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530122210000000001380</t>
  </si>
  <si>
    <t>行政人员支出工资</t>
  </si>
  <si>
    <t>30101</t>
  </si>
  <si>
    <t>基本工资</t>
  </si>
  <si>
    <t>30102</t>
  </si>
  <si>
    <t>津贴补贴</t>
  </si>
  <si>
    <t>30103</t>
  </si>
  <si>
    <t>奖金</t>
  </si>
  <si>
    <t>530122210000000001382</t>
  </si>
  <si>
    <t>社会保障缴费</t>
  </si>
  <si>
    <t>30108</t>
  </si>
  <si>
    <t>机关事业单位基本养老保险缴费</t>
  </si>
  <si>
    <t>30110</t>
  </si>
  <si>
    <t>职工基本医疗保险缴费</t>
  </si>
  <si>
    <t>30111</t>
  </si>
  <si>
    <t>公务员医疗补助缴费</t>
  </si>
  <si>
    <t>30112</t>
  </si>
  <si>
    <t>其他社会保障缴费</t>
  </si>
  <si>
    <t>530122210000000001386</t>
  </si>
  <si>
    <t>30217</t>
  </si>
  <si>
    <t>530122210000000001387</t>
  </si>
  <si>
    <t>公务交通补贴</t>
  </si>
  <si>
    <t>30239</t>
  </si>
  <si>
    <t>其他交通费用</t>
  </si>
  <si>
    <t>530122210000000001388</t>
  </si>
  <si>
    <t>工会经费</t>
  </si>
  <si>
    <t>30228</t>
  </si>
  <si>
    <t>530122210000000001389</t>
  </si>
  <si>
    <t>一般公用经费</t>
  </si>
  <si>
    <t>30201</t>
  </si>
  <si>
    <t>办公费</t>
  </si>
  <si>
    <t>30211</t>
  </si>
  <si>
    <t>差旅费</t>
  </si>
  <si>
    <t>30227</t>
  </si>
  <si>
    <t>委托业务费</t>
  </si>
  <si>
    <t>30229</t>
  </si>
  <si>
    <t>福利费</t>
  </si>
  <si>
    <t>530122210000000003220</t>
  </si>
  <si>
    <t>30113</t>
  </si>
  <si>
    <t>530122231100001197403</t>
  </si>
  <si>
    <t>离退休人员支出</t>
  </si>
  <si>
    <t>30305</t>
  </si>
  <si>
    <t>生活补助</t>
  </si>
  <si>
    <t>530122231100001419026</t>
  </si>
  <si>
    <t>行政人员绩效奖励</t>
  </si>
  <si>
    <t>530122241100002281745</t>
  </si>
  <si>
    <t>其他人员支出</t>
  </si>
  <si>
    <t>30199</t>
  </si>
  <si>
    <t>其他工资福利支出</t>
  </si>
  <si>
    <t>项目分类</t>
  </si>
  <si>
    <t>项目单位</t>
  </si>
  <si>
    <t>经济科目编码</t>
  </si>
  <si>
    <t>经济科目名称</t>
  </si>
  <si>
    <t>本年拨款</t>
  </si>
  <si>
    <t>其中：本次下达</t>
  </si>
  <si>
    <t>专项业务类</t>
  </si>
  <si>
    <t>530122200000000000015</t>
  </si>
  <si>
    <t>村村通网络服务补助经费</t>
  </si>
  <si>
    <t>30213</t>
  </si>
  <si>
    <t>维修（护）费</t>
  </si>
  <si>
    <t>530122200000000000244</t>
  </si>
  <si>
    <t>系统网络服务补助经费</t>
  </si>
  <si>
    <t>530122211100000157715</t>
  </si>
  <si>
    <t>税务代扣代缴补助资金</t>
  </si>
  <si>
    <t>民生类</t>
  </si>
  <si>
    <t>530122200000000000056</t>
  </si>
  <si>
    <t>离休干部公医费补助资金</t>
  </si>
  <si>
    <t>30307</t>
  </si>
  <si>
    <t>医疗费补助</t>
  </si>
  <si>
    <t>530122200000000000384</t>
  </si>
  <si>
    <t>城乡医疗救助补助资金</t>
  </si>
  <si>
    <t>530122200000000000390</t>
  </si>
  <si>
    <t>师职退休干部医疗费补助资金</t>
  </si>
  <si>
    <t>530122200000000000438</t>
  </si>
  <si>
    <t>8.13人员住院医疗费补助资金</t>
  </si>
  <si>
    <t>项目年度绩效目标</t>
  </si>
  <si>
    <t>一级指标</t>
  </si>
  <si>
    <t>二级指标</t>
  </si>
  <si>
    <t>三级指标</t>
  </si>
  <si>
    <t>指标性质</t>
  </si>
  <si>
    <t>指标值</t>
  </si>
  <si>
    <t>度量单位</t>
  </si>
  <si>
    <t>指标属性</t>
  </si>
  <si>
    <t>指标内容</t>
  </si>
  <si>
    <t>保障新中国成立初期参加革命工作部分退休干部住院医疗待遇补助</t>
  </si>
  <si>
    <t>产出指标</t>
  </si>
  <si>
    <t>数量指标</t>
  </si>
  <si>
    <t>保障8.13人员住院待遇补助</t>
  </si>
  <si>
    <t>&lt;=</t>
  </si>
  <si>
    <t>人</t>
  </si>
  <si>
    <t>定量指标</t>
  </si>
  <si>
    <t>保障建国初期参加革命工作部分退休干部住院医疗待遇补助</t>
  </si>
  <si>
    <t>效益指标</t>
  </si>
  <si>
    <t>社会效益</t>
  </si>
  <si>
    <t>满意度指标</t>
  </si>
  <si>
    <t>服务对象满意度</t>
  </si>
  <si>
    <t>8.13人员</t>
  </si>
  <si>
    <t>保障8.13人员住院待遇政策享受</t>
  </si>
  <si>
    <t>用于开展工作</t>
  </si>
  <si>
    <t>质量指标</t>
  </si>
  <si>
    <t>=</t>
  </si>
  <si>
    <t>%</t>
  </si>
  <si>
    <t>定性指标</t>
  </si>
  <si>
    <t>无</t>
  </si>
  <si>
    <t>保障城乡居民医保普通门诊“村村通”正常开展，使参保城乡居民正常享受普通门诊医疗待遇。</t>
  </si>
  <si>
    <t>129个村卫生室，每家每月补助38元.</t>
  </si>
  <si>
    <t>131个村卫生室</t>
  </si>
  <si>
    <t>元</t>
  </si>
  <si>
    <t>保障城乡居民医保普通门诊“村村通”正常开展</t>
  </si>
  <si>
    <t>确保村卫生室正常开展城乡居民医保普通门诊报销</t>
  </si>
  <si>
    <t>年</t>
  </si>
  <si>
    <t>减轻村卫生室村村通网络服务费用负担</t>
  </si>
  <si>
    <t>129个村卫生室</t>
  </si>
  <si>
    <t>确保网络正常，打印机，电脑能正常使用，保证单位工作能够顺利开展，服务好全区的参保人。</t>
  </si>
  <si>
    <t>保障网络及系统正常为群众提供服务</t>
  </si>
  <si>
    <t>保障全区人民正常参保及参保人的医疗待遇报销</t>
  </si>
  <si>
    <t>用于维护单位的网络及网络设备运转正常，为服务参保群众做好硬性保障</t>
  </si>
  <si>
    <t>医保工作正常开展，参保人医保待遇正常享受，减轻就医负担</t>
  </si>
  <si>
    <t>保障全区24万人民正常参保及在我区参保人的医疗待遇报销</t>
  </si>
  <si>
    <t>保障12人离休医疗待遇。</t>
  </si>
  <si>
    <t>完成全区12名离休干部医疗费报销</t>
  </si>
  <si>
    <t>保障离休干部医疗待遇</t>
  </si>
  <si>
    <t>保障离休干部门诊、住院医疗待遇政策享受</t>
  </si>
  <si>
    <t>保障3名退休医疗照顾人员参保,保障退休医疗照顾人员医疗待遇</t>
  </si>
  <si>
    <t>保障师职退休干部医疗待遇</t>
  </si>
  <si>
    <t>元/人</t>
  </si>
  <si>
    <t>严格执行《昆明市人民政府办公室关于印发昆明市城乡医疗救助管理实施办法的通知》昆政办发〔2021〕8号文件，确保我区特殊困难群体充分享救助待遇。</t>
  </si>
  <si>
    <t>经审核达到资助参保和直接医疗救助条件的全部救助</t>
  </si>
  <si>
    <t>经审核达到救助条件的100%救助</t>
  </si>
  <si>
    <t>漏审一例扣0.1分</t>
  </si>
  <si>
    <t>经济效益</t>
  </si>
  <si>
    <t>减轻救助人经济负担</t>
  </si>
  <si>
    <t>误报一例扣0.1分</t>
  </si>
  <si>
    <t>直接医疗救助满意度</t>
  </si>
  <si>
    <t>群众满意度90%</t>
  </si>
  <si>
    <t>每低10%扣0.1分</t>
  </si>
  <si>
    <t>政府性基金预算支出预算表</t>
  </si>
  <si>
    <t>单位名称：昆明市发展和改革委员会</t>
  </si>
  <si>
    <t>政府性基金预算支出</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</si>
  <si>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</si>
  <si>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</si>
  <si>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</si>
  <si>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</si>
  <si>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</si>
  <si>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</si>
  <si>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</si>
  <si>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</si>
  <si>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</si>
  <si>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</si>
  <si>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</si>
  <si>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</si>
  <si>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</si>
  <si>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</si>
  <si>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</si>
  <si>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</si>
  <si>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</si>
  <si>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预算09-1表</t>
  </si>
  <si>
    <t>单位名称：</t>
  </si>
  <si>
    <t>单位名称（项目）</t>
  </si>
  <si>
    <t>地区</t>
  </si>
  <si>
    <t>备注：我部门无对下转移支付预算，此表无数据。</t>
  </si>
  <si>
    <t>预算09-2表</t>
  </si>
  <si>
    <t>备注：我部门无对下转移支付绩效目标，此表无数据。</t>
  </si>
  <si>
    <t>资产类别</t>
  </si>
  <si>
    <t>资产分类代码.名称</t>
  </si>
  <si>
    <t>资产名称</t>
  </si>
  <si>
    <t>计量单位</t>
  </si>
  <si>
    <t>财政部门批复数（元）</t>
  </si>
  <si>
    <t>单价</t>
  </si>
  <si>
    <t>金额</t>
  </si>
  <si>
    <t>A02 设备</t>
  </si>
  <si>
    <t>A02010105 台式计算机</t>
  </si>
  <si>
    <t>国产电脑</t>
  </si>
  <si>
    <t>台</t>
  </si>
  <si>
    <t>上级补助</t>
  </si>
  <si>
    <t>项目级次</t>
  </si>
  <si>
    <t>311 专项业务类</t>
  </si>
  <si>
    <t>本级</t>
  </si>
  <si>
    <t>312 民生类</t>
  </si>
  <si>
    <t/>
  </si>
  <si>
    <t>部门编码</t>
  </si>
  <si>
    <t>部门名称</t>
  </si>
  <si>
    <t>内容</t>
  </si>
  <si>
    <t>说明</t>
  </si>
  <si>
    <t>部门总体目标</t>
  </si>
  <si>
    <t>部门职责</t>
  </si>
  <si>
    <t>1.组织实施医疗保险、生育保险、大病保险、医疗救助等医疗保障制度的的法律法规、规划和标准。
2.组织实施医疗保障基金监督管理制度，建立健全医疗保障基金管理制度和安全防控机制，推进医疗保障基金支付方式改革。
3.组织实施医疗保障筹资、待遇政策和长期护理保险、生育保险制度。
4.组织实施城乡统一的药品、医用耗材、医疗服务项目、医疗服务设施等医保目录和支付标准。
5.履行医疗保障药品、医用耗材价格和医疗服务项目、医疗服务设施收费标准管理职能，推动建立市场主导的社会医药服务价格形成机制，贯彻执行价格信息监测和信息发布制度。
6.监督实施药品和医用耗材的招标采购，推进药品、医用耗材招标采购平台建设。
7.组织实施定点医药机构协议和支付管理办法，贯彻执行医疗保险信用评价体系和信息披露制度。监督管理纳入医保范围内的医疗服务行为和医疗费用，依法查处医疗保障领域违法违规行为。
8.负责医疗保障经办管理、公共服务体系和信息化建设。组织实施和完善异地就医管理和费用结算政策，贯彻执行医疗保障关系转移接续制度。开展医疗保障领域对外合作交流。
9.完成区委、区政府交办的其他任务。
10.职能转变。昆明市晋宁区医疗保障局应完善统一的城乡居民基本医疗保险制度和大病保险制度，建立健全覆盖全民、城乡统筹的多层次医疗保障体系，不断提高医疗保障水平，确保医保资金合理使用、安全可控，推进医疗、医保、医药“三医联动”改革，更好保障人民群众就医需求，减轻医药费用负担。</t>
  </si>
  <si>
    <t>根据三定方案归纳</t>
  </si>
  <si>
    <t>1.深入贯彻落实党的二十大精神，落实全面从严治党主体责任，充分发挥党建引领作用。继续深入学习贯彻党的二十大精神，以习近平新时代中国特色社会主义思想为指导，全面加强医保系统思想建设、组织建设、作风建设、反腐倡廉建设、制度建设，持续抓好班子带队伍建设，加强基层党组织规范化建设，严格党员教育管理监督等工作，不断增强党组织凝聚力和战斗力，为医疗保障事业发展提供坚强的政治思想和组织保证。
2.抓实参保扩面工作。做好居民医保参（续）保缴费工作。在强化宣传的同时加强与税务、残联、卫健、民政、乡村振兴等部门的沟通联动，确保2024年城乡居民参续保缴费工作圆满完成。同时，做好城镇职工医保的参保扩面、缴费基数核查工作。
3.加大监督检查、审核、稽核力度，确保基金安全运行。加大对医保两定机构的检查和费用审核、稽核力度。运用日常费用审核、医保智能审核系统、监督举报检查等多种方式开展监督检查。通过数据对比和指标分析等手段，筛选疑似问题，开展有针对性的实地稽核检查，确保发现问题并及时纠正查处。切实维护参保人员合法权益。
4.继续深入推进医保支付制度改革工作。一是要加强对开展基本医疗保险付费总额控制定点医院的督导工作。对出现的问题，及时研究解决，保证参保群众住院待遇正常享受，确保医保付费总额控制工作在晋宁区顺利推进。做好DRG付费改革在我区所有定点医疗机构的推广工作；二是要继续深入推进城乡居民医疗保险打包付费工作，在现有基础上做到更加合理、更加优化、充分发挥医保基金作用，助力全区紧密型医共体建设。
5.打造更“暖心”的医保经办服务，推进优化营商环境工作。一要加快推进服务窗口示范创建工作，争取创建为国家或省级医疗保障服务窗口示范点。二要加快医保电子凭证应用场景建设，力争年内实现全区所有定点医药机构全覆盖。三要加强作风建设、效能革命，加强窗口经办人员教育和培训力度，不断提高服务能力，为参保群众提供更有温度、更暖心服务。</t>
  </si>
  <si>
    <t>根据部门职责，中长期规划，各级党委，各级政府要求归纳</t>
  </si>
  <si>
    <t>部门年度目标</t>
  </si>
  <si>
    <t>1、贯彻执行国家省、市医疗和生育保险政策。保障28万参保人医疗保险参保、续保及医保待遇享受。
2、保障好离休干部、师职退休干部、8.13人员、新中国成立初期参加革命干部的医保待遇
3、切实保障建档立卡人员100%参保，以及落实好建档立卡人员的医保待遇享受
4、做好医疗保障经办管理、公共服务体系和信息化建设。组织实施和完善异地就医管理和费用结算政策，贯彻执行医疗保障关系转移接续制度。
5、做好全区低保、五保、残疾、建档立卡人员医疗救助工作
6、确保单位正常运转，服务全区参保人群。</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</si>
  <si>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</si>
  <si>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</si>
  <si>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</si>
  <si>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</si>
  <si>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</si>
  <si>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</si>
  <si>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</si>
  <si>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</si>
  <si>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</si>
  <si>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</si>
  <si>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主要用于职工工资，津贴，奖金，社保费缴纳，以及单位正常运转所需公用经费。</t>
  </si>
  <si>
    <t>参保全覆盖、医保待遇保障</t>
  </si>
  <si>
    <t>组织实施医疗保险、生育保险、大病保险、医疗救助等医疗保障制度。做好离休干部、师职退休干部、8.13人员、新中国成立初期参加革命干部的医保待遇</t>
  </si>
  <si>
    <t>主要用于资助晋宁区特殊困难群众参加城乡居民医疗保险和特殊门诊和住院医疗救助。</t>
  </si>
  <si>
    <t>保障局
医保信息化体系建设</t>
  </si>
  <si>
    <t>负责医疗保障经办管理、公共服务体系和信息化建设。组织实施和完善异地就医管理和费用结算政策，贯彻执行医疗保障关系转移接续制度。开展医疗保障领域对外合作交流。</t>
  </si>
  <si>
    <t>三、部门整体支出绩效指标</t>
  </si>
  <si>
    <t>绩效指标</t>
  </si>
  <si>
    <t>评（扣）分标准</t>
  </si>
  <si>
    <t>绩效指标设定依据及指标值数据来源</t>
  </si>
  <si>
    <t xml:space="preserve">二级指标 </t>
  </si>
  <si>
    <t>保障全区职工居民医保待遇</t>
  </si>
  <si>
    <t>28万人</t>
  </si>
  <si>
    <t>参保人每减少1万人，扣2分</t>
  </si>
  <si>
    <t>全区参保人数</t>
  </si>
  <si>
    <t>统计年鉴晋宁区常住人口，以及每年参保人数</t>
  </si>
  <si>
    <t>保障好建档立卡人员医疗待遇</t>
  </si>
  <si>
    <t>1262人</t>
  </si>
  <si>
    <t>建档立卡人员每1人未参保，扣0.1分</t>
  </si>
  <si>
    <t>全区建档立卡参保数</t>
  </si>
  <si>
    <t>扶贫办提供建档立卡人员名单</t>
  </si>
  <si>
    <t>保障好离休干部医疗待遇</t>
  </si>
  <si>
    <t>12人</t>
  </si>
  <si>
    <t>离休干部未保障1人，扣1分</t>
  </si>
  <si>
    <t>保障好全区离休干部待遇</t>
  </si>
  <si>
    <t>全区12名离休干部</t>
  </si>
  <si>
    <t>严格审核医疗费用，确保财政合法合规有效使用</t>
  </si>
  <si>
    <t>符合报销条件未报销的扣0.1分</t>
  </si>
  <si>
    <t>做好全区参保人群医保费报销，待遇落实</t>
  </si>
  <si>
    <t>保障全区参保人的医保待遇正常享受</t>
  </si>
  <si>
    <t>时效指标</t>
  </si>
  <si>
    <t>2025年1月1日-2025年12月31日</t>
  </si>
  <si>
    <t>365天</t>
  </si>
  <si>
    <t>天</t>
  </si>
  <si>
    <t>在2024年度内符合报销条件未报销的扣0.1分</t>
  </si>
  <si>
    <t>保障全区各种参保人群医疗待遇享受天数</t>
  </si>
  <si>
    <t>城乡医保为交一年保一年，职工医保为交一月保一月</t>
  </si>
  <si>
    <t>保障全区居民职工待遇正常享受</t>
  </si>
  <si>
    <t>保障全区参保人的医保待遇正常享受，减轻参保人看病的经济费用</t>
  </si>
  <si>
    <t>保障居民职工待遇正常享受，减轻就医负担。</t>
  </si>
  <si>
    <t>保障全区参保人正常享受待遇，减轻患者看病经济负担，促进社会和谐发展</t>
  </si>
  <si>
    <t>可持续影响</t>
  </si>
  <si>
    <t>保障居民职工待遇正常享受</t>
  </si>
  <si>
    <t>保障全区参保人正常享受待遇，促进社会和谐发展</t>
  </si>
  <si>
    <t>保障居民职工医保待遇政策享受</t>
  </si>
  <si>
    <t>有重大信访投诉情况一起扣0.1分</t>
  </si>
  <si>
    <t>提高对参保群众的服务水平，做好医保待遇保障工作</t>
  </si>
</sst>
</file>

<file path=xl/styles.xml><?xml version="1.0" encoding="utf-8"?>
<styleSheet xmlns="http://schemas.openxmlformats.org/spreadsheetml/2006/main">
  <numFmts count="9">
    <numFmt numFmtId="176" formatCode="yyyy/mm/dd"/>
    <numFmt numFmtId="44" formatCode="_ &quot;￥&quot;* #,##0.00_ ;_ &quot;￥&quot;* \-#,##0.00_ ;_ &quot;￥&quot;* &quot;-&quot;??_ ;_ @_ "/>
    <numFmt numFmtId="177" formatCode="#,##0.00;\-#,##0.00;;@"/>
    <numFmt numFmtId="178" formatCode="#,##0;\-#,##0;;@"/>
    <numFmt numFmtId="43" formatCode="_ * #,##0.00_ ;_ * \-#,##0.00_ ;_ * &quot;-&quot;??_ ;_ @_ "/>
    <numFmt numFmtId="41" formatCode="_ * #,##0_ ;_ * \-#,##0_ ;_ * &quot;-&quot;_ ;_ @_ "/>
    <numFmt numFmtId="179" formatCode="yyyy/mm/dd\ hh:mm:ss"/>
    <numFmt numFmtId="42" formatCode="_ &quot;￥&quot;* #,##0_ ;_ &quot;￥&quot;* \-#,##0_ ;_ &quot;￥&quot;* &quot;-&quot;_ ;_ @_ "/>
    <numFmt numFmtId="180" formatCode="hh:mm:ss"/>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sz val="9"/>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7"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29" fillId="0" borderId="1">
      <alignment horizontal="right" vertical="center"/>
    </xf>
    <xf numFmtId="0" fontId="24" fillId="8"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9" fillId="0" borderId="1">
      <alignment horizontal="right" vertical="center"/>
    </xf>
    <xf numFmtId="0" fontId="32" fillId="0" borderId="0" applyNumberFormat="0" applyFill="0" applyBorder="0" applyAlignment="0" applyProtection="0">
      <alignment vertical="center"/>
    </xf>
    <xf numFmtId="0" fontId="0" fillId="19" borderId="18" applyNumberFormat="0" applyFont="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0" applyNumberFormat="0" applyFill="0" applyAlignment="0" applyProtection="0">
      <alignment vertical="center"/>
    </xf>
    <xf numFmtId="0" fontId="35" fillId="0" borderId="20" applyNumberFormat="0" applyFill="0" applyAlignment="0" applyProtection="0">
      <alignment vertical="center"/>
    </xf>
    <xf numFmtId="0" fontId="21" fillId="21" borderId="0" applyNumberFormat="0" applyBorder="0" applyAlignment="0" applyProtection="0">
      <alignment vertical="center"/>
    </xf>
    <xf numFmtId="0" fontId="22" fillId="0" borderId="17" applyNumberFormat="0" applyFill="0" applyAlignment="0" applyProtection="0">
      <alignment vertical="center"/>
    </xf>
    <xf numFmtId="0" fontId="21" fillId="18" borderId="0" applyNumberFormat="0" applyBorder="0" applyAlignment="0" applyProtection="0">
      <alignment vertical="center"/>
    </xf>
    <xf numFmtId="0" fontId="37" fillId="11" borderId="21" applyNumberFormat="0" applyAlignment="0" applyProtection="0">
      <alignment vertical="center"/>
    </xf>
    <xf numFmtId="0" fontId="28" fillId="11" borderId="16" applyNumberFormat="0" applyAlignment="0" applyProtection="0">
      <alignment vertical="center"/>
    </xf>
    <xf numFmtId="0" fontId="38" fillId="24" borderId="22" applyNumberFormat="0" applyAlignment="0" applyProtection="0">
      <alignment vertical="center"/>
    </xf>
    <xf numFmtId="0" fontId="24" fillId="25" borderId="0" applyNumberFormat="0" applyBorder="0" applyAlignment="0" applyProtection="0">
      <alignment vertical="center"/>
    </xf>
    <xf numFmtId="0" fontId="21" fillId="23" borderId="0" applyNumberFormat="0" applyBorder="0" applyAlignment="0" applyProtection="0">
      <alignment vertical="center"/>
    </xf>
    <xf numFmtId="0" fontId="26" fillId="0" borderId="15" applyNumberFormat="0" applyFill="0" applyAlignment="0" applyProtection="0">
      <alignment vertical="center"/>
    </xf>
    <xf numFmtId="0" fontId="34" fillId="0" borderId="19" applyNumberFormat="0" applyFill="0" applyAlignment="0" applyProtection="0">
      <alignment vertical="center"/>
    </xf>
    <xf numFmtId="0" fontId="25" fillId="7" borderId="0" applyNumberFormat="0" applyBorder="0" applyAlignment="0" applyProtection="0">
      <alignment vertical="center"/>
    </xf>
    <xf numFmtId="0" fontId="39" fillId="28" borderId="0" applyNumberFormat="0" applyBorder="0" applyAlignment="0" applyProtection="0">
      <alignment vertical="center"/>
    </xf>
    <xf numFmtId="10" fontId="29" fillId="0" borderId="1">
      <alignment horizontal="right" vertical="center"/>
    </xf>
    <xf numFmtId="0" fontId="24" fillId="16" borderId="0" applyNumberFormat="0" applyBorder="0" applyAlignment="0" applyProtection="0">
      <alignment vertical="center"/>
    </xf>
    <xf numFmtId="0" fontId="21" fillId="4" borderId="0" applyNumberFormat="0" applyBorder="0" applyAlignment="0" applyProtection="0">
      <alignment vertical="center"/>
    </xf>
    <xf numFmtId="0" fontId="24" fillId="27"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4" fillId="6" borderId="0" applyNumberFormat="0" applyBorder="0" applyAlignment="0" applyProtection="0">
      <alignment vertical="center"/>
    </xf>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24" fillId="30" borderId="0" applyNumberFormat="0" applyBorder="0" applyAlignment="0" applyProtection="0">
      <alignment vertical="center"/>
    </xf>
    <xf numFmtId="0" fontId="21" fillId="32" borderId="0" applyNumberFormat="0" applyBorder="0" applyAlignment="0" applyProtection="0">
      <alignment vertical="center"/>
    </xf>
    <xf numFmtId="0" fontId="24" fillId="13" borderId="0" applyNumberFormat="0" applyBorder="0" applyAlignment="0" applyProtection="0">
      <alignment vertical="center"/>
    </xf>
    <xf numFmtId="0" fontId="21" fillId="33" borderId="0" applyNumberFormat="0" applyBorder="0" applyAlignment="0" applyProtection="0">
      <alignment vertical="center"/>
    </xf>
    <xf numFmtId="0" fontId="21" fillId="29" borderId="0" applyNumberFormat="0" applyBorder="0" applyAlignment="0" applyProtection="0">
      <alignment vertical="center"/>
    </xf>
    <xf numFmtId="0" fontId="24" fillId="34" borderId="0" applyNumberFormat="0" applyBorder="0" applyAlignment="0" applyProtection="0">
      <alignment vertical="center"/>
    </xf>
    <xf numFmtId="0" fontId="21" fillId="31" borderId="0" applyNumberFormat="0" applyBorder="0" applyAlignment="0" applyProtection="0">
      <alignment vertical="center"/>
    </xf>
    <xf numFmtId="177" fontId="29" fillId="0" borderId="1">
      <alignment horizontal="right" vertical="center"/>
    </xf>
    <xf numFmtId="49" fontId="29" fillId="0" borderId="1">
      <alignment horizontal="left" vertical="center" wrapText="1"/>
    </xf>
    <xf numFmtId="177" fontId="29" fillId="0" borderId="1">
      <alignment horizontal="right" vertical="center"/>
    </xf>
    <xf numFmtId="180" fontId="29" fillId="0" borderId="1">
      <alignment horizontal="right" vertical="center"/>
    </xf>
    <xf numFmtId="178" fontId="29" fillId="0" borderId="1">
      <alignment horizontal="right" vertical="center"/>
    </xf>
    <xf numFmtId="0" fontId="40" fillId="0" borderId="0"/>
  </cellStyleXfs>
  <cellXfs count="249">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Font="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9"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7" fontId="7" fillId="0" borderId="1" xfId="54" applyFont="1" applyAlignment="1">
      <alignment horizontal="left" vertical="center"/>
    </xf>
    <xf numFmtId="177" fontId="7" fillId="0" borderId="1" xfId="54" applyFont="1">
      <alignment horizontal="right" vertical="center"/>
    </xf>
    <xf numFmtId="0" fontId="2" fillId="2" borderId="1" xfId="0" applyFont="1" applyFill="1" applyBorder="1" applyAlignment="1" applyProtection="1">
      <alignment horizontal="left" vertical="center"/>
      <protection locked="0"/>
    </xf>
    <xf numFmtId="177" fontId="7"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7" fontId="7" fillId="0" borderId="1" xfId="0" applyNumberFormat="1" applyFont="1" applyFill="1" applyBorder="1" applyAlignment="1">
      <alignment horizontal="right" vertical="center"/>
    </xf>
    <xf numFmtId="0" fontId="13" fillId="0" borderId="0" xfId="0" applyFont="1" applyBorder="1" applyAlignment="1">
      <alignment horizontal="center" vertical="center"/>
    </xf>
    <xf numFmtId="0" fontId="3" fillId="0" borderId="0" xfId="0" applyFont="1" applyAlignment="1">
      <alignment wrapText="1"/>
    </xf>
    <xf numFmtId="0" fontId="3" fillId="0" borderId="0" xfId="0" applyFont="1" applyProtection="1">
      <protection locked="0"/>
    </xf>
    <xf numFmtId="0" fontId="12" fillId="0" borderId="0" xfId="0" applyFont="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78" fontId="7" fillId="0" borderId="1" xfId="56" applyFont="1" applyAlignment="1">
      <alignment horizontal="center" vertical="center"/>
    </xf>
    <xf numFmtId="178"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7" fontId="7"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4" fillId="0" borderId="0" xfId="0" applyFont="1" applyAlignment="1" applyProtection="1">
      <alignment horizontal="right"/>
      <protection locked="0"/>
    </xf>
    <xf numFmtId="49" fontId="14" fillId="0" borderId="0" xfId="0" applyNumberFormat="1" applyFont="1" applyProtection="1">
      <protection locked="0"/>
    </xf>
    <xf numFmtId="0" fontId="3" fillId="0" borderId="0" xfId="0" applyFont="1" applyAlignment="1">
      <alignment horizontal="right"/>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7" fillId="0" borderId="1" xfId="53" applyFont="1" applyAlignment="1">
      <alignment horizontal="left" vertical="center" wrapText="1" indent="2"/>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6"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7"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2" fillId="0" borderId="1" xfId="0" applyFont="1" applyBorder="1" applyAlignment="1">
      <alignment horizontal="right" vertical="center"/>
    </xf>
    <xf numFmtId="0" fontId="18" fillId="0" borderId="1" xfId="0" applyFont="1" applyBorder="1" applyAlignment="1" applyProtection="1">
      <alignment horizontal="center" vertical="center" wrapText="1"/>
      <protection locked="0"/>
    </xf>
    <xf numFmtId="4" fontId="18"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7"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19" fillId="0" borderId="0" xfId="0" applyFont="1" applyBorder="1" applyAlignment="1">
      <alignment horizontal="righ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workbookViewId="0">
      <selection activeCell="D6" sqref="D6"/>
    </sheetView>
  </sheetViews>
  <sheetFormatPr defaultColWidth="8.57407407407407" defaultRowHeight="12.75" customHeight="1" outlineLevelCol="3"/>
  <cols>
    <col min="1" max="4" width="41" customWidth="1"/>
  </cols>
  <sheetData>
    <row r="1" ht="15" customHeight="1" spans="1:4">
      <c r="A1" s="77"/>
      <c r="B1" s="77"/>
      <c r="C1" s="77"/>
      <c r="D1" s="91"/>
    </row>
    <row r="2" ht="41.25" customHeight="1" spans="1:1">
      <c r="A2" s="72" t="str">
        <f>"2025"&amp;"年部门财务收支预算总表"</f>
        <v>2025年部门财务收支预算总表</v>
      </c>
    </row>
    <row r="3" ht="17.25" customHeight="1" spans="1:4">
      <c r="A3" s="75" t="str">
        <f>"单位名称："&amp;"昆明市晋宁区医疗保障局"</f>
        <v>单位名称：昆明市晋宁区医疗保障局</v>
      </c>
      <c r="B3" s="224"/>
      <c r="D3" s="203" t="s">
        <v>0</v>
      </c>
    </row>
    <row r="4" ht="23.25" customHeight="1" spans="1:4">
      <c r="A4" s="246" t="s">
        <v>1</v>
      </c>
      <c r="B4" s="247"/>
      <c r="C4" s="246" t="s">
        <v>2</v>
      </c>
      <c r="D4" s="247"/>
    </row>
    <row r="5" ht="24" customHeight="1" spans="1:4">
      <c r="A5" s="246" t="s">
        <v>3</v>
      </c>
      <c r="B5" s="246" t="s">
        <v>4</v>
      </c>
      <c r="C5" s="246" t="s">
        <v>5</v>
      </c>
      <c r="D5" s="246" t="s">
        <v>4</v>
      </c>
    </row>
    <row r="6" ht="17.25" customHeight="1" spans="1:4">
      <c r="A6" s="226" t="s">
        <v>6</v>
      </c>
      <c r="B6" s="58">
        <v>8707997.79</v>
      </c>
      <c r="C6" s="226" t="s">
        <v>7</v>
      </c>
      <c r="D6" s="58"/>
    </row>
    <row r="7" ht="17.25" customHeight="1" spans="1:4">
      <c r="A7" s="226" t="s">
        <v>8</v>
      </c>
      <c r="B7" s="58"/>
      <c r="C7" s="226" t="s">
        <v>9</v>
      </c>
      <c r="D7" s="58"/>
    </row>
    <row r="8" ht="17.25" customHeight="1" spans="1:4">
      <c r="A8" s="226" t="s">
        <v>10</v>
      </c>
      <c r="B8" s="58"/>
      <c r="C8" s="248" t="s">
        <v>11</v>
      </c>
      <c r="D8" s="58"/>
    </row>
    <row r="9" ht="17.25" customHeight="1" spans="1:4">
      <c r="A9" s="226" t="s">
        <v>12</v>
      </c>
      <c r="B9" s="58"/>
      <c r="C9" s="248" t="s">
        <v>13</v>
      </c>
      <c r="D9" s="58"/>
    </row>
    <row r="10" ht="17.25" customHeight="1" spans="1:4">
      <c r="A10" s="226" t="s">
        <v>14</v>
      </c>
      <c r="B10" s="58">
        <v>1000</v>
      </c>
      <c r="C10" s="248" t="s">
        <v>15</v>
      </c>
      <c r="D10" s="58"/>
    </row>
    <row r="11" ht="17.25" customHeight="1" spans="1:4">
      <c r="A11" s="226" t="s">
        <v>16</v>
      </c>
      <c r="B11" s="58"/>
      <c r="C11" s="248" t="s">
        <v>17</v>
      </c>
      <c r="D11" s="58"/>
    </row>
    <row r="12" ht="17.25" customHeight="1" spans="1:4">
      <c r="A12" s="226" t="s">
        <v>18</v>
      </c>
      <c r="B12" s="58"/>
      <c r="C12" s="85" t="s">
        <v>19</v>
      </c>
      <c r="D12" s="58"/>
    </row>
    <row r="13" ht="17.25" customHeight="1" spans="1:4">
      <c r="A13" s="226" t="s">
        <v>20</v>
      </c>
      <c r="B13" s="58"/>
      <c r="C13" s="85" t="s">
        <v>21</v>
      </c>
      <c r="D13" s="58">
        <v>602255.04</v>
      </c>
    </row>
    <row r="14" ht="17.25" customHeight="1" spans="1:4">
      <c r="A14" s="226" t="s">
        <v>22</v>
      </c>
      <c r="B14" s="58"/>
      <c r="C14" s="85" t="s">
        <v>23</v>
      </c>
      <c r="D14" s="58">
        <v>7513757.47</v>
      </c>
    </row>
    <row r="15" ht="17.25" customHeight="1" spans="1:4">
      <c r="A15" s="226" t="s">
        <v>24</v>
      </c>
      <c r="B15" s="60">
        <v>1000</v>
      </c>
      <c r="C15" s="85" t="s">
        <v>25</v>
      </c>
      <c r="D15" s="58"/>
    </row>
    <row r="16" ht="17.25" customHeight="1" spans="1:4">
      <c r="A16" s="21"/>
      <c r="B16" s="58"/>
      <c r="C16" s="85" t="s">
        <v>26</v>
      </c>
      <c r="D16" s="58"/>
    </row>
    <row r="17" ht="17.25" customHeight="1" spans="1:4">
      <c r="A17" s="227"/>
      <c r="B17" s="58"/>
      <c r="C17" s="85" t="s">
        <v>27</v>
      </c>
      <c r="D17" s="58"/>
    </row>
    <row r="18" ht="17.25" customHeight="1" spans="1:4">
      <c r="A18" s="227"/>
      <c r="B18" s="58"/>
      <c r="C18" s="85" t="s">
        <v>28</v>
      </c>
      <c r="D18" s="58"/>
    </row>
    <row r="19" ht="17.25" customHeight="1" spans="1:4">
      <c r="A19" s="227"/>
      <c r="B19" s="58"/>
      <c r="C19" s="85" t="s">
        <v>29</v>
      </c>
      <c r="D19" s="58"/>
    </row>
    <row r="20" ht="17.25" customHeight="1" spans="1:4">
      <c r="A20" s="227"/>
      <c r="B20" s="58"/>
      <c r="C20" s="85" t="s">
        <v>30</v>
      </c>
      <c r="D20" s="58"/>
    </row>
    <row r="21" ht="17.25" customHeight="1" spans="1:4">
      <c r="A21" s="227"/>
      <c r="B21" s="58"/>
      <c r="C21" s="85" t="s">
        <v>31</v>
      </c>
      <c r="D21" s="58"/>
    </row>
    <row r="22" ht="17.25" customHeight="1" spans="1:4">
      <c r="A22" s="227"/>
      <c r="B22" s="58"/>
      <c r="C22" s="85" t="s">
        <v>32</v>
      </c>
      <c r="D22" s="58"/>
    </row>
    <row r="23" ht="17.25" customHeight="1" spans="1:4">
      <c r="A23" s="227"/>
      <c r="B23" s="58"/>
      <c r="C23" s="85" t="s">
        <v>33</v>
      </c>
      <c r="D23" s="58"/>
    </row>
    <row r="24" ht="17.25" customHeight="1" spans="1:4">
      <c r="A24" s="227"/>
      <c r="B24" s="58"/>
      <c r="C24" s="85" t="s">
        <v>34</v>
      </c>
      <c r="D24" s="58">
        <v>592985.28</v>
      </c>
    </row>
    <row r="25" ht="17.25" customHeight="1" spans="1:4">
      <c r="A25" s="227"/>
      <c r="B25" s="58"/>
      <c r="C25" s="85" t="s">
        <v>35</v>
      </c>
      <c r="D25" s="58"/>
    </row>
    <row r="26" ht="17.25" customHeight="1" spans="1:4">
      <c r="A26" s="227"/>
      <c r="B26" s="58"/>
      <c r="C26" s="21" t="s">
        <v>36</v>
      </c>
      <c r="D26" s="58"/>
    </row>
    <row r="27" ht="17.25" customHeight="1" spans="1:4">
      <c r="A27" s="227"/>
      <c r="B27" s="58"/>
      <c r="C27" s="85" t="s">
        <v>37</v>
      </c>
      <c r="D27" s="58"/>
    </row>
    <row r="28" ht="16.5" customHeight="1" spans="1:4">
      <c r="A28" s="227"/>
      <c r="B28" s="58"/>
      <c r="C28" s="85" t="s">
        <v>38</v>
      </c>
      <c r="D28" s="58"/>
    </row>
    <row r="29" ht="16.5" customHeight="1" spans="1:4">
      <c r="A29" s="227"/>
      <c r="B29" s="58"/>
      <c r="C29" s="21" t="s">
        <v>39</v>
      </c>
      <c r="D29" s="58"/>
    </row>
    <row r="30" ht="17.25" customHeight="1" spans="1:4">
      <c r="A30" s="227"/>
      <c r="B30" s="58"/>
      <c r="C30" s="21" t="s">
        <v>40</v>
      </c>
      <c r="D30" s="58"/>
    </row>
    <row r="31" ht="17.25" customHeight="1" spans="1:4">
      <c r="A31" s="227"/>
      <c r="B31" s="58"/>
      <c r="C31" s="85" t="s">
        <v>41</v>
      </c>
      <c r="D31" s="58"/>
    </row>
    <row r="32" ht="16.5" customHeight="1" spans="1:4">
      <c r="A32" s="227" t="s">
        <v>42</v>
      </c>
      <c r="B32" s="58">
        <v>8708997.79</v>
      </c>
      <c r="C32" s="227" t="s">
        <v>43</v>
      </c>
      <c r="D32" s="58">
        <v>8708997.79</v>
      </c>
    </row>
    <row r="33" ht="16.5" customHeight="1" spans="1:4">
      <c r="A33" s="21" t="s">
        <v>44</v>
      </c>
      <c r="B33" s="58"/>
      <c r="C33" s="21" t="s">
        <v>45</v>
      </c>
      <c r="D33" s="58"/>
    </row>
    <row r="34" ht="16.5" customHeight="1" spans="1:4">
      <c r="A34" s="85" t="s">
        <v>46</v>
      </c>
      <c r="B34" s="60"/>
      <c r="C34" s="85" t="s">
        <v>46</v>
      </c>
      <c r="D34" s="60"/>
    </row>
    <row r="35" ht="16.5" customHeight="1" spans="1:4">
      <c r="A35" s="85" t="s">
        <v>47</v>
      </c>
      <c r="B35" s="60"/>
      <c r="C35" s="85" t="s">
        <v>48</v>
      </c>
      <c r="D35" s="60"/>
    </row>
    <row r="36" ht="16.5" customHeight="1" spans="1:4">
      <c r="A36" s="230" t="s">
        <v>49</v>
      </c>
      <c r="B36" s="58">
        <v>8708997.79</v>
      </c>
      <c r="C36" s="230" t="s">
        <v>50</v>
      </c>
      <c r="D36" s="58">
        <v>8708997.79</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T1"/>
    </sheetView>
  </sheetViews>
  <sheetFormatPr defaultColWidth="8.42592592592593" defaultRowHeight="12.75" customHeight="1"/>
  <cols>
    <col min="1" max="1" width="26.5740740740741" customWidth="1"/>
    <col min="2" max="2" width="39.7037037037037" customWidth="1"/>
    <col min="3" max="3" width="20.287037037037" customWidth="1"/>
    <col min="4" max="5" width="20.712962962963" customWidth="1"/>
    <col min="6" max="6" width="19.1388888888889" customWidth="1"/>
    <col min="7" max="7" width="24.5740740740741" customWidth="1"/>
    <col min="8" max="8" width="20.4259259259259" customWidth="1"/>
    <col min="9" max="9" width="22.712962962963" customWidth="1"/>
    <col min="10" max="10" width="25" customWidth="1"/>
    <col min="11" max="11" width="20.287037037037" customWidth="1"/>
    <col min="12" max="12" width="20.5740740740741" customWidth="1"/>
    <col min="13" max="13" width="25.712962962963" customWidth="1"/>
    <col min="14" max="14" width="19" customWidth="1"/>
    <col min="15" max="16" width="23.8518518518519" customWidth="1"/>
    <col min="17" max="17" width="24.1388888888889" customWidth="1"/>
    <col min="18" max="18" width="27.5740740740741" customWidth="1"/>
    <col min="19" max="19" width="21.1388888888889" customWidth="1"/>
    <col min="20" max="20" width="32.4259259259259" customWidth="1"/>
  </cols>
  <sheetData>
    <row r="1" ht="17.25" customHeight="1" spans="1:20">
      <c r="A1" s="234"/>
      <c r="B1" s="235"/>
      <c r="C1" s="235"/>
      <c r="D1" s="235"/>
      <c r="E1" s="235"/>
      <c r="F1" s="235"/>
      <c r="G1" s="235"/>
      <c r="H1" s="235"/>
      <c r="I1" s="235"/>
      <c r="J1" s="235"/>
      <c r="K1" s="235"/>
      <c r="L1" s="235"/>
      <c r="M1" s="235"/>
      <c r="N1" s="235"/>
      <c r="O1" s="235"/>
      <c r="P1" s="235"/>
      <c r="Q1" s="235"/>
      <c r="R1" s="235"/>
      <c r="S1" s="235"/>
      <c r="T1" s="235"/>
    </row>
    <row r="2" ht="41.25" customHeight="1" spans="1:20">
      <c r="A2" s="236" t="str">
        <f>"2025"&amp;"年部门收入预算表"</f>
        <v>2025年部门收入预算表</v>
      </c>
      <c r="B2" s="235"/>
      <c r="C2" s="235"/>
      <c r="D2" s="235"/>
      <c r="E2" s="235"/>
      <c r="F2" s="235"/>
      <c r="G2" s="235"/>
      <c r="H2" s="235"/>
      <c r="I2" s="235"/>
      <c r="J2" s="235"/>
      <c r="K2" s="235"/>
      <c r="L2" s="235"/>
      <c r="M2" s="235"/>
      <c r="N2" s="235"/>
      <c r="O2" s="235"/>
      <c r="P2" s="235"/>
      <c r="Q2" s="235"/>
      <c r="R2" s="235"/>
      <c r="S2" s="235"/>
      <c r="T2" s="235"/>
    </row>
    <row r="3" ht="17.25" customHeight="1" spans="1:20">
      <c r="A3" s="237" t="str">
        <f>"单位名称："&amp;"昆明市晋宁区医疗保障局"</f>
        <v>单位名称：昆明市晋宁区医疗保障局</v>
      </c>
      <c r="B3" s="238"/>
      <c r="C3" s="239"/>
      <c r="D3" s="240"/>
      <c r="E3" s="240"/>
      <c r="F3" s="240"/>
      <c r="G3" s="240"/>
      <c r="H3" s="240"/>
      <c r="I3" s="240"/>
      <c r="J3" s="240"/>
      <c r="K3" s="240"/>
      <c r="L3" s="240"/>
      <c r="M3" s="240"/>
      <c r="N3" s="240"/>
      <c r="O3" s="240"/>
      <c r="P3" s="240"/>
      <c r="Q3" s="240"/>
      <c r="R3" s="240"/>
      <c r="S3" s="240"/>
      <c r="T3" s="245" t="s">
        <v>0</v>
      </c>
    </row>
    <row r="4" ht="21.75" customHeight="1" spans="1:20">
      <c r="A4" s="67" t="s">
        <v>51</v>
      </c>
      <c r="B4" s="67" t="s">
        <v>52</v>
      </c>
      <c r="C4" s="67" t="s">
        <v>53</v>
      </c>
      <c r="D4" s="67" t="s">
        <v>54</v>
      </c>
      <c r="E4" s="67"/>
      <c r="F4" s="67"/>
      <c r="G4" s="67"/>
      <c r="H4" s="67"/>
      <c r="I4" s="68"/>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8" t="s">
        <v>60</v>
      </c>
      <c r="J5" s="67"/>
      <c r="K5" s="67"/>
      <c r="L5" s="67"/>
      <c r="M5" s="67"/>
      <c r="N5" s="67"/>
      <c r="O5" s="67" t="s">
        <v>55</v>
      </c>
      <c r="P5" s="67" t="s">
        <v>56</v>
      </c>
      <c r="Q5" s="67" t="s">
        <v>57</v>
      </c>
      <c r="R5" s="67" t="s">
        <v>58</v>
      </c>
      <c r="S5" s="67" t="s">
        <v>59</v>
      </c>
      <c r="T5" s="67" t="s">
        <v>60</v>
      </c>
    </row>
    <row r="6" ht="30" customHeight="1" spans="1:20">
      <c r="A6" s="22"/>
      <c r="B6" s="22"/>
      <c r="C6" s="90"/>
      <c r="D6" s="90"/>
      <c r="E6" s="90"/>
      <c r="F6" s="90"/>
      <c r="G6" s="90"/>
      <c r="H6" s="90"/>
      <c r="I6" s="190" t="s">
        <v>55</v>
      </c>
      <c r="J6" s="67" t="s">
        <v>61</v>
      </c>
      <c r="K6" s="67" t="s">
        <v>62</v>
      </c>
      <c r="L6" s="67" t="s">
        <v>63</v>
      </c>
      <c r="M6" s="67" t="s">
        <v>64</v>
      </c>
      <c r="N6" s="67" t="s">
        <v>65</v>
      </c>
      <c r="O6" s="244"/>
      <c r="P6" s="244"/>
      <c r="Q6" s="244"/>
      <c r="R6" s="244"/>
      <c r="S6" s="244"/>
      <c r="T6" s="90"/>
    </row>
    <row r="7" ht="15" customHeight="1" spans="1:20">
      <c r="A7" s="241">
        <v>1</v>
      </c>
      <c r="B7" s="241">
        <v>2</v>
      </c>
      <c r="C7" s="241">
        <v>3</v>
      </c>
      <c r="D7" s="241">
        <v>4</v>
      </c>
      <c r="E7" s="241">
        <v>5</v>
      </c>
      <c r="F7" s="241">
        <v>6</v>
      </c>
      <c r="G7" s="241">
        <v>7</v>
      </c>
      <c r="H7" s="241">
        <v>8</v>
      </c>
      <c r="I7" s="190">
        <v>9</v>
      </c>
      <c r="J7" s="241">
        <v>10</v>
      </c>
      <c r="K7" s="241">
        <v>11</v>
      </c>
      <c r="L7" s="241">
        <v>12</v>
      </c>
      <c r="M7" s="241">
        <v>13</v>
      </c>
      <c r="N7" s="241">
        <v>14</v>
      </c>
      <c r="O7" s="241">
        <v>15</v>
      </c>
      <c r="P7" s="241">
        <v>16</v>
      </c>
      <c r="Q7" s="241">
        <v>17</v>
      </c>
      <c r="R7" s="241">
        <v>18</v>
      </c>
      <c r="S7" s="241">
        <v>19</v>
      </c>
      <c r="T7" s="241">
        <v>20</v>
      </c>
    </row>
    <row r="8" ht="18" customHeight="1" spans="1:20">
      <c r="A8" s="33" t="s">
        <v>66</v>
      </c>
      <c r="B8" s="33" t="s">
        <v>67</v>
      </c>
      <c r="C8" s="23">
        <v>8708997.79</v>
      </c>
      <c r="D8" s="23">
        <v>8708997.79</v>
      </c>
      <c r="E8" s="23">
        <v>8707997.79</v>
      </c>
      <c r="F8" s="23"/>
      <c r="G8" s="23"/>
      <c r="H8" s="23"/>
      <c r="I8" s="23">
        <v>1000</v>
      </c>
      <c r="J8" s="23"/>
      <c r="K8" s="23"/>
      <c r="L8" s="23"/>
      <c r="M8" s="23"/>
      <c r="N8" s="23">
        <v>1000</v>
      </c>
      <c r="O8" s="23"/>
      <c r="P8" s="23"/>
      <c r="Q8" s="23"/>
      <c r="R8" s="23"/>
      <c r="S8" s="23"/>
      <c r="T8" s="23"/>
    </row>
    <row r="9" ht="18" customHeight="1" spans="1:20">
      <c r="A9" s="242" t="s">
        <v>68</v>
      </c>
      <c r="B9" s="242" t="s">
        <v>67</v>
      </c>
      <c r="C9" s="23">
        <v>8708997.79</v>
      </c>
      <c r="D9" s="23">
        <v>8708997.79</v>
      </c>
      <c r="E9" s="23">
        <v>8707997.79</v>
      </c>
      <c r="F9" s="23"/>
      <c r="G9" s="23"/>
      <c r="H9" s="23"/>
      <c r="I9" s="23">
        <v>1000</v>
      </c>
      <c r="J9" s="23"/>
      <c r="K9" s="23"/>
      <c r="L9" s="23"/>
      <c r="M9" s="23"/>
      <c r="N9" s="23">
        <v>1000</v>
      </c>
      <c r="O9" s="23"/>
      <c r="P9" s="23"/>
      <c r="Q9" s="23"/>
      <c r="R9" s="23"/>
      <c r="S9" s="23"/>
      <c r="T9" s="23"/>
    </row>
    <row r="10" ht="18" customHeight="1" spans="1:20">
      <c r="A10" s="243" t="s">
        <v>53</v>
      </c>
      <c r="B10" s="243"/>
      <c r="C10" s="23">
        <v>8708997.79</v>
      </c>
      <c r="D10" s="23">
        <v>8708997.79</v>
      </c>
      <c r="E10" s="23">
        <v>8707997.79</v>
      </c>
      <c r="F10" s="23"/>
      <c r="G10" s="23"/>
      <c r="H10" s="23"/>
      <c r="I10" s="23">
        <v>1000</v>
      </c>
      <c r="J10" s="23"/>
      <c r="K10" s="23"/>
      <c r="L10" s="23"/>
      <c r="M10" s="23"/>
      <c r="N10" s="23">
        <v>1000</v>
      </c>
      <c r="O10" s="23"/>
      <c r="P10" s="23"/>
      <c r="Q10" s="23"/>
      <c r="R10" s="23"/>
      <c r="S10" s="23"/>
      <c r="T10" s="23"/>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1" sqref="A1:O1"/>
    </sheetView>
  </sheetViews>
  <sheetFormatPr defaultColWidth="14" defaultRowHeight="12.75" customHeight="1"/>
  <cols>
    <col min="1" max="1" width="14.8518518518519" customWidth="1"/>
    <col min="2" max="2" width="28.8518518518519" customWidth="1"/>
    <col min="3" max="3" width="19.287037037037" customWidth="1"/>
    <col min="4" max="4" width="20.287037037037" customWidth="1"/>
    <col min="5" max="5" width="17" customWidth="1"/>
    <col min="6" max="6" width="22" customWidth="1"/>
    <col min="7" max="7" width="16" customWidth="1"/>
    <col min="8" max="8" width="16.287037037037" customWidth="1"/>
    <col min="9" max="9" width="15.7037037037037" customWidth="1"/>
    <col min="10" max="10" width="18.5740740740741" customWidth="1"/>
    <col min="11" max="11" width="16.712962962963" customWidth="1"/>
    <col min="12" max="12" width="16.287037037037" customWidth="1"/>
  </cols>
  <sheetData>
    <row r="1" ht="17.25" customHeight="1" spans="1:1">
      <c r="A1" s="77"/>
    </row>
    <row r="2" ht="41.25" customHeight="1" spans="1:1">
      <c r="A2" s="72" t="str">
        <f>"2025"&amp;"年部门支出预算表"</f>
        <v>2025年部门支出预算表</v>
      </c>
    </row>
    <row r="3" ht="17.25" customHeight="1" spans="1:15">
      <c r="A3" s="214" t="str">
        <f>"单位名称："&amp;"昆明市晋宁区医疗保障局"</f>
        <v>单位名称：昆明市晋宁区医疗保障局</v>
      </c>
      <c r="O3" s="77" t="s">
        <v>0</v>
      </c>
    </row>
    <row r="4" ht="27" customHeight="1" spans="1:15">
      <c r="A4" s="37" t="s">
        <v>69</v>
      </c>
      <c r="B4" s="37" t="s">
        <v>70</v>
      </c>
      <c r="C4" s="37" t="s">
        <v>53</v>
      </c>
      <c r="D4" s="183" t="s">
        <v>56</v>
      </c>
      <c r="E4" s="183"/>
      <c r="F4" s="183"/>
      <c r="G4" s="183" t="s">
        <v>57</v>
      </c>
      <c r="H4" s="183" t="s">
        <v>58</v>
      </c>
      <c r="I4" s="183" t="s">
        <v>71</v>
      </c>
      <c r="J4" s="183" t="s">
        <v>60</v>
      </c>
      <c r="K4" s="183"/>
      <c r="L4" s="183"/>
      <c r="M4" s="183"/>
      <c r="N4" s="14"/>
      <c r="O4" s="14"/>
    </row>
    <row r="5" ht="42" customHeight="1" spans="1:15">
      <c r="A5" s="65"/>
      <c r="B5" s="65"/>
      <c r="C5" s="183"/>
      <c r="D5" s="183" t="s">
        <v>55</v>
      </c>
      <c r="E5" s="183" t="s">
        <v>72</v>
      </c>
      <c r="F5" s="183" t="s">
        <v>73</v>
      </c>
      <c r="G5" s="183"/>
      <c r="H5" s="183"/>
      <c r="I5" s="64"/>
      <c r="J5" s="183" t="s">
        <v>55</v>
      </c>
      <c r="K5" s="64" t="s">
        <v>74</v>
      </c>
      <c r="L5" s="64" t="s">
        <v>75</v>
      </c>
      <c r="M5" s="64" t="s">
        <v>76</v>
      </c>
      <c r="N5" s="64" t="s">
        <v>77</v>
      </c>
      <c r="O5" s="64" t="s">
        <v>78</v>
      </c>
    </row>
    <row r="6" ht="18" customHeight="1" spans="1:15">
      <c r="A6" s="82" t="s">
        <v>79</v>
      </c>
      <c r="B6" s="82" t="s">
        <v>80</v>
      </c>
      <c r="C6" s="82" t="s">
        <v>81</v>
      </c>
      <c r="D6" s="83" t="s">
        <v>82</v>
      </c>
      <c r="E6" s="83" t="s">
        <v>83</v>
      </c>
      <c r="F6" s="83" t="s">
        <v>84</v>
      </c>
      <c r="G6" s="83" t="s">
        <v>85</v>
      </c>
      <c r="H6" s="83" t="s">
        <v>86</v>
      </c>
      <c r="I6" s="83" t="s">
        <v>87</v>
      </c>
      <c r="J6" s="83" t="s">
        <v>88</v>
      </c>
      <c r="K6" s="83" t="s">
        <v>89</v>
      </c>
      <c r="L6" s="83" t="s">
        <v>90</v>
      </c>
      <c r="M6" s="83" t="s">
        <v>91</v>
      </c>
      <c r="N6" s="82" t="s">
        <v>92</v>
      </c>
      <c r="O6" s="83" t="s">
        <v>93</v>
      </c>
    </row>
    <row r="7" ht="21" customHeight="1" spans="1:15">
      <c r="A7" s="84" t="s">
        <v>94</v>
      </c>
      <c r="B7" s="84" t="s">
        <v>95</v>
      </c>
      <c r="C7" s="25">
        <v>602255.04</v>
      </c>
      <c r="D7" s="23">
        <v>602255.04</v>
      </c>
      <c r="E7" s="23">
        <v>602255.04</v>
      </c>
      <c r="F7" s="23"/>
      <c r="G7" s="23"/>
      <c r="H7" s="23"/>
      <c r="I7" s="23"/>
      <c r="J7" s="23"/>
      <c r="K7" s="23"/>
      <c r="L7" s="23"/>
      <c r="M7" s="23"/>
      <c r="N7" s="25"/>
      <c r="O7" s="25"/>
    </row>
    <row r="8" ht="21" customHeight="1" spans="1:15">
      <c r="A8" s="232" t="s">
        <v>96</v>
      </c>
      <c r="B8" s="232" t="s">
        <v>97</v>
      </c>
      <c r="C8" s="25">
        <v>602255.04</v>
      </c>
      <c r="D8" s="23">
        <v>602255.04</v>
      </c>
      <c r="E8" s="23">
        <v>602255.04</v>
      </c>
      <c r="F8" s="23"/>
      <c r="G8" s="23"/>
      <c r="H8" s="23"/>
      <c r="I8" s="23"/>
      <c r="J8" s="23"/>
      <c r="K8" s="23"/>
      <c r="L8" s="23"/>
      <c r="M8" s="23"/>
      <c r="N8" s="25"/>
      <c r="O8" s="25"/>
    </row>
    <row r="9" ht="21" customHeight="1" spans="1:15">
      <c r="A9" s="233" t="s">
        <v>98</v>
      </c>
      <c r="B9" s="233" t="s">
        <v>99</v>
      </c>
      <c r="C9" s="25">
        <v>63288</v>
      </c>
      <c r="D9" s="23">
        <v>63288</v>
      </c>
      <c r="E9" s="23">
        <v>63288</v>
      </c>
      <c r="F9" s="23"/>
      <c r="G9" s="23"/>
      <c r="H9" s="23"/>
      <c r="I9" s="23"/>
      <c r="J9" s="23"/>
      <c r="K9" s="23"/>
      <c r="L9" s="23"/>
      <c r="M9" s="23"/>
      <c r="N9" s="25"/>
      <c r="O9" s="25"/>
    </row>
    <row r="10" ht="21" customHeight="1" spans="1:15">
      <c r="A10" s="233" t="s">
        <v>100</v>
      </c>
      <c r="B10" s="233" t="s">
        <v>101</v>
      </c>
      <c r="C10" s="25">
        <v>538967.04</v>
      </c>
      <c r="D10" s="23">
        <v>538967.04</v>
      </c>
      <c r="E10" s="23">
        <v>538967.04</v>
      </c>
      <c r="F10" s="23"/>
      <c r="G10" s="23"/>
      <c r="H10" s="23"/>
      <c r="I10" s="23"/>
      <c r="J10" s="23"/>
      <c r="K10" s="23"/>
      <c r="L10" s="23"/>
      <c r="M10" s="23"/>
      <c r="N10" s="25"/>
      <c r="O10" s="25"/>
    </row>
    <row r="11" ht="21" customHeight="1" spans="1:15">
      <c r="A11" s="84" t="s">
        <v>102</v>
      </c>
      <c r="B11" s="84" t="s">
        <v>103</v>
      </c>
      <c r="C11" s="25">
        <v>7513757.47</v>
      </c>
      <c r="D11" s="23">
        <v>7512757.47</v>
      </c>
      <c r="E11" s="23">
        <v>5218307.66</v>
      </c>
      <c r="F11" s="23">
        <v>2294449.81</v>
      </c>
      <c r="G11" s="23"/>
      <c r="H11" s="23"/>
      <c r="I11" s="23"/>
      <c r="J11" s="23">
        <v>1000</v>
      </c>
      <c r="K11" s="23"/>
      <c r="L11" s="23"/>
      <c r="M11" s="23"/>
      <c r="N11" s="25"/>
      <c r="O11" s="25">
        <v>1000</v>
      </c>
    </row>
    <row r="12" ht="21" customHeight="1" spans="1:15">
      <c r="A12" s="232" t="s">
        <v>104</v>
      </c>
      <c r="B12" s="232" t="s">
        <v>105</v>
      </c>
      <c r="C12" s="25">
        <v>1139392.76</v>
      </c>
      <c r="D12" s="23">
        <v>1139392.76</v>
      </c>
      <c r="E12" s="23">
        <v>471392.76</v>
      </c>
      <c r="F12" s="23">
        <v>668000</v>
      </c>
      <c r="G12" s="23"/>
      <c r="H12" s="23"/>
      <c r="I12" s="23"/>
      <c r="J12" s="23"/>
      <c r="K12" s="23"/>
      <c r="L12" s="23"/>
      <c r="M12" s="23"/>
      <c r="N12" s="25"/>
      <c r="O12" s="25"/>
    </row>
    <row r="13" ht="21" customHeight="1" spans="1:15">
      <c r="A13" s="233" t="s">
        <v>106</v>
      </c>
      <c r="B13" s="233" t="s">
        <v>107</v>
      </c>
      <c r="C13" s="25">
        <v>934114.98</v>
      </c>
      <c r="D13" s="23">
        <v>934114.98</v>
      </c>
      <c r="E13" s="23">
        <v>266114.98</v>
      </c>
      <c r="F13" s="23">
        <v>668000</v>
      </c>
      <c r="G13" s="23"/>
      <c r="H13" s="23"/>
      <c r="I13" s="23"/>
      <c r="J13" s="23"/>
      <c r="K13" s="23"/>
      <c r="L13" s="23"/>
      <c r="M13" s="23"/>
      <c r="N13" s="25"/>
      <c r="O13" s="25"/>
    </row>
    <row r="14" ht="21" customHeight="1" spans="1:15">
      <c r="A14" s="233" t="s">
        <v>108</v>
      </c>
      <c r="B14" s="233" t="s">
        <v>109</v>
      </c>
      <c r="C14" s="25">
        <v>181129.2</v>
      </c>
      <c r="D14" s="23">
        <v>181129.2</v>
      </c>
      <c r="E14" s="23">
        <v>181129.2</v>
      </c>
      <c r="F14" s="23"/>
      <c r="G14" s="23"/>
      <c r="H14" s="23"/>
      <c r="I14" s="23"/>
      <c r="J14" s="23"/>
      <c r="K14" s="23"/>
      <c r="L14" s="23"/>
      <c r="M14" s="23"/>
      <c r="N14" s="25"/>
      <c r="O14" s="25"/>
    </row>
    <row r="15" ht="21" customHeight="1" spans="1:15">
      <c r="A15" s="233" t="s">
        <v>110</v>
      </c>
      <c r="B15" s="233" t="s">
        <v>111</v>
      </c>
      <c r="C15" s="25">
        <v>24148.58</v>
      </c>
      <c r="D15" s="23">
        <v>24148.58</v>
      </c>
      <c r="E15" s="23">
        <v>24148.58</v>
      </c>
      <c r="F15" s="23"/>
      <c r="G15" s="23"/>
      <c r="H15" s="23"/>
      <c r="I15" s="23"/>
      <c r="J15" s="23"/>
      <c r="K15" s="23"/>
      <c r="L15" s="23"/>
      <c r="M15" s="23"/>
      <c r="N15" s="25"/>
      <c r="O15" s="25"/>
    </row>
    <row r="16" ht="21" customHeight="1" spans="1:15">
      <c r="A16" s="232" t="s">
        <v>112</v>
      </c>
      <c r="B16" s="232" t="s">
        <v>113</v>
      </c>
      <c r="C16" s="25">
        <v>1536713.81</v>
      </c>
      <c r="D16" s="23">
        <v>1536713.81</v>
      </c>
      <c r="E16" s="23"/>
      <c r="F16" s="23">
        <v>1536713.81</v>
      </c>
      <c r="G16" s="23"/>
      <c r="H16" s="23"/>
      <c r="I16" s="23"/>
      <c r="J16" s="23"/>
      <c r="K16" s="23"/>
      <c r="L16" s="23"/>
      <c r="M16" s="23"/>
      <c r="N16" s="25"/>
      <c r="O16" s="25"/>
    </row>
    <row r="17" ht="21" customHeight="1" spans="1:15">
      <c r="A17" s="233" t="s">
        <v>114</v>
      </c>
      <c r="B17" s="233" t="s">
        <v>115</v>
      </c>
      <c r="C17" s="25">
        <v>1536713.81</v>
      </c>
      <c r="D17" s="23">
        <v>1536713.81</v>
      </c>
      <c r="E17" s="23"/>
      <c r="F17" s="23">
        <v>1536713.81</v>
      </c>
      <c r="G17" s="23"/>
      <c r="H17" s="23"/>
      <c r="I17" s="23"/>
      <c r="J17" s="23"/>
      <c r="K17" s="23"/>
      <c r="L17" s="23"/>
      <c r="M17" s="23"/>
      <c r="N17" s="25"/>
      <c r="O17" s="25"/>
    </row>
    <row r="18" ht="21" customHeight="1" spans="1:15">
      <c r="A18" s="232" t="s">
        <v>116</v>
      </c>
      <c r="B18" s="232" t="s">
        <v>117</v>
      </c>
      <c r="C18" s="25">
        <v>4837650.9</v>
      </c>
      <c r="D18" s="23">
        <v>4836650.9</v>
      </c>
      <c r="E18" s="23">
        <v>4746914.9</v>
      </c>
      <c r="F18" s="23">
        <v>89736</v>
      </c>
      <c r="G18" s="23"/>
      <c r="H18" s="23"/>
      <c r="I18" s="23"/>
      <c r="J18" s="23">
        <v>1000</v>
      </c>
      <c r="K18" s="23"/>
      <c r="L18" s="23"/>
      <c r="M18" s="23"/>
      <c r="N18" s="25"/>
      <c r="O18" s="25">
        <v>1000</v>
      </c>
    </row>
    <row r="19" ht="21" customHeight="1" spans="1:15">
      <c r="A19" s="233" t="s">
        <v>118</v>
      </c>
      <c r="B19" s="233" t="s">
        <v>119</v>
      </c>
      <c r="C19" s="25">
        <v>4746914.9</v>
      </c>
      <c r="D19" s="23">
        <v>4746914.9</v>
      </c>
      <c r="E19" s="23">
        <v>4746914.9</v>
      </c>
      <c r="F19" s="23"/>
      <c r="G19" s="23"/>
      <c r="H19" s="23"/>
      <c r="I19" s="23"/>
      <c r="J19" s="23"/>
      <c r="K19" s="23"/>
      <c r="L19" s="23"/>
      <c r="M19" s="23"/>
      <c r="N19" s="25"/>
      <c r="O19" s="25"/>
    </row>
    <row r="20" ht="21" customHeight="1" spans="1:15">
      <c r="A20" s="233" t="s">
        <v>120</v>
      </c>
      <c r="B20" s="233" t="s">
        <v>121</v>
      </c>
      <c r="C20" s="25">
        <v>89736</v>
      </c>
      <c r="D20" s="23">
        <v>89736</v>
      </c>
      <c r="E20" s="23"/>
      <c r="F20" s="23">
        <v>89736</v>
      </c>
      <c r="G20" s="23"/>
      <c r="H20" s="23"/>
      <c r="I20" s="23"/>
      <c r="J20" s="23"/>
      <c r="K20" s="23"/>
      <c r="L20" s="23"/>
      <c r="M20" s="23"/>
      <c r="N20" s="25"/>
      <c r="O20" s="25"/>
    </row>
    <row r="21" ht="21" customHeight="1" spans="1:15">
      <c r="A21" s="233" t="s">
        <v>122</v>
      </c>
      <c r="B21" s="233" t="s">
        <v>123</v>
      </c>
      <c r="C21" s="25">
        <v>1000</v>
      </c>
      <c r="D21" s="23"/>
      <c r="E21" s="23"/>
      <c r="F21" s="23"/>
      <c r="G21" s="23"/>
      <c r="H21" s="23"/>
      <c r="I21" s="23"/>
      <c r="J21" s="23">
        <v>1000</v>
      </c>
      <c r="K21" s="23"/>
      <c r="L21" s="23"/>
      <c r="M21" s="23"/>
      <c r="N21" s="25"/>
      <c r="O21" s="25">
        <v>1000</v>
      </c>
    </row>
    <row r="22" ht="21" customHeight="1" spans="1:15">
      <c r="A22" s="84" t="s">
        <v>124</v>
      </c>
      <c r="B22" s="84" t="s">
        <v>125</v>
      </c>
      <c r="C22" s="25">
        <v>592985.28</v>
      </c>
      <c r="D22" s="23">
        <v>592985.28</v>
      </c>
      <c r="E22" s="23">
        <v>592985.28</v>
      </c>
      <c r="F22" s="23"/>
      <c r="G22" s="23"/>
      <c r="H22" s="23"/>
      <c r="I22" s="23"/>
      <c r="J22" s="23"/>
      <c r="K22" s="23"/>
      <c r="L22" s="23"/>
      <c r="M22" s="23"/>
      <c r="N22" s="25"/>
      <c r="O22" s="25"/>
    </row>
    <row r="23" ht="21" customHeight="1" spans="1:15">
      <c r="A23" s="232" t="s">
        <v>126</v>
      </c>
      <c r="B23" s="232" t="s">
        <v>127</v>
      </c>
      <c r="C23" s="25">
        <v>592985.28</v>
      </c>
      <c r="D23" s="23">
        <v>592985.28</v>
      </c>
      <c r="E23" s="23">
        <v>592985.28</v>
      </c>
      <c r="F23" s="23"/>
      <c r="G23" s="23"/>
      <c r="H23" s="23"/>
      <c r="I23" s="23"/>
      <c r="J23" s="23"/>
      <c r="K23" s="23"/>
      <c r="L23" s="23"/>
      <c r="M23" s="23"/>
      <c r="N23" s="25"/>
      <c r="O23" s="25"/>
    </row>
    <row r="24" ht="21" customHeight="1" spans="1:15">
      <c r="A24" s="233" t="s">
        <v>128</v>
      </c>
      <c r="B24" s="233" t="s">
        <v>129</v>
      </c>
      <c r="C24" s="25">
        <v>592985.28</v>
      </c>
      <c r="D24" s="23">
        <v>592985.28</v>
      </c>
      <c r="E24" s="23">
        <v>592985.28</v>
      </c>
      <c r="F24" s="23"/>
      <c r="G24" s="23"/>
      <c r="H24" s="23"/>
      <c r="I24" s="23"/>
      <c r="J24" s="23"/>
      <c r="K24" s="23"/>
      <c r="L24" s="23"/>
      <c r="M24" s="23"/>
      <c r="N24" s="25"/>
      <c r="O24" s="25"/>
    </row>
    <row r="25" ht="21" customHeight="1" spans="1:15">
      <c r="A25" s="82" t="s">
        <v>53</v>
      </c>
      <c r="B25" s="22"/>
      <c r="C25" s="23">
        <v>8708997.79</v>
      </c>
      <c r="D25" s="23">
        <v>8707997.79</v>
      </c>
      <c r="E25" s="23">
        <v>6413547.98</v>
      </c>
      <c r="F25" s="23">
        <v>2294449.81</v>
      </c>
      <c r="G25" s="23"/>
      <c r="H25" s="23"/>
      <c r="I25" s="23"/>
      <c r="J25" s="23">
        <v>1000</v>
      </c>
      <c r="K25" s="23"/>
      <c r="L25" s="23"/>
      <c r="M25" s="23"/>
      <c r="N25" s="23"/>
      <c r="O25" s="23">
        <v>1000</v>
      </c>
    </row>
  </sheetData>
  <mergeCells count="12">
    <mergeCell ref="A1:O1"/>
    <mergeCell ref="A2:O2"/>
    <mergeCell ref="A3:C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73"/>
      <c r="B1" s="77"/>
      <c r="C1" s="77"/>
      <c r="D1" s="77"/>
    </row>
    <row r="2" ht="41.25" customHeight="1" spans="1:1">
      <c r="A2" s="72" t="str">
        <f>"2025"&amp;"年部门财政拨款收支预算总表"</f>
        <v>2025年部门财政拨款收支预算总表</v>
      </c>
    </row>
    <row r="3" ht="17.25" customHeight="1" spans="1:4">
      <c r="A3" s="223" t="str">
        <f>"单位名称："&amp;"昆明市晋宁区医疗保障局"</f>
        <v>单位名称：昆明市晋宁区医疗保障局</v>
      </c>
      <c r="B3" s="224"/>
      <c r="D3" s="77" t="s">
        <v>0</v>
      </c>
    </row>
    <row r="4" ht="17.25" customHeight="1" spans="1:4">
      <c r="A4" s="64" t="s">
        <v>1</v>
      </c>
      <c r="B4" s="225"/>
      <c r="C4" s="64" t="s">
        <v>2</v>
      </c>
      <c r="D4" s="225"/>
    </row>
    <row r="5" ht="18.75" customHeight="1" spans="1:4">
      <c r="A5" s="64" t="s">
        <v>3</v>
      </c>
      <c r="B5" s="64" t="str">
        <f t="shared" ref="B5:D5" si="0">"2025"&amp;"年预算"</f>
        <v>2025年预算</v>
      </c>
      <c r="C5" s="64" t="s">
        <v>5</v>
      </c>
      <c r="D5" s="64" t="str">
        <f t="shared" si="0"/>
        <v>2025年预算</v>
      </c>
    </row>
    <row r="6" ht="16.5" customHeight="1" spans="1:4">
      <c r="A6" s="226" t="s">
        <v>130</v>
      </c>
      <c r="B6" s="87">
        <v>8707997.79</v>
      </c>
      <c r="C6" s="226" t="s">
        <v>131</v>
      </c>
      <c r="D6" s="87">
        <v>8707997.79</v>
      </c>
    </row>
    <row r="7" ht="16.5" customHeight="1" spans="1:4">
      <c r="A7" s="226" t="s">
        <v>132</v>
      </c>
      <c r="B7" s="87">
        <v>8707997.79</v>
      </c>
      <c r="C7" s="226" t="s">
        <v>133</v>
      </c>
      <c r="D7" s="87"/>
    </row>
    <row r="8" ht="16.5" customHeight="1" spans="1:4">
      <c r="A8" s="226" t="s">
        <v>134</v>
      </c>
      <c r="B8" s="87"/>
      <c r="C8" s="226" t="s">
        <v>135</v>
      </c>
      <c r="D8" s="87"/>
    </row>
    <row r="9" ht="16.5" customHeight="1" spans="1:4">
      <c r="A9" s="226" t="s">
        <v>136</v>
      </c>
      <c r="B9" s="87"/>
      <c r="C9" s="226" t="s">
        <v>137</v>
      </c>
      <c r="D9" s="87"/>
    </row>
    <row r="10" ht="16.5" customHeight="1" spans="1:4">
      <c r="A10" s="226" t="s">
        <v>138</v>
      </c>
      <c r="B10" s="87"/>
      <c r="C10" s="226" t="s">
        <v>139</v>
      </c>
      <c r="D10" s="87"/>
    </row>
    <row r="11" ht="16.5" customHeight="1" spans="1:4">
      <c r="A11" s="226" t="s">
        <v>132</v>
      </c>
      <c r="B11" s="87"/>
      <c r="C11" s="226" t="s">
        <v>140</v>
      </c>
      <c r="D11" s="87"/>
    </row>
    <row r="12" ht="16.5" customHeight="1" spans="1:4">
      <c r="A12" s="21" t="s">
        <v>134</v>
      </c>
      <c r="B12" s="25"/>
      <c r="C12" s="189" t="s">
        <v>141</v>
      </c>
      <c r="D12" s="25"/>
    </row>
    <row r="13" ht="16.5" customHeight="1" spans="1:4">
      <c r="A13" s="21" t="s">
        <v>136</v>
      </c>
      <c r="B13" s="25"/>
      <c r="C13" s="189" t="s">
        <v>142</v>
      </c>
      <c r="D13" s="25"/>
    </row>
    <row r="14" ht="16.5" customHeight="1" spans="1:4">
      <c r="A14" s="227"/>
      <c r="B14" s="228"/>
      <c r="C14" s="189" t="s">
        <v>143</v>
      </c>
      <c r="D14" s="25">
        <v>602255.04</v>
      </c>
    </row>
    <row r="15" ht="16.5" customHeight="1" spans="1:4">
      <c r="A15" s="227"/>
      <c r="B15" s="228"/>
      <c r="C15" s="189" t="s">
        <v>144</v>
      </c>
      <c r="D15" s="25">
        <v>7512757.47</v>
      </c>
    </row>
    <row r="16" ht="16.5" customHeight="1" spans="1:4">
      <c r="A16" s="227"/>
      <c r="B16" s="228"/>
      <c r="C16" s="189" t="s">
        <v>145</v>
      </c>
      <c r="D16" s="25"/>
    </row>
    <row r="17" ht="16.5" customHeight="1" spans="1:4">
      <c r="A17" s="227"/>
      <c r="B17" s="228"/>
      <c r="C17" s="189" t="s">
        <v>146</v>
      </c>
      <c r="D17" s="25"/>
    </row>
    <row r="18" ht="16.5" customHeight="1" spans="1:4">
      <c r="A18" s="227"/>
      <c r="B18" s="228"/>
      <c r="C18" s="189" t="s">
        <v>147</v>
      </c>
      <c r="D18" s="25"/>
    </row>
    <row r="19" ht="16.5" customHeight="1" spans="1:4">
      <c r="A19" s="227"/>
      <c r="B19" s="228"/>
      <c r="C19" s="189" t="s">
        <v>148</v>
      </c>
      <c r="D19" s="25"/>
    </row>
    <row r="20" ht="16.5" customHeight="1" spans="1:4">
      <c r="A20" s="227"/>
      <c r="B20" s="228"/>
      <c r="C20" s="189" t="s">
        <v>149</v>
      </c>
      <c r="D20" s="25"/>
    </row>
    <row r="21" ht="16.5" customHeight="1" spans="1:4">
      <c r="A21" s="227"/>
      <c r="B21" s="228"/>
      <c r="C21" s="189" t="s">
        <v>150</v>
      </c>
      <c r="D21" s="25"/>
    </row>
    <row r="22" ht="16.5" customHeight="1" spans="1:4">
      <c r="A22" s="227"/>
      <c r="B22" s="228"/>
      <c r="C22" s="189" t="s">
        <v>151</v>
      </c>
      <c r="D22" s="25"/>
    </row>
    <row r="23" ht="16.5" customHeight="1" spans="1:4">
      <c r="A23" s="227"/>
      <c r="B23" s="228"/>
      <c r="C23" s="189" t="s">
        <v>152</v>
      </c>
      <c r="D23" s="25"/>
    </row>
    <row r="24" ht="16.5" customHeight="1" spans="1:4">
      <c r="A24" s="227"/>
      <c r="B24" s="228"/>
      <c r="C24" s="189" t="s">
        <v>153</v>
      </c>
      <c r="D24" s="25"/>
    </row>
    <row r="25" ht="16.5" customHeight="1" spans="1:4">
      <c r="A25" s="227"/>
      <c r="B25" s="228"/>
      <c r="C25" s="189" t="s">
        <v>154</v>
      </c>
      <c r="D25" s="25">
        <v>592985.28</v>
      </c>
    </row>
    <row r="26" ht="16.5" customHeight="1" spans="1:4">
      <c r="A26" s="227"/>
      <c r="B26" s="228"/>
      <c r="C26" s="189" t="s">
        <v>155</v>
      </c>
      <c r="D26" s="25"/>
    </row>
    <row r="27" ht="16.5" customHeight="1" spans="1:4">
      <c r="A27" s="227"/>
      <c r="B27" s="228"/>
      <c r="C27" s="189" t="s">
        <v>156</v>
      </c>
      <c r="D27" s="25"/>
    </row>
    <row r="28" ht="16.5" customHeight="1" spans="1:4">
      <c r="A28" s="227"/>
      <c r="B28" s="228"/>
      <c r="C28" s="189" t="s">
        <v>157</v>
      </c>
      <c r="D28" s="25"/>
    </row>
    <row r="29" ht="16.5" customHeight="1" spans="1:4">
      <c r="A29" s="227"/>
      <c r="B29" s="228"/>
      <c r="C29" s="189" t="s">
        <v>158</v>
      </c>
      <c r="D29" s="25"/>
    </row>
    <row r="30" ht="16.5" customHeight="1" spans="1:4">
      <c r="A30" s="227"/>
      <c r="B30" s="228"/>
      <c r="C30" s="189" t="s">
        <v>159</v>
      </c>
      <c r="D30" s="25"/>
    </row>
    <row r="31" ht="16.5" customHeight="1" spans="1:4">
      <c r="A31" s="227"/>
      <c r="B31" s="228"/>
      <c r="C31" s="21" t="s">
        <v>160</v>
      </c>
      <c r="D31" s="25"/>
    </row>
    <row r="32" ht="16.5" customHeight="1" spans="1:4">
      <c r="A32" s="227"/>
      <c r="B32" s="228"/>
      <c r="C32" s="21" t="s">
        <v>161</v>
      </c>
      <c r="D32" s="25"/>
    </row>
    <row r="33" ht="16.5" customHeight="1" spans="1:4">
      <c r="A33" s="227"/>
      <c r="B33" s="228"/>
      <c r="C33" s="18" t="s">
        <v>162</v>
      </c>
      <c r="D33" s="229"/>
    </row>
    <row r="34" ht="15" customHeight="1" spans="1:4">
      <c r="A34" s="230" t="s">
        <v>49</v>
      </c>
      <c r="B34" s="231">
        <v>8707997.79</v>
      </c>
      <c r="C34" s="230" t="s">
        <v>50</v>
      </c>
      <c r="D34" s="231">
        <v>8707997.79</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D17" sqref="D17"/>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93"/>
      <c r="F1" s="218"/>
      <c r="G1" s="203"/>
    </row>
    <row r="2" ht="41.25" customHeight="1" spans="1:7">
      <c r="A2" s="178" t="str">
        <f>"2025"&amp;"年一般公共预算支出预算表（按功能科目分类）"</f>
        <v>2025年一般公共预算支出预算表（按功能科目分类）</v>
      </c>
      <c r="B2" s="178"/>
      <c r="C2" s="178"/>
      <c r="D2" s="178"/>
      <c r="E2" s="178"/>
      <c r="F2" s="178"/>
      <c r="G2" s="178"/>
    </row>
    <row r="3" ht="18" customHeight="1" spans="1:7">
      <c r="A3" s="44" t="str">
        <f>"单位名称："&amp;"昆明市晋宁区医疗保障局"</f>
        <v>单位名称：昆明市晋宁区医疗保障局</v>
      </c>
      <c r="F3" s="175"/>
      <c r="G3" s="172" t="s">
        <v>0</v>
      </c>
    </row>
    <row r="4" ht="20.25" customHeight="1" spans="1:7">
      <c r="A4" s="15" t="s">
        <v>163</v>
      </c>
      <c r="B4" s="15"/>
      <c r="C4" s="183" t="s">
        <v>53</v>
      </c>
      <c r="D4" s="183" t="s">
        <v>72</v>
      </c>
      <c r="E4" s="14"/>
      <c r="F4" s="14"/>
      <c r="G4" s="14" t="s">
        <v>73</v>
      </c>
    </row>
    <row r="5" ht="20.25" customHeight="1" spans="1:7">
      <c r="A5" s="219" t="s">
        <v>69</v>
      </c>
      <c r="B5" s="219" t="s">
        <v>70</v>
      </c>
      <c r="C5" s="14"/>
      <c r="D5" s="14" t="s">
        <v>55</v>
      </c>
      <c r="E5" s="14" t="s">
        <v>164</v>
      </c>
      <c r="F5" s="14" t="s">
        <v>165</v>
      </c>
      <c r="G5" s="14"/>
    </row>
    <row r="6" ht="15" customHeight="1" spans="1:7">
      <c r="A6" s="20" t="s">
        <v>79</v>
      </c>
      <c r="B6" s="20" t="s">
        <v>80</v>
      </c>
      <c r="C6" s="20" t="s">
        <v>81</v>
      </c>
      <c r="D6" s="20" t="s">
        <v>82</v>
      </c>
      <c r="E6" s="20" t="s">
        <v>83</v>
      </c>
      <c r="F6" s="20" t="s">
        <v>84</v>
      </c>
      <c r="G6" s="20" t="s">
        <v>85</v>
      </c>
    </row>
    <row r="7" ht="18" customHeight="1" spans="1:7">
      <c r="A7" s="18" t="s">
        <v>94</v>
      </c>
      <c r="B7" s="18" t="s">
        <v>95</v>
      </c>
      <c r="C7" s="220">
        <v>602255.04</v>
      </c>
      <c r="D7" s="221">
        <v>602255.04</v>
      </c>
      <c r="E7" s="221">
        <v>596567.04</v>
      </c>
      <c r="F7" s="221">
        <v>5688</v>
      </c>
      <c r="G7" s="221"/>
    </row>
    <row r="8" ht="18" customHeight="1" spans="1:7">
      <c r="A8" s="191" t="s">
        <v>96</v>
      </c>
      <c r="B8" s="191" t="s">
        <v>97</v>
      </c>
      <c r="C8" s="220">
        <v>602255.04</v>
      </c>
      <c r="D8" s="221">
        <v>602255.04</v>
      </c>
      <c r="E8" s="221">
        <v>596567.04</v>
      </c>
      <c r="F8" s="221">
        <v>5688</v>
      </c>
      <c r="G8" s="221"/>
    </row>
    <row r="9" ht="18" customHeight="1" spans="1:7">
      <c r="A9" s="222" t="s">
        <v>98</v>
      </c>
      <c r="B9" s="222" t="s">
        <v>99</v>
      </c>
      <c r="C9" s="220">
        <v>63288</v>
      </c>
      <c r="D9" s="221">
        <v>63288</v>
      </c>
      <c r="E9" s="221">
        <v>57600</v>
      </c>
      <c r="F9" s="221">
        <v>5688</v>
      </c>
      <c r="G9" s="221"/>
    </row>
    <row r="10" ht="18" customHeight="1" spans="1:7">
      <c r="A10" s="222" t="s">
        <v>100</v>
      </c>
      <c r="B10" s="222" t="s">
        <v>101</v>
      </c>
      <c r="C10" s="220">
        <v>538967.04</v>
      </c>
      <c r="D10" s="221">
        <v>538967.04</v>
      </c>
      <c r="E10" s="221">
        <v>538967.04</v>
      </c>
      <c r="F10" s="221"/>
      <c r="G10" s="221"/>
    </row>
    <row r="11" ht="18" customHeight="1" spans="1:7">
      <c r="A11" s="18" t="s">
        <v>102</v>
      </c>
      <c r="B11" s="18" t="s">
        <v>103</v>
      </c>
      <c r="C11" s="220">
        <v>7512757.47</v>
      </c>
      <c r="D11" s="221">
        <v>5218307.66</v>
      </c>
      <c r="E11" s="221">
        <v>4521923.58</v>
      </c>
      <c r="F11" s="221">
        <v>696384.08</v>
      </c>
      <c r="G11" s="221">
        <v>2294449.81</v>
      </c>
    </row>
    <row r="12" ht="18" customHeight="1" spans="1:7">
      <c r="A12" s="191" t="s">
        <v>104</v>
      </c>
      <c r="B12" s="191" t="s">
        <v>105</v>
      </c>
      <c r="C12" s="220">
        <v>1139392.76</v>
      </c>
      <c r="D12" s="221">
        <v>471392.76</v>
      </c>
      <c r="E12" s="221">
        <v>471392.76</v>
      </c>
      <c r="F12" s="221"/>
      <c r="G12" s="221">
        <v>668000</v>
      </c>
    </row>
    <row r="13" ht="18" customHeight="1" spans="1:7">
      <c r="A13" s="222" t="s">
        <v>106</v>
      </c>
      <c r="B13" s="222" t="s">
        <v>107</v>
      </c>
      <c r="C13" s="220">
        <v>934114.98</v>
      </c>
      <c r="D13" s="221">
        <v>266114.98</v>
      </c>
      <c r="E13" s="221">
        <v>266114.98</v>
      </c>
      <c r="F13" s="221"/>
      <c r="G13" s="221">
        <v>668000</v>
      </c>
    </row>
    <row r="14" ht="18" customHeight="1" spans="1:7">
      <c r="A14" s="222" t="s">
        <v>108</v>
      </c>
      <c r="B14" s="222" t="s">
        <v>109</v>
      </c>
      <c r="C14" s="220">
        <v>181129.2</v>
      </c>
      <c r="D14" s="221">
        <v>181129.2</v>
      </c>
      <c r="E14" s="221">
        <v>181129.2</v>
      </c>
      <c r="F14" s="221"/>
      <c r="G14" s="221"/>
    </row>
    <row r="15" ht="18" customHeight="1" spans="1:7">
      <c r="A15" s="222" t="s">
        <v>110</v>
      </c>
      <c r="B15" s="222" t="s">
        <v>111</v>
      </c>
      <c r="C15" s="220">
        <v>24148.58</v>
      </c>
      <c r="D15" s="221">
        <v>24148.58</v>
      </c>
      <c r="E15" s="221">
        <v>24148.58</v>
      </c>
      <c r="F15" s="221"/>
      <c r="G15" s="221"/>
    </row>
    <row r="16" ht="18" customHeight="1" spans="1:7">
      <c r="A16" s="191" t="s">
        <v>112</v>
      </c>
      <c r="B16" s="191" t="s">
        <v>113</v>
      </c>
      <c r="C16" s="220">
        <v>1536713.81</v>
      </c>
      <c r="D16" s="221"/>
      <c r="E16" s="221"/>
      <c r="F16" s="221"/>
      <c r="G16" s="221">
        <v>1536713.81</v>
      </c>
    </row>
    <row r="17" ht="18" customHeight="1" spans="1:7">
      <c r="A17" s="222" t="s">
        <v>114</v>
      </c>
      <c r="B17" s="222" t="s">
        <v>115</v>
      </c>
      <c r="C17" s="220">
        <v>1536713.81</v>
      </c>
      <c r="D17" s="221"/>
      <c r="E17" s="221"/>
      <c r="F17" s="221"/>
      <c r="G17" s="221">
        <v>1536713.81</v>
      </c>
    </row>
    <row r="18" ht="18" customHeight="1" spans="1:7">
      <c r="A18" s="191" t="s">
        <v>116</v>
      </c>
      <c r="B18" s="191" t="s">
        <v>117</v>
      </c>
      <c r="C18" s="220">
        <v>4836650.9</v>
      </c>
      <c r="D18" s="221">
        <v>4746914.9</v>
      </c>
      <c r="E18" s="221">
        <v>4050530.82</v>
      </c>
      <c r="F18" s="221">
        <v>696384.08</v>
      </c>
      <c r="G18" s="221">
        <v>89736</v>
      </c>
    </row>
    <row r="19" ht="18" customHeight="1" spans="1:7">
      <c r="A19" s="222" t="s">
        <v>118</v>
      </c>
      <c r="B19" s="222" t="s">
        <v>119</v>
      </c>
      <c r="C19" s="220">
        <v>4746914.9</v>
      </c>
      <c r="D19" s="221">
        <v>4746914.9</v>
      </c>
      <c r="E19" s="221">
        <v>4050530.82</v>
      </c>
      <c r="F19" s="221">
        <v>696384.08</v>
      </c>
      <c r="G19" s="221"/>
    </row>
    <row r="20" ht="18" customHeight="1" spans="1:7">
      <c r="A20" s="222" t="s">
        <v>120</v>
      </c>
      <c r="B20" s="222" t="s">
        <v>121</v>
      </c>
      <c r="C20" s="220">
        <v>89736</v>
      </c>
      <c r="D20" s="221"/>
      <c r="E20" s="221"/>
      <c r="F20" s="221"/>
      <c r="G20" s="221">
        <v>89736</v>
      </c>
    </row>
    <row r="21" ht="18" customHeight="1" spans="1:7">
      <c r="A21" s="18" t="s">
        <v>124</v>
      </c>
      <c r="B21" s="18" t="s">
        <v>125</v>
      </c>
      <c r="C21" s="220">
        <v>592985.28</v>
      </c>
      <c r="D21" s="221">
        <v>592985.28</v>
      </c>
      <c r="E21" s="221">
        <v>592985.28</v>
      </c>
      <c r="F21" s="221"/>
      <c r="G21" s="221"/>
    </row>
    <row r="22" ht="18" customHeight="1" spans="1:7">
      <c r="A22" s="191" t="s">
        <v>126</v>
      </c>
      <c r="B22" s="191" t="s">
        <v>127</v>
      </c>
      <c r="C22" s="220">
        <v>592985.28</v>
      </c>
      <c r="D22" s="221">
        <v>592985.28</v>
      </c>
      <c r="E22" s="221">
        <v>592985.28</v>
      </c>
      <c r="F22" s="221"/>
      <c r="G22" s="221"/>
    </row>
    <row r="23" ht="18" customHeight="1" spans="1:7">
      <c r="A23" s="222" t="s">
        <v>128</v>
      </c>
      <c r="B23" s="222" t="s">
        <v>129</v>
      </c>
      <c r="C23" s="220">
        <v>592985.28</v>
      </c>
      <c r="D23" s="221">
        <v>592985.28</v>
      </c>
      <c r="E23" s="221">
        <v>592985.28</v>
      </c>
      <c r="F23" s="221"/>
      <c r="G23" s="221"/>
    </row>
    <row r="24" ht="18" customHeight="1" spans="1:7">
      <c r="A24" s="56" t="s">
        <v>166</v>
      </c>
      <c r="B24" s="56" t="s">
        <v>166</v>
      </c>
      <c r="C24" s="220">
        <v>8707997.79</v>
      </c>
      <c r="D24" s="221">
        <v>6413547.98</v>
      </c>
      <c r="E24" s="220">
        <v>5711475.9</v>
      </c>
      <c r="F24" s="220">
        <v>702072.08</v>
      </c>
      <c r="G24" s="220">
        <v>2294449.81</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20" sqref="D20"/>
    </sheetView>
  </sheetViews>
  <sheetFormatPr defaultColWidth="10.4259259259259" defaultRowHeight="14.25" customHeight="1" outlineLevelRow="6" outlineLevelCol="5"/>
  <cols>
    <col min="1" max="6" width="28.1388888888889" customWidth="1"/>
  </cols>
  <sheetData>
    <row r="1" customHeight="1" spans="1:6">
      <c r="A1" s="74"/>
      <c r="B1" s="74"/>
      <c r="C1" s="74"/>
      <c r="D1" s="74"/>
      <c r="E1" s="73"/>
      <c r="F1" s="74"/>
    </row>
    <row r="2" ht="41.25" customHeight="1" spans="1:6">
      <c r="A2" s="213" t="str">
        <f>"2025"&amp;"年一般公共预算“三公”经费支出预算表"</f>
        <v>2025年一般公共预算“三公”经费支出预算表</v>
      </c>
      <c r="B2" s="74"/>
      <c r="C2" s="74"/>
      <c r="D2" s="74"/>
      <c r="E2" s="73"/>
      <c r="F2" s="74"/>
    </row>
    <row r="3" customHeight="1" spans="1:6">
      <c r="A3" s="161" t="str">
        <f>"单位名称："&amp;"昆明市晋宁区医疗保障局"</f>
        <v>单位名称：昆明市晋宁区医疗保障局</v>
      </c>
      <c r="B3" s="214"/>
      <c r="C3" s="91"/>
      <c r="D3" s="74"/>
      <c r="E3" s="73"/>
      <c r="F3" s="215" t="s">
        <v>0</v>
      </c>
    </row>
    <row r="4" ht="27" customHeight="1" spans="1:6">
      <c r="A4" s="67" t="s">
        <v>167</v>
      </c>
      <c r="B4" s="67" t="s">
        <v>168</v>
      </c>
      <c r="C4" s="79" t="s">
        <v>169</v>
      </c>
      <c r="D4" s="67"/>
      <c r="E4" s="78"/>
      <c r="F4" s="67" t="s">
        <v>170</v>
      </c>
    </row>
    <row r="5" ht="28.5" customHeight="1" spans="1:6">
      <c r="A5" s="216"/>
      <c r="B5" s="81"/>
      <c r="C5" s="78" t="s">
        <v>55</v>
      </c>
      <c r="D5" s="78" t="s">
        <v>171</v>
      </c>
      <c r="E5" s="78" t="s">
        <v>172</v>
      </c>
      <c r="F5" s="80"/>
    </row>
    <row r="6" ht="17.25" customHeight="1" spans="1:6">
      <c r="A6" s="83" t="s">
        <v>79</v>
      </c>
      <c r="B6" s="83" t="s">
        <v>80</v>
      </c>
      <c r="C6" s="83" t="s">
        <v>81</v>
      </c>
      <c r="D6" s="83" t="s">
        <v>82</v>
      </c>
      <c r="E6" s="83" t="s">
        <v>83</v>
      </c>
      <c r="F6" s="83" t="s">
        <v>84</v>
      </c>
    </row>
    <row r="7" ht="17.25" customHeight="1" spans="1:6">
      <c r="A7" s="217">
        <v>40000</v>
      </c>
      <c r="B7" s="25"/>
      <c r="C7" s="23"/>
      <c r="D7" s="23"/>
      <c r="E7" s="23"/>
      <c r="F7" s="23">
        <v>40000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4"/>
  <sheetViews>
    <sheetView showZeros="0" workbookViewId="0">
      <selection activeCell="D13" sqref="D13"/>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ht="13.5" customHeight="1" spans="2:24">
      <c r="B1" s="193"/>
      <c r="C1" s="204"/>
      <c r="E1" s="205"/>
      <c r="F1" s="205"/>
      <c r="G1" s="205"/>
      <c r="H1" s="205"/>
      <c r="I1" s="128"/>
      <c r="J1" s="128"/>
      <c r="K1" s="128"/>
      <c r="L1" s="128"/>
      <c r="M1" s="128"/>
      <c r="N1" s="128"/>
      <c r="R1" s="128"/>
      <c r="V1" s="204"/>
      <c r="X1" s="170"/>
    </row>
    <row r="2" ht="45.75" customHeight="1" spans="1:24">
      <c r="A2" s="130" t="str">
        <f>"2025"&amp;"年部门基本支出预算表"</f>
        <v>2025年部门基本支出预算表</v>
      </c>
      <c r="B2" s="43"/>
      <c r="C2" s="130"/>
      <c r="D2" s="130"/>
      <c r="E2" s="130"/>
      <c r="F2" s="130"/>
      <c r="G2" s="130"/>
      <c r="H2" s="130"/>
      <c r="I2" s="130"/>
      <c r="J2" s="130"/>
      <c r="K2" s="130"/>
      <c r="L2" s="130"/>
      <c r="M2" s="130"/>
      <c r="N2" s="130"/>
      <c r="O2" s="43"/>
      <c r="P2" s="43"/>
      <c r="Q2" s="43"/>
      <c r="R2" s="130"/>
      <c r="S2" s="130"/>
      <c r="T2" s="130"/>
      <c r="U2" s="130"/>
      <c r="V2" s="130"/>
      <c r="W2" s="130"/>
      <c r="X2" s="130"/>
    </row>
    <row r="3" ht="18.75" customHeight="1" spans="1:24">
      <c r="A3" s="44" t="str">
        <f>"单位名称："&amp;"昆明市晋宁区医疗保障局"</f>
        <v>单位名称：昆明市晋宁区医疗保障局</v>
      </c>
      <c r="B3" s="45"/>
      <c r="C3" s="206"/>
      <c r="D3" s="206"/>
      <c r="E3" s="206"/>
      <c r="F3" s="206"/>
      <c r="G3" s="206"/>
      <c r="H3" s="206"/>
      <c r="I3" s="133"/>
      <c r="J3" s="133"/>
      <c r="K3" s="133"/>
      <c r="L3" s="133"/>
      <c r="M3" s="133"/>
      <c r="N3" s="133"/>
      <c r="O3" s="46"/>
      <c r="P3" s="46"/>
      <c r="Q3" s="46"/>
      <c r="R3" s="133"/>
      <c r="V3" s="204"/>
      <c r="X3" s="170" t="s">
        <v>0</v>
      </c>
    </row>
    <row r="4" ht="18" customHeight="1" spans="1:24">
      <c r="A4" s="48" t="s">
        <v>173</v>
      </c>
      <c r="B4" s="48" t="s">
        <v>174</v>
      </c>
      <c r="C4" s="48" t="s">
        <v>175</v>
      </c>
      <c r="D4" s="48" t="s">
        <v>176</v>
      </c>
      <c r="E4" s="48" t="s">
        <v>177</v>
      </c>
      <c r="F4" s="48" t="s">
        <v>178</v>
      </c>
      <c r="G4" s="48" t="s">
        <v>179</v>
      </c>
      <c r="H4" s="48" t="s">
        <v>180</v>
      </c>
      <c r="I4" s="210" t="s">
        <v>181</v>
      </c>
      <c r="J4" s="157" t="s">
        <v>181</v>
      </c>
      <c r="K4" s="157"/>
      <c r="L4" s="157"/>
      <c r="M4" s="157"/>
      <c r="N4" s="157"/>
      <c r="O4" s="13"/>
      <c r="P4" s="13"/>
      <c r="Q4" s="13"/>
      <c r="R4" s="150" t="s">
        <v>59</v>
      </c>
      <c r="S4" s="157" t="s">
        <v>60</v>
      </c>
      <c r="T4" s="157"/>
      <c r="U4" s="157"/>
      <c r="V4" s="157"/>
      <c r="W4" s="157"/>
      <c r="X4" s="158"/>
    </row>
    <row r="5" ht="18" customHeight="1" spans="1:24">
      <c r="A5" s="50"/>
      <c r="B5" s="194"/>
      <c r="C5" s="181"/>
      <c r="D5" s="50"/>
      <c r="E5" s="50"/>
      <c r="F5" s="50"/>
      <c r="G5" s="50"/>
      <c r="H5" s="50"/>
      <c r="I5" s="179" t="s">
        <v>182</v>
      </c>
      <c r="J5" s="210" t="s">
        <v>56</v>
      </c>
      <c r="K5" s="157"/>
      <c r="L5" s="157"/>
      <c r="M5" s="157"/>
      <c r="N5" s="158"/>
      <c r="O5" s="12" t="s">
        <v>183</v>
      </c>
      <c r="P5" s="13"/>
      <c r="Q5" s="36"/>
      <c r="R5" s="48" t="s">
        <v>59</v>
      </c>
      <c r="S5" s="210" t="s">
        <v>60</v>
      </c>
      <c r="T5" s="150" t="s">
        <v>61</v>
      </c>
      <c r="U5" s="157" t="s">
        <v>60</v>
      </c>
      <c r="V5" s="150" t="s">
        <v>63</v>
      </c>
      <c r="W5" s="150" t="s">
        <v>64</v>
      </c>
      <c r="X5" s="212" t="s">
        <v>65</v>
      </c>
    </row>
    <row r="6" ht="19.5" customHeight="1" spans="1:24">
      <c r="A6" s="194"/>
      <c r="B6" s="194"/>
      <c r="C6" s="194"/>
      <c r="D6" s="194"/>
      <c r="E6" s="194"/>
      <c r="F6" s="194"/>
      <c r="G6" s="194"/>
      <c r="H6" s="194"/>
      <c r="I6" s="194"/>
      <c r="J6" s="211" t="s">
        <v>184</v>
      </c>
      <c r="K6" s="48" t="s">
        <v>185</v>
      </c>
      <c r="L6" s="48" t="s">
        <v>186</v>
      </c>
      <c r="M6" s="48" t="s">
        <v>187</v>
      </c>
      <c r="N6" s="48" t="s">
        <v>188</v>
      </c>
      <c r="O6" s="48" t="s">
        <v>56</v>
      </c>
      <c r="P6" s="48" t="s">
        <v>57</v>
      </c>
      <c r="Q6" s="48" t="s">
        <v>58</v>
      </c>
      <c r="R6" s="194"/>
      <c r="S6" s="48" t="s">
        <v>55</v>
      </c>
      <c r="T6" s="48" t="s">
        <v>61</v>
      </c>
      <c r="U6" s="48" t="s">
        <v>189</v>
      </c>
      <c r="V6" s="48" t="s">
        <v>63</v>
      </c>
      <c r="W6" s="48" t="s">
        <v>64</v>
      </c>
      <c r="X6" s="48" t="s">
        <v>65</v>
      </c>
    </row>
    <row r="7" ht="37.5" customHeight="1" spans="1:24">
      <c r="A7" s="207"/>
      <c r="B7" s="55"/>
      <c r="C7" s="207"/>
      <c r="D7" s="207"/>
      <c r="E7" s="207"/>
      <c r="F7" s="207"/>
      <c r="G7" s="207"/>
      <c r="H7" s="207"/>
      <c r="I7" s="207"/>
      <c r="J7" s="64" t="s">
        <v>55</v>
      </c>
      <c r="K7" s="53" t="s">
        <v>190</v>
      </c>
      <c r="L7" s="53" t="s">
        <v>186</v>
      </c>
      <c r="M7" s="53" t="s">
        <v>187</v>
      </c>
      <c r="N7" s="53" t="s">
        <v>188</v>
      </c>
      <c r="O7" s="53" t="s">
        <v>186</v>
      </c>
      <c r="P7" s="53" t="s">
        <v>187</v>
      </c>
      <c r="Q7" s="53" t="s">
        <v>188</v>
      </c>
      <c r="R7" s="53" t="s">
        <v>59</v>
      </c>
      <c r="S7" s="53" t="s">
        <v>55</v>
      </c>
      <c r="T7" s="53" t="s">
        <v>61</v>
      </c>
      <c r="U7" s="53" t="s">
        <v>189</v>
      </c>
      <c r="V7" s="53" t="s">
        <v>63</v>
      </c>
      <c r="W7" s="53" t="s">
        <v>64</v>
      </c>
      <c r="X7" s="53" t="s">
        <v>65</v>
      </c>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0.25" customHeight="1" spans="1:24">
      <c r="A9" s="21" t="s">
        <v>67</v>
      </c>
      <c r="B9" s="21" t="s">
        <v>67</v>
      </c>
      <c r="C9" s="21" t="s">
        <v>191</v>
      </c>
      <c r="D9" s="21" t="s">
        <v>192</v>
      </c>
      <c r="E9" s="21" t="s">
        <v>118</v>
      </c>
      <c r="F9" s="21" t="s">
        <v>119</v>
      </c>
      <c r="G9" s="21" t="s">
        <v>193</v>
      </c>
      <c r="H9" s="21" t="s">
        <v>194</v>
      </c>
      <c r="I9" s="58">
        <v>1238112</v>
      </c>
      <c r="J9" s="58">
        <v>1238112</v>
      </c>
      <c r="K9" s="58"/>
      <c r="L9" s="58"/>
      <c r="M9" s="60">
        <v>1238112</v>
      </c>
      <c r="N9" s="58"/>
      <c r="O9" s="58"/>
      <c r="P9" s="58"/>
      <c r="Q9" s="58"/>
      <c r="R9" s="58"/>
      <c r="S9" s="58"/>
      <c r="T9" s="58"/>
      <c r="U9" s="58"/>
      <c r="V9" s="58"/>
      <c r="W9" s="58"/>
      <c r="X9" s="58"/>
    </row>
    <row r="10" ht="20.25" customHeight="1" spans="1:24">
      <c r="A10" s="21" t="s">
        <v>67</v>
      </c>
      <c r="B10" s="21" t="s">
        <v>67</v>
      </c>
      <c r="C10" s="21" t="s">
        <v>191</v>
      </c>
      <c r="D10" s="21" t="s">
        <v>192</v>
      </c>
      <c r="E10" s="21" t="s">
        <v>118</v>
      </c>
      <c r="F10" s="21" t="s">
        <v>119</v>
      </c>
      <c r="G10" s="21" t="s">
        <v>195</v>
      </c>
      <c r="H10" s="21" t="s">
        <v>196</v>
      </c>
      <c r="I10" s="58">
        <v>1880052</v>
      </c>
      <c r="J10" s="58">
        <v>1880052</v>
      </c>
      <c r="K10" s="26"/>
      <c r="L10" s="26"/>
      <c r="M10" s="60">
        <v>1880052</v>
      </c>
      <c r="N10" s="26"/>
      <c r="O10" s="58"/>
      <c r="P10" s="58"/>
      <c r="Q10" s="58"/>
      <c r="R10" s="58"/>
      <c r="S10" s="58"/>
      <c r="T10" s="58"/>
      <c r="U10" s="58"/>
      <c r="V10" s="58"/>
      <c r="W10" s="58"/>
      <c r="X10" s="58"/>
    </row>
    <row r="11" ht="20.25" customHeight="1" spans="1:24">
      <c r="A11" s="21" t="s">
        <v>67</v>
      </c>
      <c r="B11" s="21" t="s">
        <v>67</v>
      </c>
      <c r="C11" s="21" t="s">
        <v>191</v>
      </c>
      <c r="D11" s="21" t="s">
        <v>192</v>
      </c>
      <c r="E11" s="21" t="s">
        <v>118</v>
      </c>
      <c r="F11" s="21" t="s">
        <v>119</v>
      </c>
      <c r="G11" s="21" t="s">
        <v>197</v>
      </c>
      <c r="H11" s="21" t="s">
        <v>198</v>
      </c>
      <c r="I11" s="58">
        <v>103176</v>
      </c>
      <c r="J11" s="58">
        <v>103176</v>
      </c>
      <c r="K11" s="26"/>
      <c r="L11" s="26"/>
      <c r="M11" s="60">
        <v>103176</v>
      </c>
      <c r="N11" s="26"/>
      <c r="O11" s="58"/>
      <c r="P11" s="58"/>
      <c r="Q11" s="58"/>
      <c r="R11" s="58"/>
      <c r="S11" s="58"/>
      <c r="T11" s="58"/>
      <c r="U11" s="58"/>
      <c r="V11" s="58"/>
      <c r="W11" s="58"/>
      <c r="X11" s="58"/>
    </row>
    <row r="12" ht="20.25" customHeight="1" spans="1:24">
      <c r="A12" s="21" t="s">
        <v>67</v>
      </c>
      <c r="B12" s="21" t="s">
        <v>67</v>
      </c>
      <c r="C12" s="21" t="s">
        <v>199</v>
      </c>
      <c r="D12" s="21" t="s">
        <v>200</v>
      </c>
      <c r="E12" s="21" t="s">
        <v>100</v>
      </c>
      <c r="F12" s="21" t="s">
        <v>101</v>
      </c>
      <c r="G12" s="21" t="s">
        <v>201</v>
      </c>
      <c r="H12" s="21" t="s">
        <v>202</v>
      </c>
      <c r="I12" s="58">
        <v>538967.04</v>
      </c>
      <c r="J12" s="58">
        <v>538967.04</v>
      </c>
      <c r="K12" s="26"/>
      <c r="L12" s="26"/>
      <c r="M12" s="60">
        <v>538967.04</v>
      </c>
      <c r="N12" s="26"/>
      <c r="O12" s="58"/>
      <c r="P12" s="58"/>
      <c r="Q12" s="58"/>
      <c r="R12" s="58"/>
      <c r="S12" s="58"/>
      <c r="T12" s="58"/>
      <c r="U12" s="58"/>
      <c r="V12" s="58"/>
      <c r="W12" s="58"/>
      <c r="X12" s="58"/>
    </row>
    <row r="13" ht="20.25" customHeight="1" spans="1:24">
      <c r="A13" s="21" t="s">
        <v>67</v>
      </c>
      <c r="B13" s="21" t="s">
        <v>67</v>
      </c>
      <c r="C13" s="21" t="s">
        <v>199</v>
      </c>
      <c r="D13" s="21" t="s">
        <v>200</v>
      </c>
      <c r="E13" s="21" t="s">
        <v>106</v>
      </c>
      <c r="F13" s="21" t="s">
        <v>107</v>
      </c>
      <c r="G13" s="21" t="s">
        <v>203</v>
      </c>
      <c r="H13" s="21" t="s">
        <v>204</v>
      </c>
      <c r="I13" s="58">
        <v>266114.98</v>
      </c>
      <c r="J13" s="58">
        <v>266114.98</v>
      </c>
      <c r="K13" s="26"/>
      <c r="L13" s="26"/>
      <c r="M13" s="60">
        <v>266114.98</v>
      </c>
      <c r="N13" s="26"/>
      <c r="O13" s="58"/>
      <c r="P13" s="58"/>
      <c r="Q13" s="58"/>
      <c r="R13" s="58"/>
      <c r="S13" s="58"/>
      <c r="T13" s="58"/>
      <c r="U13" s="58"/>
      <c r="V13" s="58"/>
      <c r="W13" s="58"/>
      <c r="X13" s="58"/>
    </row>
    <row r="14" ht="20.25" customHeight="1" spans="1:24">
      <c r="A14" s="21" t="s">
        <v>67</v>
      </c>
      <c r="B14" s="21" t="s">
        <v>67</v>
      </c>
      <c r="C14" s="21" t="s">
        <v>199</v>
      </c>
      <c r="D14" s="21" t="s">
        <v>200</v>
      </c>
      <c r="E14" s="21" t="s">
        <v>108</v>
      </c>
      <c r="F14" s="21" t="s">
        <v>109</v>
      </c>
      <c r="G14" s="21" t="s">
        <v>205</v>
      </c>
      <c r="H14" s="21" t="s">
        <v>206</v>
      </c>
      <c r="I14" s="58">
        <v>12702</v>
      </c>
      <c r="J14" s="58">
        <v>12702</v>
      </c>
      <c r="K14" s="26"/>
      <c r="L14" s="26"/>
      <c r="M14" s="60">
        <v>12702</v>
      </c>
      <c r="N14" s="26"/>
      <c r="O14" s="58"/>
      <c r="P14" s="58"/>
      <c r="Q14" s="58"/>
      <c r="R14" s="58"/>
      <c r="S14" s="58"/>
      <c r="T14" s="58"/>
      <c r="U14" s="58"/>
      <c r="V14" s="58"/>
      <c r="W14" s="58"/>
      <c r="X14" s="58"/>
    </row>
    <row r="15" ht="20.25" customHeight="1" spans="1:24">
      <c r="A15" s="21" t="s">
        <v>67</v>
      </c>
      <c r="B15" s="21" t="s">
        <v>67</v>
      </c>
      <c r="C15" s="21" t="s">
        <v>199</v>
      </c>
      <c r="D15" s="21" t="s">
        <v>200</v>
      </c>
      <c r="E15" s="21" t="s">
        <v>108</v>
      </c>
      <c r="F15" s="21" t="s">
        <v>109</v>
      </c>
      <c r="G15" s="21" t="s">
        <v>205</v>
      </c>
      <c r="H15" s="21" t="s">
        <v>206</v>
      </c>
      <c r="I15" s="58">
        <v>168427.2</v>
      </c>
      <c r="J15" s="58">
        <v>168427.2</v>
      </c>
      <c r="K15" s="26"/>
      <c r="L15" s="26"/>
      <c r="M15" s="60">
        <v>168427.2</v>
      </c>
      <c r="N15" s="26"/>
      <c r="O15" s="58"/>
      <c r="P15" s="58"/>
      <c r="Q15" s="58"/>
      <c r="R15" s="58"/>
      <c r="S15" s="58"/>
      <c r="T15" s="58"/>
      <c r="U15" s="58"/>
      <c r="V15" s="58"/>
      <c r="W15" s="58"/>
      <c r="X15" s="58"/>
    </row>
    <row r="16" ht="20.25" customHeight="1" spans="1:24">
      <c r="A16" s="21" t="s">
        <v>67</v>
      </c>
      <c r="B16" s="21" t="s">
        <v>67</v>
      </c>
      <c r="C16" s="21" t="s">
        <v>199</v>
      </c>
      <c r="D16" s="21" t="s">
        <v>200</v>
      </c>
      <c r="E16" s="21" t="s">
        <v>110</v>
      </c>
      <c r="F16" s="21" t="s">
        <v>111</v>
      </c>
      <c r="G16" s="21" t="s">
        <v>207</v>
      </c>
      <c r="H16" s="21" t="s">
        <v>208</v>
      </c>
      <c r="I16" s="58">
        <v>2066.88</v>
      </c>
      <c r="J16" s="58">
        <v>2066.88</v>
      </c>
      <c r="K16" s="26"/>
      <c r="L16" s="26"/>
      <c r="M16" s="60">
        <v>2066.88</v>
      </c>
      <c r="N16" s="26"/>
      <c r="O16" s="58"/>
      <c r="P16" s="58"/>
      <c r="Q16" s="58"/>
      <c r="R16" s="58"/>
      <c r="S16" s="58"/>
      <c r="T16" s="58"/>
      <c r="U16" s="58"/>
      <c r="V16" s="58"/>
      <c r="W16" s="58"/>
      <c r="X16" s="58"/>
    </row>
    <row r="17" ht="20.25" customHeight="1" spans="1:24">
      <c r="A17" s="21" t="s">
        <v>67</v>
      </c>
      <c r="B17" s="21" t="s">
        <v>67</v>
      </c>
      <c r="C17" s="21" t="s">
        <v>199</v>
      </c>
      <c r="D17" s="21" t="s">
        <v>200</v>
      </c>
      <c r="E17" s="21" t="s">
        <v>110</v>
      </c>
      <c r="F17" s="21" t="s">
        <v>111</v>
      </c>
      <c r="G17" s="21" t="s">
        <v>207</v>
      </c>
      <c r="H17" s="21" t="s">
        <v>208</v>
      </c>
      <c r="I17" s="58">
        <v>16018.32</v>
      </c>
      <c r="J17" s="58">
        <v>16018.32</v>
      </c>
      <c r="K17" s="26"/>
      <c r="L17" s="26"/>
      <c r="M17" s="60">
        <v>16018.32</v>
      </c>
      <c r="N17" s="26"/>
      <c r="O17" s="58"/>
      <c r="P17" s="58"/>
      <c r="Q17" s="58"/>
      <c r="R17" s="58"/>
      <c r="S17" s="58"/>
      <c r="T17" s="58"/>
      <c r="U17" s="58"/>
      <c r="V17" s="58"/>
      <c r="W17" s="58"/>
      <c r="X17" s="58"/>
    </row>
    <row r="18" ht="20.25" customHeight="1" spans="1:24">
      <c r="A18" s="21" t="s">
        <v>67</v>
      </c>
      <c r="B18" s="21" t="s">
        <v>67</v>
      </c>
      <c r="C18" s="21" t="s">
        <v>199</v>
      </c>
      <c r="D18" s="21" t="s">
        <v>200</v>
      </c>
      <c r="E18" s="21" t="s">
        <v>110</v>
      </c>
      <c r="F18" s="21" t="s">
        <v>111</v>
      </c>
      <c r="G18" s="21" t="s">
        <v>207</v>
      </c>
      <c r="H18" s="21" t="s">
        <v>208</v>
      </c>
      <c r="I18" s="58">
        <v>6063.38</v>
      </c>
      <c r="J18" s="58">
        <v>6063.38</v>
      </c>
      <c r="K18" s="26"/>
      <c r="L18" s="26"/>
      <c r="M18" s="60">
        <v>6063.38</v>
      </c>
      <c r="N18" s="26"/>
      <c r="O18" s="58"/>
      <c r="P18" s="58"/>
      <c r="Q18" s="58"/>
      <c r="R18" s="58"/>
      <c r="S18" s="58"/>
      <c r="T18" s="58"/>
      <c r="U18" s="58"/>
      <c r="V18" s="58"/>
      <c r="W18" s="58"/>
      <c r="X18" s="58"/>
    </row>
    <row r="19" ht="20.25" customHeight="1" spans="1:24">
      <c r="A19" s="21" t="s">
        <v>67</v>
      </c>
      <c r="B19" s="21" t="s">
        <v>67</v>
      </c>
      <c r="C19" s="21" t="s">
        <v>199</v>
      </c>
      <c r="D19" s="21" t="s">
        <v>200</v>
      </c>
      <c r="E19" s="21" t="s">
        <v>118</v>
      </c>
      <c r="F19" s="21" t="s">
        <v>119</v>
      </c>
      <c r="G19" s="21" t="s">
        <v>207</v>
      </c>
      <c r="H19" s="21" t="s">
        <v>208</v>
      </c>
      <c r="I19" s="58">
        <v>2150.82</v>
      </c>
      <c r="J19" s="58">
        <v>2150.82</v>
      </c>
      <c r="K19" s="26"/>
      <c r="L19" s="26"/>
      <c r="M19" s="60">
        <v>2150.82</v>
      </c>
      <c r="N19" s="26"/>
      <c r="O19" s="58"/>
      <c r="P19" s="58"/>
      <c r="Q19" s="58"/>
      <c r="R19" s="58"/>
      <c r="S19" s="58"/>
      <c r="T19" s="58"/>
      <c r="U19" s="58"/>
      <c r="V19" s="58"/>
      <c r="W19" s="58"/>
      <c r="X19" s="58"/>
    </row>
    <row r="20" ht="20.25" customHeight="1" spans="1:24">
      <c r="A20" s="21" t="s">
        <v>67</v>
      </c>
      <c r="B20" s="21" t="s">
        <v>67</v>
      </c>
      <c r="C20" s="21" t="s">
        <v>209</v>
      </c>
      <c r="D20" s="21" t="s">
        <v>170</v>
      </c>
      <c r="E20" s="21" t="s">
        <v>118</v>
      </c>
      <c r="F20" s="21" t="s">
        <v>119</v>
      </c>
      <c r="G20" s="21" t="s">
        <v>210</v>
      </c>
      <c r="H20" s="21" t="s">
        <v>170</v>
      </c>
      <c r="I20" s="58">
        <v>40000</v>
      </c>
      <c r="J20" s="58">
        <v>40000</v>
      </c>
      <c r="K20" s="26"/>
      <c r="L20" s="26"/>
      <c r="M20" s="60">
        <v>40000</v>
      </c>
      <c r="N20" s="26"/>
      <c r="O20" s="58"/>
      <c r="P20" s="58"/>
      <c r="Q20" s="58"/>
      <c r="R20" s="58"/>
      <c r="S20" s="58"/>
      <c r="T20" s="58"/>
      <c r="U20" s="58"/>
      <c r="V20" s="58"/>
      <c r="W20" s="58"/>
      <c r="X20" s="58"/>
    </row>
    <row r="21" ht="20.25" customHeight="1" spans="1:24">
      <c r="A21" s="21" t="s">
        <v>67</v>
      </c>
      <c r="B21" s="21" t="s">
        <v>67</v>
      </c>
      <c r="C21" s="21" t="s">
        <v>211</v>
      </c>
      <c r="D21" s="21" t="s">
        <v>212</v>
      </c>
      <c r="E21" s="21" t="s">
        <v>118</v>
      </c>
      <c r="F21" s="21" t="s">
        <v>119</v>
      </c>
      <c r="G21" s="21" t="s">
        <v>213</v>
      </c>
      <c r="H21" s="21" t="s">
        <v>214</v>
      </c>
      <c r="I21" s="58">
        <v>277200</v>
      </c>
      <c r="J21" s="58">
        <v>277200</v>
      </c>
      <c r="K21" s="26"/>
      <c r="L21" s="26"/>
      <c r="M21" s="60">
        <v>277200</v>
      </c>
      <c r="N21" s="26"/>
      <c r="O21" s="58"/>
      <c r="P21" s="58"/>
      <c r="Q21" s="58"/>
      <c r="R21" s="58"/>
      <c r="S21" s="58"/>
      <c r="T21" s="58"/>
      <c r="U21" s="58"/>
      <c r="V21" s="58"/>
      <c r="W21" s="58"/>
      <c r="X21" s="58"/>
    </row>
    <row r="22" ht="20.25" customHeight="1" spans="1:24">
      <c r="A22" s="21" t="s">
        <v>67</v>
      </c>
      <c r="B22" s="21" t="s">
        <v>67</v>
      </c>
      <c r="C22" s="21" t="s">
        <v>215</v>
      </c>
      <c r="D22" s="21" t="s">
        <v>216</v>
      </c>
      <c r="E22" s="21" t="s">
        <v>98</v>
      </c>
      <c r="F22" s="21" t="s">
        <v>99</v>
      </c>
      <c r="G22" s="21" t="s">
        <v>217</v>
      </c>
      <c r="H22" s="21" t="s">
        <v>216</v>
      </c>
      <c r="I22" s="58">
        <v>2088</v>
      </c>
      <c r="J22" s="58">
        <v>2088</v>
      </c>
      <c r="K22" s="26"/>
      <c r="L22" s="26"/>
      <c r="M22" s="60">
        <v>2088</v>
      </c>
      <c r="N22" s="26"/>
      <c r="O22" s="58"/>
      <c r="P22" s="58"/>
      <c r="Q22" s="58"/>
      <c r="R22" s="58"/>
      <c r="S22" s="58"/>
      <c r="T22" s="58"/>
      <c r="U22" s="58"/>
      <c r="V22" s="58"/>
      <c r="W22" s="58"/>
      <c r="X22" s="58"/>
    </row>
    <row r="23" ht="20.25" customHeight="1" spans="1:24">
      <c r="A23" s="21" t="s">
        <v>67</v>
      </c>
      <c r="B23" s="21" t="s">
        <v>67</v>
      </c>
      <c r="C23" s="21" t="s">
        <v>215</v>
      </c>
      <c r="D23" s="21" t="s">
        <v>216</v>
      </c>
      <c r="E23" s="21" t="s">
        <v>118</v>
      </c>
      <c r="F23" s="21" t="s">
        <v>119</v>
      </c>
      <c r="G23" s="21" t="s">
        <v>217</v>
      </c>
      <c r="H23" s="21" t="s">
        <v>216</v>
      </c>
      <c r="I23" s="58">
        <v>71944.08</v>
      </c>
      <c r="J23" s="58">
        <v>71944.08</v>
      </c>
      <c r="K23" s="26"/>
      <c r="L23" s="26"/>
      <c r="M23" s="60">
        <v>71944.08</v>
      </c>
      <c r="N23" s="26"/>
      <c r="O23" s="58"/>
      <c r="P23" s="58"/>
      <c r="Q23" s="58"/>
      <c r="R23" s="58"/>
      <c r="S23" s="58"/>
      <c r="T23" s="58"/>
      <c r="U23" s="58"/>
      <c r="V23" s="58"/>
      <c r="W23" s="58"/>
      <c r="X23" s="58"/>
    </row>
    <row r="24" ht="20.25" customHeight="1" spans="1:24">
      <c r="A24" s="21" t="s">
        <v>67</v>
      </c>
      <c r="B24" s="21" t="s">
        <v>67</v>
      </c>
      <c r="C24" s="21" t="s">
        <v>218</v>
      </c>
      <c r="D24" s="21" t="s">
        <v>219</v>
      </c>
      <c r="E24" s="21" t="s">
        <v>118</v>
      </c>
      <c r="F24" s="21" t="s">
        <v>119</v>
      </c>
      <c r="G24" s="21" t="s">
        <v>220</v>
      </c>
      <c r="H24" s="21" t="s">
        <v>221</v>
      </c>
      <c r="I24" s="58">
        <v>93240</v>
      </c>
      <c r="J24" s="58">
        <v>93240</v>
      </c>
      <c r="K24" s="26"/>
      <c r="L24" s="26"/>
      <c r="M24" s="60">
        <v>93240</v>
      </c>
      <c r="N24" s="26"/>
      <c r="O24" s="58"/>
      <c r="P24" s="58"/>
      <c r="Q24" s="58"/>
      <c r="R24" s="58"/>
      <c r="S24" s="58"/>
      <c r="T24" s="58"/>
      <c r="U24" s="58"/>
      <c r="V24" s="58"/>
      <c r="W24" s="58"/>
      <c r="X24" s="58"/>
    </row>
    <row r="25" ht="20.25" customHeight="1" spans="1:24">
      <c r="A25" s="21" t="s">
        <v>67</v>
      </c>
      <c r="B25" s="21" t="s">
        <v>67</v>
      </c>
      <c r="C25" s="21" t="s">
        <v>218</v>
      </c>
      <c r="D25" s="21" t="s">
        <v>219</v>
      </c>
      <c r="E25" s="21" t="s">
        <v>118</v>
      </c>
      <c r="F25" s="21" t="s">
        <v>119</v>
      </c>
      <c r="G25" s="21" t="s">
        <v>222</v>
      </c>
      <c r="H25" s="21" t="s">
        <v>223</v>
      </c>
      <c r="I25" s="58">
        <v>60000</v>
      </c>
      <c r="J25" s="58">
        <v>60000</v>
      </c>
      <c r="K25" s="26"/>
      <c r="L25" s="26"/>
      <c r="M25" s="60">
        <v>60000</v>
      </c>
      <c r="N25" s="26"/>
      <c r="O25" s="58"/>
      <c r="P25" s="58"/>
      <c r="Q25" s="58"/>
      <c r="R25" s="58"/>
      <c r="S25" s="58"/>
      <c r="T25" s="58"/>
      <c r="U25" s="58"/>
      <c r="V25" s="58"/>
      <c r="W25" s="58"/>
      <c r="X25" s="58"/>
    </row>
    <row r="26" ht="20.25" customHeight="1" spans="1:24">
      <c r="A26" s="21" t="s">
        <v>67</v>
      </c>
      <c r="B26" s="21" t="s">
        <v>67</v>
      </c>
      <c r="C26" s="21" t="s">
        <v>218</v>
      </c>
      <c r="D26" s="21" t="s">
        <v>219</v>
      </c>
      <c r="E26" s="21" t="s">
        <v>118</v>
      </c>
      <c r="F26" s="21" t="s">
        <v>119</v>
      </c>
      <c r="G26" s="21" t="s">
        <v>224</v>
      </c>
      <c r="H26" s="21" t="s">
        <v>225</v>
      </c>
      <c r="I26" s="58">
        <v>70000</v>
      </c>
      <c r="J26" s="58">
        <v>70000</v>
      </c>
      <c r="K26" s="26"/>
      <c r="L26" s="26"/>
      <c r="M26" s="60">
        <v>70000</v>
      </c>
      <c r="N26" s="26"/>
      <c r="O26" s="58"/>
      <c r="P26" s="58"/>
      <c r="Q26" s="58"/>
      <c r="R26" s="58"/>
      <c r="S26" s="58"/>
      <c r="T26" s="58"/>
      <c r="U26" s="58"/>
      <c r="V26" s="58"/>
      <c r="W26" s="58"/>
      <c r="X26" s="58"/>
    </row>
    <row r="27" ht="20.25" customHeight="1" spans="1:24">
      <c r="A27" s="21" t="s">
        <v>67</v>
      </c>
      <c r="B27" s="21" t="s">
        <v>67</v>
      </c>
      <c r="C27" s="21" t="s">
        <v>218</v>
      </c>
      <c r="D27" s="21" t="s">
        <v>219</v>
      </c>
      <c r="E27" s="21" t="s">
        <v>98</v>
      </c>
      <c r="F27" s="21" t="s">
        <v>99</v>
      </c>
      <c r="G27" s="21" t="s">
        <v>226</v>
      </c>
      <c r="H27" s="21" t="s">
        <v>227</v>
      </c>
      <c r="I27" s="58">
        <v>3600</v>
      </c>
      <c r="J27" s="58">
        <v>3600</v>
      </c>
      <c r="K27" s="26"/>
      <c r="L27" s="26"/>
      <c r="M27" s="60">
        <v>3600</v>
      </c>
      <c r="N27" s="26"/>
      <c r="O27" s="58"/>
      <c r="P27" s="58"/>
      <c r="Q27" s="58"/>
      <c r="R27" s="58"/>
      <c r="S27" s="58"/>
      <c r="T27" s="58"/>
      <c r="U27" s="58"/>
      <c r="V27" s="58"/>
      <c r="W27" s="58"/>
      <c r="X27" s="58"/>
    </row>
    <row r="28" ht="20.25" customHeight="1" spans="1:24">
      <c r="A28" s="21" t="s">
        <v>67</v>
      </c>
      <c r="B28" s="21" t="s">
        <v>67</v>
      </c>
      <c r="C28" s="21" t="s">
        <v>218</v>
      </c>
      <c r="D28" s="21" t="s">
        <v>219</v>
      </c>
      <c r="E28" s="21" t="s">
        <v>118</v>
      </c>
      <c r="F28" s="21" t="s">
        <v>119</v>
      </c>
      <c r="G28" s="21" t="s">
        <v>226</v>
      </c>
      <c r="H28" s="21" t="s">
        <v>227</v>
      </c>
      <c r="I28" s="58">
        <v>84000</v>
      </c>
      <c r="J28" s="58">
        <v>84000</v>
      </c>
      <c r="K28" s="26"/>
      <c r="L28" s="26"/>
      <c r="M28" s="60">
        <v>84000</v>
      </c>
      <c r="N28" s="26"/>
      <c r="O28" s="58"/>
      <c r="P28" s="58"/>
      <c r="Q28" s="58"/>
      <c r="R28" s="58"/>
      <c r="S28" s="58"/>
      <c r="T28" s="58"/>
      <c r="U28" s="58"/>
      <c r="V28" s="58"/>
      <c r="W28" s="58"/>
      <c r="X28" s="58"/>
    </row>
    <row r="29" ht="20.25" customHeight="1" spans="1:24">
      <c r="A29" s="21" t="s">
        <v>67</v>
      </c>
      <c r="B29" s="21" t="s">
        <v>67</v>
      </c>
      <c r="C29" s="21" t="s">
        <v>228</v>
      </c>
      <c r="D29" s="21" t="s">
        <v>129</v>
      </c>
      <c r="E29" s="21" t="s">
        <v>128</v>
      </c>
      <c r="F29" s="21" t="s">
        <v>129</v>
      </c>
      <c r="G29" s="21" t="s">
        <v>229</v>
      </c>
      <c r="H29" s="21" t="s">
        <v>129</v>
      </c>
      <c r="I29" s="58">
        <v>592985.28</v>
      </c>
      <c r="J29" s="58">
        <v>592985.28</v>
      </c>
      <c r="K29" s="26"/>
      <c r="L29" s="26"/>
      <c r="M29" s="60">
        <v>592985.28</v>
      </c>
      <c r="N29" s="26"/>
      <c r="O29" s="58"/>
      <c r="P29" s="58"/>
      <c r="Q29" s="58"/>
      <c r="R29" s="58"/>
      <c r="S29" s="58"/>
      <c r="T29" s="58"/>
      <c r="U29" s="58"/>
      <c r="V29" s="58"/>
      <c r="W29" s="58"/>
      <c r="X29" s="58"/>
    </row>
    <row r="30" ht="20.25" customHeight="1" spans="1:24">
      <c r="A30" s="21" t="s">
        <v>67</v>
      </c>
      <c r="B30" s="21" t="s">
        <v>67</v>
      </c>
      <c r="C30" s="21" t="s">
        <v>230</v>
      </c>
      <c r="D30" s="21" t="s">
        <v>231</v>
      </c>
      <c r="E30" s="21" t="s">
        <v>98</v>
      </c>
      <c r="F30" s="21" t="s">
        <v>99</v>
      </c>
      <c r="G30" s="21" t="s">
        <v>232</v>
      </c>
      <c r="H30" s="21" t="s">
        <v>233</v>
      </c>
      <c r="I30" s="58">
        <v>57600</v>
      </c>
      <c r="J30" s="58">
        <v>57600</v>
      </c>
      <c r="K30" s="26"/>
      <c r="L30" s="26"/>
      <c r="M30" s="60">
        <v>57600</v>
      </c>
      <c r="N30" s="26"/>
      <c r="O30" s="58"/>
      <c r="P30" s="58"/>
      <c r="Q30" s="58"/>
      <c r="R30" s="58"/>
      <c r="S30" s="58"/>
      <c r="T30" s="58"/>
      <c r="U30" s="58"/>
      <c r="V30" s="58"/>
      <c r="W30" s="58"/>
      <c r="X30" s="58"/>
    </row>
    <row r="31" ht="20.25" customHeight="1" spans="1:24">
      <c r="A31" s="21" t="s">
        <v>67</v>
      </c>
      <c r="B31" s="21" t="s">
        <v>67</v>
      </c>
      <c r="C31" s="21" t="s">
        <v>234</v>
      </c>
      <c r="D31" s="21" t="s">
        <v>235</v>
      </c>
      <c r="E31" s="21" t="s">
        <v>118</v>
      </c>
      <c r="F31" s="21" t="s">
        <v>119</v>
      </c>
      <c r="G31" s="21" t="s">
        <v>197</v>
      </c>
      <c r="H31" s="21" t="s">
        <v>198</v>
      </c>
      <c r="I31" s="58">
        <v>479040</v>
      </c>
      <c r="J31" s="58">
        <v>479040</v>
      </c>
      <c r="K31" s="26"/>
      <c r="L31" s="26"/>
      <c r="M31" s="60">
        <v>479040</v>
      </c>
      <c r="N31" s="26"/>
      <c r="O31" s="58"/>
      <c r="P31" s="58"/>
      <c r="Q31" s="58"/>
      <c r="R31" s="58"/>
      <c r="S31" s="58"/>
      <c r="T31" s="58"/>
      <c r="U31" s="58"/>
      <c r="V31" s="58"/>
      <c r="W31" s="58"/>
      <c r="X31" s="58"/>
    </row>
    <row r="32" ht="20.25" customHeight="1" spans="1:24">
      <c r="A32" s="21" t="s">
        <v>67</v>
      </c>
      <c r="B32" s="21" t="s">
        <v>67</v>
      </c>
      <c r="C32" s="21" t="s">
        <v>234</v>
      </c>
      <c r="D32" s="21" t="s">
        <v>235</v>
      </c>
      <c r="E32" s="21" t="s">
        <v>118</v>
      </c>
      <c r="F32" s="21" t="s">
        <v>119</v>
      </c>
      <c r="G32" s="21" t="s">
        <v>197</v>
      </c>
      <c r="H32" s="21" t="s">
        <v>198</v>
      </c>
      <c r="I32" s="58">
        <v>300000</v>
      </c>
      <c r="J32" s="58">
        <v>300000</v>
      </c>
      <c r="K32" s="26"/>
      <c r="L32" s="26"/>
      <c r="M32" s="60">
        <v>300000</v>
      </c>
      <c r="N32" s="26"/>
      <c r="O32" s="58"/>
      <c r="P32" s="58"/>
      <c r="Q32" s="58"/>
      <c r="R32" s="58"/>
      <c r="S32" s="58"/>
      <c r="T32" s="58"/>
      <c r="U32" s="58"/>
      <c r="V32" s="58"/>
      <c r="W32" s="58"/>
      <c r="X32" s="58"/>
    </row>
    <row r="33" ht="20.25" customHeight="1" spans="1:24">
      <c r="A33" s="21" t="s">
        <v>67</v>
      </c>
      <c r="B33" s="21" t="s">
        <v>67</v>
      </c>
      <c r="C33" s="21" t="s">
        <v>236</v>
      </c>
      <c r="D33" s="21" t="s">
        <v>237</v>
      </c>
      <c r="E33" s="21" t="s">
        <v>118</v>
      </c>
      <c r="F33" s="21" t="s">
        <v>119</v>
      </c>
      <c r="G33" s="21" t="s">
        <v>238</v>
      </c>
      <c r="H33" s="21" t="s">
        <v>239</v>
      </c>
      <c r="I33" s="58">
        <v>48000</v>
      </c>
      <c r="J33" s="58">
        <v>48000</v>
      </c>
      <c r="K33" s="26"/>
      <c r="L33" s="26"/>
      <c r="M33" s="60">
        <v>48000</v>
      </c>
      <c r="N33" s="26"/>
      <c r="O33" s="58"/>
      <c r="P33" s="58"/>
      <c r="Q33" s="58"/>
      <c r="R33" s="58"/>
      <c r="S33" s="58"/>
      <c r="T33" s="58"/>
      <c r="U33" s="58"/>
      <c r="V33" s="58"/>
      <c r="W33" s="58"/>
      <c r="X33" s="58"/>
    </row>
    <row r="34" ht="17.25" customHeight="1" spans="1:24">
      <c r="A34" s="195" t="s">
        <v>166</v>
      </c>
      <c r="B34" s="196"/>
      <c r="C34" s="208"/>
      <c r="D34" s="208"/>
      <c r="E34" s="208"/>
      <c r="F34" s="208"/>
      <c r="G34" s="208"/>
      <c r="H34" s="209"/>
      <c r="I34" s="58">
        <v>6413547.98</v>
      </c>
      <c r="J34" s="58">
        <v>6413547.98</v>
      </c>
      <c r="K34" s="58"/>
      <c r="L34" s="58"/>
      <c r="M34" s="60">
        <v>6413547.98</v>
      </c>
      <c r="N34" s="58"/>
      <c r="O34" s="58"/>
      <c r="P34" s="58"/>
      <c r="Q34" s="58"/>
      <c r="R34" s="58"/>
      <c r="S34" s="58"/>
      <c r="T34" s="58"/>
      <c r="U34" s="58"/>
      <c r="V34" s="58"/>
      <c r="W34" s="58"/>
      <c r="X34" s="58"/>
    </row>
  </sheetData>
  <mergeCells count="31">
    <mergeCell ref="A2:X2"/>
    <mergeCell ref="A3:H3"/>
    <mergeCell ref="I4:X4"/>
    <mergeCell ref="J5:N5"/>
    <mergeCell ref="O5:Q5"/>
    <mergeCell ref="S5:X5"/>
    <mergeCell ref="A34:H3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
  <sheetViews>
    <sheetView showZeros="0" workbookViewId="0">
      <selection activeCell="A1" sqref="A1"/>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93"/>
      <c r="E1" s="41"/>
      <c r="F1" s="41"/>
      <c r="G1" s="41"/>
      <c r="H1" s="41"/>
      <c r="U1" s="193"/>
      <c r="W1" s="203"/>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"单位名称："&amp;"昆明市晋宁区医疗保障局"</f>
        <v>单位名称：昆明市晋宁区医疗保障局</v>
      </c>
      <c r="B3" s="45"/>
      <c r="C3" s="45"/>
      <c r="D3" s="45"/>
      <c r="E3" s="45"/>
      <c r="F3" s="45"/>
      <c r="G3" s="45"/>
      <c r="H3" s="45"/>
      <c r="I3" s="46"/>
      <c r="J3" s="46"/>
      <c r="K3" s="46"/>
      <c r="L3" s="46"/>
      <c r="M3" s="46"/>
      <c r="N3" s="46"/>
      <c r="O3" s="46"/>
      <c r="P3" s="46"/>
      <c r="Q3" s="46"/>
      <c r="U3" s="193"/>
      <c r="W3" s="172" t="s">
        <v>0</v>
      </c>
    </row>
    <row r="4" ht="21.75" customHeight="1" spans="1:23">
      <c r="A4" s="48" t="s">
        <v>240</v>
      </c>
      <c r="B4" s="49" t="s">
        <v>175</v>
      </c>
      <c r="C4" s="48" t="s">
        <v>176</v>
      </c>
      <c r="D4" s="48" t="s">
        <v>241</v>
      </c>
      <c r="E4" s="49" t="s">
        <v>177</v>
      </c>
      <c r="F4" s="49" t="s">
        <v>178</v>
      </c>
      <c r="G4" s="49" t="s">
        <v>242</v>
      </c>
      <c r="H4" s="49" t="s">
        <v>243</v>
      </c>
      <c r="I4" s="198" t="s">
        <v>53</v>
      </c>
      <c r="J4" s="12" t="s">
        <v>244</v>
      </c>
      <c r="K4" s="13"/>
      <c r="L4" s="13"/>
      <c r="M4" s="36"/>
      <c r="N4" s="12" t="s">
        <v>183</v>
      </c>
      <c r="O4" s="13"/>
      <c r="P4" s="36"/>
      <c r="Q4" s="49" t="s">
        <v>59</v>
      </c>
      <c r="R4" s="12" t="s">
        <v>60</v>
      </c>
      <c r="S4" s="13"/>
      <c r="T4" s="13"/>
      <c r="U4" s="13"/>
      <c r="V4" s="13"/>
      <c r="W4" s="36"/>
    </row>
    <row r="5" ht="21.75" customHeight="1" spans="1:23">
      <c r="A5" s="50"/>
      <c r="B5" s="194"/>
      <c r="C5" s="50"/>
      <c r="D5" s="50"/>
      <c r="E5" s="51"/>
      <c r="F5" s="51"/>
      <c r="G5" s="51"/>
      <c r="H5" s="51"/>
      <c r="I5" s="194"/>
      <c r="J5" s="199" t="s">
        <v>56</v>
      </c>
      <c r="K5" s="200"/>
      <c r="L5" s="49" t="s">
        <v>57</v>
      </c>
      <c r="M5" s="49" t="s">
        <v>58</v>
      </c>
      <c r="N5" s="49" t="s">
        <v>56</v>
      </c>
      <c r="O5" s="49" t="s">
        <v>57</v>
      </c>
      <c r="P5" s="49" t="s">
        <v>58</v>
      </c>
      <c r="Q5" s="51"/>
      <c r="R5" s="49" t="s">
        <v>55</v>
      </c>
      <c r="S5" s="49" t="s">
        <v>61</v>
      </c>
      <c r="T5" s="49" t="s">
        <v>189</v>
      </c>
      <c r="U5" s="49" t="s">
        <v>63</v>
      </c>
      <c r="V5" s="49" t="s">
        <v>64</v>
      </c>
      <c r="W5" s="49" t="s">
        <v>65</v>
      </c>
    </row>
    <row r="6" ht="21" customHeight="1" spans="1:23">
      <c r="A6" s="194"/>
      <c r="B6" s="194"/>
      <c r="C6" s="194"/>
      <c r="D6" s="194"/>
      <c r="E6" s="194"/>
      <c r="F6" s="194"/>
      <c r="G6" s="194"/>
      <c r="H6" s="194"/>
      <c r="I6" s="194"/>
      <c r="J6" s="201" t="s">
        <v>55</v>
      </c>
      <c r="K6" s="202"/>
      <c r="L6" s="194"/>
      <c r="M6" s="194"/>
      <c r="N6" s="194"/>
      <c r="O6" s="194"/>
      <c r="P6" s="194"/>
      <c r="Q6" s="194"/>
      <c r="R6" s="194"/>
      <c r="S6" s="194"/>
      <c r="T6" s="194"/>
      <c r="U6" s="194"/>
      <c r="V6" s="194"/>
      <c r="W6" s="194"/>
    </row>
    <row r="7" ht="39.75" customHeight="1" spans="1:23">
      <c r="A7" s="53"/>
      <c r="B7" s="55"/>
      <c r="C7" s="53"/>
      <c r="D7" s="53"/>
      <c r="E7" s="54"/>
      <c r="F7" s="54"/>
      <c r="G7" s="54"/>
      <c r="H7" s="54"/>
      <c r="I7" s="55"/>
      <c r="J7" s="17" t="s">
        <v>55</v>
      </c>
      <c r="K7" s="17" t="s">
        <v>245</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8">
        <v>12</v>
      </c>
      <c r="M8" s="68">
        <v>13</v>
      </c>
      <c r="N8" s="68">
        <v>14</v>
      </c>
      <c r="O8" s="68">
        <v>15</v>
      </c>
      <c r="P8" s="68">
        <v>16</v>
      </c>
      <c r="Q8" s="68">
        <v>17</v>
      </c>
      <c r="R8" s="68">
        <v>18</v>
      </c>
      <c r="S8" s="68">
        <v>19</v>
      </c>
      <c r="T8" s="68">
        <v>20</v>
      </c>
      <c r="U8" s="56">
        <v>21</v>
      </c>
      <c r="V8" s="68">
        <v>22</v>
      </c>
      <c r="W8" s="56">
        <v>23</v>
      </c>
    </row>
    <row r="9" ht="21.75" customHeight="1" spans="1:23">
      <c r="A9" s="189" t="s">
        <v>246</v>
      </c>
      <c r="B9" s="189" t="s">
        <v>247</v>
      </c>
      <c r="C9" s="189" t="s">
        <v>248</v>
      </c>
      <c r="D9" s="189" t="s">
        <v>67</v>
      </c>
      <c r="E9" s="189" t="s">
        <v>120</v>
      </c>
      <c r="F9" s="189" t="s">
        <v>121</v>
      </c>
      <c r="G9" s="189" t="s">
        <v>249</v>
      </c>
      <c r="H9" s="189" t="s">
        <v>250</v>
      </c>
      <c r="I9" s="58">
        <v>59736</v>
      </c>
      <c r="J9" s="58">
        <v>59736</v>
      </c>
      <c r="K9" s="60">
        <v>59736</v>
      </c>
      <c r="L9" s="58"/>
      <c r="M9" s="58"/>
      <c r="N9" s="58"/>
      <c r="O9" s="58"/>
      <c r="P9" s="58"/>
      <c r="Q9" s="58"/>
      <c r="R9" s="58"/>
      <c r="S9" s="58"/>
      <c r="T9" s="58"/>
      <c r="U9" s="58"/>
      <c r="V9" s="58"/>
      <c r="W9" s="58"/>
    </row>
    <row r="10" ht="21.75" customHeight="1" spans="1:23">
      <c r="A10" s="189" t="s">
        <v>246</v>
      </c>
      <c r="B10" s="189" t="s">
        <v>251</v>
      </c>
      <c r="C10" s="189" t="s">
        <v>252</v>
      </c>
      <c r="D10" s="189" t="s">
        <v>67</v>
      </c>
      <c r="E10" s="189" t="s">
        <v>120</v>
      </c>
      <c r="F10" s="189" t="s">
        <v>121</v>
      </c>
      <c r="G10" s="189" t="s">
        <v>249</v>
      </c>
      <c r="H10" s="189" t="s">
        <v>250</v>
      </c>
      <c r="I10" s="58">
        <v>30000</v>
      </c>
      <c r="J10" s="58">
        <v>30000</v>
      </c>
      <c r="K10" s="60">
        <v>30000</v>
      </c>
      <c r="L10" s="58"/>
      <c r="M10" s="58"/>
      <c r="N10" s="58"/>
      <c r="O10" s="58"/>
      <c r="P10" s="58"/>
      <c r="Q10" s="58"/>
      <c r="R10" s="58"/>
      <c r="S10" s="58"/>
      <c r="T10" s="58"/>
      <c r="U10" s="58"/>
      <c r="V10" s="58"/>
      <c r="W10" s="58"/>
    </row>
    <row r="11" ht="21.75" customHeight="1" spans="1:23">
      <c r="A11" s="189" t="s">
        <v>246</v>
      </c>
      <c r="B11" s="189" t="s">
        <v>253</v>
      </c>
      <c r="C11" s="189" t="s">
        <v>254</v>
      </c>
      <c r="D11" s="189" t="s">
        <v>67</v>
      </c>
      <c r="E11" s="189" t="s">
        <v>122</v>
      </c>
      <c r="F11" s="189" t="s">
        <v>123</v>
      </c>
      <c r="G11" s="189" t="s">
        <v>220</v>
      </c>
      <c r="H11" s="189" t="s">
        <v>221</v>
      </c>
      <c r="I11" s="58">
        <v>1000</v>
      </c>
      <c r="J11" s="58"/>
      <c r="K11" s="60"/>
      <c r="L11" s="58"/>
      <c r="M11" s="58"/>
      <c r="N11" s="58"/>
      <c r="O11" s="58"/>
      <c r="P11" s="58"/>
      <c r="Q11" s="58"/>
      <c r="R11" s="58">
        <v>1000</v>
      </c>
      <c r="S11" s="58"/>
      <c r="T11" s="58"/>
      <c r="U11" s="58"/>
      <c r="V11" s="58"/>
      <c r="W11" s="58">
        <v>1000</v>
      </c>
    </row>
    <row r="12" ht="21.75" customHeight="1" spans="1:23">
      <c r="A12" s="189" t="s">
        <v>255</v>
      </c>
      <c r="B12" s="189" t="s">
        <v>256</v>
      </c>
      <c r="C12" s="189" t="s">
        <v>257</v>
      </c>
      <c r="D12" s="189" t="s">
        <v>67</v>
      </c>
      <c r="E12" s="189" t="s">
        <v>106</v>
      </c>
      <c r="F12" s="189" t="s">
        <v>107</v>
      </c>
      <c r="G12" s="189" t="s">
        <v>258</v>
      </c>
      <c r="H12" s="189" t="s">
        <v>259</v>
      </c>
      <c r="I12" s="58">
        <v>600000</v>
      </c>
      <c r="J12" s="58">
        <v>600000</v>
      </c>
      <c r="K12" s="60">
        <v>600000</v>
      </c>
      <c r="L12" s="58"/>
      <c r="M12" s="58"/>
      <c r="N12" s="58"/>
      <c r="O12" s="58"/>
      <c r="P12" s="58"/>
      <c r="Q12" s="58"/>
      <c r="R12" s="58"/>
      <c r="S12" s="58"/>
      <c r="T12" s="58"/>
      <c r="U12" s="58"/>
      <c r="V12" s="58"/>
      <c r="W12" s="58"/>
    </row>
    <row r="13" ht="21.75" customHeight="1" spans="1:23">
      <c r="A13" s="189" t="s">
        <v>255</v>
      </c>
      <c r="B13" s="189" t="s">
        <v>260</v>
      </c>
      <c r="C13" s="189" t="s">
        <v>261</v>
      </c>
      <c r="D13" s="189" t="s">
        <v>67</v>
      </c>
      <c r="E13" s="189" t="s">
        <v>114</v>
      </c>
      <c r="F13" s="189" t="s">
        <v>115</v>
      </c>
      <c r="G13" s="189" t="s">
        <v>258</v>
      </c>
      <c r="H13" s="189" t="s">
        <v>259</v>
      </c>
      <c r="I13" s="58">
        <v>1536713.81</v>
      </c>
      <c r="J13" s="58">
        <v>1536713.81</v>
      </c>
      <c r="K13" s="60">
        <v>1536713.81</v>
      </c>
      <c r="L13" s="58"/>
      <c r="M13" s="58"/>
      <c r="N13" s="58"/>
      <c r="O13" s="58"/>
      <c r="P13" s="58"/>
      <c r="Q13" s="58"/>
      <c r="R13" s="58"/>
      <c r="S13" s="58"/>
      <c r="T13" s="58"/>
      <c r="U13" s="58"/>
      <c r="V13" s="58"/>
      <c r="W13" s="58"/>
    </row>
    <row r="14" ht="21.75" customHeight="1" spans="1:23">
      <c r="A14" s="189" t="s">
        <v>255</v>
      </c>
      <c r="B14" s="189" t="s">
        <v>262</v>
      </c>
      <c r="C14" s="189" t="s">
        <v>263</v>
      </c>
      <c r="D14" s="189" t="s">
        <v>67</v>
      </c>
      <c r="E14" s="189" t="s">
        <v>106</v>
      </c>
      <c r="F14" s="189" t="s">
        <v>107</v>
      </c>
      <c r="G14" s="189" t="s">
        <v>258</v>
      </c>
      <c r="H14" s="189" t="s">
        <v>259</v>
      </c>
      <c r="I14" s="58">
        <v>66000</v>
      </c>
      <c r="J14" s="58">
        <v>66000</v>
      </c>
      <c r="K14" s="60">
        <v>66000</v>
      </c>
      <c r="L14" s="58"/>
      <c r="M14" s="58"/>
      <c r="N14" s="58"/>
      <c r="O14" s="58"/>
      <c r="P14" s="58"/>
      <c r="Q14" s="58"/>
      <c r="R14" s="58"/>
      <c r="S14" s="58"/>
      <c r="T14" s="58"/>
      <c r="U14" s="58"/>
      <c r="V14" s="58"/>
      <c r="W14" s="58"/>
    </row>
    <row r="15" ht="21.75" customHeight="1" spans="1:23">
      <c r="A15" s="189" t="s">
        <v>255</v>
      </c>
      <c r="B15" s="189" t="s">
        <v>264</v>
      </c>
      <c r="C15" s="189" t="s">
        <v>265</v>
      </c>
      <c r="D15" s="189" t="s">
        <v>67</v>
      </c>
      <c r="E15" s="189" t="s">
        <v>106</v>
      </c>
      <c r="F15" s="189" t="s">
        <v>107</v>
      </c>
      <c r="G15" s="189" t="s">
        <v>258</v>
      </c>
      <c r="H15" s="189" t="s">
        <v>259</v>
      </c>
      <c r="I15" s="58">
        <v>2000</v>
      </c>
      <c r="J15" s="58">
        <v>2000</v>
      </c>
      <c r="K15" s="60">
        <v>2000</v>
      </c>
      <c r="L15" s="58"/>
      <c r="M15" s="58"/>
      <c r="N15" s="58"/>
      <c r="O15" s="58"/>
      <c r="P15" s="58"/>
      <c r="Q15" s="58"/>
      <c r="R15" s="58"/>
      <c r="S15" s="58"/>
      <c r="T15" s="58"/>
      <c r="U15" s="58"/>
      <c r="V15" s="58"/>
      <c r="W15" s="58"/>
    </row>
    <row r="16" ht="18.75" customHeight="1" spans="1:23">
      <c r="A16" s="195" t="s">
        <v>166</v>
      </c>
      <c r="B16" s="196"/>
      <c r="C16" s="196"/>
      <c r="D16" s="196"/>
      <c r="E16" s="196"/>
      <c r="F16" s="196"/>
      <c r="G16" s="196"/>
      <c r="H16" s="197"/>
      <c r="I16" s="58">
        <v>2295449.81</v>
      </c>
      <c r="J16" s="58">
        <v>2294449.81</v>
      </c>
      <c r="K16" s="60">
        <v>2294449.81</v>
      </c>
      <c r="L16" s="58"/>
      <c r="M16" s="58"/>
      <c r="N16" s="58"/>
      <c r="O16" s="58"/>
      <c r="P16" s="58"/>
      <c r="Q16" s="58"/>
      <c r="R16" s="58">
        <v>1000</v>
      </c>
      <c r="S16" s="58"/>
      <c r="T16" s="58"/>
      <c r="U16" s="58"/>
      <c r="V16" s="58"/>
      <c r="W16" s="58">
        <v>1000</v>
      </c>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8"/>
  <sheetViews>
    <sheetView showZeros="0" workbookViewId="0">
      <selection activeCell="C10" sqref="C10"/>
    </sheetView>
  </sheetViews>
  <sheetFormatPr defaultColWidth="9.13888888888889" defaultRowHeight="12" customHeight="1"/>
  <cols>
    <col min="1" max="1" width="34.287037037037" customWidth="1"/>
    <col min="2" max="2" width="29" customWidth="1"/>
    <col min="3" max="6" width="23.5740740740741" customWidth="1"/>
    <col min="7" max="7" width="25.1388888888889" customWidth="1"/>
    <col min="8" max="9" width="23.5740740740741" customWidth="1"/>
    <col min="10" max="10" width="36.8518518518519" customWidth="1"/>
  </cols>
  <sheetData>
    <row r="1" ht="18" customHeight="1" spans="10:10">
      <c r="J1" s="170"/>
    </row>
    <row r="2" ht="39.75" customHeight="1" spans="1:10">
      <c r="A2" s="187" t="str">
        <f>"2025"&amp;"年部门项目支出绩效目标表（本级）"</f>
        <v>2025年部门项目支出绩效目标表（本级）</v>
      </c>
      <c r="B2" s="43"/>
      <c r="C2" s="43"/>
      <c r="D2" s="43"/>
      <c r="E2" s="43"/>
      <c r="F2" s="130"/>
      <c r="G2" s="43"/>
      <c r="H2" s="130"/>
      <c r="I2" s="130"/>
      <c r="J2" s="43"/>
    </row>
    <row r="3" ht="17.25" customHeight="1" spans="1:1">
      <c r="A3" s="44" t="str">
        <f>"单位名称："&amp;"昆明市晋宁区医疗保障局"</f>
        <v>单位名称：昆明市晋宁区医疗保障局</v>
      </c>
    </row>
    <row r="4" ht="44.25" customHeight="1" spans="1:10">
      <c r="A4" s="17" t="s">
        <v>176</v>
      </c>
      <c r="B4" s="17" t="s">
        <v>266</v>
      </c>
      <c r="C4" s="17" t="s">
        <v>267</v>
      </c>
      <c r="D4" s="17" t="s">
        <v>268</v>
      </c>
      <c r="E4" s="17" t="s">
        <v>269</v>
      </c>
      <c r="F4" s="183" t="s">
        <v>270</v>
      </c>
      <c r="G4" s="17" t="s">
        <v>271</v>
      </c>
      <c r="H4" s="183" t="s">
        <v>272</v>
      </c>
      <c r="I4" s="183" t="s">
        <v>273</v>
      </c>
      <c r="J4" s="17" t="s">
        <v>274</v>
      </c>
    </row>
    <row r="5" ht="18.75" customHeight="1" spans="1:10">
      <c r="A5" s="188">
        <v>1</v>
      </c>
      <c r="B5" s="188">
        <v>2</v>
      </c>
      <c r="C5" s="188">
        <v>3</v>
      </c>
      <c r="D5" s="188">
        <v>4</v>
      </c>
      <c r="E5" s="188">
        <v>5</v>
      </c>
      <c r="F5" s="68">
        <v>6</v>
      </c>
      <c r="G5" s="188">
        <v>7</v>
      </c>
      <c r="H5" s="68">
        <v>8</v>
      </c>
      <c r="I5" s="68">
        <v>9</v>
      </c>
      <c r="J5" s="188">
        <v>10</v>
      </c>
    </row>
    <row r="6" ht="27.75" customHeight="1" spans="1:10">
      <c r="A6" s="18" t="s">
        <v>67</v>
      </c>
      <c r="B6" s="189"/>
      <c r="C6" s="189"/>
      <c r="D6" s="189"/>
      <c r="E6" s="34"/>
      <c r="F6" s="190"/>
      <c r="G6" s="34"/>
      <c r="H6" s="190"/>
      <c r="I6" s="190"/>
      <c r="J6" s="34"/>
    </row>
    <row r="7" ht="30" customHeight="1" spans="1:10">
      <c r="A7" s="191" t="s">
        <v>67</v>
      </c>
      <c r="B7" s="26"/>
      <c r="C7" s="26"/>
      <c r="D7" s="26"/>
      <c r="E7" s="26"/>
      <c r="F7" s="26"/>
      <c r="G7" s="26"/>
      <c r="H7" s="26"/>
      <c r="I7" s="26"/>
      <c r="J7" s="26"/>
    </row>
    <row r="8" ht="30" customHeight="1" spans="1:10">
      <c r="A8" s="192" t="s">
        <v>265</v>
      </c>
      <c r="B8" s="26" t="s">
        <v>275</v>
      </c>
      <c r="C8" s="26" t="s">
        <v>276</v>
      </c>
      <c r="D8" s="26" t="s">
        <v>277</v>
      </c>
      <c r="E8" s="26" t="s">
        <v>278</v>
      </c>
      <c r="F8" s="26" t="s">
        <v>279</v>
      </c>
      <c r="G8" s="26" t="s">
        <v>91</v>
      </c>
      <c r="H8" s="26" t="s">
        <v>280</v>
      </c>
      <c r="I8" s="26" t="s">
        <v>281</v>
      </c>
      <c r="J8" s="26" t="s">
        <v>278</v>
      </c>
    </row>
    <row r="9" ht="30" customHeight="1" spans="1:10">
      <c r="A9" s="192" t="s">
        <v>265</v>
      </c>
      <c r="B9" s="26" t="s">
        <v>282</v>
      </c>
      <c r="C9" s="26" t="s">
        <v>283</v>
      </c>
      <c r="D9" s="26" t="s">
        <v>284</v>
      </c>
      <c r="E9" s="26" t="s">
        <v>278</v>
      </c>
      <c r="F9" s="26" t="s">
        <v>279</v>
      </c>
      <c r="G9" s="26" t="s">
        <v>91</v>
      </c>
      <c r="H9" s="26" t="s">
        <v>280</v>
      </c>
      <c r="I9" s="26" t="s">
        <v>281</v>
      </c>
      <c r="J9" s="26" t="s">
        <v>278</v>
      </c>
    </row>
    <row r="10" ht="30" customHeight="1" spans="1:10">
      <c r="A10" s="192" t="s">
        <v>265</v>
      </c>
      <c r="B10" s="26" t="s">
        <v>282</v>
      </c>
      <c r="C10" s="26" t="s">
        <v>285</v>
      </c>
      <c r="D10" s="26" t="s">
        <v>286</v>
      </c>
      <c r="E10" s="26" t="s">
        <v>287</v>
      </c>
      <c r="F10" s="26" t="s">
        <v>279</v>
      </c>
      <c r="G10" s="26" t="s">
        <v>89</v>
      </c>
      <c r="H10" s="26" t="s">
        <v>280</v>
      </c>
      <c r="I10" s="26" t="s">
        <v>281</v>
      </c>
      <c r="J10" s="26" t="s">
        <v>288</v>
      </c>
    </row>
    <row r="11" ht="30" customHeight="1" spans="1:10">
      <c r="A11" s="192" t="s">
        <v>254</v>
      </c>
      <c r="B11" s="26" t="s">
        <v>289</v>
      </c>
      <c r="C11" s="26" t="s">
        <v>276</v>
      </c>
      <c r="D11" s="26" t="s">
        <v>290</v>
      </c>
      <c r="E11" s="26" t="s">
        <v>289</v>
      </c>
      <c r="F11" s="26" t="s">
        <v>291</v>
      </c>
      <c r="G11" s="26" t="s">
        <v>289</v>
      </c>
      <c r="H11" s="26" t="s">
        <v>292</v>
      </c>
      <c r="I11" s="26" t="s">
        <v>293</v>
      </c>
      <c r="J11" s="26" t="s">
        <v>294</v>
      </c>
    </row>
    <row r="12" ht="30" customHeight="1" spans="1:10">
      <c r="A12" s="192" t="s">
        <v>254</v>
      </c>
      <c r="B12" s="26" t="s">
        <v>289</v>
      </c>
      <c r="C12" s="26" t="s">
        <v>283</v>
      </c>
      <c r="D12" s="26" t="s">
        <v>284</v>
      </c>
      <c r="E12" s="26" t="s">
        <v>289</v>
      </c>
      <c r="F12" s="26" t="s">
        <v>291</v>
      </c>
      <c r="G12" s="26" t="s">
        <v>289</v>
      </c>
      <c r="H12" s="26" t="s">
        <v>292</v>
      </c>
      <c r="I12" s="26" t="s">
        <v>293</v>
      </c>
      <c r="J12" s="26" t="s">
        <v>294</v>
      </c>
    </row>
    <row r="13" ht="30" customHeight="1" spans="1:10">
      <c r="A13" s="192" t="s">
        <v>254</v>
      </c>
      <c r="B13" s="26" t="s">
        <v>289</v>
      </c>
      <c r="C13" s="26" t="s">
        <v>285</v>
      </c>
      <c r="D13" s="26" t="s">
        <v>286</v>
      </c>
      <c r="E13" s="26" t="s">
        <v>289</v>
      </c>
      <c r="F13" s="26" t="s">
        <v>291</v>
      </c>
      <c r="G13" s="26" t="s">
        <v>289</v>
      </c>
      <c r="H13" s="26" t="s">
        <v>292</v>
      </c>
      <c r="I13" s="26" t="s">
        <v>293</v>
      </c>
      <c r="J13" s="26" t="s">
        <v>294</v>
      </c>
    </row>
    <row r="14" ht="30" customHeight="1" spans="1:10">
      <c r="A14" s="192" t="s">
        <v>248</v>
      </c>
      <c r="B14" s="26" t="s">
        <v>295</v>
      </c>
      <c r="C14" s="26" t="s">
        <v>276</v>
      </c>
      <c r="D14" s="26" t="s">
        <v>277</v>
      </c>
      <c r="E14" s="26" t="s">
        <v>296</v>
      </c>
      <c r="F14" s="26" t="s">
        <v>291</v>
      </c>
      <c r="G14" s="26" t="s">
        <v>297</v>
      </c>
      <c r="H14" s="26" t="s">
        <v>298</v>
      </c>
      <c r="I14" s="26" t="s">
        <v>281</v>
      </c>
      <c r="J14" s="26" t="s">
        <v>299</v>
      </c>
    </row>
    <row r="15" ht="30" customHeight="1" spans="1:10">
      <c r="A15" s="192" t="s">
        <v>248</v>
      </c>
      <c r="B15" s="26" t="s">
        <v>295</v>
      </c>
      <c r="C15" s="26" t="s">
        <v>283</v>
      </c>
      <c r="D15" s="26" t="s">
        <v>284</v>
      </c>
      <c r="E15" s="26" t="s">
        <v>300</v>
      </c>
      <c r="F15" s="26" t="s">
        <v>291</v>
      </c>
      <c r="G15" s="26" t="s">
        <v>297</v>
      </c>
      <c r="H15" s="26" t="s">
        <v>301</v>
      </c>
      <c r="I15" s="26" t="s">
        <v>293</v>
      </c>
      <c r="J15" s="26" t="s">
        <v>299</v>
      </c>
    </row>
    <row r="16" ht="30" customHeight="1" spans="1:10">
      <c r="A16" s="192" t="s">
        <v>248</v>
      </c>
      <c r="B16" s="26" t="s">
        <v>295</v>
      </c>
      <c r="C16" s="26" t="s">
        <v>285</v>
      </c>
      <c r="D16" s="26" t="s">
        <v>286</v>
      </c>
      <c r="E16" s="26" t="s">
        <v>302</v>
      </c>
      <c r="F16" s="26" t="s">
        <v>291</v>
      </c>
      <c r="G16" s="26" t="s">
        <v>303</v>
      </c>
      <c r="H16" s="26" t="s">
        <v>301</v>
      </c>
      <c r="I16" s="26" t="s">
        <v>293</v>
      </c>
      <c r="J16" s="26" t="s">
        <v>299</v>
      </c>
    </row>
    <row r="17" ht="30" customHeight="1" spans="1:10">
      <c r="A17" s="192" t="s">
        <v>252</v>
      </c>
      <c r="B17" s="26" t="s">
        <v>304</v>
      </c>
      <c r="C17" s="26" t="s">
        <v>276</v>
      </c>
      <c r="D17" s="26" t="s">
        <v>290</v>
      </c>
      <c r="E17" s="26" t="s">
        <v>305</v>
      </c>
      <c r="F17" s="26" t="s">
        <v>291</v>
      </c>
      <c r="G17" s="26" t="s">
        <v>306</v>
      </c>
      <c r="H17" s="26" t="s">
        <v>301</v>
      </c>
      <c r="I17" s="26" t="s">
        <v>293</v>
      </c>
      <c r="J17" s="26" t="s">
        <v>307</v>
      </c>
    </row>
    <row r="18" ht="30" customHeight="1" spans="1:10">
      <c r="A18" s="192" t="s">
        <v>252</v>
      </c>
      <c r="B18" s="26" t="s">
        <v>304</v>
      </c>
      <c r="C18" s="26" t="s">
        <v>283</v>
      </c>
      <c r="D18" s="26" t="s">
        <v>284</v>
      </c>
      <c r="E18" s="26" t="s">
        <v>308</v>
      </c>
      <c r="F18" s="26" t="s">
        <v>291</v>
      </c>
      <c r="G18" s="26" t="s">
        <v>306</v>
      </c>
      <c r="H18" s="26" t="s">
        <v>301</v>
      </c>
      <c r="I18" s="26" t="s">
        <v>293</v>
      </c>
      <c r="J18" s="26" t="s">
        <v>307</v>
      </c>
    </row>
    <row r="19" ht="30" customHeight="1" spans="1:10">
      <c r="A19" s="192" t="s">
        <v>252</v>
      </c>
      <c r="B19" s="26" t="s">
        <v>304</v>
      </c>
      <c r="C19" s="26" t="s">
        <v>285</v>
      </c>
      <c r="D19" s="26" t="s">
        <v>286</v>
      </c>
      <c r="E19" s="26" t="s">
        <v>306</v>
      </c>
      <c r="F19" s="26" t="s">
        <v>291</v>
      </c>
      <c r="G19" s="26" t="s">
        <v>309</v>
      </c>
      <c r="H19" s="26" t="s">
        <v>301</v>
      </c>
      <c r="I19" s="26" t="s">
        <v>293</v>
      </c>
      <c r="J19" s="26" t="s">
        <v>307</v>
      </c>
    </row>
    <row r="20" ht="30" customHeight="1" spans="1:10">
      <c r="A20" s="192" t="s">
        <v>257</v>
      </c>
      <c r="B20" s="26" t="s">
        <v>310</v>
      </c>
      <c r="C20" s="26" t="s">
        <v>276</v>
      </c>
      <c r="D20" s="26" t="s">
        <v>277</v>
      </c>
      <c r="E20" s="26" t="s">
        <v>311</v>
      </c>
      <c r="F20" s="26" t="s">
        <v>279</v>
      </c>
      <c r="G20" s="26" t="s">
        <v>90</v>
      </c>
      <c r="H20" s="26" t="s">
        <v>280</v>
      </c>
      <c r="I20" s="26" t="s">
        <v>281</v>
      </c>
      <c r="J20" s="26" t="s">
        <v>311</v>
      </c>
    </row>
    <row r="21" ht="30" customHeight="1" spans="1:10">
      <c r="A21" s="192" t="s">
        <v>257</v>
      </c>
      <c r="B21" s="26" t="s">
        <v>310</v>
      </c>
      <c r="C21" s="26" t="s">
        <v>283</v>
      </c>
      <c r="D21" s="26" t="s">
        <v>284</v>
      </c>
      <c r="E21" s="26" t="s">
        <v>312</v>
      </c>
      <c r="F21" s="26" t="s">
        <v>279</v>
      </c>
      <c r="G21" s="26" t="s">
        <v>90</v>
      </c>
      <c r="H21" s="26" t="s">
        <v>280</v>
      </c>
      <c r="I21" s="26" t="s">
        <v>281</v>
      </c>
      <c r="J21" s="26" t="s">
        <v>312</v>
      </c>
    </row>
    <row r="22" ht="30" customHeight="1" spans="1:10">
      <c r="A22" s="192" t="s">
        <v>257</v>
      </c>
      <c r="B22" s="26" t="s">
        <v>310</v>
      </c>
      <c r="C22" s="26" t="s">
        <v>285</v>
      </c>
      <c r="D22" s="26" t="s">
        <v>286</v>
      </c>
      <c r="E22" s="26" t="s">
        <v>313</v>
      </c>
      <c r="F22" s="26" t="s">
        <v>279</v>
      </c>
      <c r="G22" s="26" t="s">
        <v>90</v>
      </c>
      <c r="H22" s="26" t="s">
        <v>280</v>
      </c>
      <c r="I22" s="26" t="s">
        <v>281</v>
      </c>
      <c r="J22" s="26" t="s">
        <v>313</v>
      </c>
    </row>
    <row r="23" ht="30" customHeight="1" spans="1:10">
      <c r="A23" s="192" t="s">
        <v>263</v>
      </c>
      <c r="B23" s="26" t="s">
        <v>314</v>
      </c>
      <c r="C23" s="26" t="s">
        <v>276</v>
      </c>
      <c r="D23" s="26" t="s">
        <v>277</v>
      </c>
      <c r="E23" s="26" t="s">
        <v>315</v>
      </c>
      <c r="F23" s="26" t="s">
        <v>291</v>
      </c>
      <c r="G23" s="26" t="s">
        <v>81</v>
      </c>
      <c r="H23" s="26" t="s">
        <v>316</v>
      </c>
      <c r="I23" s="26" t="s">
        <v>281</v>
      </c>
      <c r="J23" s="26" t="s">
        <v>315</v>
      </c>
    </row>
    <row r="24" ht="30" customHeight="1" spans="1:10">
      <c r="A24" s="192" t="s">
        <v>263</v>
      </c>
      <c r="B24" s="26" t="s">
        <v>314</v>
      </c>
      <c r="C24" s="26" t="s">
        <v>283</v>
      </c>
      <c r="D24" s="26" t="s">
        <v>284</v>
      </c>
      <c r="E24" s="26" t="s">
        <v>315</v>
      </c>
      <c r="F24" s="26" t="s">
        <v>291</v>
      </c>
      <c r="G24" s="26" t="s">
        <v>81</v>
      </c>
      <c r="H24" s="26" t="s">
        <v>316</v>
      </c>
      <c r="I24" s="26" t="s">
        <v>281</v>
      </c>
      <c r="J24" s="26" t="s">
        <v>315</v>
      </c>
    </row>
    <row r="25" ht="30" customHeight="1" spans="1:10">
      <c r="A25" s="192" t="s">
        <v>263</v>
      </c>
      <c r="B25" s="26" t="s">
        <v>314</v>
      </c>
      <c r="C25" s="26" t="s">
        <v>285</v>
      </c>
      <c r="D25" s="26" t="s">
        <v>286</v>
      </c>
      <c r="E25" s="26" t="s">
        <v>315</v>
      </c>
      <c r="F25" s="26" t="s">
        <v>291</v>
      </c>
      <c r="G25" s="26" t="s">
        <v>81</v>
      </c>
      <c r="H25" s="26" t="s">
        <v>316</v>
      </c>
      <c r="I25" s="26" t="s">
        <v>281</v>
      </c>
      <c r="J25" s="26" t="s">
        <v>315</v>
      </c>
    </row>
    <row r="26" ht="30" customHeight="1" spans="1:10">
      <c r="A26" s="192" t="s">
        <v>261</v>
      </c>
      <c r="B26" s="26" t="s">
        <v>317</v>
      </c>
      <c r="C26" s="26" t="s">
        <v>276</v>
      </c>
      <c r="D26" s="26" t="s">
        <v>290</v>
      </c>
      <c r="E26" s="26" t="s">
        <v>318</v>
      </c>
      <c r="F26" s="26" t="s">
        <v>291</v>
      </c>
      <c r="G26" s="26" t="s">
        <v>319</v>
      </c>
      <c r="H26" s="26" t="s">
        <v>292</v>
      </c>
      <c r="I26" s="26" t="s">
        <v>281</v>
      </c>
      <c r="J26" s="26" t="s">
        <v>320</v>
      </c>
    </row>
    <row r="27" ht="30" customHeight="1" spans="1:10">
      <c r="A27" s="192" t="s">
        <v>261</v>
      </c>
      <c r="B27" s="26" t="s">
        <v>317</v>
      </c>
      <c r="C27" s="26" t="s">
        <v>283</v>
      </c>
      <c r="D27" s="26" t="s">
        <v>321</v>
      </c>
      <c r="E27" s="26" t="s">
        <v>322</v>
      </c>
      <c r="F27" s="26" t="s">
        <v>291</v>
      </c>
      <c r="G27" s="26" t="s">
        <v>319</v>
      </c>
      <c r="H27" s="26" t="s">
        <v>292</v>
      </c>
      <c r="I27" s="26" t="s">
        <v>281</v>
      </c>
      <c r="J27" s="26" t="s">
        <v>323</v>
      </c>
    </row>
    <row r="28" ht="30" customHeight="1" spans="1:10">
      <c r="A28" s="192" t="s">
        <v>261</v>
      </c>
      <c r="B28" s="26" t="s">
        <v>317</v>
      </c>
      <c r="C28" s="26" t="s">
        <v>285</v>
      </c>
      <c r="D28" s="26" t="s">
        <v>286</v>
      </c>
      <c r="E28" s="26" t="s">
        <v>324</v>
      </c>
      <c r="F28" s="26" t="s">
        <v>279</v>
      </c>
      <c r="G28" s="26" t="s">
        <v>325</v>
      </c>
      <c r="H28" s="26" t="s">
        <v>292</v>
      </c>
      <c r="I28" s="26" t="s">
        <v>281</v>
      </c>
      <c r="J28" s="26" t="s">
        <v>326</v>
      </c>
    </row>
  </sheetData>
  <mergeCells count="16">
    <mergeCell ref="A2:J2"/>
    <mergeCell ref="A3:H3"/>
    <mergeCell ref="A8:A10"/>
    <mergeCell ref="A11:A13"/>
    <mergeCell ref="A14:A16"/>
    <mergeCell ref="A17:A19"/>
    <mergeCell ref="A20:A22"/>
    <mergeCell ref="A23:A25"/>
    <mergeCell ref="A26:A28"/>
    <mergeCell ref="B8:B10"/>
    <mergeCell ref="B11:B13"/>
    <mergeCell ref="B14:B16"/>
    <mergeCell ref="B17:B19"/>
    <mergeCell ref="B20:B22"/>
    <mergeCell ref="B23:B25"/>
    <mergeCell ref="B26:B2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 sqref="A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73">
        <v>1</v>
      </c>
      <c r="B1" s="174">
        <v>0</v>
      </c>
      <c r="C1" s="173">
        <v>1</v>
      </c>
      <c r="D1" s="175"/>
      <c r="E1" s="175"/>
      <c r="F1" s="172"/>
    </row>
    <row r="2" ht="42" customHeight="1" spans="1:6">
      <c r="A2" s="176" t="str">
        <f>"2025"&amp;"年部门政府性基金预算支出预算表"</f>
        <v>2025年部门政府性基金预算支出预算表</v>
      </c>
      <c r="B2" s="176" t="s">
        <v>327</v>
      </c>
      <c r="C2" s="177"/>
      <c r="D2" s="178"/>
      <c r="E2" s="178"/>
      <c r="F2" s="178"/>
    </row>
    <row r="3" ht="13.5" customHeight="1" spans="1:6">
      <c r="A3" s="44" t="str">
        <f>"单位名称："&amp;"昆明市晋宁区医疗保障局"</f>
        <v>单位名称：昆明市晋宁区医疗保障局</v>
      </c>
      <c r="B3" s="44" t="s">
        <v>328</v>
      </c>
      <c r="C3" s="173"/>
      <c r="D3" s="175"/>
      <c r="E3" s="175"/>
      <c r="F3" s="172" t="s">
        <v>0</v>
      </c>
    </row>
    <row r="4" ht="19.5" customHeight="1" spans="1:6">
      <c r="A4" s="179" t="s">
        <v>174</v>
      </c>
      <c r="B4" s="180" t="s">
        <v>69</v>
      </c>
      <c r="C4" s="179" t="s">
        <v>70</v>
      </c>
      <c r="D4" s="12" t="s">
        <v>329</v>
      </c>
      <c r="E4" s="13"/>
      <c r="F4" s="36"/>
    </row>
    <row r="5" ht="18.75" customHeight="1" spans="1:6">
      <c r="A5" s="181"/>
      <c r="B5" s="182"/>
      <c r="C5" s="181"/>
      <c r="D5" s="52" t="s">
        <v>53</v>
      </c>
      <c r="E5" s="12" t="s">
        <v>72</v>
      </c>
      <c r="F5" s="52" t="s">
        <v>73</v>
      </c>
    </row>
    <row r="6" ht="18.75" customHeight="1" spans="1:6">
      <c r="A6" s="183">
        <v>1</v>
      </c>
      <c r="B6" s="184" t="s">
        <v>80</v>
      </c>
      <c r="C6" s="183">
        <v>3</v>
      </c>
      <c r="D6" s="14">
        <v>4</v>
      </c>
      <c r="E6" s="14">
        <v>5</v>
      </c>
      <c r="F6" s="14">
        <v>6</v>
      </c>
    </row>
    <row r="7" ht="21" customHeight="1" spans="1:6">
      <c r="A7" s="33"/>
      <c r="B7" s="33"/>
      <c r="C7" s="33"/>
      <c r="D7" s="58"/>
      <c r="E7" s="58"/>
      <c r="F7" s="58"/>
    </row>
    <row r="8" ht="21" customHeight="1" spans="1:6">
      <c r="A8" s="33"/>
      <c r="B8" s="33"/>
      <c r="C8" s="33"/>
      <c r="D8" s="58"/>
      <c r="E8" s="58"/>
      <c r="F8" s="58"/>
    </row>
    <row r="9" ht="18.75" customHeight="1" spans="1:6">
      <c r="A9" s="185" t="s">
        <v>166</v>
      </c>
      <c r="B9" s="185" t="s">
        <v>166</v>
      </c>
      <c r="C9" s="186" t="s">
        <v>166</v>
      </c>
      <c r="D9" s="58"/>
      <c r="E9" s="58"/>
      <c r="F9" s="58"/>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P1"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128"/>
      <c r="C1" s="128"/>
      <c r="R1" s="170"/>
      <c r="S1" s="170"/>
    </row>
    <row r="2" ht="41.25" customHeight="1" spans="1:19">
      <c r="A2" s="129" t="str">
        <f>"2025"&amp;"年部门政府采购预算表"</f>
        <v>2025年部门政府采购预算表</v>
      </c>
      <c r="B2" s="130"/>
      <c r="C2" s="130"/>
      <c r="D2" s="43"/>
      <c r="E2" s="43"/>
      <c r="F2" s="43"/>
      <c r="G2" s="43"/>
      <c r="H2" s="43"/>
      <c r="I2" s="43"/>
      <c r="J2" s="43"/>
      <c r="K2" s="43"/>
      <c r="L2" s="43"/>
      <c r="M2" s="130"/>
      <c r="N2" s="43"/>
      <c r="O2" s="43"/>
      <c r="P2" s="130"/>
      <c r="Q2" s="43"/>
      <c r="R2" s="130"/>
      <c r="S2" s="130"/>
    </row>
    <row r="3" ht="18.75" customHeight="1" spans="1:19">
      <c r="A3" s="161" t="str">
        <f>"单位名称："&amp;"昆明市晋宁区医疗保障局"</f>
        <v>单位名称：昆明市晋宁区医疗保障局</v>
      </c>
      <c r="B3" s="133"/>
      <c r="C3" s="133"/>
      <c r="D3" s="46"/>
      <c r="E3" s="46"/>
      <c r="F3" s="46"/>
      <c r="G3" s="46"/>
      <c r="H3" s="46"/>
      <c r="I3" s="46"/>
      <c r="J3" s="46"/>
      <c r="K3" s="46"/>
      <c r="L3" s="46"/>
      <c r="R3" s="171"/>
      <c r="S3" s="172" t="s">
        <v>0</v>
      </c>
    </row>
    <row r="4" ht="15.75" customHeight="1" spans="1:19">
      <c r="A4" s="49" t="s">
        <v>173</v>
      </c>
      <c r="B4" s="135" t="s">
        <v>174</v>
      </c>
      <c r="C4" s="135" t="s">
        <v>330</v>
      </c>
      <c r="D4" s="136" t="s">
        <v>331</v>
      </c>
      <c r="E4" s="136" t="s">
        <v>332</v>
      </c>
      <c r="F4" s="136" t="s">
        <v>333</v>
      </c>
      <c r="G4" s="136" t="s">
        <v>334</v>
      </c>
      <c r="H4" s="136" t="s">
        <v>335</v>
      </c>
      <c r="I4" s="149" t="s">
        <v>181</v>
      </c>
      <c r="J4" s="149"/>
      <c r="K4" s="149"/>
      <c r="L4" s="149"/>
      <c r="M4" s="150"/>
      <c r="N4" s="149"/>
      <c r="O4" s="149"/>
      <c r="P4" s="157"/>
      <c r="Q4" s="149"/>
      <c r="R4" s="150"/>
      <c r="S4" s="158"/>
    </row>
    <row r="5" ht="17.25" customHeight="1" spans="1:19">
      <c r="A5" s="51"/>
      <c r="B5" s="137"/>
      <c r="C5" s="137"/>
      <c r="D5" s="138"/>
      <c r="E5" s="138"/>
      <c r="F5" s="138"/>
      <c r="G5" s="138"/>
      <c r="H5" s="138"/>
      <c r="I5" s="138" t="s">
        <v>53</v>
      </c>
      <c r="J5" s="138" t="s">
        <v>56</v>
      </c>
      <c r="K5" s="138" t="s">
        <v>336</v>
      </c>
      <c r="L5" s="138" t="s">
        <v>337</v>
      </c>
      <c r="M5" s="151" t="s">
        <v>338</v>
      </c>
      <c r="N5" s="152" t="s">
        <v>339</v>
      </c>
      <c r="O5" s="152"/>
      <c r="P5" s="159"/>
      <c r="Q5" s="152"/>
      <c r="R5" s="160"/>
      <c r="S5" s="139"/>
    </row>
    <row r="6" ht="54" customHeight="1" spans="1:19">
      <c r="A6" s="54"/>
      <c r="B6" s="139"/>
      <c r="C6" s="139"/>
      <c r="D6" s="140"/>
      <c r="E6" s="140"/>
      <c r="F6" s="140"/>
      <c r="G6" s="140"/>
      <c r="H6" s="140"/>
      <c r="I6" s="140"/>
      <c r="J6" s="140" t="s">
        <v>55</v>
      </c>
      <c r="K6" s="140"/>
      <c r="L6" s="140"/>
      <c r="M6" s="153"/>
      <c r="N6" s="140" t="s">
        <v>55</v>
      </c>
      <c r="O6" s="140" t="s">
        <v>61</v>
      </c>
      <c r="P6" s="139" t="s">
        <v>62</v>
      </c>
      <c r="Q6" s="140" t="s">
        <v>63</v>
      </c>
      <c r="R6" s="153" t="s">
        <v>64</v>
      </c>
      <c r="S6" s="139" t="s">
        <v>65</v>
      </c>
    </row>
    <row r="7" ht="18" customHeight="1" spans="1:19">
      <c r="A7" s="162">
        <v>1</v>
      </c>
      <c r="B7" s="162" t="s">
        <v>80</v>
      </c>
      <c r="C7" s="163">
        <v>3</v>
      </c>
      <c r="D7" s="163">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21" customHeight="1" spans="1:19">
      <c r="A8" s="141"/>
      <c r="B8" s="142"/>
      <c r="C8" s="142"/>
      <c r="D8" s="143"/>
      <c r="E8" s="143"/>
      <c r="F8" s="143"/>
      <c r="G8" s="164"/>
      <c r="H8" s="58"/>
      <c r="I8" s="58"/>
      <c r="J8" s="58"/>
      <c r="K8" s="58"/>
      <c r="L8" s="58"/>
      <c r="M8" s="58"/>
      <c r="N8" s="58"/>
      <c r="O8" s="58"/>
      <c r="P8" s="60"/>
      <c r="Q8" s="60"/>
      <c r="R8" s="58"/>
      <c r="S8" s="58"/>
    </row>
    <row r="9" ht="21" customHeight="1" spans="1:19">
      <c r="A9" s="144" t="s">
        <v>166</v>
      </c>
      <c r="B9" s="145"/>
      <c r="C9" s="145"/>
      <c r="D9" s="146"/>
      <c r="E9" s="146"/>
      <c r="F9" s="146"/>
      <c r="G9" s="165"/>
      <c r="H9" s="58"/>
      <c r="I9" s="58"/>
      <c r="J9" s="58"/>
      <c r="K9" s="58"/>
      <c r="L9" s="58"/>
      <c r="M9" s="58"/>
      <c r="N9" s="58"/>
      <c r="O9" s="58"/>
      <c r="P9" s="60"/>
      <c r="Q9" s="60"/>
      <c r="R9" s="58"/>
      <c r="S9" s="58"/>
    </row>
    <row r="10" ht="21" customHeight="1" spans="1:19">
      <c r="A10" s="166" t="s">
        <v>340</v>
      </c>
      <c r="B10" s="167"/>
      <c r="C10" s="167"/>
      <c r="D10" s="166"/>
      <c r="E10" s="166"/>
      <c r="F10" s="166"/>
      <c r="G10" s="168"/>
      <c r="H10" s="169"/>
      <c r="I10" s="169"/>
      <c r="J10" s="169"/>
      <c r="K10" s="169"/>
      <c r="L10" s="169"/>
      <c r="M10" s="169"/>
      <c r="N10" s="169"/>
      <c r="O10" s="169"/>
      <c r="P10" s="169"/>
      <c r="Q10" s="169"/>
      <c r="R10" s="169"/>
      <c r="S10" s="169"/>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O1" workbookViewId="0">
      <selection activeCell="U17" sqref="U17"/>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127"/>
      <c r="B1" s="128"/>
      <c r="C1" s="128"/>
      <c r="D1" s="128"/>
      <c r="E1" s="128"/>
      <c r="F1" s="128"/>
      <c r="G1" s="128"/>
      <c r="H1" s="127"/>
      <c r="I1" s="127"/>
      <c r="J1" s="127"/>
      <c r="K1" s="127"/>
      <c r="L1" s="127"/>
      <c r="M1" s="127"/>
      <c r="N1" s="147"/>
      <c r="O1" s="127"/>
      <c r="P1" s="127"/>
      <c r="Q1" s="128"/>
      <c r="R1" s="127"/>
      <c r="S1" s="155"/>
      <c r="T1" s="155"/>
    </row>
    <row r="2" ht="41.25" customHeight="1" spans="1:20">
      <c r="A2" s="129" t="str">
        <f>"2025"&amp;"年部门政府购买服务预算表"</f>
        <v>2025年部门政府购买服务预算表</v>
      </c>
      <c r="B2" s="130"/>
      <c r="C2" s="130"/>
      <c r="D2" s="130"/>
      <c r="E2" s="130"/>
      <c r="F2" s="130"/>
      <c r="G2" s="130"/>
      <c r="H2" s="131"/>
      <c r="I2" s="131"/>
      <c r="J2" s="131"/>
      <c r="K2" s="131"/>
      <c r="L2" s="131"/>
      <c r="M2" s="131"/>
      <c r="N2" s="148"/>
      <c r="O2" s="131"/>
      <c r="P2" s="131"/>
      <c r="Q2" s="130"/>
      <c r="R2" s="131"/>
      <c r="S2" s="148"/>
      <c r="T2" s="130"/>
    </row>
    <row r="3" ht="22.5" customHeight="1" spans="1:20">
      <c r="A3" s="132" t="str">
        <f>"单位名称："&amp;"昆明市晋宁区医疗保障局"</f>
        <v>单位名称：昆明市晋宁区医疗保障局</v>
      </c>
      <c r="B3" s="133"/>
      <c r="C3" s="133"/>
      <c r="D3" s="133"/>
      <c r="E3" s="133"/>
      <c r="F3" s="133"/>
      <c r="G3" s="133"/>
      <c r="H3" s="134"/>
      <c r="I3" s="134"/>
      <c r="J3" s="134"/>
      <c r="K3" s="134"/>
      <c r="L3" s="134"/>
      <c r="M3" s="134"/>
      <c r="N3" s="147"/>
      <c r="O3" s="127"/>
      <c r="P3" s="127"/>
      <c r="Q3" s="128"/>
      <c r="R3" s="127"/>
      <c r="S3" s="156"/>
      <c r="T3" s="155" t="s">
        <v>0</v>
      </c>
    </row>
    <row r="4" ht="24" customHeight="1" spans="1:20">
      <c r="A4" s="49" t="s">
        <v>173</v>
      </c>
      <c r="B4" s="135" t="s">
        <v>174</v>
      </c>
      <c r="C4" s="135" t="s">
        <v>330</v>
      </c>
      <c r="D4" s="135" t="s">
        <v>341</v>
      </c>
      <c r="E4" s="135" t="s">
        <v>342</v>
      </c>
      <c r="F4" s="135" t="s">
        <v>343</v>
      </c>
      <c r="G4" s="135" t="s">
        <v>344</v>
      </c>
      <c r="H4" s="136" t="s">
        <v>345</v>
      </c>
      <c r="I4" s="136" t="s">
        <v>346</v>
      </c>
      <c r="J4" s="149" t="s">
        <v>181</v>
      </c>
      <c r="K4" s="149"/>
      <c r="L4" s="149"/>
      <c r="M4" s="149"/>
      <c r="N4" s="150"/>
      <c r="O4" s="149"/>
      <c r="P4" s="149"/>
      <c r="Q4" s="157"/>
      <c r="R4" s="149"/>
      <c r="S4" s="150"/>
      <c r="T4" s="158"/>
    </row>
    <row r="5" ht="24" customHeight="1" spans="1:20">
      <c r="A5" s="51"/>
      <c r="B5" s="137"/>
      <c r="C5" s="137"/>
      <c r="D5" s="137"/>
      <c r="E5" s="137"/>
      <c r="F5" s="137"/>
      <c r="G5" s="137"/>
      <c r="H5" s="138"/>
      <c r="I5" s="138"/>
      <c r="J5" s="138" t="s">
        <v>53</v>
      </c>
      <c r="K5" s="138" t="s">
        <v>56</v>
      </c>
      <c r="L5" s="138" t="s">
        <v>336</v>
      </c>
      <c r="M5" s="138" t="s">
        <v>337</v>
      </c>
      <c r="N5" s="151" t="s">
        <v>338</v>
      </c>
      <c r="O5" s="152" t="s">
        <v>339</v>
      </c>
      <c r="P5" s="152"/>
      <c r="Q5" s="159"/>
      <c r="R5" s="152"/>
      <c r="S5" s="160"/>
      <c r="T5" s="139"/>
    </row>
    <row r="6" ht="54" customHeight="1" spans="1:20">
      <c r="A6" s="54"/>
      <c r="B6" s="139"/>
      <c r="C6" s="139"/>
      <c r="D6" s="139"/>
      <c r="E6" s="139"/>
      <c r="F6" s="139"/>
      <c r="G6" s="139"/>
      <c r="H6" s="140"/>
      <c r="I6" s="140"/>
      <c r="J6" s="140"/>
      <c r="K6" s="140" t="s">
        <v>55</v>
      </c>
      <c r="L6" s="140"/>
      <c r="M6" s="140"/>
      <c r="N6" s="153"/>
      <c r="O6" s="140" t="s">
        <v>55</v>
      </c>
      <c r="P6" s="140" t="s">
        <v>61</v>
      </c>
      <c r="Q6" s="139" t="s">
        <v>62</v>
      </c>
      <c r="R6" s="140" t="s">
        <v>63</v>
      </c>
      <c r="S6" s="153" t="s">
        <v>64</v>
      </c>
      <c r="T6" s="139" t="s">
        <v>65</v>
      </c>
    </row>
    <row r="7" ht="17.25" customHeight="1" spans="1:20">
      <c r="A7" s="55">
        <v>1</v>
      </c>
      <c r="B7" s="139">
        <v>2</v>
      </c>
      <c r="C7" s="55">
        <v>3</v>
      </c>
      <c r="D7" s="55">
        <v>4</v>
      </c>
      <c r="E7" s="139">
        <v>5</v>
      </c>
      <c r="F7" s="55">
        <v>6</v>
      </c>
      <c r="G7" s="55">
        <v>7</v>
      </c>
      <c r="H7" s="139">
        <v>8</v>
      </c>
      <c r="I7" s="55">
        <v>9</v>
      </c>
      <c r="J7" s="55">
        <v>10</v>
      </c>
      <c r="K7" s="139">
        <v>11</v>
      </c>
      <c r="L7" s="55">
        <v>12</v>
      </c>
      <c r="M7" s="55">
        <v>13</v>
      </c>
      <c r="N7" s="139">
        <v>14</v>
      </c>
      <c r="O7" s="55">
        <v>15</v>
      </c>
      <c r="P7" s="55">
        <v>16</v>
      </c>
      <c r="Q7" s="139">
        <v>17</v>
      </c>
      <c r="R7" s="55">
        <v>18</v>
      </c>
      <c r="S7" s="55">
        <v>19</v>
      </c>
      <c r="T7" s="55">
        <v>20</v>
      </c>
    </row>
    <row r="8" ht="21" customHeight="1" spans="1:20">
      <c r="A8" s="141"/>
      <c r="B8" s="142"/>
      <c r="C8" s="142"/>
      <c r="D8" s="142"/>
      <c r="E8" s="142"/>
      <c r="F8" s="142"/>
      <c r="G8" s="142"/>
      <c r="H8" s="143"/>
      <c r="I8" s="143"/>
      <c r="J8" s="58"/>
      <c r="K8" s="58"/>
      <c r="L8" s="58"/>
      <c r="M8" s="58"/>
      <c r="N8" s="58"/>
      <c r="O8" s="58"/>
      <c r="P8" s="58"/>
      <c r="Q8" s="60"/>
      <c r="R8" s="60"/>
      <c r="S8" s="58"/>
      <c r="T8" s="58"/>
    </row>
    <row r="9" ht="21" customHeight="1" spans="1:20">
      <c r="A9" s="144" t="s">
        <v>166</v>
      </c>
      <c r="B9" s="145"/>
      <c r="C9" s="145"/>
      <c r="D9" s="145"/>
      <c r="E9" s="145"/>
      <c r="F9" s="145"/>
      <c r="G9" s="145"/>
      <c r="H9" s="146"/>
      <c r="I9" s="154"/>
      <c r="J9" s="58"/>
      <c r="K9" s="58"/>
      <c r="L9" s="58"/>
      <c r="M9" s="58"/>
      <c r="N9" s="58"/>
      <c r="O9" s="58"/>
      <c r="P9" s="58"/>
      <c r="Q9" s="60"/>
      <c r="R9" s="60"/>
      <c r="S9" s="58"/>
      <c r="T9" s="58"/>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XFD1048576"/>
    </sheetView>
  </sheetViews>
  <sheetFormatPr defaultColWidth="9.14814814814815" defaultRowHeight="14.25" customHeight="1" outlineLevelCol="4"/>
  <cols>
    <col min="1" max="1" width="44.25" style="92" customWidth="1"/>
    <col min="2" max="5" width="20" style="92" customWidth="1"/>
    <col min="6" max="16384" width="9.14814814814815" style="92"/>
  </cols>
  <sheetData>
    <row r="1" s="92" customFormat="1" customHeight="1" spans="1:5">
      <c r="A1" s="93"/>
      <c r="B1" s="93"/>
      <c r="C1" s="93"/>
      <c r="D1" s="93"/>
      <c r="E1" s="93"/>
    </row>
    <row r="2" s="92" customFormat="1" ht="17.25" customHeight="1" spans="4:5">
      <c r="D2" s="108"/>
      <c r="E2" s="107" t="s">
        <v>347</v>
      </c>
    </row>
    <row r="3" s="92" customFormat="1" ht="41.25" customHeight="1" spans="1:5">
      <c r="A3" s="109" t="str">
        <f>"2025"&amp;"年对下转移支付预算表"</f>
        <v>2025年对下转移支付预算表</v>
      </c>
      <c r="B3" s="95"/>
      <c r="C3" s="95"/>
      <c r="D3" s="95"/>
      <c r="E3" s="96"/>
    </row>
    <row r="4" s="92" customFormat="1" ht="18" customHeight="1" spans="1:5">
      <c r="A4" s="110" t="s">
        <v>348</v>
      </c>
      <c r="B4" s="111"/>
      <c r="C4" s="111"/>
      <c r="D4" s="112"/>
      <c r="E4" s="113" t="s">
        <v>0</v>
      </c>
    </row>
    <row r="5" s="92" customFormat="1" ht="19.5" customHeight="1" spans="1:5">
      <c r="A5" s="114" t="s">
        <v>349</v>
      </c>
      <c r="B5" s="115" t="s">
        <v>181</v>
      </c>
      <c r="C5" s="116"/>
      <c r="D5" s="116"/>
      <c r="E5" s="117" t="s">
        <v>350</v>
      </c>
    </row>
    <row r="6" s="92" customFormat="1" ht="40.5" customHeight="1" spans="1:5">
      <c r="A6" s="118"/>
      <c r="B6" s="119" t="s">
        <v>53</v>
      </c>
      <c r="C6" s="120" t="s">
        <v>56</v>
      </c>
      <c r="D6" s="121" t="s">
        <v>336</v>
      </c>
      <c r="E6" s="117"/>
    </row>
    <row r="7" s="92" customFormat="1" ht="19.5" customHeight="1" spans="1:5">
      <c r="A7" s="122">
        <v>1</v>
      </c>
      <c r="B7" s="122">
        <v>2</v>
      </c>
      <c r="C7" s="122">
        <v>3</v>
      </c>
      <c r="D7" s="123">
        <v>4</v>
      </c>
      <c r="E7" s="124">
        <v>24</v>
      </c>
    </row>
    <row r="8" s="92" customFormat="1" ht="19.5" customHeight="1" spans="1:5">
      <c r="A8" s="100"/>
      <c r="B8" s="125"/>
      <c r="C8" s="125"/>
      <c r="D8" s="125"/>
      <c r="E8" s="125"/>
    </row>
    <row r="9" s="92" customFormat="1" ht="19.5" customHeight="1" spans="1:5">
      <c r="A9" s="101"/>
      <c r="B9" s="125"/>
      <c r="C9" s="125"/>
      <c r="D9" s="125"/>
      <c r="E9" s="125"/>
    </row>
    <row r="10" s="92" customFormat="1" ht="34" customHeight="1" spans="1:1">
      <c r="A10" s="126" t="s">
        <v>351</v>
      </c>
    </row>
  </sheetData>
  <mergeCells count="5">
    <mergeCell ref="A3:E3"/>
    <mergeCell ref="A4:D4"/>
    <mergeCell ref="B5:D5"/>
    <mergeCell ref="A5:A6"/>
    <mergeCell ref="E5:E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C17" sqref="C17"/>
    </sheetView>
  </sheetViews>
  <sheetFormatPr defaultColWidth="9.13888888888889" defaultRowHeight="12" customHeight="1"/>
  <cols>
    <col min="1" max="1" width="55.3796296296296" style="92" customWidth="1"/>
    <col min="2" max="2" width="29" style="92" customWidth="1"/>
    <col min="3" max="5" width="23.5740740740741" style="92" customWidth="1"/>
    <col min="6" max="6" width="11.287037037037" style="92" customWidth="1"/>
    <col min="7" max="7" width="25.1388888888889" style="92" customWidth="1"/>
    <col min="8" max="8" width="15.5740740740741" style="92" customWidth="1"/>
    <col min="9" max="9" width="13.4259259259259" style="92" customWidth="1"/>
    <col min="10" max="10" width="18.8518518518519" style="92" customWidth="1"/>
    <col min="11" max="16384" width="9.13888888888889" style="92"/>
  </cols>
  <sheetData>
    <row r="1" s="92" customFormat="1" customHeight="1" spans="1:10">
      <c r="A1" s="93"/>
      <c r="B1" s="93"/>
      <c r="C1" s="93"/>
      <c r="D1" s="93"/>
      <c r="E1" s="93"/>
      <c r="F1" s="93"/>
      <c r="G1" s="93"/>
      <c r="H1" s="93"/>
      <c r="I1" s="93"/>
      <c r="J1" s="93"/>
    </row>
    <row r="2" s="92" customFormat="1" ht="16.5" customHeight="1" spans="10:10">
      <c r="J2" s="107" t="s">
        <v>352</v>
      </c>
    </row>
    <row r="3" s="92" customFormat="1" ht="41.25" customHeight="1" spans="1:10">
      <c r="A3" s="94" t="str">
        <f>"2025"&amp;"年对下转移支付绩效目标表"</f>
        <v>2025年对下转移支付绩效目标表</v>
      </c>
      <c r="B3" s="95"/>
      <c r="C3" s="95"/>
      <c r="D3" s="95"/>
      <c r="E3" s="95"/>
      <c r="F3" s="96"/>
      <c r="G3" s="95"/>
      <c r="H3" s="96"/>
      <c r="I3" s="96"/>
      <c r="J3" s="95"/>
    </row>
    <row r="4" s="92" customFormat="1" ht="17.25" customHeight="1" spans="1:1">
      <c r="A4" s="97" t="str">
        <f>"单位名称："&amp;""</f>
        <v>单位名称：</v>
      </c>
    </row>
    <row r="5" s="92" customFormat="1" ht="44.25" customHeight="1" spans="1:10">
      <c r="A5" s="98" t="s">
        <v>349</v>
      </c>
      <c r="B5" s="98" t="s">
        <v>266</v>
      </c>
      <c r="C5" s="98" t="s">
        <v>267</v>
      </c>
      <c r="D5" s="98" t="s">
        <v>268</v>
      </c>
      <c r="E5" s="98" t="s">
        <v>269</v>
      </c>
      <c r="F5" s="99" t="s">
        <v>270</v>
      </c>
      <c r="G5" s="98" t="s">
        <v>271</v>
      </c>
      <c r="H5" s="99" t="s">
        <v>272</v>
      </c>
      <c r="I5" s="99" t="s">
        <v>273</v>
      </c>
      <c r="J5" s="98" t="s">
        <v>274</v>
      </c>
    </row>
    <row r="6" s="92" customFormat="1" ht="14.25" customHeight="1" spans="1:10">
      <c r="A6" s="98">
        <v>1</v>
      </c>
      <c r="B6" s="98">
        <v>2</v>
      </c>
      <c r="C6" s="98">
        <v>3</v>
      </c>
      <c r="D6" s="98">
        <v>4</v>
      </c>
      <c r="E6" s="98">
        <v>5</v>
      </c>
      <c r="F6" s="99">
        <v>6</v>
      </c>
      <c r="G6" s="98">
        <v>7</v>
      </c>
      <c r="H6" s="99">
        <v>8</v>
      </c>
      <c r="I6" s="99">
        <v>9</v>
      </c>
      <c r="J6" s="98">
        <v>10</v>
      </c>
    </row>
    <row r="7" s="92" customFormat="1" ht="42" customHeight="1" spans="1:10">
      <c r="A7" s="100"/>
      <c r="B7" s="101"/>
      <c r="C7" s="101"/>
      <c r="D7" s="101"/>
      <c r="E7" s="102"/>
      <c r="F7" s="103"/>
      <c r="G7" s="102"/>
      <c r="H7" s="103"/>
      <c r="I7" s="103"/>
      <c r="J7" s="102"/>
    </row>
    <row r="8" s="92" customFormat="1" ht="42" customHeight="1" spans="1:10">
      <c r="A8" s="100"/>
      <c r="B8" s="104"/>
      <c r="C8" s="104"/>
      <c r="D8" s="104"/>
      <c r="E8" s="100"/>
      <c r="F8" s="104"/>
      <c r="G8" s="100"/>
      <c r="H8" s="104"/>
      <c r="I8" s="104"/>
      <c r="J8" s="100"/>
    </row>
    <row r="9" s="92" customFormat="1" ht="45" customHeight="1" spans="1:3">
      <c r="A9" s="105" t="s">
        <v>353</v>
      </c>
      <c r="B9" s="106"/>
      <c r="C9" s="106"/>
    </row>
  </sheetData>
  <mergeCells count="2">
    <mergeCell ref="A3:J3"/>
    <mergeCell ref="A4:H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workbookViewId="0">
      <selection activeCell="B17" sqref="B17"/>
    </sheetView>
  </sheetViews>
  <sheetFormatPr defaultColWidth="10.4259259259259" defaultRowHeight="14.25" customHeight="1" outlineLevelRow="7"/>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69"/>
      <c r="B1" s="70"/>
      <c r="C1" s="70"/>
      <c r="D1" s="71"/>
      <c r="E1" s="71"/>
      <c r="F1" s="71"/>
      <c r="G1" s="70"/>
      <c r="H1" s="70"/>
      <c r="I1" s="71"/>
    </row>
    <row r="2" ht="41.25" customHeight="1" spans="1:9">
      <c r="A2" s="72" t="str">
        <f>"2025"&amp;"年新增资产配置预算表"</f>
        <v>2025年新增资产配置预算表</v>
      </c>
      <c r="B2" s="73"/>
      <c r="C2" s="73"/>
      <c r="D2" s="74"/>
      <c r="E2" s="74"/>
      <c r="F2" s="74"/>
      <c r="G2" s="73"/>
      <c r="H2" s="73"/>
      <c r="I2" s="74"/>
    </row>
    <row r="3" customHeight="1" spans="1:9">
      <c r="A3" s="75" t="str">
        <f>"单位名称："&amp;"昆明市晋宁区医疗保障局"</f>
        <v>单位名称：昆明市晋宁区医疗保障局</v>
      </c>
      <c r="B3" s="76"/>
      <c r="C3" s="76"/>
      <c r="D3" s="77"/>
      <c r="F3" s="74"/>
      <c r="G3" s="73"/>
      <c r="H3" s="73"/>
      <c r="I3" s="91" t="s">
        <v>0</v>
      </c>
    </row>
    <row r="4" ht="28.5" customHeight="1" spans="1:9">
      <c r="A4" s="67" t="s">
        <v>173</v>
      </c>
      <c r="B4" s="78" t="s">
        <v>174</v>
      </c>
      <c r="C4" s="79" t="s">
        <v>354</v>
      </c>
      <c r="D4" s="67" t="s">
        <v>355</v>
      </c>
      <c r="E4" s="67" t="s">
        <v>356</v>
      </c>
      <c r="F4" s="67" t="s">
        <v>357</v>
      </c>
      <c r="G4" s="78" t="s">
        <v>358</v>
      </c>
      <c r="H4" s="68"/>
      <c r="I4" s="67"/>
    </row>
    <row r="5" ht="21" customHeight="1" spans="1:9">
      <c r="A5" s="79"/>
      <c r="B5" s="80"/>
      <c r="C5" s="80"/>
      <c r="D5" s="81"/>
      <c r="E5" s="80"/>
      <c r="F5" s="80"/>
      <c r="G5" s="78" t="s">
        <v>334</v>
      </c>
      <c r="H5" s="78" t="s">
        <v>359</v>
      </c>
      <c r="I5" s="78" t="s">
        <v>360</v>
      </c>
    </row>
    <row r="6" ht="17.25" customHeight="1" spans="1:9">
      <c r="A6" s="82" t="s">
        <v>79</v>
      </c>
      <c r="B6" s="32" t="s">
        <v>80</v>
      </c>
      <c r="C6" s="82" t="s">
        <v>81</v>
      </c>
      <c r="D6" s="34" t="s">
        <v>82</v>
      </c>
      <c r="E6" s="82" t="s">
        <v>83</v>
      </c>
      <c r="F6" s="32" t="s">
        <v>84</v>
      </c>
      <c r="G6" s="83" t="s">
        <v>85</v>
      </c>
      <c r="H6" s="34" t="s">
        <v>86</v>
      </c>
      <c r="I6" s="34">
        <v>9</v>
      </c>
    </row>
    <row r="7" ht="19.5" customHeight="1" spans="1:9">
      <c r="A7" s="84" t="s">
        <v>67</v>
      </c>
      <c r="B7" s="85" t="s">
        <v>67</v>
      </c>
      <c r="C7" s="85" t="s">
        <v>361</v>
      </c>
      <c r="D7" s="18" t="s">
        <v>362</v>
      </c>
      <c r="E7" s="33" t="s">
        <v>363</v>
      </c>
      <c r="F7" s="83" t="s">
        <v>364</v>
      </c>
      <c r="G7" s="86">
        <v>7</v>
      </c>
      <c r="H7" s="87">
        <v>5000</v>
      </c>
      <c r="I7" s="87">
        <v>35000</v>
      </c>
    </row>
    <row r="8" ht="19.5" customHeight="1" spans="1:9">
      <c r="A8" s="20" t="s">
        <v>53</v>
      </c>
      <c r="B8" s="88"/>
      <c r="C8" s="88"/>
      <c r="D8" s="89"/>
      <c r="E8" s="90"/>
      <c r="F8" s="90"/>
      <c r="G8" s="86">
        <v>7</v>
      </c>
      <c r="H8" s="87">
        <v>5000</v>
      </c>
      <c r="I8" s="87">
        <v>35000</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A1" sqref="A1"/>
    </sheetView>
  </sheetViews>
  <sheetFormatPr defaultColWidth="9.13888888888889" defaultRowHeight="14.25" customHeight="1"/>
  <cols>
    <col min="1" max="1" width="10.287037037037" customWidth="1"/>
    <col min="2" max="2" width="30.4259259259259" customWidth="1"/>
    <col min="3" max="3" width="23.8518518518519" customWidth="1"/>
    <col min="4" max="4" width="11.1388888888889" customWidth="1"/>
    <col min="5" max="5" width="32.7037037037037" customWidth="1"/>
    <col min="6" max="6" width="9.85185185185185" customWidth="1"/>
    <col min="7" max="7" width="17.712962962963" customWidth="1"/>
    <col min="8" max="11" width="23.1388888888889" customWidth="1"/>
  </cols>
  <sheetData>
    <row r="1" ht="13.5" customHeight="1" spans="4:11">
      <c r="D1" s="41"/>
      <c r="E1" s="41"/>
      <c r="F1" s="41"/>
      <c r="G1" s="41"/>
      <c r="K1" s="42"/>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"单位名称："&amp;"昆明市晋宁区医疗保障局"</f>
        <v>单位名称：昆明市晋宁区医疗保障局</v>
      </c>
      <c r="B3" s="45"/>
      <c r="C3" s="45"/>
      <c r="D3" s="45"/>
      <c r="E3" s="45"/>
      <c r="F3" s="45"/>
      <c r="G3" s="45"/>
      <c r="H3" s="46"/>
      <c r="I3" s="46"/>
      <c r="J3" s="46"/>
      <c r="K3" s="47" t="s">
        <v>0</v>
      </c>
    </row>
    <row r="4" ht="21.75" customHeight="1" spans="1:11">
      <c r="A4" s="64" t="s">
        <v>240</v>
      </c>
      <c r="B4" s="64" t="s">
        <v>176</v>
      </c>
      <c r="C4" s="64" t="s">
        <v>241</v>
      </c>
      <c r="D4" s="17" t="s">
        <v>177</v>
      </c>
      <c r="E4" s="17" t="s">
        <v>178</v>
      </c>
      <c r="F4" s="17" t="s">
        <v>242</v>
      </c>
      <c r="G4" s="17" t="s">
        <v>243</v>
      </c>
      <c r="H4" s="37" t="s">
        <v>53</v>
      </c>
      <c r="I4" s="14" t="s">
        <v>365</v>
      </c>
      <c r="J4" s="14"/>
      <c r="K4" s="14"/>
    </row>
    <row r="5" ht="21.75" customHeight="1" spans="1:11">
      <c r="A5" s="64"/>
      <c r="B5" s="64"/>
      <c r="C5" s="64"/>
      <c r="D5" s="17"/>
      <c r="E5" s="17"/>
      <c r="F5" s="17"/>
      <c r="G5" s="17"/>
      <c r="H5" s="14"/>
      <c r="I5" s="17" t="s">
        <v>56</v>
      </c>
      <c r="J5" s="17" t="s">
        <v>57</v>
      </c>
      <c r="K5" s="17" t="s">
        <v>58</v>
      </c>
    </row>
    <row r="6" ht="40.5" customHeight="1" spans="1:11">
      <c r="A6" s="65"/>
      <c r="B6" s="65"/>
      <c r="C6" s="65"/>
      <c r="D6" s="17"/>
      <c r="E6" s="17"/>
      <c r="F6" s="17"/>
      <c r="G6" s="17"/>
      <c r="H6" s="14"/>
      <c r="I6" s="17" t="s">
        <v>55</v>
      </c>
      <c r="J6" s="17"/>
      <c r="K6" s="17"/>
    </row>
    <row r="7" ht="20.25" customHeight="1" spans="1:11">
      <c r="A7" s="56">
        <v>1</v>
      </c>
      <c r="B7" s="56">
        <v>2</v>
      </c>
      <c r="C7" s="56">
        <v>3</v>
      </c>
      <c r="D7" s="56">
        <v>4</v>
      </c>
      <c r="E7" s="56">
        <v>5</v>
      </c>
      <c r="F7" s="56">
        <v>6</v>
      </c>
      <c r="G7" s="56">
        <v>7</v>
      </c>
      <c r="H7" s="56">
        <v>8</v>
      </c>
      <c r="I7" s="56">
        <v>9</v>
      </c>
      <c r="J7" s="68">
        <v>10</v>
      </c>
      <c r="K7" s="68">
        <v>11</v>
      </c>
    </row>
    <row r="8" ht="18" customHeight="1" spans="1:11">
      <c r="A8" s="66"/>
      <c r="B8" s="26"/>
      <c r="C8" s="66"/>
      <c r="D8" s="66"/>
      <c r="E8" s="66"/>
      <c r="F8" s="66"/>
      <c r="G8" s="66"/>
      <c r="H8" s="58"/>
      <c r="I8" s="58"/>
      <c r="J8" s="58"/>
      <c r="K8" s="58"/>
    </row>
    <row r="9" ht="24" customHeight="1" spans="1:11">
      <c r="A9" s="18"/>
      <c r="B9" s="33"/>
      <c r="C9" s="18"/>
      <c r="D9" s="18"/>
      <c r="E9" s="18"/>
      <c r="F9" s="18"/>
      <c r="G9" s="18"/>
      <c r="H9" s="58"/>
      <c r="I9" s="58"/>
      <c r="J9" s="58"/>
      <c r="K9" s="58"/>
    </row>
    <row r="10" ht="18.75" customHeight="1" spans="1:11">
      <c r="A10" s="67" t="s">
        <v>166</v>
      </c>
      <c r="B10" s="22"/>
      <c r="C10" s="22"/>
      <c r="D10" s="22"/>
      <c r="E10" s="22"/>
      <c r="F10" s="22"/>
      <c r="G10" s="22"/>
      <c r="H10" s="58"/>
      <c r="I10" s="58"/>
      <c r="J10" s="58"/>
      <c r="K10" s="58"/>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D17" sqref="D17"/>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41"/>
      <c r="G1" s="42"/>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"单位名称："&amp;"昆明市晋宁区医疗保障局"</f>
        <v>单位名称：昆明市晋宁区医疗保障局</v>
      </c>
      <c r="B3" s="45"/>
      <c r="C3" s="45"/>
      <c r="D3" s="45"/>
      <c r="E3" s="46"/>
      <c r="F3" s="46"/>
      <c r="G3" s="47" t="s">
        <v>0</v>
      </c>
    </row>
    <row r="4" ht="21.75" customHeight="1" spans="1:7">
      <c r="A4" s="48" t="s">
        <v>241</v>
      </c>
      <c r="B4" s="48" t="s">
        <v>240</v>
      </c>
      <c r="C4" s="48" t="s">
        <v>176</v>
      </c>
      <c r="D4" s="49" t="s">
        <v>366</v>
      </c>
      <c r="E4" s="12" t="s">
        <v>56</v>
      </c>
      <c r="F4" s="13"/>
      <c r="G4" s="36"/>
    </row>
    <row r="5" ht="21.75" customHeight="1" spans="1:7">
      <c r="A5" s="50"/>
      <c r="B5" s="50"/>
      <c r="C5" s="50"/>
      <c r="D5" s="51"/>
      <c r="E5" s="52" t="str">
        <f>"2025"&amp;"年"</f>
        <v>2025年</v>
      </c>
      <c r="F5" s="52" t="str">
        <f>("2025"+1)&amp;"年"</f>
        <v>2026年</v>
      </c>
      <c r="G5" s="52" t="str">
        <f>("2025"+2)&amp;"年"</f>
        <v>2027年</v>
      </c>
    </row>
    <row r="6" ht="40.5" customHeight="1" spans="1:7">
      <c r="A6" s="53"/>
      <c r="B6" s="53"/>
      <c r="C6" s="53"/>
      <c r="D6" s="54"/>
      <c r="E6" s="55"/>
      <c r="F6" s="55"/>
      <c r="G6" s="55"/>
    </row>
    <row r="7" ht="15" customHeight="1" spans="1:7">
      <c r="A7" s="56">
        <v>1</v>
      </c>
      <c r="B7" s="56">
        <v>2</v>
      </c>
      <c r="C7" s="56">
        <v>3</v>
      </c>
      <c r="D7" s="56">
        <v>4</v>
      </c>
      <c r="E7" s="56">
        <v>5</v>
      </c>
      <c r="F7" s="56">
        <v>6</v>
      </c>
      <c r="G7" s="56">
        <v>7</v>
      </c>
    </row>
    <row r="8" customHeight="1" spans="1:7">
      <c r="A8" s="57" t="s">
        <v>67</v>
      </c>
      <c r="B8" s="58"/>
      <c r="C8" s="58"/>
      <c r="D8" s="58"/>
      <c r="E8" s="58">
        <v>2294449.81</v>
      </c>
      <c r="F8" s="58"/>
      <c r="G8" s="58"/>
    </row>
    <row r="9" ht="17.25" customHeight="1" spans="1:7">
      <c r="A9" s="33"/>
      <c r="B9" s="59" t="s">
        <v>367</v>
      </c>
      <c r="C9" s="59" t="s">
        <v>248</v>
      </c>
      <c r="D9" s="33" t="s">
        <v>368</v>
      </c>
      <c r="E9" s="60">
        <v>59736</v>
      </c>
      <c r="F9" s="60"/>
      <c r="G9" s="60"/>
    </row>
    <row r="10" ht="17.25" customHeight="1" spans="1:7">
      <c r="A10" s="26"/>
      <c r="B10" s="59" t="s">
        <v>367</v>
      </c>
      <c r="C10" s="59" t="s">
        <v>252</v>
      </c>
      <c r="D10" s="33" t="s">
        <v>368</v>
      </c>
      <c r="E10" s="60">
        <v>30000</v>
      </c>
      <c r="F10" s="60"/>
      <c r="G10" s="60"/>
    </row>
    <row r="11" ht="17.25" customHeight="1" spans="1:7">
      <c r="A11" s="26"/>
      <c r="B11" s="59" t="s">
        <v>369</v>
      </c>
      <c r="C11" s="59" t="s">
        <v>257</v>
      </c>
      <c r="D11" s="33" t="s">
        <v>368</v>
      </c>
      <c r="E11" s="60">
        <v>600000</v>
      </c>
      <c r="F11" s="60"/>
      <c r="G11" s="60"/>
    </row>
    <row r="12" ht="17.25" customHeight="1" spans="1:7">
      <c r="A12" s="26"/>
      <c r="B12" s="59" t="s">
        <v>369</v>
      </c>
      <c r="C12" s="59" t="s">
        <v>261</v>
      </c>
      <c r="D12" s="33" t="s">
        <v>368</v>
      </c>
      <c r="E12" s="60">
        <v>1536713.81</v>
      </c>
      <c r="F12" s="60"/>
      <c r="G12" s="60"/>
    </row>
    <row r="13" ht="17.25" customHeight="1" spans="1:7">
      <c r="A13" s="26"/>
      <c r="B13" s="59" t="s">
        <v>369</v>
      </c>
      <c r="C13" s="59" t="s">
        <v>263</v>
      </c>
      <c r="D13" s="33" t="s">
        <v>368</v>
      </c>
      <c r="E13" s="60">
        <v>66000</v>
      </c>
      <c r="F13" s="60"/>
      <c r="G13" s="60"/>
    </row>
    <row r="14" ht="17.25" customHeight="1" spans="1:7">
      <c r="A14" s="26"/>
      <c r="B14" s="59" t="s">
        <v>369</v>
      </c>
      <c r="C14" s="59" t="s">
        <v>265</v>
      </c>
      <c r="D14" s="33" t="s">
        <v>368</v>
      </c>
      <c r="E14" s="60">
        <v>2000</v>
      </c>
      <c r="F14" s="60"/>
      <c r="G14" s="60"/>
    </row>
    <row r="15" ht="18.75" customHeight="1" spans="1:7">
      <c r="A15" s="61" t="s">
        <v>53</v>
      </c>
      <c r="B15" s="62" t="s">
        <v>370</v>
      </c>
      <c r="C15" s="62"/>
      <c r="D15" s="63"/>
      <c r="E15" s="60">
        <v>2294449.81</v>
      </c>
      <c r="F15" s="60"/>
      <c r="G15" s="60"/>
    </row>
  </sheetData>
  <mergeCells count="11">
    <mergeCell ref="A2:G2"/>
    <mergeCell ref="A3:F3"/>
    <mergeCell ref="E4:G4"/>
    <mergeCell ref="A15:D15"/>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topLeftCell="A13" workbookViewId="0">
      <selection activeCell="K17" sqref="K17"/>
    </sheetView>
  </sheetViews>
  <sheetFormatPr defaultColWidth="8.57407407407407" defaultRowHeight="14.25" customHeight="1"/>
  <cols>
    <col min="1" max="1" width="13.25" customWidth="1"/>
    <col min="2" max="2" width="14.5" customWidth="1"/>
    <col min="3" max="3" width="21.8518518518519" customWidth="1"/>
    <col min="4" max="4" width="10.8796296296296" customWidth="1"/>
    <col min="5" max="5" width="12.5" customWidth="1"/>
    <col min="6" max="6" width="15.4259259259259" customWidth="1"/>
    <col min="7" max="7" width="16.4259259259259" customWidth="1"/>
    <col min="8" max="8" width="21.75" customWidth="1"/>
    <col min="9" max="9" width="23.6296296296296" customWidth="1"/>
    <col min="10" max="10" width="20.75" customWidth="1"/>
  </cols>
  <sheetData>
    <row r="1" customHeight="1" spans="1:10">
      <c r="A1" s="1"/>
      <c r="B1" s="1"/>
      <c r="C1" s="1"/>
      <c r="D1" s="1"/>
      <c r="E1" s="1"/>
      <c r="F1" s="1"/>
      <c r="G1" s="1"/>
      <c r="H1" s="1"/>
      <c r="I1" s="1"/>
      <c r="J1" s="35"/>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"单位名称："&amp;"昆明市晋宁区医疗保障局"</f>
        <v>单位名称：昆明市晋宁区医疗保障局</v>
      </c>
      <c r="B3" s="3"/>
      <c r="C3" s="4"/>
      <c r="D3" s="5"/>
      <c r="E3" s="5"/>
      <c r="F3" s="5"/>
      <c r="G3" s="5"/>
      <c r="H3" s="5"/>
      <c r="I3" s="5"/>
      <c r="J3" s="249" t="s">
        <v>0</v>
      </c>
    </row>
    <row r="4" ht="30" customHeight="1" spans="1:10">
      <c r="A4" s="6" t="s">
        <v>371</v>
      </c>
      <c r="B4" s="7">
        <v>377001</v>
      </c>
      <c r="C4" s="8"/>
      <c r="D4" s="8"/>
      <c r="E4" s="9"/>
      <c r="F4" s="10" t="s">
        <v>372</v>
      </c>
      <c r="G4" s="9"/>
      <c r="H4" s="11" t="s">
        <v>67</v>
      </c>
      <c r="I4" s="8"/>
      <c r="J4" s="9"/>
    </row>
    <row r="5" ht="32.25" customHeight="1" spans="1:10">
      <c r="A5" s="12" t="s">
        <v>373</v>
      </c>
      <c r="B5" s="13"/>
      <c r="C5" s="13"/>
      <c r="D5" s="13"/>
      <c r="E5" s="13"/>
      <c r="F5" s="13"/>
      <c r="G5" s="13"/>
      <c r="H5" s="13"/>
      <c r="I5" s="36"/>
      <c r="J5" s="37" t="s">
        <v>374</v>
      </c>
    </row>
    <row r="6" ht="144" customHeight="1" spans="1:10">
      <c r="A6" s="14" t="s">
        <v>375</v>
      </c>
      <c r="B6" s="15" t="s">
        <v>376</v>
      </c>
      <c r="C6" s="16" t="s">
        <v>377</v>
      </c>
      <c r="D6" s="16"/>
      <c r="E6" s="16"/>
      <c r="F6" s="16"/>
      <c r="G6" s="16"/>
      <c r="H6" s="16"/>
      <c r="I6" s="16"/>
      <c r="J6" s="38" t="s">
        <v>378</v>
      </c>
    </row>
    <row r="7" ht="147" customHeight="1" spans="1:10">
      <c r="A7" s="14"/>
      <c r="B7" s="15" t="str">
        <f>"总体绩效目标（"&amp;"2025"&amp;"-"&amp;("2025"+2)&amp;"年期间）"</f>
        <v>总体绩效目标（2025-2027年期间）</v>
      </c>
      <c r="C7" s="16" t="s">
        <v>379</v>
      </c>
      <c r="D7" s="16"/>
      <c r="E7" s="16"/>
      <c r="F7" s="16"/>
      <c r="G7" s="16"/>
      <c r="H7" s="16"/>
      <c r="I7" s="16"/>
      <c r="J7" s="38" t="s">
        <v>380</v>
      </c>
    </row>
    <row r="8" ht="79" customHeight="1" spans="1:10">
      <c r="A8" s="15" t="s">
        <v>381</v>
      </c>
      <c r="B8" s="17" t="str">
        <f>"预算年度（"&amp;"2025"&amp;"年）绩效目标"</f>
        <v>预算年度（2025年）绩效目标</v>
      </c>
      <c r="C8" s="18" t="s">
        <v>382</v>
      </c>
      <c r="D8" s="18"/>
      <c r="E8" s="18"/>
      <c r="F8" s="18"/>
      <c r="G8" s="18"/>
      <c r="H8" s="18"/>
      <c r="I8" s="18"/>
      <c r="J8" s="39" t="s">
        <v>383</v>
      </c>
    </row>
    <row r="9" ht="32.25" customHeight="1" spans="1:10">
      <c r="A9" s="19" t="s">
        <v>384</v>
      </c>
      <c r="B9" s="19"/>
      <c r="C9" s="19"/>
      <c r="D9" s="19"/>
      <c r="E9" s="19"/>
      <c r="F9" s="19"/>
      <c r="G9" s="19"/>
      <c r="H9" s="19"/>
      <c r="I9" s="19"/>
      <c r="J9" s="19"/>
    </row>
    <row r="10" ht="32.25" customHeight="1" spans="1:10">
      <c r="A10" s="15" t="s">
        <v>385</v>
      </c>
      <c r="B10" s="15"/>
      <c r="C10" s="14" t="s">
        <v>386</v>
      </c>
      <c r="D10" s="14"/>
      <c r="E10" s="14"/>
      <c r="F10" s="14" t="s">
        <v>387</v>
      </c>
      <c r="G10" s="14"/>
      <c r="H10" s="14" t="s">
        <v>388</v>
      </c>
      <c r="I10" s="14"/>
      <c r="J10" s="14"/>
    </row>
    <row r="11" ht="32.25" customHeight="1" spans="1:10">
      <c r="A11" s="15"/>
      <c r="B11" s="15"/>
      <c r="C11" s="14"/>
      <c r="D11" s="14"/>
      <c r="E11" s="14"/>
      <c r="F11" s="14"/>
      <c r="G11" s="14"/>
      <c r="H11" s="15" t="s">
        <v>389</v>
      </c>
      <c r="I11" s="15" t="s">
        <v>390</v>
      </c>
      <c r="J11" s="15" t="s">
        <v>391</v>
      </c>
    </row>
    <row r="12" ht="24" customHeight="1" spans="1:10">
      <c r="A12" s="20" t="s">
        <v>53</v>
      </c>
      <c r="B12" s="21"/>
      <c r="C12" s="21"/>
      <c r="D12" s="21"/>
      <c r="E12" s="21"/>
      <c r="F12" s="21"/>
      <c r="G12" s="22"/>
      <c r="H12" s="23">
        <v>8708997.79</v>
      </c>
      <c r="I12" s="23">
        <v>8707997.79</v>
      </c>
      <c r="J12" s="23">
        <v>1000</v>
      </c>
    </row>
    <row r="13" ht="34.5" customHeight="1" spans="1:10">
      <c r="A13" s="16" t="s">
        <v>392</v>
      </c>
      <c r="B13" s="24"/>
      <c r="C13" s="16" t="s">
        <v>393</v>
      </c>
      <c r="D13" s="24"/>
      <c r="E13" s="24"/>
      <c r="F13" s="24"/>
      <c r="G13" s="24"/>
      <c r="H13" s="25">
        <v>6414547.98</v>
      </c>
      <c r="I13" s="25">
        <v>6413547.98</v>
      </c>
      <c r="J13" s="25">
        <v>1000</v>
      </c>
    </row>
    <row r="14" ht="34.5" customHeight="1" spans="1:10">
      <c r="A14" s="16" t="s">
        <v>394</v>
      </c>
      <c r="B14" s="26"/>
      <c r="C14" s="16" t="s">
        <v>395</v>
      </c>
      <c r="D14" s="26"/>
      <c r="E14" s="26"/>
      <c r="F14" s="26"/>
      <c r="G14" s="26"/>
      <c r="H14" s="25">
        <v>668000</v>
      </c>
      <c r="I14" s="25">
        <v>668000</v>
      </c>
      <c r="J14" s="25"/>
    </row>
    <row r="15" ht="34.5" customHeight="1" spans="1:10">
      <c r="A15" s="16" t="s">
        <v>113</v>
      </c>
      <c r="B15" s="26"/>
      <c r="C15" s="16" t="s">
        <v>396</v>
      </c>
      <c r="D15" s="26"/>
      <c r="E15" s="26"/>
      <c r="F15" s="26"/>
      <c r="G15" s="26"/>
      <c r="H15" s="25">
        <v>1536713.81</v>
      </c>
      <c r="I15" s="25">
        <v>1536713.81</v>
      </c>
      <c r="J15" s="25"/>
    </row>
    <row r="16" ht="34.5" customHeight="1" spans="1:10">
      <c r="A16" s="16" t="s">
        <v>397</v>
      </c>
      <c r="B16" s="26"/>
      <c r="C16" s="16" t="s">
        <v>398</v>
      </c>
      <c r="D16" s="26"/>
      <c r="E16" s="26"/>
      <c r="F16" s="26"/>
      <c r="G16" s="26"/>
      <c r="H16" s="25">
        <v>89736</v>
      </c>
      <c r="I16" s="25">
        <v>89736</v>
      </c>
      <c r="J16" s="25"/>
    </row>
    <row r="17" ht="32.25" customHeight="1" spans="1:10">
      <c r="A17" s="19" t="s">
        <v>399</v>
      </c>
      <c r="B17" s="19"/>
      <c r="C17" s="19"/>
      <c r="D17" s="19"/>
      <c r="E17" s="19"/>
      <c r="F17" s="19"/>
      <c r="G17" s="19"/>
      <c r="H17" s="19"/>
      <c r="I17" s="19"/>
      <c r="J17" s="19"/>
    </row>
    <row r="18" ht="32.25" customHeight="1" spans="1:10">
      <c r="A18" s="27" t="s">
        <v>400</v>
      </c>
      <c r="B18" s="27"/>
      <c r="C18" s="27"/>
      <c r="D18" s="27"/>
      <c r="E18" s="27"/>
      <c r="F18" s="27"/>
      <c r="G18" s="27"/>
      <c r="H18" s="28" t="s">
        <v>401</v>
      </c>
      <c r="I18" s="40" t="s">
        <v>274</v>
      </c>
      <c r="J18" s="28" t="s">
        <v>402</v>
      </c>
    </row>
    <row r="19" ht="36" customHeight="1" spans="1:10">
      <c r="A19" s="29" t="s">
        <v>267</v>
      </c>
      <c r="B19" s="29" t="s">
        <v>403</v>
      </c>
      <c r="C19" s="30" t="s">
        <v>269</v>
      </c>
      <c r="D19" s="30" t="s">
        <v>270</v>
      </c>
      <c r="E19" s="30" t="s">
        <v>271</v>
      </c>
      <c r="F19" s="30" t="s">
        <v>272</v>
      </c>
      <c r="G19" s="30" t="s">
        <v>273</v>
      </c>
      <c r="H19" s="31"/>
      <c r="I19" s="31"/>
      <c r="J19" s="31"/>
    </row>
    <row r="20" ht="32.25" customHeight="1" spans="1:10">
      <c r="A20" s="32" t="s">
        <v>276</v>
      </c>
      <c r="B20" s="32"/>
      <c r="C20" s="33"/>
      <c r="D20" s="32"/>
      <c r="E20" s="32"/>
      <c r="F20" s="32"/>
      <c r="G20" s="32"/>
      <c r="H20" s="34"/>
      <c r="I20" s="18"/>
      <c r="J20" s="34"/>
    </row>
    <row r="21" ht="32.25" customHeight="1" spans="1:10">
      <c r="A21" s="32"/>
      <c r="B21" s="32" t="s">
        <v>277</v>
      </c>
      <c r="C21" s="33"/>
      <c r="D21" s="32"/>
      <c r="E21" s="32"/>
      <c r="F21" s="32"/>
      <c r="G21" s="32"/>
      <c r="H21" s="34"/>
      <c r="I21" s="18"/>
      <c r="J21" s="34"/>
    </row>
    <row r="22" ht="32.25" customHeight="1" spans="1:10">
      <c r="A22" s="32"/>
      <c r="B22" s="32"/>
      <c r="C22" s="33" t="s">
        <v>404</v>
      </c>
      <c r="D22" s="32" t="s">
        <v>279</v>
      </c>
      <c r="E22" s="32" t="s">
        <v>405</v>
      </c>
      <c r="F22" s="32" t="s">
        <v>280</v>
      </c>
      <c r="G22" s="32" t="s">
        <v>281</v>
      </c>
      <c r="H22" s="34" t="s">
        <v>406</v>
      </c>
      <c r="I22" s="18" t="s">
        <v>407</v>
      </c>
      <c r="J22" s="34" t="s">
        <v>408</v>
      </c>
    </row>
    <row r="23" ht="32.25" customHeight="1" spans="1:10">
      <c r="A23" s="32"/>
      <c r="B23" s="32"/>
      <c r="C23" s="33" t="s">
        <v>409</v>
      </c>
      <c r="D23" s="32" t="s">
        <v>279</v>
      </c>
      <c r="E23" s="32" t="s">
        <v>410</v>
      </c>
      <c r="F23" s="32" t="s">
        <v>280</v>
      </c>
      <c r="G23" s="32" t="s">
        <v>281</v>
      </c>
      <c r="H23" s="34" t="s">
        <v>411</v>
      </c>
      <c r="I23" s="18" t="s">
        <v>412</v>
      </c>
      <c r="J23" s="34" t="s">
        <v>413</v>
      </c>
    </row>
    <row r="24" ht="32.25" customHeight="1" spans="1:10">
      <c r="A24" s="32"/>
      <c r="B24" s="32"/>
      <c r="C24" s="33" t="s">
        <v>414</v>
      </c>
      <c r="D24" s="32" t="s">
        <v>279</v>
      </c>
      <c r="E24" s="32" t="s">
        <v>415</v>
      </c>
      <c r="F24" s="32" t="s">
        <v>280</v>
      </c>
      <c r="G24" s="32" t="s">
        <v>281</v>
      </c>
      <c r="H24" s="34" t="s">
        <v>416</v>
      </c>
      <c r="I24" s="18" t="s">
        <v>417</v>
      </c>
      <c r="J24" s="34" t="s">
        <v>418</v>
      </c>
    </row>
    <row r="25" ht="32.25" customHeight="1" spans="1:10">
      <c r="A25" s="32"/>
      <c r="B25" s="32" t="s">
        <v>290</v>
      </c>
      <c r="C25" s="33"/>
      <c r="D25" s="32"/>
      <c r="E25" s="32"/>
      <c r="F25" s="32"/>
      <c r="G25" s="32"/>
      <c r="H25" s="34"/>
      <c r="I25" s="18"/>
      <c r="J25" s="34"/>
    </row>
    <row r="26" ht="32.25" customHeight="1" spans="1:10">
      <c r="A26" s="32"/>
      <c r="B26" s="32"/>
      <c r="C26" s="33" t="s">
        <v>419</v>
      </c>
      <c r="D26" s="32" t="s">
        <v>279</v>
      </c>
      <c r="E26" s="32" t="s">
        <v>405</v>
      </c>
      <c r="F26" s="32" t="s">
        <v>280</v>
      </c>
      <c r="G26" s="32" t="s">
        <v>281</v>
      </c>
      <c r="H26" s="34" t="s">
        <v>420</v>
      </c>
      <c r="I26" s="18" t="s">
        <v>421</v>
      </c>
      <c r="J26" s="34" t="s">
        <v>422</v>
      </c>
    </row>
    <row r="27" ht="32.25" customHeight="1" spans="1:10">
      <c r="A27" s="32"/>
      <c r="B27" s="32" t="s">
        <v>423</v>
      </c>
      <c r="C27" s="33"/>
      <c r="D27" s="32"/>
      <c r="E27" s="32"/>
      <c r="F27" s="32"/>
      <c r="G27" s="32"/>
      <c r="H27" s="34"/>
      <c r="I27" s="18"/>
      <c r="J27" s="34"/>
    </row>
    <row r="28" ht="32.25" customHeight="1" spans="1:10">
      <c r="A28" s="32"/>
      <c r="B28" s="32"/>
      <c r="C28" s="33" t="s">
        <v>424</v>
      </c>
      <c r="D28" s="32" t="s">
        <v>291</v>
      </c>
      <c r="E28" s="32" t="s">
        <v>425</v>
      </c>
      <c r="F28" s="32" t="s">
        <v>426</v>
      </c>
      <c r="G28" s="32" t="s">
        <v>281</v>
      </c>
      <c r="H28" s="34" t="s">
        <v>427</v>
      </c>
      <c r="I28" s="18" t="s">
        <v>428</v>
      </c>
      <c r="J28" s="34" t="s">
        <v>429</v>
      </c>
    </row>
    <row r="29" ht="32.25" customHeight="1" spans="1:10">
      <c r="A29" s="32" t="s">
        <v>283</v>
      </c>
      <c r="B29" s="32"/>
      <c r="C29" s="33"/>
      <c r="D29" s="32"/>
      <c r="E29" s="32"/>
      <c r="F29" s="32"/>
      <c r="G29" s="32"/>
      <c r="H29" s="34"/>
      <c r="I29" s="18"/>
      <c r="J29" s="34"/>
    </row>
    <row r="30" ht="32.25" customHeight="1" spans="1:10">
      <c r="A30" s="32"/>
      <c r="B30" s="32" t="s">
        <v>321</v>
      </c>
      <c r="C30" s="33"/>
      <c r="D30" s="32"/>
      <c r="E30" s="32"/>
      <c r="F30" s="32"/>
      <c r="G30" s="32"/>
      <c r="H30" s="34"/>
      <c r="I30" s="18"/>
      <c r="J30" s="34"/>
    </row>
    <row r="31" ht="32.25" customHeight="1" spans="1:10">
      <c r="A31" s="32"/>
      <c r="B31" s="32"/>
      <c r="C31" s="33" t="s">
        <v>430</v>
      </c>
      <c r="D31" s="32" t="s">
        <v>279</v>
      </c>
      <c r="E31" s="32" t="s">
        <v>405</v>
      </c>
      <c r="F31" s="32" t="s">
        <v>280</v>
      </c>
      <c r="G31" s="32" t="s">
        <v>281</v>
      </c>
      <c r="H31" s="34" t="s">
        <v>420</v>
      </c>
      <c r="I31" s="18" t="s">
        <v>431</v>
      </c>
      <c r="J31" s="34" t="s">
        <v>422</v>
      </c>
    </row>
    <row r="32" ht="32.25" customHeight="1" spans="1:10">
      <c r="A32" s="32"/>
      <c r="B32" s="32" t="s">
        <v>284</v>
      </c>
      <c r="C32" s="33"/>
      <c r="D32" s="32"/>
      <c r="E32" s="32"/>
      <c r="F32" s="32"/>
      <c r="G32" s="32"/>
      <c r="H32" s="34"/>
      <c r="I32" s="18"/>
      <c r="J32" s="34"/>
    </row>
    <row r="33" ht="44" customHeight="1" spans="1:10">
      <c r="A33" s="32"/>
      <c r="B33" s="32"/>
      <c r="C33" s="33" t="s">
        <v>432</v>
      </c>
      <c r="D33" s="32" t="s">
        <v>279</v>
      </c>
      <c r="E33" s="32" t="s">
        <v>405</v>
      </c>
      <c r="F33" s="32" t="s">
        <v>280</v>
      </c>
      <c r="G33" s="32" t="s">
        <v>281</v>
      </c>
      <c r="H33" s="34" t="s">
        <v>420</v>
      </c>
      <c r="I33" s="18" t="s">
        <v>433</v>
      </c>
      <c r="J33" s="34" t="s">
        <v>433</v>
      </c>
    </row>
    <row r="34" ht="32.25" customHeight="1" spans="1:10">
      <c r="A34" s="32"/>
      <c r="B34" s="32" t="s">
        <v>434</v>
      </c>
      <c r="C34" s="33"/>
      <c r="D34" s="32"/>
      <c r="E34" s="32"/>
      <c r="F34" s="32"/>
      <c r="G34" s="32"/>
      <c r="H34" s="34"/>
      <c r="I34" s="18"/>
      <c r="J34" s="34"/>
    </row>
    <row r="35" ht="39" customHeight="1" spans="1:10">
      <c r="A35" s="32"/>
      <c r="B35" s="32"/>
      <c r="C35" s="33" t="s">
        <v>435</v>
      </c>
      <c r="D35" s="32" t="s">
        <v>279</v>
      </c>
      <c r="E35" s="32" t="s">
        <v>405</v>
      </c>
      <c r="F35" s="32" t="s">
        <v>280</v>
      </c>
      <c r="G35" s="32" t="s">
        <v>281</v>
      </c>
      <c r="H35" s="34" t="s">
        <v>420</v>
      </c>
      <c r="I35" s="18" t="s">
        <v>436</v>
      </c>
      <c r="J35" s="34" t="s">
        <v>436</v>
      </c>
    </row>
    <row r="36" ht="32.25" customHeight="1" spans="1:10">
      <c r="A36" s="32" t="s">
        <v>285</v>
      </c>
      <c r="B36" s="32"/>
      <c r="C36" s="33"/>
      <c r="D36" s="32"/>
      <c r="E36" s="32"/>
      <c r="F36" s="32"/>
      <c r="G36" s="32"/>
      <c r="H36" s="34"/>
      <c r="I36" s="18"/>
      <c r="J36" s="34"/>
    </row>
    <row r="37" ht="32.25" customHeight="1" spans="1:10">
      <c r="A37" s="32"/>
      <c r="B37" s="32" t="s">
        <v>286</v>
      </c>
      <c r="C37" s="33"/>
      <c r="D37" s="32"/>
      <c r="E37" s="32"/>
      <c r="F37" s="32"/>
      <c r="G37" s="32"/>
      <c r="H37" s="34"/>
      <c r="I37" s="18"/>
      <c r="J37" s="34"/>
    </row>
    <row r="38" ht="39" customHeight="1" spans="1:10">
      <c r="A38" s="32"/>
      <c r="B38" s="32"/>
      <c r="C38" s="33" t="s">
        <v>437</v>
      </c>
      <c r="D38" s="32" t="s">
        <v>279</v>
      </c>
      <c r="E38" s="32" t="s">
        <v>405</v>
      </c>
      <c r="F38" s="32" t="s">
        <v>280</v>
      </c>
      <c r="G38" s="32" t="s">
        <v>281</v>
      </c>
      <c r="H38" s="34" t="s">
        <v>438</v>
      </c>
      <c r="I38" s="18" t="s">
        <v>439</v>
      </c>
      <c r="J38" s="34" t="s">
        <v>439</v>
      </c>
    </row>
  </sheetData>
  <mergeCells count="35">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751388888888889" right="0.751388888888889" top="0.904861111111111" bottom="0.511805555555556"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 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XSD-PC2323</cp:lastModifiedBy>
  <dcterms:created xsi:type="dcterms:W3CDTF">2025-02-26T01:32:00Z</dcterms:created>
  <dcterms:modified xsi:type="dcterms:W3CDTF">2025-03-20T03:14:00Z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B812B8903EDA4C99BAE9F29B62FBBA74</vt:lpwstr>
  </property>
  <property fmtid="{D5CDD505-2E9C-101B-9397-08002B2CF9AE}" pid="3" name="KSOProductBuildVer">
    <vt:lpwstr>2052-11.8.6.8722</vt:lpwstr>
  </property>
</Properties>
</file>