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9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<sst xmlns="http://schemas.openxmlformats.org/spreadsheetml/2006/main" count="3917" uniqueCount="1042">
  <si>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</si>
  <si>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</si>
  <si>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</si>
  <si>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</si>
  <si>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</si>
  <si>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</si>
  <si>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</si>
  <si>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</si>
  <si>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</si>
  <si>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</si>
  <si>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</si>
  <si>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</si>
  <si>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</si>
  <si>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</si>
  <si>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</si>
  <si>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</si>
  <si>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</si>
  <si>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</si>
  <si>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</si>
  <si>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</si>
  <si>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</si>
  <si>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</si>
  <si>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</si>
  <si>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</si>
  <si>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</si>
  <si>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</si>
  <si>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</si>
  <si>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</si>
  <si>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</si>
  <si>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</si>
  <si>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</si>
  <si>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</si>
  <si>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</si>
  <si>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</si>
  <si>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</si>
  <si>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</si>
  <si>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</si>
  <si>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</si>
  <si>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</si>
  <si>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</si>
  <si>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</si>
  <si>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</si>
  <si>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</si>
  <si>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</si>
  <si>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</si>
  <si>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</si>
  <si>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</si>
  <si>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</si>
  <si>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</si>
  <si>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</si>
  <si>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</si>
  <si>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</si>
  <si>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</si>
  <si>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</si>
  <si>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</si>
  <si>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</si>
  <si>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</si>
  <si>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</si>
  <si>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</si>
  <si>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</si>
  <si>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</si>
  <si>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</si>
  <si>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</si>
  <si>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</si>
  <si>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</si>
  <si>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</si>
  <si>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</si>
  <si>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</si>
  <si>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</si>
  <si>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121001</t>
  </si>
  <si>
    <t>昆明市晋宁区自然资源局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</si>
  <si>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</si>
  <si>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</si>
  <si>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</si>
  <si>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</si>
  <si>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</si>
  <si>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</si>
  <si>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</si>
  <si>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</si>
  <si>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</si>
  <si>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</si>
  <si>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</si>
  <si>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</si>
  <si>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</si>
  <si>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</si>
  <si>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</si>
  <si>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</si>
  <si>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</si>
  <si>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</si>
  <si>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</si>
  <si>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</si>
  <si>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</si>
  <si>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</si>
  <si>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</si>
  <si>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</si>
  <si>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</si>
  <si>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</si>
  <si>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</si>
  <si>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</si>
  <si>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</si>
  <si>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</si>
  <si>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</si>
  <si>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</si>
  <si>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</si>
  <si>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</si>
  <si>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</si>
  <si>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</si>
  <si>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</si>
  <si>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</si>
  <si>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</si>
  <si>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</si>
  <si>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</si>
  <si>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</si>
  <si>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</si>
  <si>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</si>
  <si>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</si>
  <si>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</si>
  <si>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</si>
  <si>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</si>
  <si>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</si>
  <si>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</si>
  <si>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</si>
  <si>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</si>
  <si>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</si>
  <si>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</si>
  <si>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</si>
  <si>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</si>
  <si>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</si>
  <si>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</si>
  <si>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</si>
  <si>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</si>
  <si>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220</t>
  </si>
  <si>
    <t>自然资源海洋气象等支出</t>
  </si>
  <si>
    <t>22001</t>
  </si>
  <si>
    <t>自然资源事务</t>
  </si>
  <si>
    <t>2200101</t>
  </si>
  <si>
    <t>行政运行</t>
  </si>
  <si>
    <t>2200102</t>
  </si>
  <si>
    <t>一般行政管理事务</t>
  </si>
  <si>
    <t>2200104</t>
  </si>
  <si>
    <t>自然资源规划及管理</t>
  </si>
  <si>
    <t>2200106</t>
  </si>
  <si>
    <t>自然资源利用与保护</t>
  </si>
  <si>
    <t>2200108</t>
  </si>
  <si>
    <t>自然资源行业业务管理</t>
  </si>
  <si>
    <t>2200109</t>
  </si>
  <si>
    <t>自然资源调查与确权登记</t>
  </si>
  <si>
    <t>2200113</t>
  </si>
  <si>
    <t>地质矿产资源与环境调查</t>
  </si>
  <si>
    <t>2200114</t>
  </si>
  <si>
    <t>地质勘查与矿产资源管理</t>
  </si>
  <si>
    <t>2200150</t>
  </si>
  <si>
    <t>事业运行</t>
  </si>
  <si>
    <t>2200199</t>
  </si>
  <si>
    <t>其他自然资源事务支出</t>
  </si>
  <si>
    <t>22099</t>
  </si>
  <si>
    <t>其他自然资源海洋气象等支出</t>
  </si>
  <si>
    <t>2209999</t>
  </si>
  <si>
    <t>221</t>
  </si>
  <si>
    <t>住房保障支出</t>
  </si>
  <si>
    <t>22102</t>
  </si>
  <si>
    <t>住房改革支出</t>
  </si>
  <si>
    <t>2210201</t>
  </si>
  <si>
    <t>住房公积金</t>
  </si>
  <si>
    <t>224</t>
  </si>
  <si>
    <t>灾害防治及应急管理支出</t>
  </si>
  <si>
    <t>22406</t>
  </si>
  <si>
    <t>自然灾害防治</t>
  </si>
  <si>
    <t>2240601</t>
  </si>
  <si>
    <t>地质灾害防治</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</si>
  <si>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</si>
  <si>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</si>
  <si>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</si>
  <si>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</si>
  <si>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</si>
  <si>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</si>
  <si>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</si>
  <si>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</si>
  <si>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</si>
  <si>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</si>
  <si>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</si>
  <si>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</si>
  <si>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</si>
  <si>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</si>
  <si>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</si>
  <si>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</si>
  <si>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</si>
  <si>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</si>
  <si>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</si>
  <si>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</si>
  <si>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</si>
  <si>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</si>
  <si>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</si>
  <si>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</si>
  <si>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</si>
  <si>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</si>
  <si>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</si>
  <si>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</si>
  <si>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</si>
  <si>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</si>
  <si>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</si>
  <si>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</si>
  <si>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</si>
  <si>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</si>
  <si>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</si>
  <si>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</si>
  <si>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</si>
  <si>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</si>
  <si>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</si>
  <si>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</si>
  <si>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</si>
  <si>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</si>
  <si>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</si>
  <si>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</si>
  <si>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</si>
  <si>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</si>
  <si>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</si>
  <si>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</si>
  <si>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</si>
  <si>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</si>
  <si>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</si>
  <si>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</si>
  <si>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</si>
  <si>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</si>
  <si>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</si>
  <si>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</si>
  <si>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</si>
  <si>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</si>
  <si>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</si>
  <si>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</si>
  <si>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</si>
  <si>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</si>
  <si>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</si>
  <si>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</si>
  <si>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</si>
  <si>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530122210000000001305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</si>
  <si>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</si>
  <si>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</si>
  <si>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</si>
  <si>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</si>
  <si>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</si>
  <si>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</si>
  <si>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</si>
  <si>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</si>
  <si>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</si>
  <si>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</si>
  <si>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</si>
  <si>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530122210000000001306</t>
  </si>
  <si>
    <t>对个人和家庭的补助</t>
  </si>
  <si>
    <t>30305</t>
  </si>
  <si>
    <t>生活补助</t>
  </si>
  <si>
    <t>530122210000000001308</t>
  </si>
  <si>
    <t>公车购置及运维费</t>
  </si>
  <si>
    <t>30231</t>
  </si>
  <si>
    <t>公务用车运行维护费</t>
  </si>
  <si>
    <t>530122210000000001309</t>
  </si>
  <si>
    <t>30217</t>
  </si>
  <si>
    <t>530122210000000001310</t>
  </si>
  <si>
    <t>公务交通补贴</t>
  </si>
  <si>
    <t>30239</t>
  </si>
  <si>
    <t>其他交通费用</t>
  </si>
  <si>
    <t>530122210000000001311</t>
  </si>
  <si>
    <t>工会经费</t>
  </si>
  <si>
    <t>30228</t>
  </si>
  <si>
    <t>530122210000000001312</t>
  </si>
  <si>
    <t>一般公用经费</t>
  </si>
  <si>
    <t>30201</t>
  </si>
  <si>
    <t>办公费</t>
  </si>
  <si>
    <t>30211</t>
  </si>
  <si>
    <t>差旅费</t>
  </si>
  <si>
    <t>30227</t>
  </si>
  <si>
    <t>委托业务费</t>
  </si>
  <si>
    <t>30229</t>
  </si>
  <si>
    <t>福利费</t>
  </si>
  <si>
    <t>530122210000000003288</t>
  </si>
  <si>
    <t>30113</t>
  </si>
  <si>
    <t>530122210000000004521</t>
  </si>
  <si>
    <t>行政人员支出工资</t>
  </si>
  <si>
    <t>30101</t>
  </si>
  <si>
    <t>基本工资</t>
  </si>
  <si>
    <t>30102</t>
  </si>
  <si>
    <t>津贴补贴</t>
  </si>
  <si>
    <t>30103</t>
  </si>
  <si>
    <t>奖金</t>
  </si>
  <si>
    <t>530122210000000004522</t>
  </si>
  <si>
    <t>事业人员支出工资</t>
  </si>
  <si>
    <t>30107</t>
  </si>
  <si>
    <t>绩效工资</t>
  </si>
  <si>
    <t>530122231100001198711</t>
  </si>
  <si>
    <t>离退休人员支出</t>
  </si>
  <si>
    <t>530122231100001422236</t>
  </si>
  <si>
    <t>行政人员绩效奖励</t>
  </si>
  <si>
    <t>530122231100001422237</t>
  </si>
  <si>
    <t>事业人员绩效奖励</t>
  </si>
  <si>
    <t>530122241100002232632</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</si>
  <si>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</si>
  <si>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</si>
  <si>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</si>
  <si>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</si>
  <si>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</si>
  <si>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</si>
  <si>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</si>
  <si>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</si>
  <si>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</si>
  <si>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</si>
  <si>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</si>
  <si>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530122210000000001341</t>
  </si>
  <si>
    <t>地质灾害防治切块区级配套专项资金</t>
  </si>
  <si>
    <t>530122210000000001414</t>
  </si>
  <si>
    <t>矿产资源保护及日常管理经费</t>
  </si>
  <si>
    <t>530122210000000001734</t>
  </si>
  <si>
    <t>三级联网审批补助经费</t>
  </si>
  <si>
    <t>530122210000000004780</t>
  </si>
  <si>
    <t>2020年度土地变更调查与遥感监测工作省级补助资金</t>
  </si>
  <si>
    <t>530122210000000005538</t>
  </si>
  <si>
    <t>昆明市晋宁区自然资源局第三方服务机构进行规划核实及批后管理经费</t>
  </si>
  <si>
    <t>530122221100000302411</t>
  </si>
  <si>
    <t>违法采矿、违法占耕案件司法鉴定专项资金</t>
  </si>
  <si>
    <t>530122221100000771125</t>
  </si>
  <si>
    <t>第三方服务机构进行技术审查经费</t>
  </si>
  <si>
    <t>530122221100000771865</t>
  </si>
  <si>
    <t>《晋宁区晋城上、下西街历史文化街区保护规划》编制工作经费</t>
  </si>
  <si>
    <t>530122221100000772574</t>
  </si>
  <si>
    <t>五采区治理修复以奖代补专项资金</t>
  </si>
  <si>
    <t>530122221100000772992</t>
  </si>
  <si>
    <t>晋宁区工程建设项目地质灾害危险性评估、压覆重要矿产资源评估区域评估工作实施经费</t>
  </si>
  <si>
    <t>530122221100000774638</t>
  </si>
  <si>
    <t>省返2016年、2017年探矿权、采矿权价款以及2016年探矿权、采矿权使用费补助经费</t>
  </si>
  <si>
    <t>530122221100000774640</t>
  </si>
  <si>
    <t>区级土地储备管理经费</t>
  </si>
  <si>
    <t>30209</t>
  </si>
  <si>
    <t>物业管理费</t>
  </si>
  <si>
    <t>530122221100001100634</t>
  </si>
  <si>
    <t>晋宁区乡镇级国土空间总体规划（2021至2035年）项目经费</t>
  </si>
  <si>
    <t>530122221100001101080</t>
  </si>
  <si>
    <t>晋宁区城镇开发边界1：500正射影像和地形图制作工作经费</t>
  </si>
  <si>
    <t>530122221100001101217</t>
  </si>
  <si>
    <t>晋宁区自然资源大数据监管平台建设项目经费</t>
  </si>
  <si>
    <t>530122221100001101278</t>
  </si>
  <si>
    <t>晋宁区历史文化资源调查工作项目经费</t>
  </si>
  <si>
    <t>530122221100001101336</t>
  </si>
  <si>
    <t>晋宁区各片区控制性详细规划编制工作经费</t>
  </si>
  <si>
    <t>530122231100001168358</t>
  </si>
  <si>
    <t>晋宁区耕地“进出平衡”方案编制工作经费</t>
  </si>
  <si>
    <t>530122231100001665386</t>
  </si>
  <si>
    <t>晋宁区推行领先型城市森林花园住宅（第四代住宅）项目建议书课题研究专项资金</t>
  </si>
  <si>
    <t>530122241100002165608</t>
  </si>
  <si>
    <t>晋宁区2022、2023年国土综合整治项目耕地质量评定和竣工资料编制技术服务经费</t>
  </si>
  <si>
    <t>530122241100002165657</t>
  </si>
  <si>
    <t>晋宁区2022、2023年国土综合整治项目审计技术服务经费</t>
  </si>
  <si>
    <t>530122241100002165674</t>
  </si>
  <si>
    <t>晋宁区2022、2023年国土综合整治项目新增耕地核查技术服务经费</t>
  </si>
  <si>
    <t>530122241100002188649</t>
  </si>
  <si>
    <t>矿山地质环境保护与土地复垦方案编制与评审的经费</t>
  </si>
  <si>
    <t>530122241100003187916</t>
  </si>
  <si>
    <t>《晋宁区各片区控制性详细规划交通影响评价》项目的经费</t>
  </si>
  <si>
    <t>530122241100003187964</t>
  </si>
  <si>
    <t>《晋宁区古滇片区交通专项规划》经费</t>
  </si>
  <si>
    <t>530122251100003471993</t>
  </si>
  <si>
    <t>法律顾问费、案件代理费的经费</t>
  </si>
  <si>
    <t>530122251100003515788</t>
  </si>
  <si>
    <t>2025、2026年国土综合整治项目可研、勘测、设计与预算编制服务经费</t>
  </si>
  <si>
    <t>530122251100003516475</t>
  </si>
  <si>
    <t>晋宁区2023年度耕地资源质量分类成果更新与监测技术服务经费</t>
  </si>
  <si>
    <t>530122251100003516487</t>
  </si>
  <si>
    <t>晋宁区2024年耕地流出整改工作经费</t>
  </si>
  <si>
    <t>530122251100003516491</t>
  </si>
  <si>
    <t>第三轮中央生态环境保护督察反馈问题整改工作经费</t>
  </si>
  <si>
    <t>530122251100003516500</t>
  </si>
  <si>
    <t>晋宁区国土空间生态修复规划（2021至2035）技术服务经费</t>
  </si>
  <si>
    <t>530122251100003517602</t>
  </si>
  <si>
    <t>晋宁区自然资源局滇中引水工程项目工作经费</t>
  </si>
  <si>
    <t>530122251100003518265</t>
  </si>
  <si>
    <t>离退休党组织返还党费的专项资金</t>
  </si>
  <si>
    <t>530122251100003559055</t>
  </si>
  <si>
    <t>晋宁区晋城上、下西街历史文化街区保护整治提升工程实施方案的经费</t>
  </si>
  <si>
    <t>530122251100003569108</t>
  </si>
  <si>
    <t>昆明市晋宁区“房地一体”农村不动产确权登记发证监理和质量检查技术服务工作、各乡镇街道宣传动员经费</t>
  </si>
  <si>
    <t>530122251100003586100</t>
  </si>
  <si>
    <t>区税务局拨个税手续费的经费</t>
  </si>
  <si>
    <t>事业发展类</t>
  </si>
  <si>
    <t>530122231100001174941</t>
  </si>
  <si>
    <t>不动产统一登记工作经费</t>
  </si>
  <si>
    <t>530122251100003572107</t>
  </si>
  <si>
    <t>晋宁区2024年年度国土变更调查、耕地流出整改和土地卫片执法技术服务项目经费</t>
  </si>
  <si>
    <t>530122251100003581832</t>
  </si>
  <si>
    <t>晋宁区探矿权采矿权出让收益（价款）清查工作的经费</t>
  </si>
  <si>
    <t>预算05-2表</t>
  </si>
  <si>
    <t>项目年度绩效目标</t>
  </si>
  <si>
    <t>一级指标</t>
  </si>
  <si>
    <t>二级指标</t>
  </si>
  <si>
    <t>三级指标</t>
  </si>
  <si>
    <t>指标性质</t>
  </si>
  <si>
    <t>指标值</t>
  </si>
  <si>
    <t>度量单位</t>
  </si>
  <si>
    <t>指标属性</t>
  </si>
  <si>
    <t>指标内容</t>
  </si>
  <si>
    <t>通过编制《晋宁区古滇片区交通专项规划》，形成《晋宁区古滇片区交通专项规划》文本、说明书、附图等成果，成果达到国家、省、市规范要求并通过专家论证评审。</t>
  </si>
  <si>
    <t>产出指标</t>
  </si>
  <si>
    <t>数量指标</t>
  </si>
  <si>
    <t>形成《晋宁区古滇片区交通专项规划》的文本、说明书、附图等成果</t>
  </si>
  <si>
    <t>=</t>
  </si>
  <si>
    <t>份</t>
  </si>
  <si>
    <t>定量指标</t>
  </si>
  <si>
    <t>质量指标</t>
  </si>
  <si>
    <t>达到国家、省、市规范要求并通过专家论证评审</t>
  </si>
  <si>
    <t>%</t>
  </si>
  <si>
    <t>定性指标</t>
  </si>
  <si>
    <t>时效指标</t>
  </si>
  <si>
    <t>按期完成</t>
  </si>
  <si>
    <t>2024年年底前完成</t>
  </si>
  <si>
    <t>效益指标</t>
  </si>
  <si>
    <t>经济效益</t>
  </si>
  <si>
    <t>吸引投资，促进区域经济发展</t>
  </si>
  <si>
    <t>通过进行古滇片区交通专项规划，吸引投资，促进区域经济发展</t>
  </si>
  <si>
    <t>年</t>
  </si>
  <si>
    <t>社会效益</t>
  </si>
  <si>
    <t>优化交通资源配置，提升交通运输效率，降低社会成本，提高居民生活质量</t>
  </si>
  <si>
    <t>通过进行编制古滇片区交通专项规划，优化交通资源配置，提升交通运输效率，降低社会成本，提高居民生活质量</t>
  </si>
  <si>
    <t>可持续影响</t>
  </si>
  <si>
    <t>节能减排，确保交通系统的持续健康发展</t>
  </si>
  <si>
    <t>通过进行古滇片区交通专项规划，促进节能减排，确保交通系统的持续健康发展</t>
  </si>
  <si>
    <t>满意度指标</t>
  </si>
  <si>
    <t>服务对象满意度</t>
  </si>
  <si>
    <t>使用单位满意度</t>
  </si>
  <si>
    <t>&gt;=</t>
  </si>
  <si>
    <t>95%</t>
  </si>
  <si>
    <t>使用单位满意度达95%</t>
  </si>
  <si>
    <t>完成单位职工收入个税申报工作</t>
  </si>
  <si>
    <t>按时缴纳个税</t>
  </si>
  <si>
    <t>100</t>
  </si>
  <si>
    <t>依法纳税，完成单位职工收入个税申报工作</t>
  </si>
  <si>
    <t>职工满意度</t>
  </si>
  <si>
    <t>80</t>
  </si>
  <si>
    <t>给城市带来节能节地、环境改善，给政府带来经济增长动能</t>
  </si>
  <si>
    <t>便捷、节地、节能、绿色居住环境</t>
  </si>
  <si>
    <t>次</t>
  </si>
  <si>
    <t>促进产业升级，为客户提供高性价比的住房</t>
  </si>
  <si>
    <t>贯彻落实党中央、国务院关于深化农村土地制度改革，实施乡村振兴战略，激发农业农村发展活力，保护农民财产权利，为加快推进全区农村宅基地、集体建设用地使用权及其地上房屋所有权登记发证工作，在本年度完成招投标及开始开展五个试点村的工作，并在此基础上摸索一套符合晋宁区实际情况并且可复制可推广的晋宁区农村不动产确权登记工作模式。</t>
  </si>
  <si>
    <t>区级确权登记数据验收宗数</t>
  </si>
  <si>
    <t>80000</t>
  </si>
  <si>
    <t>宗</t>
  </si>
  <si>
    <t>成果资料的质量审核</t>
  </si>
  <si>
    <t>95</t>
  </si>
  <si>
    <t>件（卷）</t>
  </si>
  <si>
    <t>完成晋宁区农村“房地一体”不动产确权登记发证项目的技术牵头、质量检查、项目监督、数据汇总及汇交、归档等工作。</t>
  </si>
  <si>
    <t>集体建设用地的流转创造经济效益</t>
  </si>
  <si>
    <t>元/户</t>
  </si>
  <si>
    <t>农村集体土地使用权不动产权证能合法进行流转。</t>
  </si>
  <si>
    <t>维护农民合法权益，促进农村社会秩序和谐稳定的重要举措；深化农村改革，促进城乡统筹发展的产权基础；建立和实施不动产统一登记制度。将农房等地上建筑物、构筑物纳入农村宅基地房地一体和集体建设用地确权登记发证，避免增加农民负担，减少重复调查、登记和资金浪费。推进不动产统一登记，建设房地一体的不动产登记体系，提高不动产产权保护和管理水平，建立现代不动产管理制度。</t>
  </si>
  <si>
    <t>村民对登记发证工作过程中登记数据验收的满意度</t>
  </si>
  <si>
    <t>据《云南省自然资源厅关于扎实推进市县级国土空间生态修复规划编制工作的通知》（云自然资便笺〔2023〕1677 号）及市自规局相关工作部署要求，县级规划需在 2024 年 6 月前完成规划编制工作，报请州（市）自然资源主管部门技术审查，同级人民政府审批后印发实施，并将有关成果逐级上报、汇交至省厅备案。
一、时间安排 
1.启动阶段（2024年1月-2024年2月）：确定第三方技术服务单位，签订委托合同；
2.调查评估阶段（2024年2月-2024年4月）：开展现状调查与评估，分析问题和需求；
3.规划编制阶段（2024年4月-2024年5月）：制定目标和任务，确定重点区域和工程，提出政策措施和保障机制，完成文本编制；
4.审查审批阶段（2024年5月-2024年6月）：报请州（市）自然资源主管部门技术审查，经同级人民政府审批；
5.上报汇交阶段（2024年6月）：将成果逐级上报、汇交至省厅备案。
二、主要任务
1. 开展晋宁区生态、农业、城镇国土空间现状调查与评估，分析生态功能退化、生态系统受损、空间格局失衡、自然资源开发利用不合理等问题；
2. 制定晋宁区国土空间生态修复目标和任务，明确修复重点区域和重点工程；
3. 提出晋宁区国土空间生态修复的政策措施和保障机制；
4. 编制晋宁区国土空间生态修复规划文本、图件和说明等成果。</t>
  </si>
  <si>
    <t>规划文本</t>
  </si>
  <si>
    <t>1.00</t>
  </si>
  <si>
    <t>一份规划文本编制</t>
  </si>
  <si>
    <t>规划图件</t>
  </si>
  <si>
    <t>套</t>
  </si>
  <si>
    <t>一套规划图件</t>
  </si>
  <si>
    <t>编制说明</t>
  </si>
  <si>
    <t>一份编制说明</t>
  </si>
  <si>
    <t>专题研究报告</t>
  </si>
  <si>
    <t>一份专题研究报告</t>
  </si>
  <si>
    <t>数据库</t>
  </si>
  <si>
    <t>一套数据库</t>
  </si>
  <si>
    <t>上报、汇交至省厅备案</t>
  </si>
  <si>
    <t>确保规划按时、按质完成，通过技术审查和政府审批，并顺利上报、汇交至省厅备案</t>
  </si>
  <si>
    <t>促进资源合理利用和产业发展</t>
  </si>
  <si>
    <t>明显提高</t>
  </si>
  <si>
    <t>元</t>
  </si>
  <si>
    <t>促进晋宁区资源合理利用和产业发展</t>
  </si>
  <si>
    <t>生态效益</t>
  </si>
  <si>
    <t>增强生态系统固碳能力</t>
  </si>
  <si>
    <t>分析国土空间利用现状，系统诊断生态问题，研判生态风险</t>
  </si>
  <si>
    <t>满足相关部门的使用要求</t>
  </si>
  <si>
    <t>充分与相关部门对接，落实各部门发展要求，实现满意度≥80%</t>
  </si>
  <si>
    <t>丰富党组织活动，提高党组织生活胡吸引力、感染力，促进党员干部素质的提高，提升党支部的凝聚力和战斗力。</t>
  </si>
  <si>
    <t>丰富退休党支部党员精神文化生活</t>
  </si>
  <si>
    <t>个</t>
  </si>
  <si>
    <t xml:space="preserve">丰富退休党支部党员精神文化生活
</t>
  </si>
  <si>
    <t>丰富党组织活动，提高党组织生活的吸引力，感染力，促进党员干部素质提高，提升党支部凝聚力，战斗力</t>
  </si>
  <si>
    <t>丰富党组织活动，提高党组织生活的吸引力，感染力，促进党员干部</t>
  </si>
  <si>
    <t xml:space="preserve">丰富党组织活动，提高党组织生活的吸引力，感染力，促进党员干部素质提高，提升党支部凝聚力，战斗力
</t>
  </si>
  <si>
    <t>退休支部党员满意度</t>
  </si>
  <si>
    <t>90</t>
  </si>
  <si>
    <t xml:space="preserve">退休支部党员满意度
</t>
  </si>
  <si>
    <t>严格依照《中华人民共和国土地管理法》《中华人民共和国刑法》对自然资源违法案件进行查处，针对疑似涉刑的案件，提供可靠、充分的证明，该移交死法机关的坚决移交。</t>
  </si>
  <si>
    <t>查处违法占耕10亩以上案件数量，违法占基本农田5亩以上案件数量</t>
  </si>
  <si>
    <t>案件查处完成率</t>
  </si>
  <si>
    <t>查处违法采矿情节严重案件数量</t>
  </si>
  <si>
    <t>案件查处证据完整性、充分性</t>
  </si>
  <si>
    <t>案件查处完成时效</t>
  </si>
  <si>
    <t>&lt;=</t>
  </si>
  <si>
    <t>月</t>
  </si>
  <si>
    <t>违法犯罪案件查处移交率</t>
  </si>
  <si>
    <t>自然资源违法犯罪案件查处移交司法机关</t>
  </si>
  <si>
    <t>对私挖盗采及违法占耕行为打击力度</t>
  </si>
  <si>
    <t>区委、区政府及市级部门满意度</t>
  </si>
  <si>
    <t>依据国家及地方规范要求，开展晋宁区控制性详细规划编制范围内包含昆阳片区、晋城片区、古滇片区、上蒜片区、宝峰及六个工业基地的控规交通影响评价，完成晋宁区各片区控制性详细规划交通影响评价各项工作。成果达到国家、省、市规范要求并通过专家论证评审。</t>
  </si>
  <si>
    <t>依据国家及地方规范要求，开展晋宁区控制性详细规划编制范围内包含昆阳片区、晋城片区、古滇片区、上蒜片区、宝峰及六个工业基地的控规交通影响评价，完成晋宁区各片区控制性详细规划交通影响评价各项工作</t>
  </si>
  <si>
    <t>通过进行控制性详细规划交通影响评价，吸引投资，促进区域经济发展</t>
  </si>
  <si>
    <t>通过进行控制性详细规划交通影响评价，优化交通资源配置，提升交通运输效率，降低社会成本，提高居民生活质量</t>
  </si>
  <si>
    <t>通过进行控制性详细规划交通影响评价，促进节能减排，确保交通系统的持续健康发展</t>
  </si>
  <si>
    <t>技术资料</t>
  </si>
  <si>
    <t>符合相关技术标准、项目验收标准</t>
  </si>
  <si>
    <t>符合验收标准</t>
  </si>
  <si>
    <t>达标</t>
  </si>
  <si>
    <t>群众满意度</t>
  </si>
  <si>
    <t>群众满意</t>
  </si>
  <si>
    <t>自合同签订后、晋宁区国土空间总体规划及各乡镇国土空间总体规划批复后1年内完成，并在成果提交后提供1年后续维护服务工作。</t>
  </si>
  <si>
    <t>晋宁区各片区控制性详细规划编制，包含昆阳街道、晋城街道、宝峰街道、上蒜镇、二街镇、六街镇、双河乡、夕阳乡城镇开发边界内或城镇开发边界外、符合《云南省自然资源厅关于过渡期控制性详细规划管理有关工作的通知》的用地范围。</t>
  </si>
  <si>
    <t>完成晋宁区城镇开发边界内或城镇开发边界外、符合《云南省自然资源厅关于过渡期控制性详细规划管理有关工作的通知》的用地，规模约为54平方公里。根据昆明市控制性详细规划编制要求，形成控规编制成果，含文本、图则、图集、说明书。</t>
  </si>
  <si>
    <t>晋宁区各片区控制性详细规划入库数据</t>
  </si>
  <si>
    <t>根据编制成果，按照昆明市控制性详细规划编制要求，建成入库数据。</t>
  </si>
  <si>
    <t>达到国家、省、市编制规范要求并通过专家论证评审。</t>
  </si>
  <si>
    <t>形成晋宁区各片区控制性详细规划成果</t>
  </si>
  <si>
    <t>合同签订后、国土空间批复后1年内完成，成果提交后提供1年维护</t>
  </si>
  <si>
    <t>促进城市、产业发展</t>
  </si>
  <si>
    <t>分析城市发展、产业发展思路</t>
  </si>
  <si>
    <t>对昆明市、晋宁区城市发展、产业发展思路进行认真的解读和分析</t>
  </si>
  <si>
    <t>促进高质量发展和建设</t>
  </si>
  <si>
    <t>以实际现状为基础，梳理出适宜晋宁区发展的功能布局及开发强度</t>
  </si>
  <si>
    <t>指导晋宁区各片区的开发建设，强化城市规划管理，支撑晋宁区土地储备和出让工作。</t>
  </si>
  <si>
    <t>落实生态保护相关要求</t>
  </si>
  <si>
    <t>落实上位规划及生态保护确定的相关要求</t>
  </si>
  <si>
    <t>落实耕地保护、滇池水环境保护、水生态安全，保障晋宁区生态环境承载力。</t>
  </si>
  <si>
    <t>促进区域协调可持续发展</t>
  </si>
  <si>
    <t>改善晋宁区经济社会发展、 人居环境等</t>
  </si>
  <si>
    <t>实施空间治理，持续促进改善晋宁区经济社会发展、 人居环境等</t>
  </si>
  <si>
    <t>规划成果使用单位满意度</t>
  </si>
  <si>
    <t>规划成果使用单位满意度达95%</t>
  </si>
  <si>
    <t>开展不动产统一登记工作，开展不动产登记信息管理基础平台运营维护，保障不动产登记系统正常使用，实施互联网+不动产登记系统开发、数据库升级改造、数据库汇交等，优化提升不动产登记营商环境，采购不动产登记证书、证明，购买不动产日常登记工作耗材等。</t>
  </si>
  <si>
    <t>按照不动产登记相关工作要求完成。</t>
  </si>
  <si>
    <t>良好</t>
  </si>
  <si>
    <t>级</t>
  </si>
  <si>
    <t>完成2025年度不动产登记业务办理及系统运维服务，年底前完成提升不动产登记数据质量及数据库汇交等工作。</t>
  </si>
  <si>
    <t>2025年底前</t>
  </si>
  <si>
    <t>完成2025年度不动产登记业务办理，确保登记结果的准确性和公信力，持续优化登记流程，力求达到提高登簿质量、降低更正数量的目标。正常开展不动产登记系统系统运维服务，年底前完成提升不动产登记数据质量及数据库汇交等工作。</t>
  </si>
  <si>
    <t>成本指标</t>
  </si>
  <si>
    <t>经济成本指标</t>
  </si>
  <si>
    <t>150000</t>
  </si>
  <si>
    <t>不动产统一登记工作经费2025年使用数额</t>
  </si>
  <si>
    <t>便民利企服务改革向纵深发展，保障不动产相关权利人的合法权益、提升不动产登记服务质量，优化提升营商环境。空</t>
  </si>
  <si>
    <t>通过申请人的认可程度测评不动产登记的效果，了解申请人的感受和诉求，有针对性地改进服务。推进便民利企服务改革向纵深发展，保障不动产相关权利人的合法权益、提升不动产登记服务质量，优化提升营商环境。</t>
  </si>
  <si>
    <t>提升服务效能、增加企业、群众满意度评价指标</t>
  </si>
  <si>
    <t>结合日常电话回访记录、投诉举报平台等反馈结果，针对投诉意见，认真核实，科学研判，总结经验教训，充分对照企业、群众满意度结果整改，持续优化政务服务水平，提升服务效能。</t>
  </si>
  <si>
    <t>建成建设用地预审、土地征转用护审批业务专网及日常维护，不断提高审批工作效率和服务质量，推进无纸化公办，促进生态环境保护。</t>
  </si>
  <si>
    <t>网络专线</t>
  </si>
  <si>
    <t>条</t>
  </si>
  <si>
    <t>提高审批工作效率和服务质量</t>
  </si>
  <si>
    <t>建成建设用地预审、土地征转用护审批业务专网</t>
  </si>
  <si>
    <t>提高审批工作效率和服务质量，推进无纸化公办</t>
  </si>
  <si>
    <t>建成建设用地预审、土地征转用护审批业务专网及日常维护，不断提</t>
  </si>
  <si>
    <t>提高审批工作效率和服务质量，促进社会经济发展</t>
  </si>
  <si>
    <t>使用职工满意度</t>
  </si>
  <si>
    <t>提高审批工作效率和服务质量，群众满意度达95%以上。</t>
  </si>
  <si>
    <t>依据2021年核算，预计能完成年度目标，最终以实际产出结算。</t>
  </si>
  <si>
    <t>完成方案审查服务工作</t>
  </si>
  <si>
    <t>400000</t>
  </si>
  <si>
    <t>完成</t>
  </si>
  <si>
    <t>推进项目建设，加快规划审批工作</t>
  </si>
  <si>
    <t>≥90％</t>
  </si>
  <si>
    <t>完成对晋宁区权限范围内编制的《矿山环境地质保护与土地复垦方案》进行评审、对生态修复项目组织验收。1.方案评审：在收到采矿权人报送《方案》后10个工作日内，组织有关专家、矿业权人进行评审，评审费用列入部门预算，评审机构不得向矿山企业和编制单位收取评审费。2.奖评审结果在门户网站向社会公示，公示期内有异议的，由部门组织核实并提出处理意见。公示期满无异议后，及时向社会公告审查结果。3.相关矿山企业《方案》评审通过后按规定缴纳矿山地质环境恢复治理保证金，预存土地复垦费用，进行《方案》备案。3.加强事中事后监管，督促企业落实矿山地质环境保护与土地复垦责任。</t>
  </si>
  <si>
    <t>对晋宁区权限范围内符合评审要求的进行评审</t>
  </si>
  <si>
    <t>规范评审机构、流程，结果满意</t>
  </si>
  <si>
    <t>评审达到备案要求，并经过备案</t>
  </si>
  <si>
    <t>评审达到备案要求</t>
  </si>
  <si>
    <t>《方案》组织评审日期</t>
  </si>
  <si>
    <t>10.00</t>
  </si>
  <si>
    <t>工作日</t>
  </si>
  <si>
    <t>收到采矿权人报送《方案》后10个工作日内，要组织召开评审会。</t>
  </si>
  <si>
    <t>评审结果公示</t>
  </si>
  <si>
    <t>将评审结果在门户网站进行公示，公示期为7个工作日</t>
  </si>
  <si>
    <t>万元</t>
  </si>
  <si>
    <t>经济成本不超过5万元</t>
  </si>
  <si>
    <t>统一进行评审，规范评审过程</t>
  </si>
  <si>
    <t xml:space="preserve">编制晋宁县二街乡红山石英砂岩矿矿山生态修复治理方案，并按方案开展完成恢复治理工作。督查反馈问题彻底整改到位，2025年底前完成已关停的矿山生态修复工作。成本不超过80万元。　
项目实施计划：1.方案编制及审批(2024年10月-11月)；2.恢复治理阶段(2024年11月-2025年10月)；3.项目验收阶段(2025年11月-2025年12月)
</t>
  </si>
  <si>
    <t>完成晋宁区已关停的矿山生态修复工作</t>
  </si>
  <si>
    <t>项</t>
  </si>
  <si>
    <t>督查反馈问题彻底整改到位</t>
  </si>
  <si>
    <t>件</t>
  </si>
  <si>
    <t>项目实施时间</t>
  </si>
  <si>
    <t>2024年10月1日-2025年12月31日</t>
  </si>
  <si>
    <t>项目实施时间2024年10月1日-2025年12月31日</t>
  </si>
  <si>
    <t>项目产生的所有支出≤80万元</t>
  </si>
  <si>
    <t>提升晋宁区的生态宜居水平</t>
  </si>
  <si>
    <t>明显提升</t>
  </si>
  <si>
    <t>晋宁区的生态宜居水平</t>
  </si>
  <si>
    <t>生态系统良性循环</t>
  </si>
  <si>
    <t>恢复植被覆盖，改善土壤质量，稳定边坡，减少水土流失，促进生态系统的自我修复和良性循环</t>
  </si>
  <si>
    <t>按照省市级要求，抓好第三轮中央生态环境保护督察反馈问题整改工作</t>
  </si>
  <si>
    <t>对照目标任务要求，高度重视，加强领导，提高认识，落实责任，增强工作的责任感和紧迫感，采取有力举措加快整体推进，确保本次晋宁区的52个矿业权出让收益（价款）清查工作按时完成。</t>
  </si>
  <si>
    <t>探矿权采矿权出让收益（价款）清查数量</t>
  </si>
  <si>
    <t>出让收益评估报告一次性通过专家评审</t>
  </si>
  <si>
    <t>为追缴矿业权出让收益提供参考指标</t>
  </si>
  <si>
    <t>&gt;</t>
  </si>
  <si>
    <t>矿权数量  收缴出让收益金额</t>
  </si>
  <si>
    <t>可持续性</t>
  </si>
  <si>
    <t>每年完成出让收益清缴金额。</t>
  </si>
  <si>
    <t>2022年完成晋宁区正射影像、倾斜三维模型、1：500地形图工作。</t>
  </si>
  <si>
    <t>正射影像生产</t>
  </si>
  <si>
    <t>34</t>
  </si>
  <si>
    <t>平方公里</t>
  </si>
  <si>
    <t>采集晋宁区0.05米分辨率、34平方公里范围的正射影像数据，精度满足《1:500、1:1000、1:2000图航空摄影测量外业规范》 （GB/T 7931-2008）要求；制作0.05米分辨率正射影像图，精度满足《1:500、1:1000、1:2000图航空摄影测量内业规范》 （GB/T 7930-2008）要求</t>
  </si>
  <si>
    <t>倾斜影像三维建模</t>
  </si>
  <si>
    <t>采集晋宁区0.05米分辨率、34平方公里范围的倾斜影像数据，精度满足《1:500、1:1000、1:2000图航空摄影测量外业规范》 （GB/T 7931-2008）要求；制作0.05米分辨率三维倾斜影像，精度满足《1:500、1:1000、1:2000图航空摄影测量内业规范》 （GB/T 7930-2008）要求</t>
  </si>
  <si>
    <t>1：500比例尺DLG绘制</t>
  </si>
  <si>
    <t>22</t>
  </si>
  <si>
    <t>根据《1:500，1:1000，1:2000比例尺地形图航空摄影规范》（GB 6962-2005）；《1:500、1:1000、1:2000地形图航空摄影测量内业规范》 （GB/T 7930-2008）绘制1：500DLG</t>
  </si>
  <si>
    <t>全区域正射影像</t>
  </si>
  <si>
    <t>1336</t>
  </si>
  <si>
    <t>晋宁辖区内1336平方公里0.3米分辨率正射影像图</t>
  </si>
  <si>
    <t>数据汇总</t>
  </si>
  <si>
    <t>73</t>
  </si>
  <si>
    <t>对城镇开发边界范围内新测正射影像、倾斜三维模型、1：500地形图，已测乡村规划范围内正射影像、倾斜三维模型、1：500地形图，工业园区内正射影像、倾斜三维模型、1：500地形图，收集整理好可以使用地形数据进行接边检查、数据汇总等工作，最终形成以城镇开发边界为范围的一套完整成果</t>
  </si>
  <si>
    <t>资料收集整理</t>
  </si>
  <si>
    <t>批</t>
  </si>
  <si>
    <t>收集整理已有1:500地形资料，将收集地形图进行坐标转换；将零星收集1:500地形数据图层重新入库合并，梳理数据现时性，与最新影像叠加对比，梳理最终能用于控规使用地形图</t>
  </si>
  <si>
    <t>达到国家基础测绘要求并通过专家论证评审</t>
  </si>
  <si>
    <t>地形图精度满足《1:500、1:1000、1:2000图航空摄影测量外业规范》 （GB/T 7931-2008）要求；正射影像图精度满足《1:500、1:1000、1:2000图航空摄影测量内业规范》 （GB/T 7930-2008）要求；三维倾斜影像精度满足《1:500、1:1000、1:2000图航空摄影测量内业规范》 （GB/T 7930-2008）要求</t>
  </si>
  <si>
    <t>于2023年2月前完成</t>
  </si>
  <si>
    <t>按照部门要求完成审查任务</t>
  </si>
  <si>
    <t>通过测绘工作促进区域协调可持续发展</t>
  </si>
  <si>
    <t>按要求按时按质完成测绘工作</t>
  </si>
  <si>
    <t>通过测绘工作，保障晋宁区城镇开发边界编制工作顺利推进</t>
  </si>
  <si>
    <t>按要求按时按质完成测绘工作，保障城镇开发边界编制工作顺利推进，改善村庄居住环境</t>
  </si>
  <si>
    <t>满足相关部门使用要求</t>
  </si>
  <si>
    <t>满意或基本满意</t>
  </si>
  <si>
    <t>使用测绘成果的规划编制单位满意度</t>
  </si>
  <si>
    <t>积极做好耕地保护、土地利用总体规划及生态保护红线管控、用地征转报批及土地供应、闲置土地处置、国土综合整治（提质改造）、矿政管理及地质环境管理等</t>
  </si>
  <si>
    <t>资金到位率</t>
  </si>
  <si>
    <t>100%</t>
  </si>
  <si>
    <t>积极做好耕地保护、土地利用总体规划及生态保护红线管控、用地征</t>
  </si>
  <si>
    <t>80%</t>
  </si>
  <si>
    <t xml:space="preserve">保障晋宁区地质灾害防治工作正常运行：推进完善我区群测群防网络建设工作；通过应急演练、地质灾害防治技能培训等方式切实有效的提高我区地质灾害应急处置能力；落实地质灾害防治项目申报、实施、管理等工作；购买地质灾害日常管理所需物资，包括地灾隐患提示牌、监测员记录本等。
</t>
  </si>
  <si>
    <t>地质灾害应急处置措施数</t>
  </si>
  <si>
    <t>针对2025年度突发性地质灾害实施的有效应急处置措施数</t>
  </si>
  <si>
    <t>地质灾害应急演练</t>
  </si>
  <si>
    <t>应急演练开展次数</t>
  </si>
  <si>
    <t>全区应急演练开展次数应大于等于8次（各乡镇至少1次）</t>
  </si>
  <si>
    <t>群测群防人员补助金额</t>
  </si>
  <si>
    <t>群测群防人员补助经费</t>
  </si>
  <si>
    <t>地质灾害群测群防人员补助经费支出金额</t>
  </si>
  <si>
    <t>当年地质灾害防治工作按时完成率</t>
  </si>
  <si>
    <t>按文件时限要求完成地质灾害防治相关工作数与总工作数比率</t>
  </si>
  <si>
    <t>通过地质灾害防治工作，减轻地质灾害给人民生产生活带来的影响</t>
  </si>
  <si>
    <t>减轻危险度</t>
  </si>
  <si>
    <t>通过地质灾害防治措施，减轻地质灾害给人民生产生活带来的影响</t>
  </si>
  <si>
    <t>减轻地质灾害影响，保障生态环境可持续发展</t>
  </si>
  <si>
    <t>通过及时有效的应急处置措施，防止地质灾害进一步发展，造成更大面积的环境破坏</t>
  </si>
  <si>
    <t>群众对地质灾害防治工作满意度达到80%以上。</t>
  </si>
  <si>
    <t>在2025年6月前完成晋宁区晋城古镇上、下西街历史文化街区保护概念性规划编制工作。</t>
  </si>
  <si>
    <t>　规划编制文本的完成。</t>
  </si>
  <si>
    <t>完成一整套的概念性规划文本的编制。</t>
  </si>
  <si>
    <t>编制工作完成的质量效果，能否顺利开展。</t>
  </si>
  <si>
    <t>　能够按照完成的规划文本顺利开展项目，并达到较好的效果。</t>
  </si>
  <si>
    <t>对街区的商业业态及经济的带动作用</t>
  </si>
  <si>
    <t>能够明显改善街区的商业业态，提高该地区的经济收入。</t>
  </si>
  <si>
    <t>　　满意度90％</t>
  </si>
  <si>
    <t>90%</t>
  </si>
  <si>
    <t>　通过寻访调查当地生活的居民以及外来的游客对于改造后的风貌的满意度评价。</t>
  </si>
  <si>
    <t>符合相关技术规范、项目验收标准</t>
  </si>
  <si>
    <t>开展晋宁区矿业权开采现状测量，储量动态监测，矿业权出让收益评估</t>
  </si>
  <si>
    <t>开展晋宁区范围内矿业权开采现状测量</t>
  </si>
  <si>
    <t>1000000</t>
  </si>
  <si>
    <t>按矿区面积进行计算，每平方公里2万元。</t>
  </si>
  <si>
    <t>开展晋宁区范围内矿业权储量动态监测，</t>
  </si>
  <si>
    <t>对晋宁区矿业权开展储量动态测量</t>
  </si>
  <si>
    <t>开展晋宁区范围内矿业权出让收益评估，编制出让收益评估报告</t>
  </si>
  <si>
    <t>1800000</t>
  </si>
  <si>
    <t>对新出让矿业权开展出让收益评估，</t>
  </si>
  <si>
    <t>掌握砂石料矿山开采现状</t>
  </si>
  <si>
    <t>元/个</t>
  </si>
  <si>
    <t>及时发现、制止、查处矿山越界开采等违法行为，进一步提高矿产资源开发动态监督管理水平，省国土资源厅决定在全省范围内开展矿山开采现状实地测量工作。此项工作为每年必须开展工作</t>
  </si>
  <si>
    <t>测量报告符合要求</t>
  </si>
  <si>
    <t>矿权人满意度</t>
  </si>
  <si>
    <t>昆明市财政局、昆明市自然资源和规划局关于下达省返2016年、2017年探矿权、采矿权价款以及2016年探矿权、采矿权使用费县级部分通知空</t>
  </si>
  <si>
    <t>晋宁区2025、2026年国土综合整治项目可研、勘测、设计与预算编制服务经费</t>
  </si>
  <si>
    <t>项目文本资料</t>
  </si>
  <si>
    <t>可研、勘测、规划设计与预算编制成果</t>
  </si>
  <si>
    <t>完成项目可研、勘测、规划设计与预算编制成果资料</t>
  </si>
  <si>
    <t>生态环境</t>
  </si>
  <si>
    <t>生态持续</t>
  </si>
  <si>
    <t>有效维护</t>
  </si>
  <si>
    <t>　符合规划设计预期目标</t>
  </si>
  <si>
    <t>85</t>
  </si>
  <si>
    <t>项目区群众满意度达85%</t>
  </si>
  <si>
    <t>法律顾问为重大决策、重大行政行为提供法律意见，参与行政复议、行政应诉、行政赔偿、行政执法等工作的咨询论证工作。晋宁区自然资源局根据工作开展实际需求聘用律所专职律师作为我局法律顾问，为我局提供法律咨询、合同审核、文件处理以及法律培训、诉讼业务等服务。做好平安晋宁建设工作,通过工作法治化、规范化助推行政执法质量提升，确保行政执法案件质量有效提升，减少行政复议中被确认违法、变更、撤销或部分撤销、责令履行、确认无效等，行政诉讼中被法院一审生效判决确定违法、变更、撤销或部分撤销、责令履行、确认无效、责令赔偿（补偿、给付）等情况的发生，依法履行好行政复议决定，按时回复司法建议、检察建议、行政复议意见书。日常做好合同文件的法律审查，合理保障双方利益，避免有违公平竞争的条款出现，定期进单位开展专题普法培训。</t>
  </si>
  <si>
    <t>针对协议、合同书出具审查意见数量</t>
  </si>
  <si>
    <t>出具合同文件审查意见数量</t>
  </si>
  <si>
    <t>为各科室审查各类协议、合同书并出具审查意见，为单位拟定的各类合同的合法性以及政府采购进行公平竞争审查，从项目前端防范法律风险</t>
  </si>
  <si>
    <t>行政复议、行政诉讼案件代理数量</t>
  </si>
  <si>
    <t>代理行政复议、行政诉讼案件数量</t>
  </si>
  <si>
    <t>参与行政复议案件办理的讨论，并拟写行政复议答复书、证据清单，代理诉讼案件并同单位领导一同出庭应诉。</t>
  </si>
  <si>
    <t>晋宁区法治政府建设目标任务完成情况</t>
  </si>
  <si>
    <t>得分</t>
  </si>
  <si>
    <t>分</t>
  </si>
  <si>
    <t>晋宁区法治政府建设目标任务中法律顾问参与工作情况，包括行政诉讼出庭应诉、日常法律培训宣传、参与重大行政决策的法制审核</t>
  </si>
  <si>
    <t>对行政复议、行政诉讼通知书要求及时作出回应</t>
  </si>
  <si>
    <t>针对行政复议、行政诉讼要求备好应诉材料天数</t>
  </si>
  <si>
    <t>按照行政复议通知书、行政诉讼传票规定的时限拟写答复书，并制作相关证据清单，在时限内做出有效回应</t>
  </si>
  <si>
    <t>人均普法经费提高</t>
  </si>
  <si>
    <t>法律顾问合同中约定的法律顾问咨询固定报酬，及具体律师代理案件按件计费，对单位内部进行法律培训，对社会民众开展宣传咨询活动</t>
  </si>
  <si>
    <t>自然资源领域普法成效</t>
  </si>
  <si>
    <t>民众法治意识提升</t>
  </si>
  <si>
    <t>天</t>
  </si>
  <si>
    <t>针对自然资源领域频发、多发问题针对性开展全民普法，通过对单位内部进行法律培训，对社会民众开展宣传咨询活动，提升民众的法治素养</t>
  </si>
  <si>
    <t>单位科室评价</t>
  </si>
  <si>
    <t>各科室对法律顾问服务工作满意度</t>
  </si>
  <si>
    <t>人</t>
  </si>
  <si>
    <t>单位科室对法律顾问提供合同审查、法律咨询服务开展实际情况的评价</t>
  </si>
  <si>
    <t>委托第三方技术服务单位开展晋宁区2023年度耕地资源质量分类成果更新与监测工作，确保在规定时间内完成外业调查和数据成果编制上报。耕地资源质量分类年度更新与监测成果按照《耕地资源质量分类年度更新与监测技术手册》（2023 年）要求形成成果资料，成果包括县级耕地资源质量分类年度更新数据库和监测数据库、监测样点汇总表、分析报告。
（一）2023年度耕地资源质量分类年度更新
以2022年度耕地资源质量分类年度更新成果和2023年度国土变更调查成果为基础，结合2023年度内所有土地整治、高标准农田建设等项目竣工验收资料，完成2023年度耕地资源质量分类年度更新工作，生成2023年耕地资源质量分类更新数据库，更新耕地资源质量分类数据库，形成耕地资源质量分类年度更新分析报告。耕地资源质量分类年度更新范围为新增、减少和二级地类变化耕地、新增和减少可恢复为耕地的土地（以下简称恢复地类）和恢复属性变化的地类，以及通过土地整治、高标准农田建设等项目实施质量发生变化的耕地和恢复地类。
（二）2023年度耕地资源质量分类年度监测
耕地资源质量年度监测在耕地资源质量分类年度更新范围外的可长期稳定利用耕地上开展，各县应以2022年度耕地资源质量分类年度更新成果为基础，依据2023年度耕地图层，选取典型样点开展耕地资源质量分类相关指标的监测，建立耕地资源质量分类监测数据库，汇总统计监测样点汇总表，形成耕地资源质量分类年度更新与监测分析报告。</t>
  </si>
  <si>
    <t>晋宁区2023年度耕地资源质量分类更新数据库</t>
  </si>
  <si>
    <t>晋宁区2023年度耕地资源质量分类监测数据库</t>
  </si>
  <si>
    <t>个/套</t>
  </si>
  <si>
    <t>晋宁区2023年度耕地资源质量分类监测样点汇总表</t>
  </si>
  <si>
    <t>晋宁区2023年度耕地资源质量分类分析报告</t>
  </si>
  <si>
    <t>项目成果通过省厅审查</t>
  </si>
  <si>
    <t>项目成果是否通过省厅审查</t>
  </si>
  <si>
    <t>2024年7月15日</t>
  </si>
  <si>
    <t>年-月-日</t>
  </si>
  <si>
    <t>项目完成时间</t>
  </si>
  <si>
    <t>146000</t>
  </si>
  <si>
    <t>掌控耕地资源质量变化情况</t>
  </si>
  <si>
    <t>新增或减少耕地</t>
  </si>
  <si>
    <t>亩</t>
  </si>
  <si>
    <t>群众满意度情况</t>
  </si>
  <si>
    <t>做好滇中引水项目二期项目申报工作，确保项目及时有效依法依规使用土地，保障后续土地征转报批工作质量持续提升。</t>
  </si>
  <si>
    <t>30000</t>
  </si>
  <si>
    <t>晋宁区自然资源局滇中引水工程项目工作经费预算成本3万元，用于该项工作开展经费</t>
  </si>
  <si>
    <t>保障滇中引水工程项目用地，保障民生</t>
  </si>
  <si>
    <t>保障滇中引水工程项目用地</t>
  </si>
  <si>
    <t>提高申报审批效率，提高报件质量</t>
  </si>
  <si>
    <t>保障后续土地征转报批工作质量持续提升</t>
  </si>
  <si>
    <t>滇中引水工程项目土地征转报批工作质量</t>
  </si>
  <si>
    <t>晋宁区自然资源局滇中引水工程项目土地征转报批的满意度</t>
  </si>
  <si>
    <t>至 2025 年底，全区实有纳入考核现状耕地总面积较 2024 年度全区国土变更调查成果中耕地实现稳中有增，晋宁区委区政府耕地保护责任制考核不出现“一票否决”。组织晋宁区各乡镇街道实施耕地恢复工程，包括土地平整、土壤改良、水利设施建设等，恢复耕地功能，保障粮食生产安全。
1.图斑分类梳理(2024年6月1日-2024年6月25 日)
2.编制整改方案(2024年6月26日-2024年7月10 日)
3.集中整改（2025 年 10 月 10 日前）
4.常态化管理(2025年全年)</t>
  </si>
  <si>
    <t>永久基本农田流出问题整改</t>
  </si>
  <si>
    <t>确保晋宁区2024 年末本行政区范围内永久基本农田保有量原则不得低于核实处置成果确定的保护面积</t>
  </si>
  <si>
    <t>一般耕地流出问题整改</t>
  </si>
  <si>
    <t>确保晋宁区一般耕地保有量大于市级下达任务指标</t>
  </si>
  <si>
    <t>2025年度耕地指标考核</t>
  </si>
  <si>
    <t>未被一票否决</t>
  </si>
  <si>
    <t>2025年1月至12月底</t>
  </si>
  <si>
    <t>项目实施时间为2025年1月至12月底</t>
  </si>
  <si>
    <t>项目经济成本</t>
  </si>
  <si>
    <t>可耕种面积</t>
  </si>
  <si>
    <t>上一年度可耕种面积</t>
  </si>
  <si>
    <t>全区实有纳入考核现状耕地总面积较 2024 年度全区国土变更调查成果中耕地实现稳中有增。</t>
  </si>
  <si>
    <t>提高土壤的保水保肥能力</t>
  </si>
  <si>
    <t>按照省市级要求，对各乡镇街耕地流出整改工作进行指导</t>
  </si>
  <si>
    <t>服务对象达到满意度</t>
  </si>
  <si>
    <t>为贯彻落实自然资源“统一底图、统一标准、统一规划、统一平台”的工作要求，建立自然资源调查监测与耕地保护、执法等业务协同管理，互通共享机制，根据《云南省自然资源厅关于印发云南省自然资源常规监测工作方案（2024年）的通知》（云自然资调查〔2024〕101号）文件要求，为便于工作统筹协同开展，经研究拟将我区2024年度国土变更调查、耕地流出整改和土地卫片执法三项工作统一由一家技术服务单位承担，统一开展年度变更图斑、土地卫片图斑，耕地流出整改图斑的外业举证、数据库建设、统计分析、报告编制和管理信息平台建设等相关工作。</t>
  </si>
  <si>
    <t>完成国家下发年度变更调查、耕地整改、卫片执法图斑的调查整改上报</t>
  </si>
  <si>
    <t>年度国土变更调查、耕地流出整改和土地卫片执法三项工作按照省、市工作的统一部署及技术标准要求，保质保量完成</t>
  </si>
  <si>
    <t>按上级要求完成国土变更调查、耕地流出整改和土地卫片执法图斑数据上报</t>
  </si>
  <si>
    <t>按照省、市工作的统一部署及技术标准要求开展2024年年度国土变更调查、耕地流出整改和土地卫片执法三项工作</t>
  </si>
  <si>
    <t>贯彻落实自然资源“统一底图、统一标准、统一规划、同一平台”的工作要求，建立自然资源调查监测与耕地保护、执法等业务协同管理、互通共享机制</t>
  </si>
  <si>
    <t>按照省、市工作的统一部署及技术标准要求贯彻落实自然资源“统一底图、统一标准、统一规划、同一平台”的工作要求，建立自然资源调查监测与耕地保护、执法等业务协同管理、互通共享机制</t>
  </si>
  <si>
    <t>2024年年度国土变更调查、耕地流出整改和土地卫片执法三项工作达到相关部门的要求</t>
  </si>
  <si>
    <t>2022年完成晋宁区晋城街道、宝峰街道、上蒜镇、二街镇、六街镇、双河乡、夕阳乡7个乡镇（街道）国土空间总体规划（2020-2035年）编制工作。</t>
  </si>
  <si>
    <t>编制完成7个乡镇（街道）国土空间总体规划（2020-2035年）文本</t>
  </si>
  <si>
    <t>本</t>
  </si>
  <si>
    <t>规划文本应以条款格式表达规划结论，明确表述规划强制性内容。包括文本条文、必要的表格。表述应准确规范、简明扼要，突出政策性、针对性和规定性。</t>
  </si>
  <si>
    <t>编制完成7个乡镇（街道）国土空间总体规划（2020-2035年）图件</t>
  </si>
  <si>
    <t>空规划图件原则上应满足乡镇国土空间总体规划成果中的重点内容，按照《云南省乡镇国土空间规划编制技术指南》要求编制。</t>
  </si>
  <si>
    <t>编制完成7个乡镇（街道）国土空间总体规划（2020-2035年）说明书</t>
  </si>
  <si>
    <t>规划说明是对规划文本的具体说明与解释，主要阐述规划决策的编制基础、分析过程和分析结论，是配合规划文本和图件使用的重要参考。</t>
  </si>
  <si>
    <t>编制完成7个乡镇（街道）国土空间总体规划（2020-2035年）数据库</t>
  </si>
  <si>
    <t>对接省市区平台，建设晋宁区乡镇国土空间总体规划数据库。包括基础空间数据和属性数据，按照统一的国土空间规划数据库标准与规划编制工作同步建设、同步报批，并逐级上报自然资源部备案，形成国土空间规划“一张图”。</t>
  </si>
  <si>
    <t>编制完成7个乡镇（街道）国土空间总体规划（2020-2035年）附件</t>
  </si>
  <si>
    <t>包括人大审议意见、部门意见、专家论证意见、公众参与记录等。</t>
  </si>
  <si>
    <t>达到国家、省、市编制规范要求并通过专家论证
评审</t>
  </si>
  <si>
    <t>形成“晋宁区乡镇级国土空间规划”成果资料</t>
  </si>
  <si>
    <t>于2023年5月前完成</t>
  </si>
  <si>
    <t>通过规划用地布局及公共基础设施促进区域协调可持续发展</t>
  </si>
  <si>
    <t>实施空间治理、促进高质量发展和建设</t>
  </si>
  <si>
    <t>为实现“两个一百年”奋斗目标绘制的城市空间发展蓝图</t>
  </si>
  <si>
    <t>是在落实和细化上位国土空间总体规划和专项规划基础上，县（区）域国土空间保护、开发、利用、修复的行动纲领；是编制下级国土空间总体规划、详细规划、相关专项规划和实施国土空间用途管制的基本依据。</t>
  </si>
  <si>
    <t>为晋宁区晋城等7个乡镇街道（2020-2035年）绘制城市空间发展蓝图</t>
  </si>
  <si>
    <t>充分与相关部门对接，落实各部门发展要求，实现服务内容“满意”或“基本满意”</t>
  </si>
  <si>
    <t>经2020年12月22日召开的“昆明市晋宁区城乡规划委员会2020年第十八次专题会议”同意区自然资源局按程序向区政府上报请示，按实际需要采取购买第三方技术服务方式进行规划核实（放线、定线、基础测量、批后监管及竣工测量）等工作。为加快推进项目建设，加强和规范我区建设项目规划核实及批后管理工作，尽快启动该项工作，特请示晋宁区人民政府给予拨付此项工作经费340万元。</t>
  </si>
  <si>
    <t>核定当年建设完成项目规划核实及测绘成果面积</t>
  </si>
  <si>
    <t>根据建设完工并申请规划核实项目的规划面积核定当年建设完成项目规划核实及测绘成果面积</t>
  </si>
  <si>
    <t>形成竣工测绘成果报告以供项目规划核实参考</t>
  </si>
  <si>
    <t>按规定期限完成项目规划核实要件材料组件，及时为企业作出行政确认</t>
  </si>
  <si>
    <t>社会成本指标</t>
  </si>
  <si>
    <t>18667271</t>
  </si>
  <si>
    <t>平方米</t>
  </si>
  <si>
    <t>根据第三方实测项目竣工面积，对照原规划面积核定《建设项目规划核实意见》证载面积</t>
  </si>
  <si>
    <t>核定用地面积余量</t>
  </si>
  <si>
    <t>根据第三方实测项目竣工面积，对照原规划面积作出行政确认，为后续用地余量的合理规划做储备</t>
  </si>
  <si>
    <t>完成申请规划核实项目的竣工测绘及批后管理工作</t>
  </si>
  <si>
    <t>我单位对于第三方技术服务方式进行规划核实（放线、定线、基础测量、批后监管及竣工测量）等工作的满意度</t>
  </si>
  <si>
    <t>完成当年建设完成项目规划核实及批后管理工作</t>
  </si>
  <si>
    <t>2022年内完成《晋宁区晋城上、下西街历史文化街区保护规划》剩余资金支付。</t>
  </si>
  <si>
    <t>达到国家、省、市编制规范要求并通过专家论证评审、区规委会审议、市规委会审议。</t>
  </si>
  <si>
    <t>达到国家、省、市编制规范要求并通过专家论证评审、区规委会审议</t>
  </si>
  <si>
    <t>为晋宁区晋城上、下西街历史文化街区保护提供保护蓝图。</t>
  </si>
  <si>
    <t>85%</t>
  </si>
  <si>
    <t>群众满意度达85%以上</t>
  </si>
  <si>
    <t>全面掌握昆明市2020年度的地类、面积、属性及相关单独图层信息的变化情况,更新昆明市国土利用数据库。通过调查、统计和分析，掌握昆明市2020年度永久基本农田变化，建设占用农用地、耕地非粮化、耕地非农化状况，设施农用地变化，25度和15度以上坡耕地变化，农村建房、临时用地、批而未用土地、退耕还林、足球场、高尔夫球场、光伏用地和农业结构调整以及不稳定耕地等变化状况，各类自然保护区及生态保护红线范围内的土地利用变化状况，土地整治、高标准农田、增减挂钩、增存挂钩等项目的实施状况，空间规划的实施状况等有关情况。</t>
  </si>
  <si>
    <t>　 完成国家下发遥感监测图斑，自主提取图斑，跟踪复核问题图斑</t>
  </si>
  <si>
    <t>2711</t>
  </si>
  <si>
    <t>国家下发遥感监测图斑，自主提取图斑，跟踪复核问题图斑</t>
  </si>
  <si>
    <t>资金到位率100%</t>
  </si>
  <si>
    <t>　 更新昆明市2020年全国国土变更调查数据库，掌握昆明市2020年度土地利用的变化情况，保障昆明市国土调查成果的现势性和准确性，满足当前自然资源管理工作的需要。</t>
  </si>
  <si>
    <t>1年</t>
  </si>
  <si>
    <t>服务对象满意程度</t>
  </si>
  <si>
    <t>全面掌握昆明市2020年度的地类、面积、属性及相关单独图层信息的变化情况,更新昆明市国土利用数据库。通过调查、统计和分析，掌握昆明市2020年度永久基本农田变化，建设占用农用地、耕地非粮化、耕地非农化，使服务对象满意度进一步提高</t>
  </si>
  <si>
    <t>完成晋宁自然资源大数据监管平台的所有建设内容，进行成果验收。
建立长期维护更新机制，进行项目投入运行之后的数据更新及运维工作。</t>
  </si>
  <si>
    <t>数据库成果入库管理</t>
  </si>
  <si>
    <t>全区辖区范围规划数据成果、现状调查数据库、批供地成果、生态保护红线、永久基本农田成果进行入库管理。</t>
  </si>
  <si>
    <t>晋宁自然资源大数据监管平台研发</t>
  </si>
  <si>
    <t>平台建设全区数据管理，数据更新维护，向区政府进行数据服务的共享应用。</t>
  </si>
  <si>
    <t>晋宁自然资源大数据监管平台三年维护</t>
  </si>
  <si>
    <t>晋宁自然资源大数据监管平台维护期三年</t>
  </si>
  <si>
    <t>晋宁自然资源大数据监管平台为区政府提供共享专线及服务接口</t>
  </si>
  <si>
    <t>晋宁自然资源大数据监管平台为区政府提供共享信息服务接口</t>
  </si>
  <si>
    <t>数据入库完成。成果完整。自然资源大数据监管平台经测试，运行正常稳定。</t>
  </si>
  <si>
    <t>各项数据库成果经过检查完整规范，进行入库。晋宁自然资源大数据监管平台可以管理及应用数据成果</t>
  </si>
  <si>
    <t>工作按既定计划完成</t>
  </si>
  <si>
    <t>按照年度、季度工作计划完成晋宁自然资源大数据监管平台建设工作。</t>
  </si>
  <si>
    <t>项目建设为提高全区经济社会发展，不产生直接经济效益。</t>
  </si>
  <si>
    <t>项目工作或提供服务的满意程度</t>
  </si>
  <si>
    <t>具体负责部门或者相关利益方对项目工作或提供服务的满意程度</t>
  </si>
  <si>
    <t>符合相关审计标准</t>
  </si>
  <si>
    <t>符合审计技术规范、项目验收标准</t>
  </si>
  <si>
    <t>符合审计技术规范</t>
  </si>
  <si>
    <t>执行并贯彻落实国家、省、市自然资源主管部门关于矿政管理方面的各项工作任务，确保矿政管理日常工作运转提供保障。主要包括晋宁辖区内的26个采矿权、13个探矿权的矿产资源日常检查、巡查和监督管理工作，矿业权完成年度勘查开采信息公示、储量年报、"双随机、一公开"、绿色矿山建设、实地核查、落实安全生产等。</t>
  </si>
  <si>
    <t>开展矿产资源保护及日常管理</t>
  </si>
  <si>
    <t>对有效期内矿山进行监督管理、开展日常巡查检查</t>
  </si>
  <si>
    <t>执行并贯彻落实国家、省、市自然资源主管部门关于矿政管理方面的各项工作任务，确保矿政管理日常工作运转提供保障。主要包括晋宁辖区内的26个采矿权、13个探矿权的矿产资源日常检查、巡查和监督管理工作，矿业权完成年度勘查开采信息公示、储量年报、双随机一公开、绿色矿山建设、实地核查、落实安全生产等。</t>
  </si>
  <si>
    <t>工作质量</t>
  </si>
  <si>
    <t>时效性，质量性综合评价。</t>
  </si>
  <si>
    <t>落实严格的矿产资源保护措施</t>
  </si>
  <si>
    <t>开展矿产资源保护及日常管理，减少矿产资源违法违规行为</t>
  </si>
  <si>
    <t>开展矿产资源日常检查、巡查和监督管理工作</t>
  </si>
  <si>
    <t>26个采矿权，13个探矿权的保护及监管的可持续性</t>
  </si>
  <si>
    <t>自合同签订之日起60日历天内完成历史文化遗产调查评估报告（仅限地上历史文化遗产的基础资料汇编，调查与评估报告、制作汇报文本）并通过专家评审会；
（2）历史文化遗产调查评估报告出具之日起20历天内提交历史文化保护专章文本。
（3）完成控制性详细规划审批后历史文化保护内容入库，及提供《昆明市历史文化名城保护规划地理信息系统》现阶段所需的历史文化遗产矢量数据；
（4）其他工作按相关政策文件和上级工作要求在时限内完成。</t>
  </si>
  <si>
    <t>历史文化遗产调查评估报告</t>
  </si>
  <si>
    <t>历史文化遗产调查评估报告（仅限地上历史文化遗产的基础资料汇编，调查与评估报告、制作汇报文本）</t>
  </si>
  <si>
    <t>历史文化保护专章文本</t>
  </si>
  <si>
    <t>历史文化遗产调查评估报告出具之日起20历天内提交历史文化保护专章文本</t>
  </si>
  <si>
    <t>历史文化遗产矢量数据</t>
  </si>
  <si>
    <t>完成控制性详细规划审批后历史文化保护内容入库，及提供《昆明市历史文化名城保护规划地理信息系统》现阶段所需的历史文化遗产矢量数据</t>
  </si>
  <si>
    <t>形成历史文化遗产调查评估报告、专章文本、矢量数据</t>
  </si>
  <si>
    <t>2023年12月31日前</t>
  </si>
  <si>
    <t>满足控制性详细规划审批要求，已编制土地出让</t>
  </si>
  <si>
    <t>有利于调查晋宁区历史文化资源，便于下步开展保护工作</t>
  </si>
  <si>
    <t>促进晋宁区历史文化资源高效利用</t>
  </si>
  <si>
    <t>调查清楚晋宁区历史文化资源，实现在保护的基础上科学开发。</t>
  </si>
  <si>
    <t>工作成果使用单位满意度达95%</t>
  </si>
  <si>
    <t>专项用于滇池流域关停矿山整改、历史遗留矿山修复治理</t>
  </si>
  <si>
    <t>滇池流域关停矿山整改，历史遗留矿山修复治理</t>
  </si>
  <si>
    <t>6726040.15</t>
  </si>
  <si>
    <t>对滇池流域关停矿山进行整改，历史遗留矿山进行修复</t>
  </si>
  <si>
    <t>通过修复治理，大幅度的减少矿区的水土流失、泥砂淤积，以及对矿</t>
  </si>
  <si>
    <t>市财政拨五采区治理修复以奖代补资金</t>
  </si>
  <si>
    <t>植被的恢复，改善了矿区的生态环境，最终达到保护滇池，保护土地</t>
  </si>
  <si>
    <t>植被的恢复，矿区内植被恢复数及林草覆盖率明显提高，不仅有效的</t>
  </si>
  <si>
    <t>工程建设项目地质灾害危险性评估、压覆重要矿产资源评估区域评估工作</t>
  </si>
  <si>
    <t>编制晋宁区工程建设项目地质灾害危险性评估、压覆重要矿产资源评估区域评估工作实施方案</t>
  </si>
  <si>
    <t>1603800</t>
  </si>
  <si>
    <t>编制工作实施方案，减少企业办理事项期限，提升办理速度。</t>
  </si>
  <si>
    <t>编制工作实施方案，减小企业负担，加快办理期限。</t>
  </si>
  <si>
    <t>服务对象满意度达到80%以上</t>
  </si>
  <si>
    <t>编制耕地进出平衡总体方案，规范有序推进耕地进出平衡工作</t>
  </si>
  <si>
    <t>编制耕地进出平衡总体方案</t>
  </si>
  <si>
    <t>规范有序推进耕地进出平衡工作</t>
  </si>
  <si>
    <t>耕地进出平衡</t>
  </si>
  <si>
    <t>问卷调查</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</si>
  <si>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</si>
  <si>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</si>
  <si>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</si>
  <si>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</si>
  <si>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</si>
  <si>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</si>
  <si>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</si>
  <si>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</si>
  <si>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</si>
  <si>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</si>
  <si>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</si>
  <si>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</si>
  <si>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</si>
  <si>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</si>
  <si>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</si>
  <si>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其他专业技术服务</t>
  </si>
  <si>
    <t>笔记本电脑</t>
  </si>
  <si>
    <t>便携式计算机</t>
  </si>
  <si>
    <t>空调</t>
  </si>
  <si>
    <t>空调机</t>
  </si>
  <si>
    <t>台</t>
  </si>
  <si>
    <t>2024年11月-2025年11月物管费</t>
  </si>
  <si>
    <t>物业管理服务</t>
  </si>
  <si>
    <t>2025年11月-2026年11月物管费</t>
  </si>
  <si>
    <t>晋宁区乡镇级国土空间总体规划（2021至2035年）</t>
  </si>
  <si>
    <t>晋宁区城镇开发边界1：500正射影像和地形图制作</t>
  </si>
  <si>
    <t>测绘服务</t>
  </si>
  <si>
    <t>晋宁区自然资源大数据监管平台建设项目</t>
  </si>
  <si>
    <t>晋宁区历史文化资源调查工作</t>
  </si>
  <si>
    <t>晋宁区各片区控制性详细规划编制项目</t>
  </si>
  <si>
    <t>采购不动产证书</t>
  </si>
  <si>
    <t>单证印刷服务</t>
  </si>
  <si>
    <t>晋宁区2022、2023年国土综合整治项目耕地质量评定和竣工资料编制技术服务费</t>
  </si>
  <si>
    <t xml:space="preserve">晋宁区（2022-2023）两个年度国土综合整治项目新增耕地核查技术服务 </t>
  </si>
  <si>
    <t>2025、2026年项目可研、勘测、规划设计与预算编制经费</t>
  </si>
  <si>
    <t>晋宁区自然资源局滇中引水工程项目采购项目</t>
  </si>
  <si>
    <t>昆明市晋宁区“房地一体”农村不动产确权登记发证监理和质量检查技术服务工作</t>
  </si>
  <si>
    <t>晋宁区2024年年度国土变更调查、耕地流出整改和土地卫片执法技术服务项目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</si>
  <si>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</si>
  <si>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</si>
  <si>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</si>
  <si>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</si>
  <si>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</si>
  <si>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</si>
  <si>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</si>
  <si>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</si>
  <si>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2023年违法采矿、违法占耕案件司法鉴定</t>
  </si>
  <si>
    <t>B0105 司法鉴定服务</t>
  </si>
  <si>
    <t>B 政府履职辅助性服务</t>
  </si>
  <si>
    <t>《晋宁区晋城上、下西街历史文化街区保护规划》编制工作</t>
  </si>
  <si>
    <t>A1102 城市规划和设计服务</t>
  </si>
  <si>
    <t>A 公共服务</t>
  </si>
  <si>
    <t>《晋宁区晋城上、下西街历史文化街区保护规划》</t>
  </si>
  <si>
    <t>《晋宁区晋城上、下西街历史文化街区保护规划》编制工作2</t>
  </si>
  <si>
    <t>2024年11月-2025年11月物业管理服务</t>
  </si>
  <si>
    <t>B1102 物业管理服务</t>
  </si>
  <si>
    <t>2025年11月-2026年11月物业管理服务</t>
  </si>
  <si>
    <t>B1002 数据处理服务</t>
  </si>
  <si>
    <t>《晋宁区各片区控制性详细规划交通影响评价》项目</t>
  </si>
  <si>
    <t>《晋宁区古滇片区交通专项规划》</t>
  </si>
  <si>
    <t>法律顾问</t>
  </si>
  <si>
    <t>B0101 法律顾问服务</t>
  </si>
  <si>
    <t>晋宁区2023年度耕地资源质量分类成果更新与监测技术服务</t>
  </si>
  <si>
    <t>A1703 监测服务</t>
  </si>
  <si>
    <t>晋宁区2024年年度国土变更调查、耕地流出整改和土地卫片执法技术服务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</si>
  <si>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</si>
  <si>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</si>
  <si>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</si>
  <si>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</si>
  <si>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</si>
  <si>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</si>
  <si>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</si>
  <si>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</si>
  <si>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</si>
  <si>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</si>
  <si>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</si>
  <si>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</si>
  <si>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</si>
  <si>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</si>
  <si>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</si>
  <si>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</si>
  <si>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</si>
  <si>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</si>
  <si>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</si>
  <si>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</si>
  <si>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</si>
  <si>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</si>
  <si>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</si>
  <si>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备注：我部门无对下转移支付绩效，此表无数据</t>
  </si>
  <si>
    <t>预算09-2表</t>
  </si>
  <si>
    <t>预算10表</t>
  </si>
  <si>
    <t>资产类别</t>
  </si>
  <si>
    <t>资产分类代码.名称</t>
  </si>
  <si>
    <t>资产名称</t>
  </si>
  <si>
    <t>计量单位</t>
  </si>
  <si>
    <t>财政部门批复数（元）</t>
  </si>
  <si>
    <t>单价</t>
  </si>
  <si>
    <t>金额</t>
  </si>
  <si>
    <t>A02 设备</t>
  </si>
  <si>
    <t>A02010108 便携式计算机</t>
  </si>
  <si>
    <t>A02061818 饮水器</t>
  </si>
  <si>
    <t>饮水机</t>
  </si>
  <si>
    <t>预算11表</t>
  </si>
  <si>
    <t>上级补助</t>
  </si>
  <si>
    <t>备注：我单位无提前下达的上级转移支付补助项目支出预算，该表以空表公开。</t>
  </si>
  <si>
    <t>预算12表</t>
  </si>
  <si>
    <t>项目级次</t>
  </si>
  <si>
    <t>311 专项业务类</t>
  </si>
  <si>
    <t>本级</t>
  </si>
  <si>
    <t>313 事业发展类</t>
  </si>
  <si>
    <t/>
  </si>
  <si>
    <t>预算13表</t>
  </si>
  <si>
    <t>部门编码</t>
  </si>
  <si>
    <t>部门名称</t>
  </si>
  <si>
    <t>内容</t>
  </si>
  <si>
    <t>说明</t>
  </si>
  <si>
    <t>部门总体目标</t>
  </si>
  <si>
    <t>部门职责</t>
  </si>
  <si>
    <t>（一）履行全民所有土地、矿产、森林、草原、湿地、水等自然资源资产所有者职责和所有国土空间用途管制职责。（二）负责自然资源调查监测评价。（三）负责自然资源统一确权登记工作。（四）负责自然资源资产有偿使用工作。（五）负责自然资源的合理开发利用。（六）负责建立空间规划体系并监督实施。（七）负责全区各行业专项规划涉及国土空间的统筹协调和审核工作。（八）负责统筹落实国土空间生态修复。（九）负责组织实施最严格的耕地保护制度。（十）负责管理地质勘查行业和地质工作。（十一）负责落实综合防灾减灾规划有关要求。（十二）负责矿产资源管理工作。按照权限负责矿业权管理，负责权限内矿产资源储量管理及压覆矿产资源审批；会同有关部门承担保护性开采的特定矿种、优势矿种的调控及管理工作；监督指导矿产资源合理利用和保护。（十三）负责测绘地理信息行业、测绘服务、测绘成果管理工作。（十四）推动自然资源领域科技发展，开展对外合作与交流。落实自然资源领域科技创新发展及人才培养规划；落实技术标准、规程规范；组织实施科技工程及创新能力建设；推进自然资源信息化建设；负责自然资源信息资料公共服务、行政审批平台管理维护、审批数据收集统计分析等工作；开展对外合作与交流有关工作。（十五）根据区委、区政府授权，认真执行党中央、国务院，省委、省政府，市委、市政府关于自然资源和国土空间规划的重大方针政策、决策部署及法律法规。承办上级交办督办的自然资源重大违法案件，调处重大土地权属和矿业权纠纷；负责对全区自然资源开发利用的监查管理，依法查处全区范围内违反土地管理、测绘管理、矿产资源管理和城乡规划法规的行为；开展自然资源有关行政执法工作。（十六）统一领导和管理昆明市晋宁区林业和草原局。(十六）晋宁区规划编制与信息中心，按照区政府和区规划局的安排，负责组织编制完成区域规划、城市总体规划、分区规划、控制性详细规划和各专业规划。负责规划成果的技术论证和初审工作，为区政府和区规划局提供全面的规划技术服务。负责晋宁规划展览馆的管理维护。负责区域内基础测绘及建设工程规划测量项目的管理。负责区域内从事建设工程规划测量业务的测绘单位备案登记及规划测量项目实施前后的备案登记。（十七）完成区委、区政府和上级部门交办的其他任务。</t>
  </si>
  <si>
    <t>根据三定方案归纳</t>
  </si>
  <si>
    <t>（一）扎实推进国土空间规划。持续推进区级国土空间总体规划编制，全面推进乡镇级国土空间总体规划编制，积极推进地块按照“成熟一片报批一片”的原则陆续报批，深化完善规划方案。（二）强化自然资源要素保障。一是着力抓好用地报批。二是抓好土地储备和供应。三是加大批而未供和闲置土地处置。（三）积极推进全域土地整治和生态修复工作。 一是积极推进土地整治项目，严格落实耕地占补平衡制度。二是有序开展矿山生态修复工作。扎实开展矿山生态修复中期评估工作，及时发现生态修复过程中存在的问题并采取应对措施，保障生态修复成效的长效发挥，持续做好已完成修复治理矿山日常监管及后续管护工作。（四）严格开展耕地保护工作。严守耕地保护红线，根据“三区三线”成果数据，严格执行上级下达的耕地保护目标任务及永久基本农田保护指标。严格执行耕地占补平衡制度。探索国土综合整治、土地开发整理、城乡增减挂钩项目实施的新路子，不断挖掘和补充耕地资源潜力，进行耕地后备资源开发，补充耕地面积。（五）推进土地供应及利用。一是按照2025-2028年年度土地供应计划有序开展好土地供应工作，争取应供尽供。二是加大闲置土地处置力度。（六）筑牢地质灾害安全防线。完善晋宁区群测群防体系，加强巡查和隐患排查，高度关注已发生灾情险情的隐患点，尽力扩大地质灾害隐患排查范围，加快推进地质灾害隐患点的工程治理，做好地质灾害隐患排查和整治工作。（七）凝心聚力优服务促发展。强化担当，提升民生服务水平。有序开展行政许可业务服务工作，不断提高服务质量。积极推进农村不动产确权登记试点工作，用好增减挂钩政策支持乡村振兴推进不动产登记提速增效，进一步健全完善“互联网+不动产登记”建设，持续推进不动产历史遗留问题清理和化解，纵深推进“交房即交证”改革。</t>
  </si>
  <si>
    <t>根据部门职责，中长期规划，各级党委，各级政府要求归纳</t>
  </si>
  <si>
    <t>部门年度目标</t>
  </si>
  <si>
    <t>（一）完善国土空间规划体系。持续推进《晋宁区国土空间总体规划（2021-2035 年）》编制、晋宁区7个乡镇（街道）的乡镇级国土空间总体规划以及控制性详细规划的编制报批工作，深化完善规划方案。（二）严格落实耕地保护责任。严格执行耕地占补平衡制度。探索国土综合整治、土地开发整理、城乡增减挂钩项目实施的新路子，不断挖掘和补充耕地资源潜力，进行耕地后备资源开发，补充耕地面积。（三）推进土地供应及利用。一是按照2025年度土地供应计划有序开展好土地供应工作，争取应供尽供。二是加大闲置土地处置力度，计划通过土地储备专项债券资金收回一批闲置土地。（四）高标准做好矿山生态修复。扎实开展矿山生态修复中期评估工作，充分发挥评估预警作用，及时发现生态修复过程中存在的问题并采取应对措施，保障生态修复成效的长效发挥，持续做好已完成修复治理矿山日常监管及后续管护工作。（五）筑牢地质灾害安全防线。要加强巡查和隐患排查，高度关注去年已发生灾情险情的隐患点，尽力扩大地质灾害隐患排查范围，加快推进地质灾害隐患点的工程治理，全面筑牢地灾安全防线。（六）立足职能职责服务民生。强化担当，提升民生服务水平。积极推进农村不动产确权登记试点工作，用好增减挂钩政策支持乡村振兴，进一步健全完善“互联网+不动产登记”建设，持续推进不动产历史遗留问题清理和化解，纵深推进“交房即交证”改革。</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</si>
  <si>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</si>
  <si>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</si>
  <si>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</si>
  <si>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</si>
  <si>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</si>
  <si>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</si>
  <si>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</si>
  <si>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</si>
  <si>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自然资源人员运转支出</t>
  </si>
  <si>
    <t>自然资源局日常人员类、运转类相关工作</t>
  </si>
  <si>
    <t>自然资源保护利用</t>
  </si>
  <si>
    <t>监督落实地质灾害防治防护标准；配合做好地质灾害调查评价及隐患的普查、详查、排查；指导开展地质灾害防治群测群防、监测和预报预警等工作；指导开展地质灾害工程治理和地质灾害防治工作。按照权限负责矿业权管理，负责权限内矿产资源储量管理及压覆矿产资源审批；会同有关部门承担保护性开采的特定矿种、优势矿种的调控及管理工作；监督指导矿产资源合理利用和保护。承办上级交办督办的自然资源重大违法案件，调处重大土地权属和矿业权纠纷；负责对全区自然资源开发利用的监查管理，依法查处全区范围内违反土地管理、测绘管理、矿产资源管理和城乡规划法规的行为；开展自然资源有关行政执法工作。</t>
  </si>
  <si>
    <t>自然资源统一确权登记</t>
  </si>
  <si>
    <t>执行各类自然资源和不动产统一确权登记、权籍调查、不动产测绘、争议调处、成果应用的制度、标准、规范。建立健全自然资源和不动产登记信息管理基础平台建设。负责自然资源和不动产登记资料收集、整理、共享、汇交管理等。指导并规范自然资源确权登记专业队伍、中介服务组织的建设；负责落实自然资源和不动产确权登记工作。</t>
  </si>
  <si>
    <t>三、部门整体支出绩效指标</t>
  </si>
  <si>
    <t>绩效指标</t>
  </si>
  <si>
    <t>评（扣）分标准</t>
  </si>
  <si>
    <t>绩效指标设定依据及指标值数据来源</t>
  </si>
  <si>
    <t xml:space="preserve">二级指标 </t>
  </si>
  <si>
    <t>当年发放工资人数</t>
  </si>
  <si>
    <t>71</t>
  </si>
  <si>
    <t>发放超过预期值50%则扣分</t>
  </si>
  <si>
    <t>2025年度发放工人数</t>
  </si>
  <si>
    <t>根据本年度预计人员变动测算</t>
  </si>
  <si>
    <t>项目开展数量</t>
  </si>
  <si>
    <t>72</t>
  </si>
  <si>
    <t>项目超预期开展超过50%则扣分</t>
  </si>
  <si>
    <t>自然资源局2025年度预计开展项目数量</t>
  </si>
  <si>
    <t>根据本年度预计开展工作测算</t>
  </si>
  <si>
    <t>本年度自然资源规划管理、利用保护、确权登记相关工作开展质量</t>
  </si>
  <si>
    <t>相关自然资源工作开展质量根据区政府、专家评估、三方监测等方式评定质量达标，达标率低于95%则扣分</t>
  </si>
  <si>
    <t>2025年开展项目质量</t>
  </si>
  <si>
    <t>根据2025年预计开展项目测算</t>
  </si>
  <si>
    <t>当年资金到位率</t>
  </si>
  <si>
    <t>预算执行率低则扣分</t>
  </si>
  <si>
    <t>按时按质使用2025年财政拨款，提高预算执行率</t>
  </si>
  <si>
    <t>根据2025年预算下达数测算</t>
  </si>
  <si>
    <t>48357765.32</t>
  </si>
  <si>
    <t>预算执行率</t>
  </si>
  <si>
    <t>2025年自然资源保运转保工资。相关业务项目经费使用严格按照预算执行</t>
  </si>
  <si>
    <t>根据2025年预算下达资金测算</t>
  </si>
  <si>
    <t>群众远离地质灾害威胁、确保晋宁区自然资源合理开发使用保护</t>
  </si>
  <si>
    <t>完成预期工作并达到目标则不扣分</t>
  </si>
  <si>
    <t>自然资源合理开发使用，群众不受地质灾害威胁，保护辖区内矿产合法合理开采，保护耕地</t>
  </si>
  <si>
    <t>根据2025年工作任务测定</t>
  </si>
  <si>
    <t>服务群众满意度</t>
  </si>
  <si>
    <t>根据每年度工作开展测定，服务对象满意度达到95%以上</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</si>
</sst>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0;\-#,##0;;@"/>
    <numFmt numFmtId="180" formatCode="hh:mm:ss"/>
  </numFmts>
  <fonts count="40">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1" fillId="0" borderId="1">
      <alignment horizontal="righ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1" fillId="0" borderId="1">
      <alignment horizontal="right" vertical="center"/>
    </xf>
    <xf numFmtId="0" fontId="25" fillId="0" borderId="0" applyNumberFormat="0" applyFill="0" applyBorder="0" applyAlignment="0" applyProtection="0">
      <alignment vertical="center"/>
    </xf>
    <xf numFmtId="0" fontId="0" fillId="9" borderId="15"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23" fillId="11" borderId="0" applyNumberFormat="0" applyBorder="0" applyAlignment="0" applyProtection="0">
      <alignment vertical="center"/>
    </xf>
    <xf numFmtId="0" fontId="26" fillId="0" borderId="17" applyNumberFormat="0" applyFill="0" applyAlignment="0" applyProtection="0">
      <alignment vertical="center"/>
    </xf>
    <xf numFmtId="0" fontId="23" fillId="12" borderId="0" applyNumberFormat="0" applyBorder="0" applyAlignment="0" applyProtection="0">
      <alignment vertical="center"/>
    </xf>
    <xf numFmtId="0" fontId="32" fillId="13" borderId="18" applyNumberFormat="0" applyAlignment="0" applyProtection="0">
      <alignment vertical="center"/>
    </xf>
    <xf numFmtId="0" fontId="33" fillId="13" borderId="14" applyNumberFormat="0" applyAlignment="0" applyProtection="0">
      <alignment vertical="center"/>
    </xf>
    <xf numFmtId="0" fontId="34" fillId="14" borderId="19" applyNumberFormat="0" applyAlignment="0" applyProtection="0">
      <alignment vertical="center"/>
    </xf>
    <xf numFmtId="0" fontId="19"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10" fontId="21" fillId="0" borderId="1">
      <alignment horizontal="right" vertical="center"/>
    </xf>
    <xf numFmtId="0" fontId="19" fillId="19" borderId="0" applyNumberFormat="0" applyBorder="0" applyAlignment="0" applyProtection="0">
      <alignment vertical="center"/>
    </xf>
    <xf numFmtId="0" fontId="23"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19"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9" fillId="33" borderId="0" applyNumberFormat="0" applyBorder="0" applyAlignment="0" applyProtection="0">
      <alignment vertical="center"/>
    </xf>
    <xf numFmtId="0" fontId="23" fillId="34" borderId="0" applyNumberFormat="0" applyBorder="0" applyAlignment="0" applyProtection="0">
      <alignment vertical="center"/>
    </xf>
    <xf numFmtId="178" fontId="21" fillId="0" borderId="1">
      <alignment horizontal="right" vertical="center"/>
    </xf>
    <xf numFmtId="49" fontId="21" fillId="0" borderId="1">
      <alignment horizontal="left" vertical="center" wrapText="1"/>
    </xf>
    <xf numFmtId="178" fontId="21" fillId="0" borderId="1">
      <alignment horizontal="right" vertical="center"/>
    </xf>
    <xf numFmtId="180" fontId="21" fillId="0" borderId="1">
      <alignment horizontal="right" vertical="center"/>
    </xf>
    <xf numFmtId="179" fontId="21" fillId="0" borderId="1">
      <alignment horizontal="right" vertical="center"/>
    </xf>
    <xf numFmtId="0" fontId="39" fillId="0" borderId="0">
      <alignment vertical="top"/>
      <protection locked="0"/>
    </xf>
  </cellStyleXfs>
  <cellXfs count="235">
    <xf numFmtId="0" fontId="0" fillId="0" borderId="0" xfId="0" applyFont="1" applyBorder="1"/>
    <xf numFmtId="0" fontId="0" fillId="0" borderId="0" xfId="0" applyFont="1" applyFill="1" applyBorder="1" applyAlignment="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Fill="1" applyBorder="1" applyAlignment="1"/>
    <xf numFmtId="4" fontId="2" fillId="0" borderId="1" xfId="0" applyNumberFormat="1" applyFont="1" applyFill="1" applyBorder="1" applyAlignment="1">
      <alignment horizontal="right" vertical="center"/>
    </xf>
    <xf numFmtId="49" fontId="7" fillId="0" borderId="1" xfId="53" applyNumberFormat="1" applyFont="1" applyBorder="1">
      <alignment horizontal="left" vertical="center" wrapText="1"/>
    </xf>
    <xf numFmtId="0" fontId="6"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8" fillId="0" borderId="1" xfId="0" applyNumberFormat="1" applyFont="1" applyFill="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78"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7" fillId="0" borderId="1" xfId="56" applyNumberFormat="1" applyFont="1" applyBorder="1" applyAlignment="1">
      <alignment horizontal="center" vertical="center"/>
    </xf>
    <xf numFmtId="179"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8"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84"/>
      <c r="B1" s="84"/>
      <c r="C1" s="84"/>
      <c r="D1" s="102" t="s">
        <v>0</v>
      </c>
    </row>
    <row r="2" ht="41.25" customHeight="1" spans="1:1">
      <c r="A2" s="79" t="str">
        <f>"2025"&amp;"年部门财务收支预算总表"</f>
        <v>2025年部门财务收支预算总表</v>
      </c>
    </row>
    <row r="3" ht="17.25" customHeight="1" spans="1:4">
      <c r="A3" s="82" t="str">
        <f>"单位名称："&amp;"昆明市晋宁区自然资源局"</f>
        <v>单位名称：昆明市晋宁区自然资源局</v>
      </c>
      <c r="B3" s="200"/>
      <c r="D3" s="179" t="s">
        <v>1</v>
      </c>
    </row>
    <row r="4" ht="23.25" customHeight="1" spans="1:4">
      <c r="A4" s="201" t="s">
        <v>2</v>
      </c>
      <c r="B4" s="202"/>
      <c r="C4" s="201" t="s">
        <v>3</v>
      </c>
      <c r="D4" s="202"/>
    </row>
    <row r="5" ht="24" customHeight="1" spans="1:4">
      <c r="A5" s="201" t="s">
        <v>4</v>
      </c>
      <c r="B5" s="201" t="s">
        <v>5</v>
      </c>
      <c r="C5" s="201" t="s">
        <v>6</v>
      </c>
      <c r="D5" s="201" t="s">
        <v>5</v>
      </c>
    </row>
    <row r="6" ht="17.25" customHeight="1" spans="1:4">
      <c r="A6" s="203" t="s">
        <v>7</v>
      </c>
      <c r="B6" s="117">
        <v>17588572.35</v>
      </c>
      <c r="C6" s="203" t="s">
        <v>8</v>
      </c>
      <c r="D6" s="117"/>
    </row>
    <row r="7" ht="17.25" customHeight="1" spans="1:4">
      <c r="A7" s="203" t="s">
        <v>9</v>
      </c>
      <c r="B7" s="117">
        <v>1000000</v>
      </c>
      <c r="C7" s="203" t="s">
        <v>10</v>
      </c>
      <c r="D7" s="117"/>
    </row>
    <row r="8" ht="17.25" customHeight="1" spans="1:4">
      <c r="A8" s="203" t="s">
        <v>11</v>
      </c>
      <c r="B8" s="117"/>
      <c r="C8" s="234" t="s">
        <v>12</v>
      </c>
      <c r="D8" s="117"/>
    </row>
    <row r="9" ht="17.25" customHeight="1" spans="1:4">
      <c r="A9" s="203" t="s">
        <v>13</v>
      </c>
      <c r="B9" s="117"/>
      <c r="C9" s="234" t="s">
        <v>14</v>
      </c>
      <c r="D9" s="117"/>
    </row>
    <row r="10" ht="17.25" customHeight="1" spans="1:4">
      <c r="A10" s="203" t="s">
        <v>15</v>
      </c>
      <c r="B10" s="117">
        <v>29769192.97</v>
      </c>
      <c r="C10" s="234" t="s">
        <v>16</v>
      </c>
      <c r="D10" s="117"/>
    </row>
    <row r="11" ht="17.25" customHeight="1" spans="1:4">
      <c r="A11" s="203" t="s">
        <v>17</v>
      </c>
      <c r="B11" s="117"/>
      <c r="C11" s="234" t="s">
        <v>18</v>
      </c>
      <c r="D11" s="117"/>
    </row>
    <row r="12" ht="17.25" customHeight="1" spans="1:4">
      <c r="A12" s="203" t="s">
        <v>19</v>
      </c>
      <c r="B12" s="117"/>
      <c r="C12" s="70" t="s">
        <v>20</v>
      </c>
      <c r="D12" s="117"/>
    </row>
    <row r="13" ht="17.25" customHeight="1" spans="1:4">
      <c r="A13" s="203" t="s">
        <v>21</v>
      </c>
      <c r="B13" s="117">
        <v>6958933.75</v>
      </c>
      <c r="C13" s="70" t="s">
        <v>22</v>
      </c>
      <c r="D13" s="117">
        <v>2124487.12</v>
      </c>
    </row>
    <row r="14" ht="17.25" customHeight="1" spans="1:4">
      <c r="A14" s="203" t="s">
        <v>23</v>
      </c>
      <c r="B14" s="117"/>
      <c r="C14" s="70" t="s">
        <v>24</v>
      </c>
      <c r="D14" s="117">
        <v>1185594.02</v>
      </c>
    </row>
    <row r="15" ht="17.25" customHeight="1" spans="1:4">
      <c r="A15" s="203" t="s">
        <v>25</v>
      </c>
      <c r="B15" s="117">
        <v>22810259.22</v>
      </c>
      <c r="C15" s="70" t="s">
        <v>26</v>
      </c>
      <c r="D15" s="117"/>
    </row>
    <row r="16" ht="17.25" customHeight="1" spans="1:4">
      <c r="A16" s="184"/>
      <c r="B16" s="117"/>
      <c r="C16" s="70" t="s">
        <v>27</v>
      </c>
      <c r="D16" s="117">
        <v>1000000</v>
      </c>
    </row>
    <row r="17" ht="17.25" customHeight="1" spans="1:4">
      <c r="A17" s="204"/>
      <c r="B17" s="117"/>
      <c r="C17" s="70" t="s">
        <v>28</v>
      </c>
      <c r="D17" s="117"/>
    </row>
    <row r="18" ht="17.25" customHeight="1" spans="1:4">
      <c r="A18" s="204"/>
      <c r="B18" s="117"/>
      <c r="C18" s="70" t="s">
        <v>29</v>
      </c>
      <c r="D18" s="117"/>
    </row>
    <row r="19" ht="17.25" customHeight="1" spans="1:4">
      <c r="A19" s="204"/>
      <c r="B19" s="117"/>
      <c r="C19" s="70" t="s">
        <v>30</v>
      </c>
      <c r="D19" s="117"/>
    </row>
    <row r="20" ht="17.25" customHeight="1" spans="1:4">
      <c r="A20" s="204"/>
      <c r="B20" s="117"/>
      <c r="C20" s="70" t="s">
        <v>31</v>
      </c>
      <c r="D20" s="117"/>
    </row>
    <row r="21" ht="17.25" customHeight="1" spans="1:4">
      <c r="A21" s="204"/>
      <c r="B21" s="117"/>
      <c r="C21" s="70" t="s">
        <v>32</v>
      </c>
      <c r="D21" s="117"/>
    </row>
    <row r="22" ht="17.25" customHeight="1" spans="1:4">
      <c r="A22" s="204"/>
      <c r="B22" s="117"/>
      <c r="C22" s="70" t="s">
        <v>33</v>
      </c>
      <c r="D22" s="117"/>
    </row>
    <row r="23" ht="17.25" customHeight="1" spans="1:4">
      <c r="A23" s="204"/>
      <c r="B23" s="117"/>
      <c r="C23" s="70" t="s">
        <v>34</v>
      </c>
      <c r="D23" s="117">
        <v>42639342.74</v>
      </c>
    </row>
    <row r="24" ht="17.25" customHeight="1" spans="1:4">
      <c r="A24" s="204"/>
      <c r="B24" s="117"/>
      <c r="C24" s="70" t="s">
        <v>35</v>
      </c>
      <c r="D24" s="117">
        <v>1208341.44</v>
      </c>
    </row>
    <row r="25" ht="17.25" customHeight="1" spans="1:4">
      <c r="A25" s="204"/>
      <c r="B25" s="117"/>
      <c r="C25" s="70" t="s">
        <v>36</v>
      </c>
      <c r="D25" s="117"/>
    </row>
    <row r="26" ht="17.25" customHeight="1" spans="1:4">
      <c r="A26" s="204"/>
      <c r="B26" s="117"/>
      <c r="C26" s="184" t="s">
        <v>37</v>
      </c>
      <c r="D26" s="117"/>
    </row>
    <row r="27" ht="17.25" customHeight="1" spans="1:4">
      <c r="A27" s="204"/>
      <c r="B27" s="117"/>
      <c r="C27" s="70" t="s">
        <v>38</v>
      </c>
      <c r="D27" s="117">
        <v>200000</v>
      </c>
    </row>
    <row r="28" ht="16.5" customHeight="1" spans="1:4">
      <c r="A28" s="204"/>
      <c r="B28" s="117"/>
      <c r="C28" s="70" t="s">
        <v>39</v>
      </c>
      <c r="D28" s="117"/>
    </row>
    <row r="29" ht="16.5" customHeight="1" spans="1:4">
      <c r="A29" s="204"/>
      <c r="B29" s="117"/>
      <c r="C29" s="184" t="s">
        <v>40</v>
      </c>
      <c r="D29" s="117"/>
    </row>
    <row r="30" ht="17.25" customHeight="1" spans="1:4">
      <c r="A30" s="204"/>
      <c r="B30" s="117"/>
      <c r="C30" s="184" t="s">
        <v>41</v>
      </c>
      <c r="D30" s="117"/>
    </row>
    <row r="31" ht="17.25" customHeight="1" spans="1:4">
      <c r="A31" s="204"/>
      <c r="B31" s="117"/>
      <c r="C31" s="70" t="s">
        <v>42</v>
      </c>
      <c r="D31" s="117"/>
    </row>
    <row r="32" ht="16.5" customHeight="1" spans="1:4">
      <c r="A32" s="204" t="s">
        <v>43</v>
      </c>
      <c r="B32" s="117">
        <v>48357765.32</v>
      </c>
      <c r="C32" s="204" t="s">
        <v>44</v>
      </c>
      <c r="D32" s="117">
        <v>48357765.32</v>
      </c>
    </row>
    <row r="33" ht="16.5" customHeight="1" spans="1:4">
      <c r="A33" s="184" t="s">
        <v>45</v>
      </c>
      <c r="B33" s="117"/>
      <c r="C33" s="184" t="s">
        <v>46</v>
      </c>
      <c r="D33" s="117"/>
    </row>
    <row r="34" ht="16.5" customHeight="1" spans="1:4">
      <c r="A34" s="70" t="s">
        <v>47</v>
      </c>
      <c r="B34" s="117"/>
      <c r="C34" s="70" t="s">
        <v>47</v>
      </c>
      <c r="D34" s="117"/>
    </row>
    <row r="35" ht="16.5" customHeight="1" spans="1:4">
      <c r="A35" s="70" t="s">
        <v>48</v>
      </c>
      <c r="B35" s="117"/>
      <c r="C35" s="70" t="s">
        <v>49</v>
      </c>
      <c r="D35" s="117"/>
    </row>
    <row r="36" ht="16.5" customHeight="1" spans="1:4">
      <c r="A36" s="205" t="s">
        <v>50</v>
      </c>
      <c r="B36" s="117">
        <v>48357765.32</v>
      </c>
      <c r="C36" s="205" t="s">
        <v>51</v>
      </c>
      <c r="D36" s="117">
        <v>48357765.32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1" sqref="A1"/>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ht="12" customHeight="1" spans="1:6">
      <c r="A1" s="156">
        <v>1</v>
      </c>
      <c r="B1" s="157">
        <v>0</v>
      </c>
      <c r="C1" s="156">
        <v>1</v>
      </c>
      <c r="D1" s="158"/>
      <c r="E1" s="158"/>
      <c r="F1" s="155" t="s">
        <v>871</v>
      </c>
    </row>
    <row r="2" ht="42" customHeight="1" spans="1:6">
      <c r="A2" s="159" t="str">
        <f>"2025"&amp;"年部门政府性基金预算支出预算表"</f>
        <v>2025年部门政府性基金预算支出预算表</v>
      </c>
      <c r="B2" s="159" t="s">
        <v>872</v>
      </c>
      <c r="C2" s="160"/>
      <c r="D2" s="161"/>
      <c r="E2" s="161"/>
      <c r="F2" s="161"/>
    </row>
    <row r="3" ht="13.5" customHeight="1" spans="1:6">
      <c r="A3" s="45" t="str">
        <f>"单位名称："&amp;"昆明市晋宁区自然资源局"</f>
        <v>单位名称：昆明市晋宁区自然资源局</v>
      </c>
      <c r="B3" s="45" t="s">
        <v>873</v>
      </c>
      <c r="C3" s="156"/>
      <c r="D3" s="158"/>
      <c r="E3" s="158"/>
      <c r="F3" s="155" t="s">
        <v>1</v>
      </c>
    </row>
    <row r="4" ht="19.5" customHeight="1" spans="1:6">
      <c r="A4" s="162" t="s">
        <v>218</v>
      </c>
      <c r="B4" s="163" t="s">
        <v>72</v>
      </c>
      <c r="C4" s="162" t="s">
        <v>73</v>
      </c>
      <c r="D4" s="51" t="s">
        <v>874</v>
      </c>
      <c r="E4" s="52"/>
      <c r="F4" s="53"/>
    </row>
    <row r="5" ht="18.75" customHeight="1" spans="1:6">
      <c r="A5" s="164"/>
      <c r="B5" s="165"/>
      <c r="C5" s="164"/>
      <c r="D5" s="56" t="s">
        <v>55</v>
      </c>
      <c r="E5" s="51" t="s">
        <v>75</v>
      </c>
      <c r="F5" s="56" t="s">
        <v>76</v>
      </c>
    </row>
    <row r="6" ht="18.75" customHeight="1" spans="1:6">
      <c r="A6" s="106">
        <v>1</v>
      </c>
      <c r="B6" s="166" t="s">
        <v>83</v>
      </c>
      <c r="C6" s="106">
        <v>3</v>
      </c>
      <c r="D6" s="167">
        <v>4</v>
      </c>
      <c r="E6" s="167">
        <v>5</v>
      </c>
      <c r="F6" s="167">
        <v>6</v>
      </c>
    </row>
    <row r="7" ht="21" customHeight="1" spans="1:6">
      <c r="A7" s="34" t="s">
        <v>70</v>
      </c>
      <c r="B7" s="34"/>
      <c r="C7" s="34"/>
      <c r="D7" s="117">
        <v>1000000</v>
      </c>
      <c r="E7" s="117"/>
      <c r="F7" s="117">
        <v>1000000</v>
      </c>
    </row>
    <row r="8" ht="21" customHeight="1" spans="1:6">
      <c r="A8" s="34"/>
      <c r="B8" s="34" t="s">
        <v>125</v>
      </c>
      <c r="C8" s="34" t="s">
        <v>126</v>
      </c>
      <c r="D8" s="117">
        <v>1000000</v>
      </c>
      <c r="E8" s="117"/>
      <c r="F8" s="117">
        <v>1000000</v>
      </c>
    </row>
    <row r="9" ht="21" customHeight="1" spans="1:6">
      <c r="A9" s="27"/>
      <c r="B9" s="168" t="s">
        <v>127</v>
      </c>
      <c r="C9" s="168" t="s">
        <v>128</v>
      </c>
      <c r="D9" s="117">
        <v>1000000</v>
      </c>
      <c r="E9" s="117"/>
      <c r="F9" s="117">
        <v>1000000</v>
      </c>
    </row>
    <row r="10" ht="21" customHeight="1" spans="1:6">
      <c r="A10" s="27"/>
      <c r="B10" s="169" t="s">
        <v>129</v>
      </c>
      <c r="C10" s="169" t="s">
        <v>130</v>
      </c>
      <c r="D10" s="117">
        <v>1000000</v>
      </c>
      <c r="E10" s="117"/>
      <c r="F10" s="117">
        <v>1000000</v>
      </c>
    </row>
    <row r="11" ht="18.75" customHeight="1" spans="1:6">
      <c r="A11" s="170" t="s">
        <v>208</v>
      </c>
      <c r="B11" s="170" t="s">
        <v>208</v>
      </c>
      <c r="C11" s="171" t="s">
        <v>208</v>
      </c>
      <c r="D11" s="117">
        <v>1000000</v>
      </c>
      <c r="E11" s="117"/>
      <c r="F11" s="117">
        <v>1000000</v>
      </c>
    </row>
  </sheetData>
  <mergeCells count="7">
    <mergeCell ref="A2:F2"/>
    <mergeCell ref="A3:C3"/>
    <mergeCell ref="D4:F4"/>
    <mergeCell ref="A11:C11"/>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7"/>
  <sheetViews>
    <sheetView showZeros="0" topLeftCell="A22" workbookViewId="0">
      <selection activeCell="B23" sqref="B23"/>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ht="15.75" customHeight="1" spans="2:19">
      <c r="B1" s="121"/>
      <c r="C1" s="121"/>
      <c r="R1" s="43"/>
      <c r="S1" s="43" t="s">
        <v>875</v>
      </c>
    </row>
    <row r="2" ht="41.25" customHeight="1" spans="1:19">
      <c r="A2" s="110" t="str">
        <f>"2025"&amp;"年部门政府采购预算表"</f>
        <v>2025年部门政府采购预算表</v>
      </c>
      <c r="B2" s="104"/>
      <c r="C2" s="104"/>
      <c r="D2" s="44"/>
      <c r="E2" s="44"/>
      <c r="F2" s="44"/>
      <c r="G2" s="44"/>
      <c r="H2" s="44"/>
      <c r="I2" s="44"/>
      <c r="J2" s="44"/>
      <c r="K2" s="44"/>
      <c r="L2" s="44"/>
      <c r="M2" s="104"/>
      <c r="N2" s="44"/>
      <c r="O2" s="44"/>
      <c r="P2" s="104"/>
      <c r="Q2" s="44"/>
      <c r="R2" s="104"/>
      <c r="S2" s="104"/>
    </row>
    <row r="3" ht="18.75" customHeight="1" spans="1:19">
      <c r="A3" s="148" t="str">
        <f>"单位名称："&amp;"昆明市晋宁区自然资源局"</f>
        <v>单位名称：昆明市晋宁区自然资源局</v>
      </c>
      <c r="B3" s="123"/>
      <c r="C3" s="123"/>
      <c r="D3" s="47"/>
      <c r="E3" s="47"/>
      <c r="F3" s="47"/>
      <c r="G3" s="47"/>
      <c r="H3" s="47"/>
      <c r="I3" s="47"/>
      <c r="J3" s="47"/>
      <c r="K3" s="47"/>
      <c r="L3" s="47"/>
      <c r="R3" s="48"/>
      <c r="S3" s="155" t="s">
        <v>1</v>
      </c>
    </row>
    <row r="4" ht="15.75" customHeight="1" spans="1:19">
      <c r="A4" s="50" t="s">
        <v>217</v>
      </c>
      <c r="B4" s="124" t="s">
        <v>218</v>
      </c>
      <c r="C4" s="124" t="s">
        <v>876</v>
      </c>
      <c r="D4" s="125" t="s">
        <v>877</v>
      </c>
      <c r="E4" s="125" t="s">
        <v>878</v>
      </c>
      <c r="F4" s="125" t="s">
        <v>879</v>
      </c>
      <c r="G4" s="125" t="s">
        <v>880</v>
      </c>
      <c r="H4" s="125" t="s">
        <v>881</v>
      </c>
      <c r="I4" s="138" t="s">
        <v>225</v>
      </c>
      <c r="J4" s="138"/>
      <c r="K4" s="138"/>
      <c r="L4" s="138"/>
      <c r="M4" s="139"/>
      <c r="N4" s="138"/>
      <c r="O4" s="138"/>
      <c r="P4" s="118"/>
      <c r="Q4" s="138"/>
      <c r="R4" s="139"/>
      <c r="S4" s="119"/>
    </row>
    <row r="5" ht="17.25" customHeight="1" spans="1:19">
      <c r="A5" s="55"/>
      <c r="B5" s="126"/>
      <c r="C5" s="126"/>
      <c r="D5" s="127"/>
      <c r="E5" s="127"/>
      <c r="F5" s="127"/>
      <c r="G5" s="127"/>
      <c r="H5" s="127"/>
      <c r="I5" s="127" t="s">
        <v>55</v>
      </c>
      <c r="J5" s="127" t="s">
        <v>58</v>
      </c>
      <c r="K5" s="127" t="s">
        <v>882</v>
      </c>
      <c r="L5" s="127" t="s">
        <v>883</v>
      </c>
      <c r="M5" s="140" t="s">
        <v>884</v>
      </c>
      <c r="N5" s="141" t="s">
        <v>885</v>
      </c>
      <c r="O5" s="141"/>
      <c r="P5" s="146"/>
      <c r="Q5" s="141"/>
      <c r="R5" s="147"/>
      <c r="S5" s="128"/>
    </row>
    <row r="6" ht="54" customHeight="1" spans="1:19">
      <c r="A6" s="58"/>
      <c r="B6" s="128"/>
      <c r="C6" s="128"/>
      <c r="D6" s="129"/>
      <c r="E6" s="129"/>
      <c r="F6" s="129"/>
      <c r="G6" s="129"/>
      <c r="H6" s="129"/>
      <c r="I6" s="129"/>
      <c r="J6" s="129" t="s">
        <v>57</v>
      </c>
      <c r="K6" s="129"/>
      <c r="L6" s="129"/>
      <c r="M6" s="142"/>
      <c r="N6" s="129" t="s">
        <v>57</v>
      </c>
      <c r="O6" s="129" t="s">
        <v>64</v>
      </c>
      <c r="P6" s="128" t="s">
        <v>65</v>
      </c>
      <c r="Q6" s="129" t="s">
        <v>66</v>
      </c>
      <c r="R6" s="142" t="s">
        <v>67</v>
      </c>
      <c r="S6" s="128" t="s">
        <v>68</v>
      </c>
    </row>
    <row r="7" ht="18" customHeight="1" spans="1:19">
      <c r="A7" s="149">
        <v>1</v>
      </c>
      <c r="B7" s="149" t="s">
        <v>83</v>
      </c>
      <c r="C7" s="150">
        <v>3</v>
      </c>
      <c r="D7" s="150">
        <v>4</v>
      </c>
      <c r="E7" s="149">
        <v>5</v>
      </c>
      <c r="F7" s="149">
        <v>6</v>
      </c>
      <c r="G7" s="149">
        <v>7</v>
      </c>
      <c r="H7" s="149">
        <v>8</v>
      </c>
      <c r="I7" s="149">
        <v>9</v>
      </c>
      <c r="J7" s="149">
        <v>10</v>
      </c>
      <c r="K7" s="149">
        <v>11</v>
      </c>
      <c r="L7" s="149">
        <v>12</v>
      </c>
      <c r="M7" s="149">
        <v>13</v>
      </c>
      <c r="N7" s="149">
        <v>14</v>
      </c>
      <c r="O7" s="149">
        <v>15</v>
      </c>
      <c r="P7" s="149">
        <v>16</v>
      </c>
      <c r="Q7" s="149">
        <v>17</v>
      </c>
      <c r="R7" s="149">
        <v>18</v>
      </c>
      <c r="S7" s="149">
        <v>19</v>
      </c>
    </row>
    <row r="8" ht="21" customHeight="1" spans="1:19">
      <c r="A8" s="130" t="s">
        <v>70</v>
      </c>
      <c r="B8" s="131" t="s">
        <v>70</v>
      </c>
      <c r="C8" s="131" t="s">
        <v>319</v>
      </c>
      <c r="D8" s="132" t="s">
        <v>319</v>
      </c>
      <c r="E8" s="132" t="s">
        <v>886</v>
      </c>
      <c r="F8" s="132" t="s">
        <v>468</v>
      </c>
      <c r="G8" s="151">
        <v>1</v>
      </c>
      <c r="H8" s="117">
        <v>1435503.02</v>
      </c>
      <c r="I8" s="117">
        <v>1435503.02</v>
      </c>
      <c r="J8" s="117"/>
      <c r="K8" s="117"/>
      <c r="L8" s="117"/>
      <c r="M8" s="117"/>
      <c r="N8" s="117">
        <v>1435503.02</v>
      </c>
      <c r="O8" s="117"/>
      <c r="P8" s="117"/>
      <c r="Q8" s="117"/>
      <c r="R8" s="117"/>
      <c r="S8" s="117">
        <v>1435503.02</v>
      </c>
    </row>
    <row r="9" ht="21" customHeight="1" spans="1:19">
      <c r="A9" s="130" t="s">
        <v>70</v>
      </c>
      <c r="B9" s="131" t="s">
        <v>70</v>
      </c>
      <c r="C9" s="131" t="s">
        <v>329</v>
      </c>
      <c r="D9" s="132" t="s">
        <v>887</v>
      </c>
      <c r="E9" s="132" t="s">
        <v>888</v>
      </c>
      <c r="F9" s="132" t="s">
        <v>468</v>
      </c>
      <c r="G9" s="151">
        <v>5</v>
      </c>
      <c r="H9" s="117">
        <v>35000</v>
      </c>
      <c r="I9" s="117">
        <v>35000</v>
      </c>
      <c r="J9" s="117"/>
      <c r="K9" s="117"/>
      <c r="L9" s="117"/>
      <c r="M9" s="117"/>
      <c r="N9" s="117">
        <v>35000</v>
      </c>
      <c r="O9" s="117"/>
      <c r="P9" s="117"/>
      <c r="Q9" s="117"/>
      <c r="R9" s="117"/>
      <c r="S9" s="117">
        <v>35000</v>
      </c>
    </row>
    <row r="10" ht="21" customHeight="1" spans="1:19">
      <c r="A10" s="130" t="s">
        <v>70</v>
      </c>
      <c r="B10" s="131" t="s">
        <v>70</v>
      </c>
      <c r="C10" s="131" t="s">
        <v>329</v>
      </c>
      <c r="D10" s="132" t="s">
        <v>889</v>
      </c>
      <c r="E10" s="132" t="s">
        <v>890</v>
      </c>
      <c r="F10" s="132" t="s">
        <v>891</v>
      </c>
      <c r="G10" s="151">
        <v>1</v>
      </c>
      <c r="H10" s="117">
        <v>5000</v>
      </c>
      <c r="I10" s="117">
        <v>5000</v>
      </c>
      <c r="J10" s="117"/>
      <c r="K10" s="117"/>
      <c r="L10" s="117"/>
      <c r="M10" s="117"/>
      <c r="N10" s="117">
        <v>5000</v>
      </c>
      <c r="O10" s="117"/>
      <c r="P10" s="117"/>
      <c r="Q10" s="117"/>
      <c r="R10" s="117"/>
      <c r="S10" s="117">
        <v>5000</v>
      </c>
    </row>
    <row r="11" ht="21" customHeight="1" spans="1:19">
      <c r="A11" s="130" t="s">
        <v>70</v>
      </c>
      <c r="B11" s="131" t="s">
        <v>70</v>
      </c>
      <c r="C11" s="131" t="s">
        <v>329</v>
      </c>
      <c r="D11" s="132" t="s">
        <v>892</v>
      </c>
      <c r="E11" s="132" t="s">
        <v>893</v>
      </c>
      <c r="F11" s="132" t="s">
        <v>415</v>
      </c>
      <c r="G11" s="151">
        <v>1</v>
      </c>
      <c r="H11" s="117">
        <v>200000</v>
      </c>
      <c r="I11" s="117">
        <v>200000</v>
      </c>
      <c r="J11" s="117"/>
      <c r="K11" s="117"/>
      <c r="L11" s="117"/>
      <c r="M11" s="117"/>
      <c r="N11" s="117">
        <v>200000</v>
      </c>
      <c r="O11" s="117"/>
      <c r="P11" s="117"/>
      <c r="Q11" s="117"/>
      <c r="R11" s="117"/>
      <c r="S11" s="117">
        <v>200000</v>
      </c>
    </row>
    <row r="12" ht="21" customHeight="1" spans="1:19">
      <c r="A12" s="130" t="s">
        <v>70</v>
      </c>
      <c r="B12" s="131" t="s">
        <v>70</v>
      </c>
      <c r="C12" s="131" t="s">
        <v>329</v>
      </c>
      <c r="D12" s="132" t="s">
        <v>894</v>
      </c>
      <c r="E12" s="132" t="s">
        <v>893</v>
      </c>
      <c r="F12" s="132" t="s">
        <v>468</v>
      </c>
      <c r="G12" s="151">
        <v>1</v>
      </c>
      <c r="H12" s="117">
        <v>200000</v>
      </c>
      <c r="I12" s="117">
        <v>200000</v>
      </c>
      <c r="J12" s="117"/>
      <c r="K12" s="117"/>
      <c r="L12" s="117"/>
      <c r="M12" s="117"/>
      <c r="N12" s="117">
        <v>200000</v>
      </c>
      <c r="O12" s="117"/>
      <c r="P12" s="117"/>
      <c r="Q12" s="117"/>
      <c r="R12" s="117"/>
      <c r="S12" s="117">
        <v>200000</v>
      </c>
    </row>
    <row r="13" ht="21" customHeight="1" spans="1:19">
      <c r="A13" s="130" t="s">
        <v>70</v>
      </c>
      <c r="B13" s="131" t="s">
        <v>70</v>
      </c>
      <c r="C13" s="131" t="s">
        <v>333</v>
      </c>
      <c r="D13" s="132" t="s">
        <v>895</v>
      </c>
      <c r="E13" s="132" t="s">
        <v>886</v>
      </c>
      <c r="F13" s="132" t="s">
        <v>468</v>
      </c>
      <c r="G13" s="151">
        <v>1</v>
      </c>
      <c r="H13" s="117"/>
      <c r="I13" s="117">
        <v>3380000</v>
      </c>
      <c r="J13" s="117"/>
      <c r="K13" s="117"/>
      <c r="L13" s="117"/>
      <c r="M13" s="117"/>
      <c r="N13" s="117">
        <v>3380000</v>
      </c>
      <c r="O13" s="117"/>
      <c r="P13" s="117"/>
      <c r="Q13" s="117"/>
      <c r="R13" s="117"/>
      <c r="S13" s="117">
        <v>3380000</v>
      </c>
    </row>
    <row r="14" ht="21" customHeight="1" spans="1:19">
      <c r="A14" s="130" t="s">
        <v>70</v>
      </c>
      <c r="B14" s="131" t="s">
        <v>70</v>
      </c>
      <c r="C14" s="131" t="s">
        <v>335</v>
      </c>
      <c r="D14" s="132" t="s">
        <v>896</v>
      </c>
      <c r="E14" s="132" t="s">
        <v>897</v>
      </c>
      <c r="F14" s="132" t="s">
        <v>468</v>
      </c>
      <c r="G14" s="151">
        <v>1</v>
      </c>
      <c r="H14" s="117"/>
      <c r="I14" s="117">
        <v>1718910</v>
      </c>
      <c r="J14" s="117"/>
      <c r="K14" s="117"/>
      <c r="L14" s="117"/>
      <c r="M14" s="117"/>
      <c r="N14" s="117">
        <v>1718910</v>
      </c>
      <c r="O14" s="117"/>
      <c r="P14" s="117"/>
      <c r="Q14" s="117"/>
      <c r="R14" s="117"/>
      <c r="S14" s="117">
        <v>1718910</v>
      </c>
    </row>
    <row r="15" ht="21" customHeight="1" spans="1:19">
      <c r="A15" s="130" t="s">
        <v>70</v>
      </c>
      <c r="B15" s="131" t="s">
        <v>70</v>
      </c>
      <c r="C15" s="131" t="s">
        <v>337</v>
      </c>
      <c r="D15" s="132" t="s">
        <v>898</v>
      </c>
      <c r="E15" s="132" t="s">
        <v>886</v>
      </c>
      <c r="F15" s="132" t="s">
        <v>468</v>
      </c>
      <c r="G15" s="151">
        <v>1</v>
      </c>
      <c r="H15" s="117"/>
      <c r="I15" s="117">
        <v>2024400</v>
      </c>
      <c r="J15" s="117"/>
      <c r="K15" s="117"/>
      <c r="L15" s="117"/>
      <c r="M15" s="117"/>
      <c r="N15" s="117">
        <v>2024400</v>
      </c>
      <c r="O15" s="117"/>
      <c r="P15" s="117"/>
      <c r="Q15" s="117"/>
      <c r="R15" s="117"/>
      <c r="S15" s="117">
        <v>2024400</v>
      </c>
    </row>
    <row r="16" ht="21" customHeight="1" spans="1:19">
      <c r="A16" s="130" t="s">
        <v>70</v>
      </c>
      <c r="B16" s="131" t="s">
        <v>70</v>
      </c>
      <c r="C16" s="131" t="s">
        <v>339</v>
      </c>
      <c r="D16" s="132" t="s">
        <v>899</v>
      </c>
      <c r="E16" s="132" t="s">
        <v>886</v>
      </c>
      <c r="F16" s="132" t="s">
        <v>468</v>
      </c>
      <c r="G16" s="151">
        <v>1</v>
      </c>
      <c r="H16" s="117"/>
      <c r="I16" s="117">
        <v>2940000</v>
      </c>
      <c r="J16" s="117"/>
      <c r="K16" s="117"/>
      <c r="L16" s="117"/>
      <c r="M16" s="117"/>
      <c r="N16" s="117">
        <v>2940000</v>
      </c>
      <c r="O16" s="117"/>
      <c r="P16" s="117"/>
      <c r="Q16" s="117"/>
      <c r="R16" s="117"/>
      <c r="S16" s="117">
        <v>2940000</v>
      </c>
    </row>
    <row r="17" ht="21" customHeight="1" spans="1:19">
      <c r="A17" s="130" t="s">
        <v>70</v>
      </c>
      <c r="B17" s="131" t="s">
        <v>70</v>
      </c>
      <c r="C17" s="131" t="s">
        <v>341</v>
      </c>
      <c r="D17" s="132" t="s">
        <v>900</v>
      </c>
      <c r="E17" s="132" t="s">
        <v>886</v>
      </c>
      <c r="F17" s="132" t="s">
        <v>468</v>
      </c>
      <c r="G17" s="151">
        <v>1</v>
      </c>
      <c r="H17" s="117"/>
      <c r="I17" s="117">
        <v>3000000</v>
      </c>
      <c r="J17" s="117"/>
      <c r="K17" s="117"/>
      <c r="L17" s="117"/>
      <c r="M17" s="117"/>
      <c r="N17" s="117">
        <v>3000000</v>
      </c>
      <c r="O17" s="117"/>
      <c r="P17" s="117"/>
      <c r="Q17" s="117"/>
      <c r="R17" s="117"/>
      <c r="S17" s="117">
        <v>3000000</v>
      </c>
    </row>
    <row r="18" ht="21" customHeight="1" spans="1:19">
      <c r="A18" s="130" t="s">
        <v>70</v>
      </c>
      <c r="B18" s="131" t="s">
        <v>70</v>
      </c>
      <c r="C18" s="131" t="s">
        <v>382</v>
      </c>
      <c r="D18" s="132" t="s">
        <v>901</v>
      </c>
      <c r="E18" s="132" t="s">
        <v>902</v>
      </c>
      <c r="F18" s="132" t="s">
        <v>468</v>
      </c>
      <c r="G18" s="151">
        <v>1</v>
      </c>
      <c r="H18" s="117">
        <v>60000</v>
      </c>
      <c r="I18" s="117">
        <v>60000</v>
      </c>
      <c r="J18" s="117">
        <v>60000</v>
      </c>
      <c r="K18" s="117"/>
      <c r="L18" s="117"/>
      <c r="M18" s="117"/>
      <c r="N18" s="117"/>
      <c r="O18" s="117"/>
      <c r="P18" s="117"/>
      <c r="Q18" s="117"/>
      <c r="R18" s="117"/>
      <c r="S18" s="117"/>
    </row>
    <row r="19" ht="21" customHeight="1" spans="1:19">
      <c r="A19" s="130" t="s">
        <v>70</v>
      </c>
      <c r="B19" s="131" t="s">
        <v>70</v>
      </c>
      <c r="C19" s="131" t="s">
        <v>347</v>
      </c>
      <c r="D19" s="132" t="s">
        <v>903</v>
      </c>
      <c r="E19" s="132" t="s">
        <v>886</v>
      </c>
      <c r="F19" s="132" t="s">
        <v>468</v>
      </c>
      <c r="G19" s="151">
        <v>1</v>
      </c>
      <c r="H19" s="117">
        <v>700000</v>
      </c>
      <c r="I19" s="117">
        <v>700000</v>
      </c>
      <c r="J19" s="117"/>
      <c r="K19" s="117"/>
      <c r="L19" s="117"/>
      <c r="M19" s="117"/>
      <c r="N19" s="117">
        <v>700000</v>
      </c>
      <c r="O19" s="117"/>
      <c r="P19" s="117"/>
      <c r="Q19" s="117"/>
      <c r="R19" s="117"/>
      <c r="S19" s="117">
        <v>700000</v>
      </c>
    </row>
    <row r="20" ht="21" customHeight="1" spans="1:19">
      <c r="A20" s="130" t="s">
        <v>70</v>
      </c>
      <c r="B20" s="131" t="s">
        <v>70</v>
      </c>
      <c r="C20" s="131" t="s">
        <v>349</v>
      </c>
      <c r="D20" s="132" t="s">
        <v>349</v>
      </c>
      <c r="E20" s="132" t="s">
        <v>886</v>
      </c>
      <c r="F20" s="132" t="s">
        <v>468</v>
      </c>
      <c r="G20" s="151">
        <v>1</v>
      </c>
      <c r="H20" s="117">
        <v>450000</v>
      </c>
      <c r="I20" s="117">
        <v>450000</v>
      </c>
      <c r="J20" s="117"/>
      <c r="K20" s="117"/>
      <c r="L20" s="117"/>
      <c r="M20" s="117"/>
      <c r="N20" s="117">
        <v>450000</v>
      </c>
      <c r="O20" s="117"/>
      <c r="P20" s="117"/>
      <c r="Q20" s="117"/>
      <c r="R20" s="117"/>
      <c r="S20" s="117">
        <v>450000</v>
      </c>
    </row>
    <row r="21" ht="21" customHeight="1" spans="1:19">
      <c r="A21" s="130" t="s">
        <v>70</v>
      </c>
      <c r="B21" s="131" t="s">
        <v>70</v>
      </c>
      <c r="C21" s="131" t="s">
        <v>351</v>
      </c>
      <c r="D21" s="132" t="s">
        <v>904</v>
      </c>
      <c r="E21" s="132" t="s">
        <v>886</v>
      </c>
      <c r="F21" s="132" t="s">
        <v>468</v>
      </c>
      <c r="G21" s="151">
        <v>1</v>
      </c>
      <c r="H21" s="117">
        <v>320000</v>
      </c>
      <c r="I21" s="117">
        <v>320000</v>
      </c>
      <c r="J21" s="117"/>
      <c r="K21" s="117"/>
      <c r="L21" s="117"/>
      <c r="M21" s="117"/>
      <c r="N21" s="117">
        <v>320000</v>
      </c>
      <c r="O21" s="117"/>
      <c r="P21" s="117"/>
      <c r="Q21" s="117"/>
      <c r="R21" s="117"/>
      <c r="S21" s="117">
        <v>320000</v>
      </c>
    </row>
    <row r="22" ht="21" customHeight="1" spans="1:19">
      <c r="A22" s="130" t="s">
        <v>70</v>
      </c>
      <c r="B22" s="131" t="s">
        <v>70</v>
      </c>
      <c r="C22" s="131" t="s">
        <v>361</v>
      </c>
      <c r="D22" s="132" t="s">
        <v>905</v>
      </c>
      <c r="E22" s="132" t="s">
        <v>886</v>
      </c>
      <c r="F22" s="132" t="s">
        <v>468</v>
      </c>
      <c r="G22" s="151">
        <v>1</v>
      </c>
      <c r="H22" s="117">
        <v>600000</v>
      </c>
      <c r="I22" s="117">
        <v>600000</v>
      </c>
      <c r="J22" s="117"/>
      <c r="K22" s="117"/>
      <c r="L22" s="117"/>
      <c r="M22" s="117"/>
      <c r="N22" s="117">
        <v>600000</v>
      </c>
      <c r="O22" s="117"/>
      <c r="P22" s="117"/>
      <c r="Q22" s="117"/>
      <c r="R22" s="117"/>
      <c r="S22" s="117">
        <v>600000</v>
      </c>
    </row>
    <row r="23" ht="21" customHeight="1" spans="1:19">
      <c r="A23" s="130" t="s">
        <v>70</v>
      </c>
      <c r="B23" s="131" t="s">
        <v>70</v>
      </c>
      <c r="C23" s="131" t="s">
        <v>371</v>
      </c>
      <c r="D23" s="132" t="s">
        <v>906</v>
      </c>
      <c r="E23" s="132" t="s">
        <v>888</v>
      </c>
      <c r="F23" s="132" t="s">
        <v>468</v>
      </c>
      <c r="G23" s="151">
        <v>1</v>
      </c>
      <c r="H23" s="117">
        <v>7000</v>
      </c>
      <c r="I23" s="117">
        <v>7000</v>
      </c>
      <c r="J23" s="117"/>
      <c r="K23" s="117"/>
      <c r="L23" s="117"/>
      <c r="M23" s="117"/>
      <c r="N23" s="117">
        <v>7000</v>
      </c>
      <c r="O23" s="117"/>
      <c r="P23" s="117"/>
      <c r="Q23" s="117"/>
      <c r="R23" s="117"/>
      <c r="S23" s="117">
        <v>7000</v>
      </c>
    </row>
    <row r="24" ht="21" customHeight="1" spans="1:19">
      <c r="A24" s="130" t="s">
        <v>70</v>
      </c>
      <c r="B24" s="131" t="s">
        <v>70</v>
      </c>
      <c r="C24" s="131" t="s">
        <v>377</v>
      </c>
      <c r="D24" s="132" t="s">
        <v>907</v>
      </c>
      <c r="E24" s="132" t="s">
        <v>886</v>
      </c>
      <c r="F24" s="132" t="s">
        <v>577</v>
      </c>
      <c r="G24" s="151">
        <v>1</v>
      </c>
      <c r="H24" s="117"/>
      <c r="I24" s="117">
        <v>156000</v>
      </c>
      <c r="J24" s="117">
        <v>156000</v>
      </c>
      <c r="K24" s="117"/>
      <c r="L24" s="117"/>
      <c r="M24" s="117"/>
      <c r="N24" s="117"/>
      <c r="O24" s="117"/>
      <c r="P24" s="117"/>
      <c r="Q24" s="117"/>
      <c r="R24" s="117"/>
      <c r="S24" s="117"/>
    </row>
    <row r="25" ht="21" customHeight="1" spans="1:19">
      <c r="A25" s="130" t="s">
        <v>70</v>
      </c>
      <c r="B25" s="131" t="s">
        <v>70</v>
      </c>
      <c r="C25" s="131" t="s">
        <v>384</v>
      </c>
      <c r="D25" s="132" t="s">
        <v>908</v>
      </c>
      <c r="E25" s="132" t="s">
        <v>886</v>
      </c>
      <c r="F25" s="132" t="s">
        <v>577</v>
      </c>
      <c r="G25" s="151">
        <v>1</v>
      </c>
      <c r="H25" s="117"/>
      <c r="I25" s="117">
        <v>500000</v>
      </c>
      <c r="J25" s="117">
        <v>500000</v>
      </c>
      <c r="K25" s="117"/>
      <c r="L25" s="117"/>
      <c r="M25" s="117"/>
      <c r="N25" s="117"/>
      <c r="O25" s="117"/>
      <c r="P25" s="117"/>
      <c r="Q25" s="117"/>
      <c r="R25" s="117"/>
      <c r="S25" s="117"/>
    </row>
    <row r="26" ht="21" customHeight="1" spans="1:19">
      <c r="A26" s="133" t="s">
        <v>208</v>
      </c>
      <c r="B26" s="134"/>
      <c r="C26" s="134"/>
      <c r="D26" s="135"/>
      <c r="E26" s="135"/>
      <c r="F26" s="135"/>
      <c r="G26" s="152"/>
      <c r="H26" s="117">
        <v>4012503.02</v>
      </c>
      <c r="I26" s="117">
        <v>17731813.02</v>
      </c>
      <c r="J26" s="117">
        <v>716000</v>
      </c>
      <c r="K26" s="117"/>
      <c r="L26" s="117"/>
      <c r="M26" s="117"/>
      <c r="N26" s="117">
        <v>17015813.02</v>
      </c>
      <c r="O26" s="117"/>
      <c r="P26" s="117"/>
      <c r="Q26" s="117"/>
      <c r="R26" s="117"/>
      <c r="S26" s="117">
        <v>17015813.02</v>
      </c>
    </row>
    <row r="27" ht="21" customHeight="1" spans="1:19">
      <c r="A27" s="148" t="s">
        <v>909</v>
      </c>
      <c r="B27" s="45"/>
      <c r="C27" s="45"/>
      <c r="D27" s="148"/>
      <c r="E27" s="148"/>
      <c r="F27" s="148"/>
      <c r="G27" s="153"/>
      <c r="H27" s="154"/>
      <c r="I27" s="154"/>
      <c r="J27" s="154"/>
      <c r="K27" s="154"/>
      <c r="L27" s="154"/>
      <c r="M27" s="154"/>
      <c r="N27" s="154"/>
      <c r="O27" s="154"/>
      <c r="P27" s="154"/>
      <c r="Q27" s="154"/>
      <c r="R27" s="154"/>
      <c r="S27" s="154"/>
    </row>
  </sheetData>
  <mergeCells count="19">
    <mergeCell ref="A2:S2"/>
    <mergeCell ref="A3:H3"/>
    <mergeCell ref="I4:S4"/>
    <mergeCell ref="N5:S5"/>
    <mergeCell ref="A26:G26"/>
    <mergeCell ref="A27:S2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0"/>
  <sheetViews>
    <sheetView showZeros="0" workbookViewId="0">
      <selection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4"/>
      <c r="B1" s="121"/>
      <c r="C1" s="121"/>
      <c r="D1" s="121"/>
      <c r="E1" s="121"/>
      <c r="F1" s="121"/>
      <c r="G1" s="121"/>
      <c r="H1" s="114"/>
      <c r="I1" s="114"/>
      <c r="J1" s="114"/>
      <c r="K1" s="114"/>
      <c r="L1" s="114"/>
      <c r="M1" s="114"/>
      <c r="N1" s="136"/>
      <c r="O1" s="114"/>
      <c r="P1" s="114"/>
      <c r="Q1" s="121"/>
      <c r="R1" s="114"/>
      <c r="S1" s="144"/>
      <c r="T1" s="144" t="s">
        <v>910</v>
      </c>
    </row>
    <row r="2" ht="41.25" customHeight="1" spans="1:20">
      <c r="A2" s="110" t="str">
        <f>"2025"&amp;"年部门政府购买服务预算表"</f>
        <v>2025年部门政府购买服务预算表</v>
      </c>
      <c r="B2" s="104"/>
      <c r="C2" s="104"/>
      <c r="D2" s="104"/>
      <c r="E2" s="104"/>
      <c r="F2" s="104"/>
      <c r="G2" s="104"/>
      <c r="H2" s="122"/>
      <c r="I2" s="122"/>
      <c r="J2" s="122"/>
      <c r="K2" s="122"/>
      <c r="L2" s="122"/>
      <c r="M2" s="122"/>
      <c r="N2" s="137"/>
      <c r="O2" s="122"/>
      <c r="P2" s="122"/>
      <c r="Q2" s="104"/>
      <c r="R2" s="122"/>
      <c r="S2" s="137"/>
      <c r="T2" s="104"/>
    </row>
    <row r="3" ht="22.5" customHeight="1" spans="1:20">
      <c r="A3" s="111" t="str">
        <f>"单位名称："&amp;"昆明市晋宁区自然资源局"</f>
        <v>单位名称：昆明市晋宁区自然资源局</v>
      </c>
      <c r="B3" s="123"/>
      <c r="C3" s="123"/>
      <c r="D3" s="123"/>
      <c r="E3" s="123"/>
      <c r="F3" s="123"/>
      <c r="G3" s="123"/>
      <c r="H3" s="112"/>
      <c r="I3" s="112"/>
      <c r="J3" s="112"/>
      <c r="K3" s="112"/>
      <c r="L3" s="112"/>
      <c r="M3" s="112"/>
      <c r="N3" s="136"/>
      <c r="O3" s="114"/>
      <c r="P3" s="114"/>
      <c r="Q3" s="121"/>
      <c r="R3" s="114"/>
      <c r="S3" s="145"/>
      <c r="T3" s="144" t="s">
        <v>1</v>
      </c>
    </row>
    <row r="4" ht="24" customHeight="1" spans="1:20">
      <c r="A4" s="50" t="s">
        <v>217</v>
      </c>
      <c r="B4" s="124" t="s">
        <v>218</v>
      </c>
      <c r="C4" s="124" t="s">
        <v>876</v>
      </c>
      <c r="D4" s="124" t="s">
        <v>911</v>
      </c>
      <c r="E4" s="124" t="s">
        <v>912</v>
      </c>
      <c r="F4" s="124" t="s">
        <v>913</v>
      </c>
      <c r="G4" s="124" t="s">
        <v>914</v>
      </c>
      <c r="H4" s="125" t="s">
        <v>915</v>
      </c>
      <c r="I4" s="125" t="s">
        <v>916</v>
      </c>
      <c r="J4" s="138" t="s">
        <v>225</v>
      </c>
      <c r="K4" s="138"/>
      <c r="L4" s="138"/>
      <c r="M4" s="138"/>
      <c r="N4" s="139"/>
      <c r="O4" s="138"/>
      <c r="P4" s="138"/>
      <c r="Q4" s="118"/>
      <c r="R4" s="138"/>
      <c r="S4" s="139"/>
      <c r="T4" s="119"/>
    </row>
    <row r="5" ht="24" customHeight="1" spans="1:20">
      <c r="A5" s="55"/>
      <c r="B5" s="126"/>
      <c r="C5" s="126"/>
      <c r="D5" s="126"/>
      <c r="E5" s="126"/>
      <c r="F5" s="126"/>
      <c r="G5" s="126"/>
      <c r="H5" s="127"/>
      <c r="I5" s="127"/>
      <c r="J5" s="127" t="s">
        <v>55</v>
      </c>
      <c r="K5" s="127" t="s">
        <v>58</v>
      </c>
      <c r="L5" s="127" t="s">
        <v>882</v>
      </c>
      <c r="M5" s="127" t="s">
        <v>883</v>
      </c>
      <c r="N5" s="140" t="s">
        <v>884</v>
      </c>
      <c r="O5" s="141" t="s">
        <v>885</v>
      </c>
      <c r="P5" s="141"/>
      <c r="Q5" s="146"/>
      <c r="R5" s="141"/>
      <c r="S5" s="147"/>
      <c r="T5" s="128"/>
    </row>
    <row r="6" ht="54" customHeight="1" spans="1:20">
      <c r="A6" s="58"/>
      <c r="B6" s="128"/>
      <c r="C6" s="128"/>
      <c r="D6" s="128"/>
      <c r="E6" s="128"/>
      <c r="F6" s="128"/>
      <c r="G6" s="128"/>
      <c r="H6" s="129"/>
      <c r="I6" s="129"/>
      <c r="J6" s="129"/>
      <c r="K6" s="129" t="s">
        <v>57</v>
      </c>
      <c r="L6" s="129"/>
      <c r="M6" s="129"/>
      <c r="N6" s="142"/>
      <c r="O6" s="129" t="s">
        <v>57</v>
      </c>
      <c r="P6" s="129" t="s">
        <v>64</v>
      </c>
      <c r="Q6" s="128" t="s">
        <v>65</v>
      </c>
      <c r="R6" s="129" t="s">
        <v>66</v>
      </c>
      <c r="S6" s="142" t="s">
        <v>67</v>
      </c>
      <c r="T6" s="128" t="s">
        <v>68</v>
      </c>
    </row>
    <row r="7" ht="17.25" customHeight="1" spans="1:20">
      <c r="A7" s="59">
        <v>1</v>
      </c>
      <c r="B7" s="128">
        <v>2</v>
      </c>
      <c r="C7" s="59">
        <v>3</v>
      </c>
      <c r="D7" s="59">
        <v>4</v>
      </c>
      <c r="E7" s="128">
        <v>5</v>
      </c>
      <c r="F7" s="59">
        <v>6</v>
      </c>
      <c r="G7" s="59">
        <v>7</v>
      </c>
      <c r="H7" s="128">
        <v>8</v>
      </c>
      <c r="I7" s="59">
        <v>9</v>
      </c>
      <c r="J7" s="59">
        <v>10</v>
      </c>
      <c r="K7" s="128">
        <v>11</v>
      </c>
      <c r="L7" s="59">
        <v>12</v>
      </c>
      <c r="M7" s="59">
        <v>13</v>
      </c>
      <c r="N7" s="128">
        <v>14</v>
      </c>
      <c r="O7" s="59">
        <v>15</v>
      </c>
      <c r="P7" s="59">
        <v>16</v>
      </c>
      <c r="Q7" s="128">
        <v>17</v>
      </c>
      <c r="R7" s="59">
        <v>18</v>
      </c>
      <c r="S7" s="59">
        <v>19</v>
      </c>
      <c r="T7" s="59">
        <v>20</v>
      </c>
    </row>
    <row r="8" ht="21" customHeight="1" spans="1:20">
      <c r="A8" s="130" t="s">
        <v>70</v>
      </c>
      <c r="B8" s="131" t="s">
        <v>70</v>
      </c>
      <c r="C8" s="131" t="s">
        <v>317</v>
      </c>
      <c r="D8" s="131" t="s">
        <v>917</v>
      </c>
      <c r="E8" s="131" t="s">
        <v>918</v>
      </c>
      <c r="F8" s="131" t="s">
        <v>76</v>
      </c>
      <c r="G8" s="131" t="s">
        <v>919</v>
      </c>
      <c r="H8" s="132" t="s">
        <v>132</v>
      </c>
      <c r="I8" s="132" t="s">
        <v>917</v>
      </c>
      <c r="J8" s="117">
        <v>80000</v>
      </c>
      <c r="K8" s="117">
        <v>80000</v>
      </c>
      <c r="L8" s="117"/>
      <c r="M8" s="117"/>
      <c r="N8" s="117"/>
      <c r="O8" s="117"/>
      <c r="P8" s="117"/>
      <c r="Q8" s="117"/>
      <c r="R8" s="117"/>
      <c r="S8" s="117"/>
      <c r="T8" s="117"/>
    </row>
    <row r="9" ht="21" customHeight="1" spans="1:20">
      <c r="A9" s="130" t="s">
        <v>70</v>
      </c>
      <c r="B9" s="131" t="s">
        <v>70</v>
      </c>
      <c r="C9" s="131" t="s">
        <v>321</v>
      </c>
      <c r="D9" s="131" t="s">
        <v>920</v>
      </c>
      <c r="E9" s="131" t="s">
        <v>921</v>
      </c>
      <c r="F9" s="131" t="s">
        <v>76</v>
      </c>
      <c r="G9" s="131" t="s">
        <v>922</v>
      </c>
      <c r="H9" s="132" t="s">
        <v>132</v>
      </c>
      <c r="I9" s="132" t="s">
        <v>923</v>
      </c>
      <c r="J9" s="117">
        <v>590000</v>
      </c>
      <c r="K9" s="117"/>
      <c r="L9" s="117"/>
      <c r="M9" s="117"/>
      <c r="N9" s="117"/>
      <c r="O9" s="117">
        <v>590000</v>
      </c>
      <c r="P9" s="117"/>
      <c r="Q9" s="117"/>
      <c r="R9" s="117"/>
      <c r="S9" s="117"/>
      <c r="T9" s="117">
        <v>590000</v>
      </c>
    </row>
    <row r="10" ht="21" customHeight="1" spans="1:20">
      <c r="A10" s="130" t="s">
        <v>70</v>
      </c>
      <c r="B10" s="131" t="s">
        <v>70</v>
      </c>
      <c r="C10" s="131" t="s">
        <v>321</v>
      </c>
      <c r="D10" s="131" t="s">
        <v>924</v>
      </c>
      <c r="E10" s="131" t="s">
        <v>921</v>
      </c>
      <c r="F10" s="131" t="s">
        <v>76</v>
      </c>
      <c r="G10" s="131" t="s">
        <v>922</v>
      </c>
      <c r="H10" s="132" t="s">
        <v>132</v>
      </c>
      <c r="I10" s="132" t="s">
        <v>920</v>
      </c>
      <c r="J10" s="117">
        <v>274400</v>
      </c>
      <c r="K10" s="117"/>
      <c r="L10" s="117"/>
      <c r="M10" s="117"/>
      <c r="N10" s="117"/>
      <c r="O10" s="117">
        <v>274400</v>
      </c>
      <c r="P10" s="117"/>
      <c r="Q10" s="117"/>
      <c r="R10" s="117"/>
      <c r="S10" s="117"/>
      <c r="T10" s="117">
        <v>274400</v>
      </c>
    </row>
    <row r="11" ht="21" customHeight="1" spans="1:20">
      <c r="A11" s="130" t="s">
        <v>70</v>
      </c>
      <c r="B11" s="131" t="s">
        <v>70</v>
      </c>
      <c r="C11" s="131" t="s">
        <v>329</v>
      </c>
      <c r="D11" s="131" t="s">
        <v>925</v>
      </c>
      <c r="E11" s="131" t="s">
        <v>926</v>
      </c>
      <c r="F11" s="131" t="s">
        <v>76</v>
      </c>
      <c r="G11" s="131" t="s">
        <v>919</v>
      </c>
      <c r="H11" s="132" t="s">
        <v>132</v>
      </c>
      <c r="I11" s="132" t="s">
        <v>925</v>
      </c>
      <c r="J11" s="117">
        <v>200000</v>
      </c>
      <c r="K11" s="117"/>
      <c r="L11" s="117"/>
      <c r="M11" s="117"/>
      <c r="N11" s="117"/>
      <c r="O11" s="117">
        <v>200000</v>
      </c>
      <c r="P11" s="117"/>
      <c r="Q11" s="117"/>
      <c r="R11" s="117"/>
      <c r="S11" s="117"/>
      <c r="T11" s="117">
        <v>200000</v>
      </c>
    </row>
    <row r="12" ht="21" customHeight="1" spans="1:20">
      <c r="A12" s="130" t="s">
        <v>70</v>
      </c>
      <c r="B12" s="131" t="s">
        <v>70</v>
      </c>
      <c r="C12" s="131" t="s">
        <v>329</v>
      </c>
      <c r="D12" s="131" t="s">
        <v>927</v>
      </c>
      <c r="E12" s="131" t="s">
        <v>926</v>
      </c>
      <c r="F12" s="131" t="s">
        <v>76</v>
      </c>
      <c r="G12" s="131" t="s">
        <v>919</v>
      </c>
      <c r="H12" s="132" t="s">
        <v>132</v>
      </c>
      <c r="I12" s="132" t="s">
        <v>927</v>
      </c>
      <c r="J12" s="117">
        <v>200000</v>
      </c>
      <c r="K12" s="117"/>
      <c r="L12" s="117"/>
      <c r="M12" s="117"/>
      <c r="N12" s="117"/>
      <c r="O12" s="117">
        <v>200000</v>
      </c>
      <c r="P12" s="117"/>
      <c r="Q12" s="117"/>
      <c r="R12" s="117"/>
      <c r="S12" s="117"/>
      <c r="T12" s="117">
        <v>200000</v>
      </c>
    </row>
    <row r="13" ht="21" customHeight="1" spans="1:20">
      <c r="A13" s="130" t="s">
        <v>70</v>
      </c>
      <c r="B13" s="131" t="s">
        <v>70</v>
      </c>
      <c r="C13" s="131" t="s">
        <v>337</v>
      </c>
      <c r="D13" s="131" t="s">
        <v>898</v>
      </c>
      <c r="E13" s="131" t="s">
        <v>928</v>
      </c>
      <c r="F13" s="131" t="s">
        <v>76</v>
      </c>
      <c r="G13" s="131" t="s">
        <v>919</v>
      </c>
      <c r="H13" s="132" t="s">
        <v>132</v>
      </c>
      <c r="I13" s="132" t="s">
        <v>898</v>
      </c>
      <c r="J13" s="117">
        <v>2024400</v>
      </c>
      <c r="K13" s="117"/>
      <c r="L13" s="117"/>
      <c r="M13" s="117"/>
      <c r="N13" s="117"/>
      <c r="O13" s="117">
        <v>2024400</v>
      </c>
      <c r="P13" s="117"/>
      <c r="Q13" s="117"/>
      <c r="R13" s="117"/>
      <c r="S13" s="117"/>
      <c r="T13" s="117">
        <v>2024400</v>
      </c>
    </row>
    <row r="14" ht="21" customHeight="1" spans="1:20">
      <c r="A14" s="130" t="s">
        <v>70</v>
      </c>
      <c r="B14" s="131" t="s">
        <v>70</v>
      </c>
      <c r="C14" s="131" t="s">
        <v>341</v>
      </c>
      <c r="D14" s="131" t="s">
        <v>900</v>
      </c>
      <c r="E14" s="131" t="s">
        <v>921</v>
      </c>
      <c r="F14" s="131" t="s">
        <v>76</v>
      </c>
      <c r="G14" s="131" t="s">
        <v>922</v>
      </c>
      <c r="H14" s="132" t="s">
        <v>132</v>
      </c>
      <c r="I14" s="132" t="s">
        <v>900</v>
      </c>
      <c r="J14" s="117">
        <v>3000000</v>
      </c>
      <c r="K14" s="117"/>
      <c r="L14" s="117"/>
      <c r="M14" s="117"/>
      <c r="N14" s="117"/>
      <c r="O14" s="117">
        <v>3000000</v>
      </c>
      <c r="P14" s="117"/>
      <c r="Q14" s="117"/>
      <c r="R14" s="117"/>
      <c r="S14" s="117"/>
      <c r="T14" s="117">
        <v>3000000</v>
      </c>
    </row>
    <row r="15" ht="21" customHeight="1" spans="1:20">
      <c r="A15" s="130" t="s">
        <v>70</v>
      </c>
      <c r="B15" s="131" t="s">
        <v>70</v>
      </c>
      <c r="C15" s="131" t="s">
        <v>355</v>
      </c>
      <c r="D15" s="131" t="s">
        <v>929</v>
      </c>
      <c r="E15" s="131" t="s">
        <v>921</v>
      </c>
      <c r="F15" s="131" t="s">
        <v>76</v>
      </c>
      <c r="G15" s="131" t="s">
        <v>922</v>
      </c>
      <c r="H15" s="132" t="s">
        <v>132</v>
      </c>
      <c r="I15" s="132" t="s">
        <v>929</v>
      </c>
      <c r="J15" s="117">
        <v>400000</v>
      </c>
      <c r="K15" s="117"/>
      <c r="L15" s="117"/>
      <c r="M15" s="117"/>
      <c r="N15" s="117"/>
      <c r="O15" s="117">
        <v>400000</v>
      </c>
      <c r="P15" s="117"/>
      <c r="Q15" s="117"/>
      <c r="R15" s="117"/>
      <c r="S15" s="117"/>
      <c r="T15" s="117">
        <v>400000</v>
      </c>
    </row>
    <row r="16" ht="21" customHeight="1" spans="1:20">
      <c r="A16" s="130" t="s">
        <v>70</v>
      </c>
      <c r="B16" s="131" t="s">
        <v>70</v>
      </c>
      <c r="C16" s="131" t="s">
        <v>357</v>
      </c>
      <c r="D16" s="131" t="s">
        <v>930</v>
      </c>
      <c r="E16" s="131" t="s">
        <v>921</v>
      </c>
      <c r="F16" s="131" t="s">
        <v>76</v>
      </c>
      <c r="G16" s="131" t="s">
        <v>922</v>
      </c>
      <c r="H16" s="132" t="s">
        <v>132</v>
      </c>
      <c r="I16" s="132" t="s">
        <v>930</v>
      </c>
      <c r="J16" s="117">
        <v>120000</v>
      </c>
      <c r="K16" s="117"/>
      <c r="L16" s="117"/>
      <c r="M16" s="117"/>
      <c r="N16" s="117"/>
      <c r="O16" s="117">
        <v>120000</v>
      </c>
      <c r="P16" s="117"/>
      <c r="Q16" s="117"/>
      <c r="R16" s="117"/>
      <c r="S16" s="117"/>
      <c r="T16" s="117">
        <v>120000</v>
      </c>
    </row>
    <row r="17" ht="21" customHeight="1" spans="1:20">
      <c r="A17" s="130" t="s">
        <v>70</v>
      </c>
      <c r="B17" s="131" t="s">
        <v>70</v>
      </c>
      <c r="C17" s="131" t="s">
        <v>359</v>
      </c>
      <c r="D17" s="131" t="s">
        <v>931</v>
      </c>
      <c r="E17" s="131" t="s">
        <v>932</v>
      </c>
      <c r="F17" s="131" t="s">
        <v>76</v>
      </c>
      <c r="G17" s="131" t="s">
        <v>919</v>
      </c>
      <c r="H17" s="132" t="s">
        <v>132</v>
      </c>
      <c r="I17" s="132" t="s">
        <v>931</v>
      </c>
      <c r="J17" s="117">
        <v>80000</v>
      </c>
      <c r="K17" s="117">
        <v>80000</v>
      </c>
      <c r="L17" s="117"/>
      <c r="M17" s="117"/>
      <c r="N17" s="117"/>
      <c r="O17" s="117"/>
      <c r="P17" s="117"/>
      <c r="Q17" s="117"/>
      <c r="R17" s="117"/>
      <c r="S17" s="117"/>
      <c r="T17" s="117"/>
    </row>
    <row r="18" ht="21" customHeight="1" spans="1:20">
      <c r="A18" s="130" t="s">
        <v>70</v>
      </c>
      <c r="B18" s="131" t="s">
        <v>70</v>
      </c>
      <c r="C18" s="131" t="s">
        <v>363</v>
      </c>
      <c r="D18" s="131" t="s">
        <v>933</v>
      </c>
      <c r="E18" s="131" t="s">
        <v>934</v>
      </c>
      <c r="F18" s="131" t="s">
        <v>76</v>
      </c>
      <c r="G18" s="131" t="s">
        <v>922</v>
      </c>
      <c r="H18" s="132" t="s">
        <v>132</v>
      </c>
      <c r="I18" s="132" t="s">
        <v>933</v>
      </c>
      <c r="J18" s="117">
        <v>146000</v>
      </c>
      <c r="K18" s="117">
        <v>146000</v>
      </c>
      <c r="L18" s="117"/>
      <c r="M18" s="117"/>
      <c r="N18" s="117"/>
      <c r="O18" s="117"/>
      <c r="P18" s="117"/>
      <c r="Q18" s="117"/>
      <c r="R18" s="117"/>
      <c r="S18" s="117"/>
      <c r="T18" s="117"/>
    </row>
    <row r="19" ht="21" customHeight="1" spans="1:20">
      <c r="A19" s="130" t="s">
        <v>70</v>
      </c>
      <c r="B19" s="131" t="s">
        <v>70</v>
      </c>
      <c r="C19" s="131" t="s">
        <v>384</v>
      </c>
      <c r="D19" s="131" t="s">
        <v>935</v>
      </c>
      <c r="E19" s="131" t="s">
        <v>934</v>
      </c>
      <c r="F19" s="131" t="s">
        <v>76</v>
      </c>
      <c r="G19" s="131" t="s">
        <v>922</v>
      </c>
      <c r="H19" s="132" t="s">
        <v>132</v>
      </c>
      <c r="I19" s="132" t="s">
        <v>935</v>
      </c>
      <c r="J19" s="117">
        <v>500000</v>
      </c>
      <c r="K19" s="117">
        <v>500000</v>
      </c>
      <c r="L19" s="117"/>
      <c r="M19" s="117"/>
      <c r="N19" s="117"/>
      <c r="O19" s="117"/>
      <c r="P19" s="117"/>
      <c r="Q19" s="117"/>
      <c r="R19" s="117"/>
      <c r="S19" s="117"/>
      <c r="T19" s="117"/>
    </row>
    <row r="20" ht="21" customHeight="1" spans="1:20">
      <c r="A20" s="133" t="s">
        <v>208</v>
      </c>
      <c r="B20" s="134"/>
      <c r="C20" s="134"/>
      <c r="D20" s="134"/>
      <c r="E20" s="134"/>
      <c r="F20" s="134"/>
      <c r="G20" s="134"/>
      <c r="H20" s="135"/>
      <c r="I20" s="143"/>
      <c r="J20" s="117">
        <v>7614800</v>
      </c>
      <c r="K20" s="117">
        <v>806000</v>
      </c>
      <c r="L20" s="117"/>
      <c r="M20" s="117"/>
      <c r="N20" s="117"/>
      <c r="O20" s="117">
        <v>6808800</v>
      </c>
      <c r="P20" s="117"/>
      <c r="Q20" s="117"/>
      <c r="R20" s="117"/>
      <c r="S20" s="117"/>
      <c r="T20" s="117">
        <v>6808800</v>
      </c>
    </row>
  </sheetData>
  <mergeCells count="19">
    <mergeCell ref="A2:T2"/>
    <mergeCell ref="A3:I3"/>
    <mergeCell ref="J4:T4"/>
    <mergeCell ref="O5:T5"/>
    <mergeCell ref="A20:I2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XFD9"/>
    </sheetView>
  </sheetViews>
  <sheetFormatPr defaultColWidth="9.14166666666667" defaultRowHeight="14.25" customHeight="1"/>
  <cols>
    <col min="1" max="1" width="37.7" customWidth="1"/>
    <col min="2" max="24" width="20" customWidth="1"/>
  </cols>
  <sheetData>
    <row r="1" ht="17.25" customHeight="1" spans="4:24">
      <c r="D1" s="109"/>
      <c r="W1" s="43"/>
      <c r="X1" s="43" t="s">
        <v>936</v>
      </c>
    </row>
    <row r="2" ht="41.25" customHeight="1" spans="1:24">
      <c r="A2" s="110" t="str">
        <f>"2025"&amp;"年对下转移支付预算表"</f>
        <v>2025年对下转移支付预算表</v>
      </c>
      <c r="B2" s="44"/>
      <c r="C2" s="44"/>
      <c r="D2" s="44"/>
      <c r="E2" s="44"/>
      <c r="F2" s="44"/>
      <c r="G2" s="44"/>
      <c r="H2" s="44"/>
      <c r="I2" s="44"/>
      <c r="J2" s="44"/>
      <c r="K2" s="44"/>
      <c r="L2" s="44"/>
      <c r="M2" s="44"/>
      <c r="N2" s="44"/>
      <c r="O2" s="44"/>
      <c r="P2" s="44"/>
      <c r="Q2" s="44"/>
      <c r="R2" s="44"/>
      <c r="S2" s="44"/>
      <c r="T2" s="44"/>
      <c r="U2" s="44"/>
      <c r="V2" s="44"/>
      <c r="W2" s="104"/>
      <c r="X2" s="104"/>
    </row>
    <row r="3" ht="18" customHeight="1" spans="1:24">
      <c r="A3" s="111" t="str">
        <f>"单位名称："&amp;"昆明市晋宁区自然资源局"</f>
        <v>单位名称：昆明市晋宁区自然资源局</v>
      </c>
      <c r="B3" s="112"/>
      <c r="C3" s="112"/>
      <c r="D3" s="113"/>
      <c r="E3" s="114"/>
      <c r="F3" s="114"/>
      <c r="G3" s="114"/>
      <c r="H3" s="114"/>
      <c r="I3" s="114"/>
      <c r="W3" s="48"/>
      <c r="X3" s="48" t="s">
        <v>1</v>
      </c>
    </row>
    <row r="4" ht="19.5" customHeight="1" spans="1:24">
      <c r="A4" s="66" t="s">
        <v>937</v>
      </c>
      <c r="B4" s="51" t="s">
        <v>225</v>
      </c>
      <c r="C4" s="52"/>
      <c r="D4" s="52"/>
      <c r="E4" s="51" t="s">
        <v>938</v>
      </c>
      <c r="F4" s="52"/>
      <c r="G4" s="52"/>
      <c r="H4" s="52"/>
      <c r="I4" s="52"/>
      <c r="J4" s="52"/>
      <c r="K4" s="52"/>
      <c r="L4" s="52"/>
      <c r="M4" s="52"/>
      <c r="N4" s="52"/>
      <c r="O4" s="52"/>
      <c r="P4" s="52"/>
      <c r="Q4" s="52"/>
      <c r="R4" s="52"/>
      <c r="S4" s="52"/>
      <c r="T4" s="52"/>
      <c r="U4" s="52"/>
      <c r="V4" s="52"/>
      <c r="W4" s="118"/>
      <c r="X4" s="119"/>
    </row>
    <row r="5" ht="40.5" customHeight="1" spans="1:24">
      <c r="A5" s="59"/>
      <c r="B5" s="67" t="s">
        <v>55</v>
      </c>
      <c r="C5" s="50" t="s">
        <v>58</v>
      </c>
      <c r="D5" s="115" t="s">
        <v>882</v>
      </c>
      <c r="E5" s="86" t="s">
        <v>939</v>
      </c>
      <c r="F5" s="86" t="s">
        <v>940</v>
      </c>
      <c r="G5" s="86" t="s">
        <v>941</v>
      </c>
      <c r="H5" s="86" t="s">
        <v>942</v>
      </c>
      <c r="I5" s="86" t="s">
        <v>943</v>
      </c>
      <c r="J5" s="86" t="s">
        <v>944</v>
      </c>
      <c r="K5" s="86" t="s">
        <v>945</v>
      </c>
      <c r="L5" s="86" t="s">
        <v>946</v>
      </c>
      <c r="M5" s="86" t="s">
        <v>947</v>
      </c>
      <c r="N5" s="86" t="s">
        <v>948</v>
      </c>
      <c r="O5" s="86" t="s">
        <v>949</v>
      </c>
      <c r="P5" s="86" t="s">
        <v>950</v>
      </c>
      <c r="Q5" s="86" t="s">
        <v>951</v>
      </c>
      <c r="R5" s="86" t="s">
        <v>952</v>
      </c>
      <c r="S5" s="86" t="s">
        <v>953</v>
      </c>
      <c r="T5" s="86" t="s">
        <v>954</v>
      </c>
      <c r="U5" s="86" t="s">
        <v>955</v>
      </c>
      <c r="V5" s="86" t="s">
        <v>956</v>
      </c>
      <c r="W5" s="86" t="s">
        <v>957</v>
      </c>
      <c r="X5" s="120" t="s">
        <v>958</v>
      </c>
    </row>
    <row r="6" ht="19.5" customHeight="1" spans="1:24">
      <c r="A6" s="60">
        <v>1</v>
      </c>
      <c r="B6" s="60">
        <v>2</v>
      </c>
      <c r="C6" s="60">
        <v>3</v>
      </c>
      <c r="D6" s="116">
        <v>4</v>
      </c>
      <c r="E6" s="74">
        <v>5</v>
      </c>
      <c r="F6" s="60">
        <v>6</v>
      </c>
      <c r="G6" s="60">
        <v>7</v>
      </c>
      <c r="H6" s="116">
        <v>8</v>
      </c>
      <c r="I6" s="60">
        <v>9</v>
      </c>
      <c r="J6" s="60">
        <v>10</v>
      </c>
      <c r="K6" s="60">
        <v>11</v>
      </c>
      <c r="L6" s="116">
        <v>12</v>
      </c>
      <c r="M6" s="60">
        <v>13</v>
      </c>
      <c r="N6" s="60">
        <v>14</v>
      </c>
      <c r="O6" s="60">
        <v>15</v>
      </c>
      <c r="P6" s="116">
        <v>16</v>
      </c>
      <c r="Q6" s="60">
        <v>17</v>
      </c>
      <c r="R6" s="60">
        <v>18</v>
      </c>
      <c r="S6" s="60">
        <v>19</v>
      </c>
      <c r="T6" s="116">
        <v>20</v>
      </c>
      <c r="U6" s="116">
        <v>21</v>
      </c>
      <c r="V6" s="116">
        <v>22</v>
      </c>
      <c r="W6" s="74">
        <v>23</v>
      </c>
      <c r="X6" s="74">
        <v>24</v>
      </c>
    </row>
    <row r="7" ht="19.5" customHeight="1" spans="1:24">
      <c r="A7" s="68"/>
      <c r="B7" s="117"/>
      <c r="C7" s="117"/>
      <c r="D7" s="117"/>
      <c r="E7" s="117"/>
      <c r="F7" s="117"/>
      <c r="G7" s="117"/>
      <c r="H7" s="117"/>
      <c r="I7" s="117"/>
      <c r="J7" s="117"/>
      <c r="K7" s="117"/>
      <c r="L7" s="117"/>
      <c r="M7" s="117"/>
      <c r="N7" s="117"/>
      <c r="O7" s="117"/>
      <c r="P7" s="117"/>
      <c r="Q7" s="117"/>
      <c r="R7" s="117"/>
      <c r="S7" s="117"/>
      <c r="T7" s="117"/>
      <c r="U7" s="117"/>
      <c r="V7" s="117"/>
      <c r="W7" s="117"/>
      <c r="X7" s="117"/>
    </row>
    <row r="8" ht="19.5" customHeight="1" spans="1:24">
      <c r="A8" s="107"/>
      <c r="B8" s="117"/>
      <c r="C8" s="117"/>
      <c r="D8" s="117"/>
      <c r="E8" s="117"/>
      <c r="F8" s="117"/>
      <c r="G8" s="117"/>
      <c r="H8" s="117"/>
      <c r="I8" s="117"/>
      <c r="J8" s="117"/>
      <c r="K8" s="117"/>
      <c r="L8" s="117"/>
      <c r="M8" s="117"/>
      <c r="N8" s="117"/>
      <c r="O8" s="117"/>
      <c r="P8" s="117"/>
      <c r="Q8" s="117"/>
      <c r="R8" s="117"/>
      <c r="S8" s="117"/>
      <c r="T8" s="117"/>
      <c r="U8" s="117"/>
      <c r="V8" s="117"/>
      <c r="W8" s="117"/>
      <c r="X8" s="117"/>
    </row>
    <row r="9" customFormat="1" customHeight="1" spans="1:1">
      <c r="A9" t="s">
        <v>959</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XFD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3" t="s">
        <v>960</v>
      </c>
    </row>
    <row r="2" ht="41.25" customHeight="1" spans="1:10">
      <c r="A2" s="103" t="str">
        <f>"2025"&amp;"年对下转移支付绩效目标表"</f>
        <v>2025年对下转移支付绩效目标表</v>
      </c>
      <c r="B2" s="44"/>
      <c r="C2" s="44"/>
      <c r="D2" s="44"/>
      <c r="E2" s="44"/>
      <c r="F2" s="104"/>
      <c r="G2" s="44"/>
      <c r="H2" s="104"/>
      <c r="I2" s="104"/>
      <c r="J2" s="44"/>
    </row>
    <row r="3" ht="17.25" customHeight="1" spans="1:1">
      <c r="A3" s="45" t="str">
        <f>"单位名称："&amp;"昆明市晋宁区自然资源局"</f>
        <v>单位名称：昆明市晋宁区自然资源局</v>
      </c>
    </row>
    <row r="4" ht="44.25" customHeight="1" spans="1:10">
      <c r="A4" s="105" t="s">
        <v>937</v>
      </c>
      <c r="B4" s="105" t="s">
        <v>388</v>
      </c>
      <c r="C4" s="105" t="s">
        <v>389</v>
      </c>
      <c r="D4" s="105" t="s">
        <v>390</v>
      </c>
      <c r="E4" s="105" t="s">
        <v>391</v>
      </c>
      <c r="F4" s="106" t="s">
        <v>392</v>
      </c>
      <c r="G4" s="105" t="s">
        <v>393</v>
      </c>
      <c r="H4" s="106" t="s">
        <v>394</v>
      </c>
      <c r="I4" s="106" t="s">
        <v>395</v>
      </c>
      <c r="J4" s="105" t="s">
        <v>396</v>
      </c>
    </row>
    <row r="5" ht="14.25" customHeight="1" spans="1:10">
      <c r="A5" s="105">
        <v>1</v>
      </c>
      <c r="B5" s="105">
        <v>2</v>
      </c>
      <c r="C5" s="105">
        <v>3</v>
      </c>
      <c r="D5" s="105">
        <v>4</v>
      </c>
      <c r="E5" s="105">
        <v>5</v>
      </c>
      <c r="F5" s="106">
        <v>6</v>
      </c>
      <c r="G5" s="105">
        <v>7</v>
      </c>
      <c r="H5" s="106">
        <v>8</v>
      </c>
      <c r="I5" s="106">
        <v>9</v>
      </c>
      <c r="J5" s="105">
        <v>10</v>
      </c>
    </row>
    <row r="6" ht="42" customHeight="1" spans="1:10">
      <c r="A6" s="68"/>
      <c r="B6" s="107"/>
      <c r="C6" s="107"/>
      <c r="D6" s="107"/>
      <c r="E6" s="92"/>
      <c r="F6" s="108"/>
      <c r="G6" s="92"/>
      <c r="H6" s="108"/>
      <c r="I6" s="108"/>
      <c r="J6" s="92"/>
    </row>
    <row r="7" ht="42" customHeight="1" spans="1:10">
      <c r="A7" s="68"/>
      <c r="B7" s="34"/>
      <c r="C7" s="34"/>
      <c r="D7" s="34"/>
      <c r="E7" s="68"/>
      <c r="F7" s="34"/>
      <c r="G7" s="68"/>
      <c r="H7" s="34"/>
      <c r="I7" s="34"/>
      <c r="J7" s="68"/>
    </row>
    <row r="8" customFormat="1" ht="14.25" customHeight="1" spans="1:1">
      <c r="A8" t="s">
        <v>959</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D1" workbookViewId="0">
      <selection activeCell="A1" sqref="A1"/>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76"/>
      <c r="B1" s="77"/>
      <c r="C1" s="77"/>
      <c r="D1" s="78"/>
      <c r="E1" s="78"/>
      <c r="F1" s="78"/>
      <c r="G1" s="77"/>
      <c r="H1" s="77"/>
      <c r="I1" s="101" t="s">
        <v>961</v>
      </c>
    </row>
    <row r="2" ht="41.25" customHeight="1" spans="1:9">
      <c r="A2" s="79" t="str">
        <f>"2025"&amp;"年新增资产配置预算表"</f>
        <v>2025年新增资产配置预算表</v>
      </c>
      <c r="B2" s="80"/>
      <c r="C2" s="80"/>
      <c r="D2" s="81"/>
      <c r="E2" s="81"/>
      <c r="F2" s="81"/>
      <c r="G2" s="80"/>
      <c r="H2" s="80"/>
      <c r="I2" s="81"/>
    </row>
    <row r="3" customHeight="1" spans="1:9">
      <c r="A3" s="82" t="str">
        <f>"单位名称："&amp;"昆明市晋宁区自然资源局"</f>
        <v>单位名称：昆明市晋宁区自然资源局</v>
      </c>
      <c r="B3" s="83"/>
      <c r="C3" s="83"/>
      <c r="D3" s="84"/>
      <c r="F3" s="81"/>
      <c r="G3" s="80"/>
      <c r="H3" s="80"/>
      <c r="I3" s="102" t="s">
        <v>1</v>
      </c>
    </row>
    <row r="4" ht="28.5" customHeight="1" spans="1:9">
      <c r="A4" s="85" t="s">
        <v>217</v>
      </c>
      <c r="B4" s="86" t="s">
        <v>218</v>
      </c>
      <c r="C4" s="87" t="s">
        <v>962</v>
      </c>
      <c r="D4" s="85" t="s">
        <v>963</v>
      </c>
      <c r="E4" s="85" t="s">
        <v>964</v>
      </c>
      <c r="F4" s="85" t="s">
        <v>965</v>
      </c>
      <c r="G4" s="86" t="s">
        <v>966</v>
      </c>
      <c r="H4" s="74"/>
      <c r="I4" s="85"/>
    </row>
    <row r="5" ht="21" customHeight="1" spans="1:9">
      <c r="A5" s="87"/>
      <c r="B5" s="88"/>
      <c r="C5" s="88"/>
      <c r="D5" s="89"/>
      <c r="E5" s="88"/>
      <c r="F5" s="88"/>
      <c r="G5" s="86" t="s">
        <v>880</v>
      </c>
      <c r="H5" s="86" t="s">
        <v>967</v>
      </c>
      <c r="I5" s="86" t="s">
        <v>968</v>
      </c>
    </row>
    <row r="6" ht="17.25" customHeight="1" spans="1:9">
      <c r="A6" s="90" t="s">
        <v>82</v>
      </c>
      <c r="B6" s="91" t="s">
        <v>83</v>
      </c>
      <c r="C6" s="90" t="s">
        <v>84</v>
      </c>
      <c r="D6" s="92" t="s">
        <v>85</v>
      </c>
      <c r="E6" s="90" t="s">
        <v>86</v>
      </c>
      <c r="F6" s="91" t="s">
        <v>87</v>
      </c>
      <c r="G6" s="93" t="s">
        <v>88</v>
      </c>
      <c r="H6" s="92" t="s">
        <v>89</v>
      </c>
      <c r="I6" s="92">
        <v>9</v>
      </c>
    </row>
    <row r="7" ht="19.5" customHeight="1" spans="1:9">
      <c r="A7" s="94" t="s">
        <v>70</v>
      </c>
      <c r="B7" s="70" t="s">
        <v>70</v>
      </c>
      <c r="C7" s="70" t="s">
        <v>969</v>
      </c>
      <c r="D7" s="68" t="s">
        <v>970</v>
      </c>
      <c r="E7" s="34" t="s">
        <v>887</v>
      </c>
      <c r="F7" s="93" t="s">
        <v>891</v>
      </c>
      <c r="G7" s="95">
        <v>6</v>
      </c>
      <c r="H7" s="96">
        <v>7000</v>
      </c>
      <c r="I7" s="96">
        <v>42000</v>
      </c>
    </row>
    <row r="8" ht="19.5" customHeight="1" spans="1:9">
      <c r="A8" s="94" t="s">
        <v>70</v>
      </c>
      <c r="B8" s="70" t="s">
        <v>70</v>
      </c>
      <c r="C8" s="70" t="s">
        <v>969</v>
      </c>
      <c r="D8" s="68" t="s">
        <v>971</v>
      </c>
      <c r="E8" s="34" t="s">
        <v>972</v>
      </c>
      <c r="F8" s="93" t="s">
        <v>891</v>
      </c>
      <c r="G8" s="95">
        <v>5</v>
      </c>
      <c r="H8" s="96">
        <v>1000</v>
      </c>
      <c r="I8" s="96">
        <v>5000</v>
      </c>
    </row>
    <row r="9" ht="19.5" customHeight="1" spans="1:9">
      <c r="A9" s="97" t="s">
        <v>55</v>
      </c>
      <c r="B9" s="98"/>
      <c r="C9" s="98"/>
      <c r="D9" s="99"/>
      <c r="E9" s="100"/>
      <c r="F9" s="100"/>
      <c r="G9" s="95">
        <v>11</v>
      </c>
      <c r="H9" s="96">
        <v>8000</v>
      </c>
      <c r="I9" s="96">
        <v>47000</v>
      </c>
    </row>
  </sheetData>
  <mergeCells count="10">
    <mergeCell ref="A2:I2"/>
    <mergeCell ref="A3:C3"/>
    <mergeCell ref="G4:I4"/>
    <mergeCell ref="A9:F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15" sqref="E15"/>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4:11">
      <c r="D1" s="42"/>
      <c r="E1" s="42"/>
      <c r="F1" s="42"/>
      <c r="G1" s="42"/>
      <c r="K1" s="43" t="s">
        <v>973</v>
      </c>
    </row>
    <row r="2" ht="41.25" customHeight="1" spans="1:11">
      <c r="A2" s="44" t="str">
        <f>"2025"&amp;"年上级转移支付补助项目支出预算表"</f>
        <v>2025年上级转移支付补助项目支出预算表</v>
      </c>
      <c r="B2" s="44"/>
      <c r="C2" s="44"/>
      <c r="D2" s="44"/>
      <c r="E2" s="44"/>
      <c r="F2" s="44"/>
      <c r="G2" s="44"/>
      <c r="H2" s="44"/>
      <c r="I2" s="44"/>
      <c r="J2" s="44"/>
      <c r="K2" s="44"/>
    </row>
    <row r="3" ht="13.5" customHeight="1" spans="1:11">
      <c r="A3" s="45" t="str">
        <f>"单位名称："&amp;"昆明市晋宁区自然资源局"</f>
        <v>单位名称：昆明市晋宁区自然资源局</v>
      </c>
      <c r="B3" s="46"/>
      <c r="C3" s="46"/>
      <c r="D3" s="46"/>
      <c r="E3" s="46"/>
      <c r="F3" s="46"/>
      <c r="G3" s="46"/>
      <c r="H3" s="47"/>
      <c r="I3" s="47"/>
      <c r="J3" s="47"/>
      <c r="K3" s="48" t="s">
        <v>1</v>
      </c>
    </row>
    <row r="4" ht="21.75" customHeight="1" spans="1:11">
      <c r="A4" s="49" t="s">
        <v>299</v>
      </c>
      <c r="B4" s="49" t="s">
        <v>220</v>
      </c>
      <c r="C4" s="49" t="s">
        <v>300</v>
      </c>
      <c r="D4" s="50" t="s">
        <v>221</v>
      </c>
      <c r="E4" s="50" t="s">
        <v>222</v>
      </c>
      <c r="F4" s="50" t="s">
        <v>301</v>
      </c>
      <c r="G4" s="50" t="s">
        <v>302</v>
      </c>
      <c r="H4" s="66" t="s">
        <v>55</v>
      </c>
      <c r="I4" s="51" t="s">
        <v>974</v>
      </c>
      <c r="J4" s="52"/>
      <c r="K4" s="53"/>
    </row>
    <row r="5" ht="21.75" customHeight="1" spans="1:11">
      <c r="A5" s="54"/>
      <c r="B5" s="54"/>
      <c r="C5" s="54"/>
      <c r="D5" s="55"/>
      <c r="E5" s="55"/>
      <c r="F5" s="55"/>
      <c r="G5" s="55"/>
      <c r="H5" s="67"/>
      <c r="I5" s="50" t="s">
        <v>58</v>
      </c>
      <c r="J5" s="50" t="s">
        <v>59</v>
      </c>
      <c r="K5" s="50" t="s">
        <v>60</v>
      </c>
    </row>
    <row r="6" ht="40.5" customHeight="1" spans="1:11">
      <c r="A6" s="57"/>
      <c r="B6" s="57"/>
      <c r="C6" s="57"/>
      <c r="D6" s="58"/>
      <c r="E6" s="58"/>
      <c r="F6" s="58"/>
      <c r="G6" s="58"/>
      <c r="H6" s="59"/>
      <c r="I6" s="58" t="s">
        <v>57</v>
      </c>
      <c r="J6" s="58"/>
      <c r="K6" s="58"/>
    </row>
    <row r="7" ht="15" customHeight="1" spans="1:11">
      <c r="A7" s="60">
        <v>1</v>
      </c>
      <c r="B7" s="60">
        <v>2</v>
      </c>
      <c r="C7" s="60">
        <v>3</v>
      </c>
      <c r="D7" s="60">
        <v>4</v>
      </c>
      <c r="E7" s="60">
        <v>5</v>
      </c>
      <c r="F7" s="60">
        <v>6</v>
      </c>
      <c r="G7" s="60">
        <v>7</v>
      </c>
      <c r="H7" s="60">
        <v>8</v>
      </c>
      <c r="I7" s="60">
        <v>9</v>
      </c>
      <c r="J7" s="74">
        <v>10</v>
      </c>
      <c r="K7" s="74">
        <v>11</v>
      </c>
    </row>
    <row r="8" ht="18.75" customHeight="1" spans="1:11">
      <c r="A8" s="68"/>
      <c r="B8" s="34"/>
      <c r="C8" s="68"/>
      <c r="D8" s="68"/>
      <c r="E8" s="68"/>
      <c r="F8" s="68"/>
      <c r="G8" s="68"/>
      <c r="H8" s="69"/>
      <c r="I8" s="75"/>
      <c r="J8" s="75"/>
      <c r="K8" s="69"/>
    </row>
    <row r="9" ht="18.75" customHeight="1" spans="1:11">
      <c r="A9" s="70"/>
      <c r="B9" s="34"/>
      <c r="C9" s="34"/>
      <c r="D9" s="34"/>
      <c r="E9" s="34"/>
      <c r="F9" s="34"/>
      <c r="G9" s="34"/>
      <c r="H9" s="62"/>
      <c r="I9" s="62"/>
      <c r="J9" s="62"/>
      <c r="K9" s="69"/>
    </row>
    <row r="10" ht="18.75" customHeight="1" spans="1:11">
      <c r="A10" s="71" t="s">
        <v>208</v>
      </c>
      <c r="B10" s="72"/>
      <c r="C10" s="72"/>
      <c r="D10" s="72"/>
      <c r="E10" s="72"/>
      <c r="F10" s="72"/>
      <c r="G10" s="73"/>
      <c r="H10" s="62"/>
      <c r="I10" s="62"/>
      <c r="J10" s="62"/>
      <c r="K10" s="69"/>
    </row>
    <row r="11" customFormat="1" customHeight="1" spans="1:1">
      <c r="A11" t="s">
        <v>975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A13"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2"/>
      <c r="G1" s="43" t="s">
        <v>976</v>
      </c>
    </row>
    <row r="2" ht="41.25" customHeight="1" spans="1:7">
      <c r="A2" s="44" t="str">
        <f>"2025"&amp;"年部门项目中期规划预算表"</f>
        <v>2025年部门项目中期规划预算表</v>
      </c>
      <c r="B2" s="44"/>
      <c r="C2" s="44"/>
      <c r="D2" s="44"/>
      <c r="E2" s="44"/>
      <c r="F2" s="44"/>
      <c r="G2" s="44"/>
    </row>
    <row r="3" ht="13.5" customHeight="1" spans="1:7">
      <c r="A3" s="45" t="str">
        <f>"单位名称："&amp;"昆明市晋宁区自然资源局"</f>
        <v>单位名称：昆明市晋宁区自然资源局</v>
      </c>
      <c r="B3" s="46"/>
      <c r="C3" s="46"/>
      <c r="D3" s="46"/>
      <c r="E3" s="47"/>
      <c r="F3" s="47"/>
      <c r="G3" s="48" t="s">
        <v>1</v>
      </c>
    </row>
    <row r="4" ht="21.75" customHeight="1" spans="1:7">
      <c r="A4" s="49" t="s">
        <v>300</v>
      </c>
      <c r="B4" s="49" t="s">
        <v>299</v>
      </c>
      <c r="C4" s="49" t="s">
        <v>220</v>
      </c>
      <c r="D4" s="50" t="s">
        <v>977</v>
      </c>
      <c r="E4" s="51" t="s">
        <v>58</v>
      </c>
      <c r="F4" s="52"/>
      <c r="G4" s="53"/>
    </row>
    <row r="5" ht="21.75" customHeight="1" spans="1:7">
      <c r="A5" s="54"/>
      <c r="B5" s="54"/>
      <c r="C5" s="54"/>
      <c r="D5" s="55"/>
      <c r="E5" s="56" t="str">
        <f>"2025"&amp;"年"</f>
        <v>2025年</v>
      </c>
      <c r="F5" s="50" t="str">
        <f>("2025"+1)&amp;"年"</f>
        <v>2026年</v>
      </c>
      <c r="G5" s="50" t="str">
        <f>("2025"+2)&amp;"年"</f>
        <v>2027年</v>
      </c>
    </row>
    <row r="6" ht="40.5" customHeight="1" spans="1:7">
      <c r="A6" s="57"/>
      <c r="B6" s="57"/>
      <c r="C6" s="57"/>
      <c r="D6" s="58"/>
      <c r="E6" s="59"/>
      <c r="F6" s="58" t="s">
        <v>57</v>
      </c>
      <c r="G6" s="58"/>
    </row>
    <row r="7" ht="15" customHeight="1" spans="1:7">
      <c r="A7" s="60">
        <v>1</v>
      </c>
      <c r="B7" s="60">
        <v>2</v>
      </c>
      <c r="C7" s="60">
        <v>3</v>
      </c>
      <c r="D7" s="60">
        <v>4</v>
      </c>
      <c r="E7" s="60">
        <v>5</v>
      </c>
      <c r="F7" s="60">
        <v>6</v>
      </c>
      <c r="G7" s="60">
        <v>7</v>
      </c>
    </row>
    <row r="8" ht="17.25" customHeight="1" spans="1:7">
      <c r="A8" s="34" t="s">
        <v>70</v>
      </c>
      <c r="B8" s="61"/>
      <c r="C8" s="61"/>
      <c r="D8" s="34"/>
      <c r="E8" s="62">
        <v>2000000</v>
      </c>
      <c r="F8" s="62"/>
      <c r="G8" s="62"/>
    </row>
    <row r="9" ht="18.75" customHeight="1" spans="1:7">
      <c r="A9" s="34"/>
      <c r="B9" s="34" t="s">
        <v>978</v>
      </c>
      <c r="C9" s="34" t="s">
        <v>307</v>
      </c>
      <c r="D9" s="34" t="s">
        <v>979</v>
      </c>
      <c r="E9" s="62">
        <v>200000</v>
      </c>
      <c r="F9" s="62"/>
      <c r="G9" s="62"/>
    </row>
    <row r="10" ht="18.75" customHeight="1" spans="1:7">
      <c r="A10" s="27"/>
      <c r="B10" s="34" t="s">
        <v>978</v>
      </c>
      <c r="C10" s="34" t="s">
        <v>309</v>
      </c>
      <c r="D10" s="34" t="s">
        <v>979</v>
      </c>
      <c r="E10" s="62">
        <v>50000</v>
      </c>
      <c r="F10" s="62"/>
      <c r="G10" s="62"/>
    </row>
    <row r="11" ht="18.75" customHeight="1" spans="1:7">
      <c r="A11" s="27"/>
      <c r="B11" s="34" t="s">
        <v>978</v>
      </c>
      <c r="C11" s="34" t="s">
        <v>311</v>
      </c>
      <c r="D11" s="34" t="s">
        <v>979</v>
      </c>
      <c r="E11" s="62">
        <v>36000</v>
      </c>
      <c r="F11" s="62"/>
      <c r="G11" s="62"/>
    </row>
    <row r="12" ht="18.75" customHeight="1" spans="1:7">
      <c r="A12" s="27"/>
      <c r="B12" s="34" t="s">
        <v>978</v>
      </c>
      <c r="C12" s="34" t="s">
        <v>317</v>
      </c>
      <c r="D12" s="34" t="s">
        <v>979</v>
      </c>
      <c r="E12" s="62">
        <v>80000</v>
      </c>
      <c r="F12" s="62"/>
      <c r="G12" s="62"/>
    </row>
    <row r="13" ht="18.75" customHeight="1" spans="1:7">
      <c r="A13" s="27"/>
      <c r="B13" s="34" t="s">
        <v>978</v>
      </c>
      <c r="C13" s="34" t="s">
        <v>353</v>
      </c>
      <c r="D13" s="34" t="s">
        <v>979</v>
      </c>
      <c r="E13" s="62">
        <v>50000</v>
      </c>
      <c r="F13" s="62"/>
      <c r="G13" s="62"/>
    </row>
    <row r="14" ht="18.75" customHeight="1" spans="1:7">
      <c r="A14" s="27"/>
      <c r="B14" s="34" t="s">
        <v>978</v>
      </c>
      <c r="C14" s="34" t="s">
        <v>359</v>
      </c>
      <c r="D14" s="34" t="s">
        <v>979</v>
      </c>
      <c r="E14" s="62">
        <v>80000</v>
      </c>
      <c r="F14" s="62"/>
      <c r="G14" s="62"/>
    </row>
    <row r="15" ht="18.75" customHeight="1" spans="1:7">
      <c r="A15" s="27"/>
      <c r="B15" s="34" t="s">
        <v>978</v>
      </c>
      <c r="C15" s="34" t="s">
        <v>363</v>
      </c>
      <c r="D15" s="34" t="s">
        <v>979</v>
      </c>
      <c r="E15" s="62">
        <v>146000</v>
      </c>
      <c r="F15" s="62"/>
      <c r="G15" s="62"/>
    </row>
    <row r="16" ht="18.75" customHeight="1" spans="1:7">
      <c r="A16" s="27"/>
      <c r="B16" s="34" t="s">
        <v>978</v>
      </c>
      <c r="C16" s="34" t="s">
        <v>365</v>
      </c>
      <c r="D16" s="34" t="s">
        <v>979</v>
      </c>
      <c r="E16" s="62">
        <v>200000</v>
      </c>
      <c r="F16" s="62"/>
      <c r="G16" s="62"/>
    </row>
    <row r="17" ht="18.75" customHeight="1" spans="1:7">
      <c r="A17" s="27"/>
      <c r="B17" s="34" t="s">
        <v>978</v>
      </c>
      <c r="C17" s="34" t="s">
        <v>367</v>
      </c>
      <c r="D17" s="34" t="s">
        <v>979</v>
      </c>
      <c r="E17" s="62">
        <v>200000</v>
      </c>
      <c r="F17" s="62"/>
      <c r="G17" s="62"/>
    </row>
    <row r="18" ht="18.75" customHeight="1" spans="1:7">
      <c r="A18" s="27"/>
      <c r="B18" s="34" t="s">
        <v>978</v>
      </c>
      <c r="C18" s="34" t="s">
        <v>369</v>
      </c>
      <c r="D18" s="34" t="s">
        <v>979</v>
      </c>
      <c r="E18" s="62">
        <v>50000</v>
      </c>
      <c r="F18" s="62"/>
      <c r="G18" s="62"/>
    </row>
    <row r="19" ht="18.75" customHeight="1" spans="1:7">
      <c r="A19" s="27"/>
      <c r="B19" s="34" t="s">
        <v>978</v>
      </c>
      <c r="C19" s="34" t="s">
        <v>377</v>
      </c>
      <c r="D19" s="34" t="s">
        <v>979</v>
      </c>
      <c r="E19" s="62">
        <v>158000</v>
      </c>
      <c r="F19" s="62"/>
      <c r="G19" s="62"/>
    </row>
    <row r="20" ht="18.75" customHeight="1" spans="1:7">
      <c r="A20" s="27"/>
      <c r="B20" s="34" t="s">
        <v>980</v>
      </c>
      <c r="C20" s="34" t="s">
        <v>382</v>
      </c>
      <c r="D20" s="34" t="s">
        <v>979</v>
      </c>
      <c r="E20" s="62">
        <v>150000</v>
      </c>
      <c r="F20" s="62"/>
      <c r="G20" s="62"/>
    </row>
    <row r="21" ht="18.75" customHeight="1" spans="1:7">
      <c r="A21" s="27"/>
      <c r="B21" s="34" t="s">
        <v>980</v>
      </c>
      <c r="C21" s="34" t="s">
        <v>384</v>
      </c>
      <c r="D21" s="34" t="s">
        <v>979</v>
      </c>
      <c r="E21" s="62">
        <v>500000</v>
      </c>
      <c r="F21" s="62"/>
      <c r="G21" s="62"/>
    </row>
    <row r="22" ht="18.75" customHeight="1" spans="1:7">
      <c r="A22" s="27"/>
      <c r="B22" s="34" t="s">
        <v>980</v>
      </c>
      <c r="C22" s="34" t="s">
        <v>386</v>
      </c>
      <c r="D22" s="34" t="s">
        <v>979</v>
      </c>
      <c r="E22" s="62">
        <v>100000</v>
      </c>
      <c r="F22" s="62"/>
      <c r="G22" s="62"/>
    </row>
    <row r="23" ht="18.75" customHeight="1" spans="1:7">
      <c r="A23" s="63" t="s">
        <v>55</v>
      </c>
      <c r="B23" s="64" t="s">
        <v>981</v>
      </c>
      <c r="C23" s="64"/>
      <c r="D23" s="65"/>
      <c r="E23" s="62">
        <v>2000000</v>
      </c>
      <c r="F23" s="62"/>
      <c r="G23" s="62"/>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5"/>
  <sheetViews>
    <sheetView showZeros="0" topLeftCell="A29" workbookViewId="0">
      <selection activeCell="A1" sqref="$A1:$XFD1048576"/>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23.85" style="1" customWidth="1"/>
    <col min="11" max="16384" width="8.575" style="1"/>
  </cols>
  <sheetData>
    <row r="1" s="1" customFormat="1" customHeight="1" spans="1:10">
      <c r="A1" s="2"/>
      <c r="B1" s="2"/>
      <c r="C1" s="2"/>
      <c r="D1" s="2"/>
      <c r="E1" s="2"/>
      <c r="F1" s="2"/>
      <c r="G1" s="2"/>
      <c r="H1" s="2"/>
      <c r="I1" s="2"/>
      <c r="J1" s="36" t="s">
        <v>982</v>
      </c>
    </row>
    <row r="2" s="1" customFormat="1" ht="41.25" customHeight="1" spans="1:10">
      <c r="A2" s="2" t="str">
        <f>"2025"&amp;"年部门整体支出绩效目标表"</f>
        <v>2025年部门整体支出绩效目标表</v>
      </c>
      <c r="B2" s="3"/>
      <c r="C2" s="3"/>
      <c r="D2" s="3"/>
      <c r="E2" s="3"/>
      <c r="F2" s="3"/>
      <c r="G2" s="3"/>
      <c r="H2" s="3"/>
      <c r="I2" s="3"/>
      <c r="J2" s="3"/>
    </row>
    <row r="3" s="1" customFormat="1" ht="17.25" customHeight="1" spans="1:10">
      <c r="A3" s="4" t="str">
        <f>"单位名称："&amp;"昆明市晋宁区自然资源局"</f>
        <v>单位名称：昆明市晋宁区自然资源局</v>
      </c>
      <c r="B3" s="4"/>
      <c r="C3" s="5"/>
      <c r="D3" s="6"/>
      <c r="E3" s="6"/>
      <c r="F3" s="6"/>
      <c r="G3" s="6"/>
      <c r="H3" s="6"/>
      <c r="I3" s="6"/>
      <c r="J3" s="235" t="s">
        <v>1</v>
      </c>
    </row>
    <row r="4" s="1" customFormat="1" ht="30" customHeight="1" spans="1:10">
      <c r="A4" s="7" t="s">
        <v>983</v>
      </c>
      <c r="B4" s="8">
        <v>121001</v>
      </c>
      <c r="C4" s="9"/>
      <c r="D4" s="9"/>
      <c r="E4" s="10"/>
      <c r="F4" s="11" t="s">
        <v>984</v>
      </c>
      <c r="G4" s="10"/>
      <c r="H4" s="12" t="s">
        <v>70</v>
      </c>
      <c r="I4" s="9"/>
      <c r="J4" s="10"/>
    </row>
    <row r="5" s="1" customFormat="1" ht="32.25" customHeight="1" spans="1:10">
      <c r="A5" s="13" t="s">
        <v>985</v>
      </c>
      <c r="B5" s="14"/>
      <c r="C5" s="14"/>
      <c r="D5" s="14"/>
      <c r="E5" s="14"/>
      <c r="F5" s="14"/>
      <c r="G5" s="14"/>
      <c r="H5" s="14"/>
      <c r="I5" s="37"/>
      <c r="J5" s="38" t="s">
        <v>986</v>
      </c>
    </row>
    <row r="6" s="1" customFormat="1" ht="99.75" customHeight="1" spans="1:10">
      <c r="A6" s="15" t="s">
        <v>987</v>
      </c>
      <c r="B6" s="16" t="s">
        <v>988</v>
      </c>
      <c r="C6" s="17" t="s">
        <v>989</v>
      </c>
      <c r="D6" s="17"/>
      <c r="E6" s="17"/>
      <c r="F6" s="17"/>
      <c r="G6" s="17"/>
      <c r="H6" s="17"/>
      <c r="I6" s="17"/>
      <c r="J6" s="39" t="s">
        <v>990</v>
      </c>
    </row>
    <row r="7" s="1" customFormat="1" ht="99.75" customHeight="1" spans="1:10">
      <c r="A7" s="15"/>
      <c r="B7" s="16" t="str">
        <f>"总体绩效目标（"&amp;"2025"&amp;"-"&amp;("2025"+2)&amp;"年期间）"</f>
        <v>总体绩效目标（2025-2027年期间）</v>
      </c>
      <c r="C7" s="17" t="s">
        <v>991</v>
      </c>
      <c r="D7" s="17"/>
      <c r="E7" s="17"/>
      <c r="F7" s="17"/>
      <c r="G7" s="17"/>
      <c r="H7" s="17"/>
      <c r="I7" s="17"/>
      <c r="J7" s="39" t="s">
        <v>992</v>
      </c>
    </row>
    <row r="8" s="1" customFormat="1" ht="75" customHeight="1" spans="1:10">
      <c r="A8" s="16" t="s">
        <v>993</v>
      </c>
      <c r="B8" s="18" t="str">
        <f>"预算年度（"&amp;"2025"&amp;"年）绩效目标"</f>
        <v>预算年度（2025年）绩效目标</v>
      </c>
      <c r="C8" s="19" t="s">
        <v>994</v>
      </c>
      <c r="D8" s="19"/>
      <c r="E8" s="19"/>
      <c r="F8" s="19"/>
      <c r="G8" s="19"/>
      <c r="H8" s="19"/>
      <c r="I8" s="19"/>
      <c r="J8" s="40" t="s">
        <v>995</v>
      </c>
    </row>
    <row r="9" s="1" customFormat="1" ht="32.25" customHeight="1" spans="1:10">
      <c r="A9" s="20" t="s">
        <v>996</v>
      </c>
      <c r="B9" s="20"/>
      <c r="C9" s="20"/>
      <c r="D9" s="20"/>
      <c r="E9" s="20"/>
      <c r="F9" s="20"/>
      <c r="G9" s="20"/>
      <c r="H9" s="20"/>
      <c r="I9" s="20"/>
      <c r="J9" s="20"/>
    </row>
    <row r="10" s="1" customFormat="1" ht="32.25" customHeight="1" spans="1:10">
      <c r="A10" s="16" t="s">
        <v>997</v>
      </c>
      <c r="B10" s="16"/>
      <c r="C10" s="15" t="s">
        <v>998</v>
      </c>
      <c r="D10" s="15"/>
      <c r="E10" s="15"/>
      <c r="F10" s="15"/>
      <c r="G10" s="15"/>
      <c r="H10" s="15" t="s">
        <v>999</v>
      </c>
      <c r="I10" s="15"/>
      <c r="J10" s="15"/>
    </row>
    <row r="11" s="1" customFormat="1" ht="32.25" customHeight="1" spans="1:10">
      <c r="A11" s="16"/>
      <c r="B11" s="16"/>
      <c r="C11" s="15"/>
      <c r="D11" s="15"/>
      <c r="E11" s="15"/>
      <c r="F11" s="15"/>
      <c r="G11" s="15"/>
      <c r="H11" s="16" t="s">
        <v>1000</v>
      </c>
      <c r="I11" s="16" t="s">
        <v>1001</v>
      </c>
      <c r="J11" s="16" t="s">
        <v>1002</v>
      </c>
    </row>
    <row r="12" s="1" customFormat="1" ht="24" customHeight="1" spans="1:10">
      <c r="A12" s="21" t="s">
        <v>55</v>
      </c>
      <c r="B12" s="22"/>
      <c r="C12" s="22"/>
      <c r="D12" s="22"/>
      <c r="E12" s="22"/>
      <c r="F12" s="22"/>
      <c r="G12" s="23"/>
      <c r="H12" s="24">
        <v>48357765.32</v>
      </c>
      <c r="I12" s="24">
        <v>17588572.35</v>
      </c>
      <c r="J12" s="24">
        <v>30769192.97</v>
      </c>
    </row>
    <row r="13" s="1" customFormat="1" ht="34.5" customHeight="1" spans="1:10">
      <c r="A13" s="17" t="s">
        <v>1003</v>
      </c>
      <c r="B13" s="25"/>
      <c r="C13" s="17" t="s">
        <v>1004</v>
      </c>
      <c r="D13" s="25"/>
      <c r="E13" s="25"/>
      <c r="F13" s="25"/>
      <c r="G13" s="25"/>
      <c r="H13" s="26">
        <v>15596098.55</v>
      </c>
      <c r="I13" s="26">
        <v>15588572.35</v>
      </c>
      <c r="J13" s="26">
        <v>7526.2</v>
      </c>
    </row>
    <row r="14" s="1" customFormat="1" ht="34.5" customHeight="1" spans="1:10">
      <c r="A14" s="17" t="s">
        <v>1005</v>
      </c>
      <c r="B14" s="27"/>
      <c r="C14" s="17" t="s">
        <v>1006</v>
      </c>
      <c r="D14" s="27"/>
      <c r="E14" s="27"/>
      <c r="F14" s="27"/>
      <c r="G14" s="27"/>
      <c r="H14" s="26">
        <v>12213733.75</v>
      </c>
      <c r="I14" s="26">
        <v>1076000</v>
      </c>
      <c r="J14" s="26">
        <v>11137733.75</v>
      </c>
    </row>
    <row r="15" s="1" customFormat="1" ht="34.5" customHeight="1" spans="1:10">
      <c r="A15" s="17" t="s">
        <v>140</v>
      </c>
      <c r="B15" s="27"/>
      <c r="C15" s="17" t="s">
        <v>140</v>
      </c>
      <c r="D15" s="27"/>
      <c r="E15" s="27"/>
      <c r="F15" s="27"/>
      <c r="G15" s="27"/>
      <c r="H15" s="26">
        <v>19739933.02</v>
      </c>
      <c r="I15" s="26">
        <v>116000</v>
      </c>
      <c r="J15" s="26">
        <v>19623933.02</v>
      </c>
    </row>
    <row r="16" s="1" customFormat="1" ht="34.5" customHeight="1" spans="1:10">
      <c r="A16" s="17" t="s">
        <v>1007</v>
      </c>
      <c r="B16" s="27"/>
      <c r="C16" s="17" t="s">
        <v>1008</v>
      </c>
      <c r="D16" s="27"/>
      <c r="E16" s="27"/>
      <c r="F16" s="27"/>
      <c r="G16" s="27"/>
      <c r="H16" s="26">
        <v>808000</v>
      </c>
      <c r="I16" s="26">
        <v>808000</v>
      </c>
      <c r="J16" s="26"/>
    </row>
    <row r="17" s="1" customFormat="1" ht="32.25" customHeight="1" spans="1:10">
      <c r="A17" s="20" t="s">
        <v>1009</v>
      </c>
      <c r="B17" s="20"/>
      <c r="C17" s="20"/>
      <c r="D17" s="20"/>
      <c r="E17" s="20"/>
      <c r="F17" s="20"/>
      <c r="G17" s="20"/>
      <c r="H17" s="20"/>
      <c r="I17" s="20"/>
      <c r="J17" s="20"/>
    </row>
    <row r="18" s="1" customFormat="1" ht="32.25" customHeight="1" spans="1:10">
      <c r="A18" s="28" t="s">
        <v>1010</v>
      </c>
      <c r="B18" s="28"/>
      <c r="C18" s="28"/>
      <c r="D18" s="28"/>
      <c r="E18" s="28"/>
      <c r="F18" s="28"/>
      <c r="G18" s="28"/>
      <c r="H18" s="29" t="s">
        <v>1011</v>
      </c>
      <c r="I18" s="41" t="s">
        <v>396</v>
      </c>
      <c r="J18" s="29" t="s">
        <v>1012</v>
      </c>
    </row>
    <row r="19" s="1" customFormat="1" ht="36" customHeight="1" spans="1:10">
      <c r="A19" s="30" t="s">
        <v>389</v>
      </c>
      <c r="B19" s="30" t="s">
        <v>1013</v>
      </c>
      <c r="C19" s="31" t="s">
        <v>391</v>
      </c>
      <c r="D19" s="31" t="s">
        <v>392</v>
      </c>
      <c r="E19" s="31" t="s">
        <v>393</v>
      </c>
      <c r="F19" s="31" t="s">
        <v>394</v>
      </c>
      <c r="G19" s="31" t="s">
        <v>395</v>
      </c>
      <c r="H19" s="32"/>
      <c r="I19" s="32"/>
      <c r="J19" s="32"/>
    </row>
    <row r="20" s="1" customFormat="1" ht="32.25" customHeight="1" spans="1:10">
      <c r="A20" s="33" t="s">
        <v>398</v>
      </c>
      <c r="B20" s="33"/>
      <c r="C20" s="34"/>
      <c r="D20" s="33"/>
      <c r="E20" s="33"/>
      <c r="F20" s="33"/>
      <c r="G20" s="33"/>
      <c r="H20" s="35"/>
      <c r="I20" s="19"/>
      <c r="J20" s="35"/>
    </row>
    <row r="21" s="1" customFormat="1" ht="32.25" customHeight="1" spans="1:10">
      <c r="A21" s="33"/>
      <c r="B21" s="33" t="s">
        <v>399</v>
      </c>
      <c r="C21" s="34"/>
      <c r="D21" s="33"/>
      <c r="E21" s="33"/>
      <c r="F21" s="33"/>
      <c r="G21" s="33"/>
      <c r="H21" s="35"/>
      <c r="I21" s="19"/>
      <c r="J21" s="35"/>
    </row>
    <row r="22" s="1" customFormat="1" ht="32.25" customHeight="1" spans="1:10">
      <c r="A22" s="33"/>
      <c r="B22" s="33"/>
      <c r="C22" s="34" t="s">
        <v>1014</v>
      </c>
      <c r="D22" s="33" t="s">
        <v>491</v>
      </c>
      <c r="E22" s="33" t="s">
        <v>1015</v>
      </c>
      <c r="F22" s="33" t="s">
        <v>708</v>
      </c>
      <c r="G22" s="33" t="s">
        <v>403</v>
      </c>
      <c r="H22" s="35" t="s">
        <v>1016</v>
      </c>
      <c r="I22" s="19" t="s">
        <v>1017</v>
      </c>
      <c r="J22" s="35" t="s">
        <v>1018</v>
      </c>
    </row>
    <row r="23" s="1" customFormat="1" ht="32.25" customHeight="1" spans="1:10">
      <c r="A23" s="33"/>
      <c r="B23" s="33"/>
      <c r="C23" s="34" t="s">
        <v>1019</v>
      </c>
      <c r="D23" s="33" t="s">
        <v>491</v>
      </c>
      <c r="E23" s="33" t="s">
        <v>1020</v>
      </c>
      <c r="F23" s="33" t="s">
        <v>477</v>
      </c>
      <c r="G23" s="33" t="s">
        <v>403</v>
      </c>
      <c r="H23" s="35" t="s">
        <v>1021</v>
      </c>
      <c r="I23" s="19" t="s">
        <v>1022</v>
      </c>
      <c r="J23" s="35" t="s">
        <v>1023</v>
      </c>
    </row>
    <row r="24" s="1" customFormat="1" ht="32.25" customHeight="1" spans="1:10">
      <c r="A24" s="33"/>
      <c r="B24" s="33" t="s">
        <v>404</v>
      </c>
      <c r="C24" s="34"/>
      <c r="D24" s="33"/>
      <c r="E24" s="33"/>
      <c r="F24" s="33"/>
      <c r="G24" s="33"/>
      <c r="H24" s="35"/>
      <c r="I24" s="19"/>
      <c r="J24" s="35"/>
    </row>
    <row r="25" s="1" customFormat="1" ht="32.25" customHeight="1" spans="1:10">
      <c r="A25" s="33"/>
      <c r="B25" s="33"/>
      <c r="C25" s="34" t="s">
        <v>1024</v>
      </c>
      <c r="D25" s="33" t="s">
        <v>425</v>
      </c>
      <c r="E25" s="33" t="s">
        <v>443</v>
      </c>
      <c r="F25" s="33" t="s">
        <v>406</v>
      </c>
      <c r="G25" s="33" t="s">
        <v>403</v>
      </c>
      <c r="H25" s="35" t="s">
        <v>1025</v>
      </c>
      <c r="I25" s="19" t="s">
        <v>1026</v>
      </c>
      <c r="J25" s="35" t="s">
        <v>1027</v>
      </c>
    </row>
    <row r="26" s="1" customFormat="1" ht="32.25" customHeight="1" spans="1:10">
      <c r="A26" s="33"/>
      <c r="B26" s="33" t="s">
        <v>408</v>
      </c>
      <c r="C26" s="34"/>
      <c r="D26" s="33"/>
      <c r="E26" s="33"/>
      <c r="F26" s="33"/>
      <c r="G26" s="33"/>
      <c r="H26" s="35"/>
      <c r="I26" s="19"/>
      <c r="J26" s="35"/>
    </row>
    <row r="27" s="1" customFormat="1" ht="32.25" customHeight="1" spans="1:10">
      <c r="A27" s="33"/>
      <c r="B27" s="33"/>
      <c r="C27" s="34" t="s">
        <v>1028</v>
      </c>
      <c r="D27" s="33" t="s">
        <v>401</v>
      </c>
      <c r="E27" s="33" t="s">
        <v>430</v>
      </c>
      <c r="F27" s="33" t="s">
        <v>406</v>
      </c>
      <c r="G27" s="33" t="s">
        <v>403</v>
      </c>
      <c r="H27" s="35" t="s">
        <v>1029</v>
      </c>
      <c r="I27" s="19" t="s">
        <v>1030</v>
      </c>
      <c r="J27" s="35" t="s">
        <v>1031</v>
      </c>
    </row>
    <row r="28" s="1" customFormat="1" ht="32.25" customHeight="1" spans="1:10">
      <c r="A28" s="33"/>
      <c r="B28" s="33" t="s">
        <v>537</v>
      </c>
      <c r="C28" s="34"/>
      <c r="D28" s="33"/>
      <c r="E28" s="33"/>
      <c r="F28" s="33"/>
      <c r="G28" s="33"/>
      <c r="H28" s="35"/>
      <c r="I28" s="19"/>
      <c r="J28" s="35"/>
    </row>
    <row r="29" s="1" customFormat="1" ht="32.25" customHeight="1" spans="1:10">
      <c r="A29" s="33"/>
      <c r="B29" s="33"/>
      <c r="C29" s="34" t="s">
        <v>538</v>
      </c>
      <c r="D29" s="33" t="s">
        <v>491</v>
      </c>
      <c r="E29" s="33" t="s">
        <v>1032</v>
      </c>
      <c r="F29" s="33" t="s">
        <v>468</v>
      </c>
      <c r="G29" s="33" t="s">
        <v>403</v>
      </c>
      <c r="H29" s="35" t="s">
        <v>1033</v>
      </c>
      <c r="I29" s="19" t="s">
        <v>1034</v>
      </c>
      <c r="J29" s="35" t="s">
        <v>1035</v>
      </c>
    </row>
    <row r="30" s="1" customFormat="1" ht="32.25" customHeight="1" spans="1:10">
      <c r="A30" s="33" t="s">
        <v>411</v>
      </c>
      <c r="B30" s="33"/>
      <c r="C30" s="34"/>
      <c r="D30" s="33"/>
      <c r="E30" s="33"/>
      <c r="F30" s="33"/>
      <c r="G30" s="33"/>
      <c r="H30" s="35"/>
      <c r="I30" s="19"/>
      <c r="J30" s="35"/>
    </row>
    <row r="31" s="1" customFormat="1" ht="32.25" customHeight="1" spans="1:10">
      <c r="A31" s="33"/>
      <c r="B31" s="33" t="s">
        <v>416</v>
      </c>
      <c r="C31" s="34"/>
      <c r="D31" s="33"/>
      <c r="E31" s="33"/>
      <c r="F31" s="33"/>
      <c r="G31" s="33"/>
      <c r="H31" s="35"/>
      <c r="I31" s="19"/>
      <c r="J31" s="35"/>
    </row>
    <row r="32" s="1" customFormat="1" ht="32.25" customHeight="1" spans="1:10">
      <c r="A32" s="33"/>
      <c r="B32" s="33"/>
      <c r="C32" s="34" t="s">
        <v>1036</v>
      </c>
      <c r="D32" s="33" t="s">
        <v>401</v>
      </c>
      <c r="E32" s="33" t="s">
        <v>82</v>
      </c>
      <c r="F32" s="33" t="s">
        <v>415</v>
      </c>
      <c r="G32" s="33" t="s">
        <v>407</v>
      </c>
      <c r="H32" s="35" t="s">
        <v>1037</v>
      </c>
      <c r="I32" s="19" t="s">
        <v>1038</v>
      </c>
      <c r="J32" s="35" t="s">
        <v>1039</v>
      </c>
    </row>
    <row r="33" s="1" customFormat="1" ht="32.25" customHeight="1" spans="1:10">
      <c r="A33" s="33" t="s">
        <v>422</v>
      </c>
      <c r="B33" s="33"/>
      <c r="C33" s="34"/>
      <c r="D33" s="33"/>
      <c r="E33" s="33"/>
      <c r="F33" s="33"/>
      <c r="G33" s="33"/>
      <c r="H33" s="35"/>
      <c r="I33" s="19"/>
      <c r="J33" s="35"/>
    </row>
    <row r="34" s="1" customFormat="1" ht="32.25" customHeight="1" spans="1:10">
      <c r="A34" s="33"/>
      <c r="B34" s="33" t="s">
        <v>423</v>
      </c>
      <c r="C34" s="34"/>
      <c r="D34" s="33"/>
      <c r="E34" s="33"/>
      <c r="F34" s="33"/>
      <c r="G34" s="33"/>
      <c r="H34" s="35"/>
      <c r="I34" s="19"/>
      <c r="J34" s="35"/>
    </row>
    <row r="35" s="1" customFormat="1" ht="32.25" customHeight="1" spans="1:10">
      <c r="A35" s="33"/>
      <c r="B35" s="33"/>
      <c r="C35" s="34" t="s">
        <v>1040</v>
      </c>
      <c r="D35" s="33" t="s">
        <v>425</v>
      </c>
      <c r="E35" s="33" t="s">
        <v>443</v>
      </c>
      <c r="F35" s="33" t="s">
        <v>406</v>
      </c>
      <c r="G35" s="33" t="s">
        <v>403</v>
      </c>
      <c r="H35" s="35" t="s">
        <v>506</v>
      </c>
      <c r="I35" s="19" t="s">
        <v>423</v>
      </c>
      <c r="J35" s="35" t="s">
        <v>1041</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2" t="s">
        <v>52</v>
      </c>
    </row>
    <row r="2" ht="41.25" customHeight="1" spans="1:1">
      <c r="A2" s="79" t="str">
        <f>"2025"&amp;"年部门收入预算表"</f>
        <v>2025年部门收入预算表</v>
      </c>
    </row>
    <row r="3" ht="17.25" customHeight="1" spans="1:19">
      <c r="A3" s="82" t="str">
        <f>"单位名称："&amp;"昆明市晋宁区自然资源局"</f>
        <v>单位名称：昆明市晋宁区自然资源局</v>
      </c>
      <c r="S3" s="84" t="s">
        <v>1</v>
      </c>
    </row>
    <row r="4" ht="21.75" customHeight="1" spans="1:19">
      <c r="A4" s="221" t="s">
        <v>53</v>
      </c>
      <c r="B4" s="222" t="s">
        <v>54</v>
      </c>
      <c r="C4" s="222" t="s">
        <v>55</v>
      </c>
      <c r="D4" s="223" t="s">
        <v>56</v>
      </c>
      <c r="E4" s="223"/>
      <c r="F4" s="223"/>
      <c r="G4" s="223"/>
      <c r="H4" s="223"/>
      <c r="I4" s="170"/>
      <c r="J4" s="223"/>
      <c r="K4" s="223"/>
      <c r="L4" s="223"/>
      <c r="M4" s="223"/>
      <c r="N4" s="229"/>
      <c r="O4" s="223" t="s">
        <v>45</v>
      </c>
      <c r="P4" s="223"/>
      <c r="Q4" s="223"/>
      <c r="R4" s="223"/>
      <c r="S4" s="229"/>
    </row>
    <row r="5" ht="27" customHeight="1" spans="1:19">
      <c r="A5" s="224"/>
      <c r="B5" s="225"/>
      <c r="C5" s="225"/>
      <c r="D5" s="225" t="s">
        <v>57</v>
      </c>
      <c r="E5" s="225" t="s">
        <v>58</v>
      </c>
      <c r="F5" s="225" t="s">
        <v>59</v>
      </c>
      <c r="G5" s="225" t="s">
        <v>60</v>
      </c>
      <c r="H5" s="225" t="s">
        <v>61</v>
      </c>
      <c r="I5" s="230" t="s">
        <v>62</v>
      </c>
      <c r="J5" s="231"/>
      <c r="K5" s="231"/>
      <c r="L5" s="231"/>
      <c r="M5" s="231"/>
      <c r="N5" s="232"/>
      <c r="O5" s="225" t="s">
        <v>57</v>
      </c>
      <c r="P5" s="225" t="s">
        <v>58</v>
      </c>
      <c r="Q5" s="225" t="s">
        <v>59</v>
      </c>
      <c r="R5" s="225" t="s">
        <v>60</v>
      </c>
      <c r="S5" s="225" t="s">
        <v>63</v>
      </c>
    </row>
    <row r="6" ht="30" customHeight="1" spans="1:19">
      <c r="A6" s="226"/>
      <c r="B6" s="143"/>
      <c r="C6" s="152"/>
      <c r="D6" s="152"/>
      <c r="E6" s="152"/>
      <c r="F6" s="152"/>
      <c r="G6" s="152"/>
      <c r="H6" s="152"/>
      <c r="I6" s="108" t="s">
        <v>57</v>
      </c>
      <c r="J6" s="232" t="s">
        <v>64</v>
      </c>
      <c r="K6" s="232" t="s">
        <v>65</v>
      </c>
      <c r="L6" s="232" t="s">
        <v>66</v>
      </c>
      <c r="M6" s="232" t="s">
        <v>67</v>
      </c>
      <c r="N6" s="232" t="s">
        <v>68</v>
      </c>
      <c r="O6" s="233"/>
      <c r="P6" s="233"/>
      <c r="Q6" s="233"/>
      <c r="R6" s="233"/>
      <c r="S6" s="152"/>
    </row>
    <row r="7" ht="15" customHeight="1" spans="1:19">
      <c r="A7" s="227">
        <v>1</v>
      </c>
      <c r="B7" s="227">
        <v>2</v>
      </c>
      <c r="C7" s="227">
        <v>3</v>
      </c>
      <c r="D7" s="227">
        <v>4</v>
      </c>
      <c r="E7" s="227">
        <v>5</v>
      </c>
      <c r="F7" s="227">
        <v>6</v>
      </c>
      <c r="G7" s="227">
        <v>7</v>
      </c>
      <c r="H7" s="227">
        <v>8</v>
      </c>
      <c r="I7" s="108">
        <v>9</v>
      </c>
      <c r="J7" s="227">
        <v>10</v>
      </c>
      <c r="K7" s="227">
        <v>11</v>
      </c>
      <c r="L7" s="227">
        <v>12</v>
      </c>
      <c r="M7" s="227">
        <v>13</v>
      </c>
      <c r="N7" s="227">
        <v>14</v>
      </c>
      <c r="O7" s="227">
        <v>15</v>
      </c>
      <c r="P7" s="227">
        <v>16</v>
      </c>
      <c r="Q7" s="227">
        <v>17</v>
      </c>
      <c r="R7" s="227">
        <v>18</v>
      </c>
      <c r="S7" s="227">
        <v>19</v>
      </c>
    </row>
    <row r="8" ht="18" customHeight="1" spans="1:19">
      <c r="A8" s="34" t="s">
        <v>69</v>
      </c>
      <c r="B8" s="34" t="s">
        <v>70</v>
      </c>
      <c r="C8" s="117">
        <v>48357765.32</v>
      </c>
      <c r="D8" s="117">
        <v>48357765.32</v>
      </c>
      <c r="E8" s="117">
        <v>17588572.35</v>
      </c>
      <c r="F8" s="117">
        <v>1000000</v>
      </c>
      <c r="G8" s="117"/>
      <c r="H8" s="117"/>
      <c r="I8" s="117">
        <v>29769192.97</v>
      </c>
      <c r="J8" s="117"/>
      <c r="K8" s="117"/>
      <c r="L8" s="117">
        <v>6958933.75</v>
      </c>
      <c r="M8" s="117"/>
      <c r="N8" s="117">
        <v>22810259.22</v>
      </c>
      <c r="O8" s="117"/>
      <c r="P8" s="117"/>
      <c r="Q8" s="117"/>
      <c r="R8" s="117"/>
      <c r="S8" s="117"/>
    </row>
    <row r="9" ht="18" customHeight="1" spans="1:19">
      <c r="A9" s="87" t="s">
        <v>55</v>
      </c>
      <c r="B9" s="228"/>
      <c r="C9" s="117">
        <v>48357765.32</v>
      </c>
      <c r="D9" s="117">
        <v>48357765.32</v>
      </c>
      <c r="E9" s="117">
        <v>17588572.35</v>
      </c>
      <c r="F9" s="117">
        <v>1000000</v>
      </c>
      <c r="G9" s="117"/>
      <c r="H9" s="117"/>
      <c r="I9" s="117">
        <v>29769192.97</v>
      </c>
      <c r="J9" s="117"/>
      <c r="K9" s="117"/>
      <c r="L9" s="117">
        <v>6958933.75</v>
      </c>
      <c r="M9" s="117"/>
      <c r="N9" s="117">
        <v>22810259.22</v>
      </c>
      <c r="O9" s="117"/>
      <c r="P9" s="117"/>
      <c r="Q9" s="117"/>
      <c r="R9" s="117"/>
      <c r="S9" s="11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GridLines="0" showZeros="0" workbookViewId="0">
      <selection activeCell="A1" sqref="A1:O1"/>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ht="17.25" customHeight="1" spans="1:1">
      <c r="A1" s="84" t="s">
        <v>71</v>
      </c>
    </row>
    <row r="2" ht="41.25" customHeight="1" spans="1:1">
      <c r="A2" s="79" t="str">
        <f>"2025"&amp;"年部门支出预算表"</f>
        <v>2025年部门支出预算表</v>
      </c>
    </row>
    <row r="3" ht="17.25" customHeight="1" spans="1:15">
      <c r="A3" s="82" t="str">
        <f>"单位名称："&amp;"昆明市晋宁区自然资源局"</f>
        <v>单位名称：昆明市晋宁区自然资源局</v>
      </c>
      <c r="O3" s="84" t="s">
        <v>1</v>
      </c>
    </row>
    <row r="4" ht="27" customHeight="1" spans="1:15">
      <c r="A4" s="207" t="s">
        <v>72</v>
      </c>
      <c r="B4" s="207" t="s">
        <v>73</v>
      </c>
      <c r="C4" s="207" t="s">
        <v>55</v>
      </c>
      <c r="D4" s="208" t="s">
        <v>58</v>
      </c>
      <c r="E4" s="209"/>
      <c r="F4" s="210"/>
      <c r="G4" s="211" t="s">
        <v>59</v>
      </c>
      <c r="H4" s="211" t="s">
        <v>60</v>
      </c>
      <c r="I4" s="211" t="s">
        <v>74</v>
      </c>
      <c r="J4" s="208" t="s">
        <v>62</v>
      </c>
      <c r="K4" s="209"/>
      <c r="L4" s="209"/>
      <c r="M4" s="209"/>
      <c r="N4" s="218"/>
      <c r="O4" s="219"/>
    </row>
    <row r="5" ht="42" customHeight="1" spans="1:15">
      <c r="A5" s="212"/>
      <c r="B5" s="212"/>
      <c r="C5" s="213"/>
      <c r="D5" s="214" t="s">
        <v>57</v>
      </c>
      <c r="E5" s="214" t="s">
        <v>75</v>
      </c>
      <c r="F5" s="214" t="s">
        <v>76</v>
      </c>
      <c r="G5" s="213"/>
      <c r="H5" s="213"/>
      <c r="I5" s="220"/>
      <c r="J5" s="214" t="s">
        <v>57</v>
      </c>
      <c r="K5" s="201" t="s">
        <v>77</v>
      </c>
      <c r="L5" s="201" t="s">
        <v>78</v>
      </c>
      <c r="M5" s="201" t="s">
        <v>79</v>
      </c>
      <c r="N5" s="201" t="s">
        <v>80</v>
      </c>
      <c r="O5" s="201" t="s">
        <v>81</v>
      </c>
    </row>
    <row r="6" ht="18" customHeight="1" spans="1:15">
      <c r="A6" s="90" t="s">
        <v>82</v>
      </c>
      <c r="B6" s="90" t="s">
        <v>83</v>
      </c>
      <c r="C6" s="90" t="s">
        <v>84</v>
      </c>
      <c r="D6" s="93" t="s">
        <v>85</v>
      </c>
      <c r="E6" s="93" t="s">
        <v>86</v>
      </c>
      <c r="F6" s="93" t="s">
        <v>87</v>
      </c>
      <c r="G6" s="93" t="s">
        <v>88</v>
      </c>
      <c r="H6" s="93" t="s">
        <v>89</v>
      </c>
      <c r="I6" s="93" t="s">
        <v>90</v>
      </c>
      <c r="J6" s="93" t="s">
        <v>91</v>
      </c>
      <c r="K6" s="93" t="s">
        <v>92</v>
      </c>
      <c r="L6" s="93" t="s">
        <v>93</v>
      </c>
      <c r="M6" s="93" t="s">
        <v>94</v>
      </c>
      <c r="N6" s="90" t="s">
        <v>95</v>
      </c>
      <c r="O6" s="93" t="s">
        <v>96</v>
      </c>
    </row>
    <row r="7" ht="21" customHeight="1" spans="1:15">
      <c r="A7" s="94" t="s">
        <v>97</v>
      </c>
      <c r="B7" s="94" t="s">
        <v>98</v>
      </c>
      <c r="C7" s="117">
        <v>2124487.12</v>
      </c>
      <c r="D7" s="117">
        <v>2124487.12</v>
      </c>
      <c r="E7" s="117">
        <v>2124487.12</v>
      </c>
      <c r="F7" s="117"/>
      <c r="G7" s="117"/>
      <c r="H7" s="117"/>
      <c r="I7" s="117"/>
      <c r="J7" s="117"/>
      <c r="K7" s="117"/>
      <c r="L7" s="117"/>
      <c r="M7" s="117"/>
      <c r="N7" s="117"/>
      <c r="O7" s="117"/>
    </row>
    <row r="8" ht="21" customHeight="1" spans="1:15">
      <c r="A8" s="215" t="s">
        <v>99</v>
      </c>
      <c r="B8" s="215" t="s">
        <v>100</v>
      </c>
      <c r="C8" s="117">
        <v>2098877.92</v>
      </c>
      <c r="D8" s="117">
        <v>2098877.92</v>
      </c>
      <c r="E8" s="117">
        <v>2098877.92</v>
      </c>
      <c r="F8" s="117"/>
      <c r="G8" s="117"/>
      <c r="H8" s="117"/>
      <c r="I8" s="117"/>
      <c r="J8" s="117"/>
      <c r="K8" s="117"/>
      <c r="L8" s="117"/>
      <c r="M8" s="117"/>
      <c r="N8" s="117"/>
      <c r="O8" s="117"/>
    </row>
    <row r="9" ht="21" customHeight="1" spans="1:15">
      <c r="A9" s="216" t="s">
        <v>101</v>
      </c>
      <c r="B9" s="216" t="s">
        <v>102</v>
      </c>
      <c r="C9" s="117">
        <v>703800</v>
      </c>
      <c r="D9" s="117">
        <v>703800</v>
      </c>
      <c r="E9" s="117">
        <v>703800</v>
      </c>
      <c r="F9" s="117"/>
      <c r="G9" s="117"/>
      <c r="H9" s="117"/>
      <c r="I9" s="117"/>
      <c r="J9" s="117"/>
      <c r="K9" s="117"/>
      <c r="L9" s="117"/>
      <c r="M9" s="117"/>
      <c r="N9" s="117"/>
      <c r="O9" s="117"/>
    </row>
    <row r="10" ht="21" customHeight="1" spans="1:15">
      <c r="A10" s="216" t="s">
        <v>103</v>
      </c>
      <c r="B10" s="216" t="s">
        <v>104</v>
      </c>
      <c r="C10" s="117">
        <v>137700</v>
      </c>
      <c r="D10" s="117">
        <v>137700</v>
      </c>
      <c r="E10" s="117">
        <v>137700</v>
      </c>
      <c r="F10" s="117"/>
      <c r="G10" s="117"/>
      <c r="H10" s="117"/>
      <c r="I10" s="117"/>
      <c r="J10" s="117"/>
      <c r="K10" s="117"/>
      <c r="L10" s="117"/>
      <c r="M10" s="117"/>
      <c r="N10" s="117"/>
      <c r="O10" s="117"/>
    </row>
    <row r="11" ht="21" customHeight="1" spans="1:15">
      <c r="A11" s="216" t="s">
        <v>105</v>
      </c>
      <c r="B11" s="216" t="s">
        <v>106</v>
      </c>
      <c r="C11" s="117">
        <v>1157377.92</v>
      </c>
      <c r="D11" s="117">
        <v>1157377.92</v>
      </c>
      <c r="E11" s="117">
        <v>1157377.92</v>
      </c>
      <c r="F11" s="117"/>
      <c r="G11" s="117"/>
      <c r="H11" s="117"/>
      <c r="I11" s="117"/>
      <c r="J11" s="117"/>
      <c r="K11" s="117"/>
      <c r="L11" s="117"/>
      <c r="M11" s="117"/>
      <c r="N11" s="117"/>
      <c r="O11" s="117"/>
    </row>
    <row r="12" ht="21" customHeight="1" spans="1:15">
      <c r="A12" s="216" t="s">
        <v>107</v>
      </c>
      <c r="B12" s="216" t="s">
        <v>108</v>
      </c>
      <c r="C12" s="117">
        <v>100000</v>
      </c>
      <c r="D12" s="117">
        <v>100000</v>
      </c>
      <c r="E12" s="117">
        <v>100000</v>
      </c>
      <c r="F12" s="117"/>
      <c r="G12" s="117"/>
      <c r="H12" s="117"/>
      <c r="I12" s="117"/>
      <c r="J12" s="117"/>
      <c r="K12" s="117"/>
      <c r="L12" s="117"/>
      <c r="M12" s="117"/>
      <c r="N12" s="117"/>
      <c r="O12" s="117"/>
    </row>
    <row r="13" ht="21" customHeight="1" spans="1:15">
      <c r="A13" s="215" t="s">
        <v>109</v>
      </c>
      <c r="B13" s="215" t="s">
        <v>110</v>
      </c>
      <c r="C13" s="117">
        <v>25609.2</v>
      </c>
      <c r="D13" s="117">
        <v>25609.2</v>
      </c>
      <c r="E13" s="117">
        <v>25609.2</v>
      </c>
      <c r="F13" s="117"/>
      <c r="G13" s="117"/>
      <c r="H13" s="117"/>
      <c r="I13" s="117"/>
      <c r="J13" s="117"/>
      <c r="K13" s="117"/>
      <c r="L13" s="117"/>
      <c r="M13" s="117"/>
      <c r="N13" s="117"/>
      <c r="O13" s="117"/>
    </row>
    <row r="14" ht="21" customHeight="1" spans="1:15">
      <c r="A14" s="216" t="s">
        <v>111</v>
      </c>
      <c r="B14" s="216" t="s">
        <v>112</v>
      </c>
      <c r="C14" s="117">
        <v>25609.2</v>
      </c>
      <c r="D14" s="117">
        <v>25609.2</v>
      </c>
      <c r="E14" s="117">
        <v>25609.2</v>
      </c>
      <c r="F14" s="117"/>
      <c r="G14" s="117"/>
      <c r="H14" s="117"/>
      <c r="I14" s="117"/>
      <c r="J14" s="117"/>
      <c r="K14" s="117"/>
      <c r="L14" s="117"/>
      <c r="M14" s="117"/>
      <c r="N14" s="117"/>
      <c r="O14" s="117"/>
    </row>
    <row r="15" ht="21" customHeight="1" spans="1:15">
      <c r="A15" s="94" t="s">
        <v>113</v>
      </c>
      <c r="B15" s="94" t="s">
        <v>114</v>
      </c>
      <c r="C15" s="117">
        <v>1185594.02</v>
      </c>
      <c r="D15" s="117">
        <v>1185594.02</v>
      </c>
      <c r="E15" s="117">
        <v>1185594.02</v>
      </c>
      <c r="F15" s="117"/>
      <c r="G15" s="117"/>
      <c r="H15" s="117"/>
      <c r="I15" s="117"/>
      <c r="J15" s="117"/>
      <c r="K15" s="117"/>
      <c r="L15" s="117"/>
      <c r="M15" s="117"/>
      <c r="N15" s="117"/>
      <c r="O15" s="117"/>
    </row>
    <row r="16" ht="21" customHeight="1" spans="1:15">
      <c r="A16" s="215" t="s">
        <v>115</v>
      </c>
      <c r="B16" s="215" t="s">
        <v>116</v>
      </c>
      <c r="C16" s="117">
        <v>1185594.02</v>
      </c>
      <c r="D16" s="117">
        <v>1185594.02</v>
      </c>
      <c r="E16" s="117">
        <v>1185594.02</v>
      </c>
      <c r="F16" s="117"/>
      <c r="G16" s="117"/>
      <c r="H16" s="117"/>
      <c r="I16" s="117"/>
      <c r="J16" s="117"/>
      <c r="K16" s="117"/>
      <c r="L16" s="117"/>
      <c r="M16" s="117"/>
      <c r="N16" s="117"/>
      <c r="O16" s="117"/>
    </row>
    <row r="17" ht="21" customHeight="1" spans="1:15">
      <c r="A17" s="216" t="s">
        <v>117</v>
      </c>
      <c r="B17" s="216" t="s">
        <v>118</v>
      </c>
      <c r="C17" s="117">
        <v>345580.13</v>
      </c>
      <c r="D17" s="117">
        <v>345580.13</v>
      </c>
      <c r="E17" s="117">
        <v>345580.13</v>
      </c>
      <c r="F17" s="117"/>
      <c r="G17" s="117"/>
      <c r="H17" s="117"/>
      <c r="I17" s="117"/>
      <c r="J17" s="117"/>
      <c r="K17" s="117"/>
      <c r="L17" s="117"/>
      <c r="M17" s="117"/>
      <c r="N17" s="117"/>
      <c r="O17" s="117"/>
    </row>
    <row r="18" ht="21" customHeight="1" spans="1:15">
      <c r="A18" s="216" t="s">
        <v>119</v>
      </c>
      <c r="B18" s="216" t="s">
        <v>120</v>
      </c>
      <c r="C18" s="117">
        <v>189472.02</v>
      </c>
      <c r="D18" s="117">
        <v>189472.02</v>
      </c>
      <c r="E18" s="117">
        <v>189472.02</v>
      </c>
      <c r="F18" s="117"/>
      <c r="G18" s="117"/>
      <c r="H18" s="117"/>
      <c r="I18" s="117"/>
      <c r="J18" s="117"/>
      <c r="K18" s="117"/>
      <c r="L18" s="117"/>
      <c r="M18" s="117"/>
      <c r="N18" s="117"/>
      <c r="O18" s="117"/>
    </row>
    <row r="19" ht="21" customHeight="1" spans="1:15">
      <c r="A19" s="216" t="s">
        <v>121</v>
      </c>
      <c r="B19" s="216" t="s">
        <v>122</v>
      </c>
      <c r="C19" s="117">
        <v>571510.6</v>
      </c>
      <c r="D19" s="117">
        <v>571510.6</v>
      </c>
      <c r="E19" s="117">
        <v>571510.6</v>
      </c>
      <c r="F19" s="117"/>
      <c r="G19" s="117"/>
      <c r="H19" s="117"/>
      <c r="I19" s="117"/>
      <c r="J19" s="117"/>
      <c r="K19" s="117"/>
      <c r="L19" s="117"/>
      <c r="M19" s="117"/>
      <c r="N19" s="117"/>
      <c r="O19" s="117"/>
    </row>
    <row r="20" ht="21" customHeight="1" spans="1:15">
      <c r="A20" s="216" t="s">
        <v>123</v>
      </c>
      <c r="B20" s="216" t="s">
        <v>124</v>
      </c>
      <c r="C20" s="117">
        <v>79031.27</v>
      </c>
      <c r="D20" s="117">
        <v>79031.27</v>
      </c>
      <c r="E20" s="117">
        <v>79031.27</v>
      </c>
      <c r="F20" s="117"/>
      <c r="G20" s="117"/>
      <c r="H20" s="117"/>
      <c r="I20" s="117"/>
      <c r="J20" s="117"/>
      <c r="K20" s="117"/>
      <c r="L20" s="117"/>
      <c r="M20" s="117"/>
      <c r="N20" s="117"/>
      <c r="O20" s="117"/>
    </row>
    <row r="21" ht="21" customHeight="1" spans="1:15">
      <c r="A21" s="94" t="s">
        <v>125</v>
      </c>
      <c r="B21" s="94" t="s">
        <v>126</v>
      </c>
      <c r="C21" s="117">
        <v>1000000</v>
      </c>
      <c r="D21" s="117"/>
      <c r="E21" s="117"/>
      <c r="F21" s="117"/>
      <c r="G21" s="117">
        <v>1000000</v>
      </c>
      <c r="H21" s="117"/>
      <c r="I21" s="117"/>
      <c r="J21" s="117"/>
      <c r="K21" s="117"/>
      <c r="L21" s="117"/>
      <c r="M21" s="117"/>
      <c r="N21" s="117"/>
      <c r="O21" s="117"/>
    </row>
    <row r="22" ht="21" customHeight="1" spans="1:15">
      <c r="A22" s="215" t="s">
        <v>127</v>
      </c>
      <c r="B22" s="215" t="s">
        <v>128</v>
      </c>
      <c r="C22" s="117">
        <v>1000000</v>
      </c>
      <c r="D22" s="117"/>
      <c r="E22" s="117"/>
      <c r="F22" s="117"/>
      <c r="G22" s="117">
        <v>1000000</v>
      </c>
      <c r="H22" s="117"/>
      <c r="I22" s="117"/>
      <c r="J22" s="117"/>
      <c r="K22" s="117"/>
      <c r="L22" s="117"/>
      <c r="M22" s="117"/>
      <c r="N22" s="117"/>
      <c r="O22" s="117"/>
    </row>
    <row r="23" ht="21" customHeight="1" spans="1:15">
      <c r="A23" s="216" t="s">
        <v>129</v>
      </c>
      <c r="B23" s="216" t="s">
        <v>130</v>
      </c>
      <c r="C23" s="117">
        <v>1000000</v>
      </c>
      <c r="D23" s="117"/>
      <c r="E23" s="117"/>
      <c r="F23" s="117"/>
      <c r="G23" s="117">
        <v>1000000</v>
      </c>
      <c r="H23" s="117"/>
      <c r="I23" s="117"/>
      <c r="J23" s="117"/>
      <c r="K23" s="117"/>
      <c r="L23" s="117"/>
      <c r="M23" s="117"/>
      <c r="N23" s="117"/>
      <c r="O23" s="117"/>
    </row>
    <row r="24" ht="21" customHeight="1" spans="1:15">
      <c r="A24" s="94" t="s">
        <v>131</v>
      </c>
      <c r="B24" s="94" t="s">
        <v>132</v>
      </c>
      <c r="C24" s="117">
        <v>42639342.74</v>
      </c>
      <c r="D24" s="117">
        <v>12870149.77</v>
      </c>
      <c r="E24" s="117">
        <v>11070149.77</v>
      </c>
      <c r="F24" s="117">
        <v>1800000</v>
      </c>
      <c r="G24" s="117"/>
      <c r="H24" s="117"/>
      <c r="I24" s="117"/>
      <c r="J24" s="117">
        <v>29769192.97</v>
      </c>
      <c r="K24" s="117"/>
      <c r="L24" s="117"/>
      <c r="M24" s="117">
        <v>6958933.75</v>
      </c>
      <c r="N24" s="117"/>
      <c r="O24" s="117">
        <v>22810259.22</v>
      </c>
    </row>
    <row r="25" ht="21" customHeight="1" spans="1:15">
      <c r="A25" s="215" t="s">
        <v>133</v>
      </c>
      <c r="B25" s="215" t="s">
        <v>134</v>
      </c>
      <c r="C25" s="117">
        <v>40569342.74</v>
      </c>
      <c r="D25" s="117">
        <v>12870149.77</v>
      </c>
      <c r="E25" s="117">
        <v>11070149.77</v>
      </c>
      <c r="F25" s="117">
        <v>1800000</v>
      </c>
      <c r="G25" s="117"/>
      <c r="H25" s="117"/>
      <c r="I25" s="117"/>
      <c r="J25" s="117">
        <v>27699192.97</v>
      </c>
      <c r="K25" s="117"/>
      <c r="L25" s="117"/>
      <c r="M25" s="117">
        <v>6958933.75</v>
      </c>
      <c r="N25" s="117"/>
      <c r="O25" s="117">
        <v>20740259.22</v>
      </c>
    </row>
    <row r="26" ht="21" customHeight="1" spans="1:15">
      <c r="A26" s="216" t="s">
        <v>135</v>
      </c>
      <c r="B26" s="216" t="s">
        <v>136</v>
      </c>
      <c r="C26" s="117">
        <v>7666140.51</v>
      </c>
      <c r="D26" s="117">
        <v>7666140.51</v>
      </c>
      <c r="E26" s="117">
        <v>7666140.51</v>
      </c>
      <c r="F26" s="117"/>
      <c r="G26" s="117"/>
      <c r="H26" s="117"/>
      <c r="I26" s="117"/>
      <c r="J26" s="117"/>
      <c r="K26" s="117"/>
      <c r="L26" s="117"/>
      <c r="M26" s="117"/>
      <c r="N26" s="117"/>
      <c r="O26" s="117"/>
    </row>
    <row r="27" ht="21" customHeight="1" spans="1:15">
      <c r="A27" s="216" t="s">
        <v>137</v>
      </c>
      <c r="B27" s="216" t="s">
        <v>138</v>
      </c>
      <c r="C27" s="117">
        <v>733526.2</v>
      </c>
      <c r="D27" s="117">
        <v>36000</v>
      </c>
      <c r="E27" s="117"/>
      <c r="F27" s="117">
        <v>36000</v>
      </c>
      <c r="G27" s="117"/>
      <c r="H27" s="117"/>
      <c r="I27" s="117"/>
      <c r="J27" s="117">
        <v>697526.2</v>
      </c>
      <c r="K27" s="117"/>
      <c r="L27" s="117"/>
      <c r="M27" s="117"/>
      <c r="N27" s="117"/>
      <c r="O27" s="117">
        <v>697526.2</v>
      </c>
    </row>
    <row r="28" ht="21" customHeight="1" spans="1:15">
      <c r="A28" s="216" t="s">
        <v>139</v>
      </c>
      <c r="B28" s="216" t="s">
        <v>140</v>
      </c>
      <c r="C28" s="117">
        <v>16983933.02</v>
      </c>
      <c r="D28" s="117">
        <v>50000</v>
      </c>
      <c r="E28" s="117"/>
      <c r="F28" s="117">
        <v>50000</v>
      </c>
      <c r="G28" s="117"/>
      <c r="H28" s="117"/>
      <c r="I28" s="117"/>
      <c r="J28" s="117">
        <v>16933933.02</v>
      </c>
      <c r="K28" s="117"/>
      <c r="L28" s="117"/>
      <c r="M28" s="117"/>
      <c r="N28" s="117"/>
      <c r="O28" s="117">
        <v>16933933.02</v>
      </c>
    </row>
    <row r="29" ht="21" customHeight="1" spans="1:15">
      <c r="A29" s="216" t="s">
        <v>141</v>
      </c>
      <c r="B29" s="216" t="s">
        <v>142</v>
      </c>
      <c r="C29" s="117">
        <v>7005582.25</v>
      </c>
      <c r="D29" s="117">
        <v>1040000</v>
      </c>
      <c r="E29" s="117"/>
      <c r="F29" s="117">
        <v>1040000</v>
      </c>
      <c r="G29" s="117"/>
      <c r="H29" s="117"/>
      <c r="I29" s="117"/>
      <c r="J29" s="117">
        <v>5965582.25</v>
      </c>
      <c r="K29" s="117"/>
      <c r="L29" s="117"/>
      <c r="M29" s="117">
        <v>4965582.25</v>
      </c>
      <c r="N29" s="117"/>
      <c r="O29" s="117">
        <v>1000000</v>
      </c>
    </row>
    <row r="30" ht="21" customHeight="1" spans="1:15">
      <c r="A30" s="216" t="s">
        <v>143</v>
      </c>
      <c r="B30" s="216" t="s">
        <v>144</v>
      </c>
      <c r="C30" s="117">
        <v>50000</v>
      </c>
      <c r="D30" s="117">
        <v>50000</v>
      </c>
      <c r="E30" s="117"/>
      <c r="F30" s="117">
        <v>50000</v>
      </c>
      <c r="G30" s="117"/>
      <c r="H30" s="117"/>
      <c r="I30" s="117"/>
      <c r="J30" s="117"/>
      <c r="K30" s="117"/>
      <c r="L30" s="117"/>
      <c r="M30" s="117"/>
      <c r="N30" s="117"/>
      <c r="O30" s="117"/>
    </row>
    <row r="31" ht="21" customHeight="1" spans="1:15">
      <c r="A31" s="216" t="s">
        <v>145</v>
      </c>
      <c r="B31" s="216" t="s">
        <v>146</v>
      </c>
      <c r="C31" s="117">
        <v>514000</v>
      </c>
      <c r="D31" s="117">
        <v>394000</v>
      </c>
      <c r="E31" s="117"/>
      <c r="F31" s="117">
        <v>394000</v>
      </c>
      <c r="G31" s="117"/>
      <c r="H31" s="117"/>
      <c r="I31" s="117"/>
      <c r="J31" s="117">
        <v>120000</v>
      </c>
      <c r="K31" s="117"/>
      <c r="L31" s="117"/>
      <c r="M31" s="117">
        <v>120000</v>
      </c>
      <c r="N31" s="117"/>
      <c r="O31" s="117"/>
    </row>
    <row r="32" ht="21" customHeight="1" spans="1:15">
      <c r="A32" s="216" t="s">
        <v>147</v>
      </c>
      <c r="B32" s="216" t="s">
        <v>148</v>
      </c>
      <c r="C32" s="117">
        <v>1603800</v>
      </c>
      <c r="D32" s="117"/>
      <c r="E32" s="117"/>
      <c r="F32" s="117"/>
      <c r="G32" s="117"/>
      <c r="H32" s="117"/>
      <c r="I32" s="117"/>
      <c r="J32" s="117">
        <v>1603800</v>
      </c>
      <c r="K32" s="117"/>
      <c r="L32" s="117"/>
      <c r="M32" s="117"/>
      <c r="N32" s="117"/>
      <c r="O32" s="117">
        <v>1603800</v>
      </c>
    </row>
    <row r="33" ht="21" customHeight="1" spans="1:15">
      <c r="A33" s="216" t="s">
        <v>149</v>
      </c>
      <c r="B33" s="216" t="s">
        <v>150</v>
      </c>
      <c r="C33" s="117">
        <v>2023351.5</v>
      </c>
      <c r="D33" s="117">
        <v>150000</v>
      </c>
      <c r="E33" s="117"/>
      <c r="F33" s="117">
        <v>150000</v>
      </c>
      <c r="G33" s="117"/>
      <c r="H33" s="117"/>
      <c r="I33" s="117"/>
      <c r="J33" s="117">
        <v>1873351.5</v>
      </c>
      <c r="K33" s="117"/>
      <c r="L33" s="117"/>
      <c r="M33" s="117">
        <v>1873351.5</v>
      </c>
      <c r="N33" s="117"/>
      <c r="O33" s="117"/>
    </row>
    <row r="34" ht="21" customHeight="1" spans="1:15">
      <c r="A34" s="216" t="s">
        <v>151</v>
      </c>
      <c r="B34" s="216" t="s">
        <v>152</v>
      </c>
      <c r="C34" s="117">
        <v>3404009.26</v>
      </c>
      <c r="D34" s="117">
        <v>3404009.26</v>
      </c>
      <c r="E34" s="117">
        <v>3404009.26</v>
      </c>
      <c r="F34" s="117"/>
      <c r="G34" s="117"/>
      <c r="H34" s="117"/>
      <c r="I34" s="117"/>
      <c r="J34" s="117"/>
      <c r="K34" s="117"/>
      <c r="L34" s="117"/>
      <c r="M34" s="117"/>
      <c r="N34" s="117"/>
      <c r="O34" s="117"/>
    </row>
    <row r="35" ht="21" customHeight="1" spans="1:15">
      <c r="A35" s="216" t="s">
        <v>153</v>
      </c>
      <c r="B35" s="216" t="s">
        <v>154</v>
      </c>
      <c r="C35" s="117">
        <v>585000</v>
      </c>
      <c r="D35" s="117">
        <v>80000</v>
      </c>
      <c r="E35" s="117"/>
      <c r="F35" s="117">
        <v>80000</v>
      </c>
      <c r="G35" s="117"/>
      <c r="H35" s="117"/>
      <c r="I35" s="117"/>
      <c r="J35" s="117">
        <v>505000</v>
      </c>
      <c r="K35" s="117"/>
      <c r="L35" s="117"/>
      <c r="M35" s="117"/>
      <c r="N35" s="117"/>
      <c r="O35" s="117">
        <v>505000</v>
      </c>
    </row>
    <row r="36" ht="21" customHeight="1" spans="1:15">
      <c r="A36" s="215" t="s">
        <v>155</v>
      </c>
      <c r="B36" s="215" t="s">
        <v>156</v>
      </c>
      <c r="C36" s="117">
        <v>2070000</v>
      </c>
      <c r="D36" s="117"/>
      <c r="E36" s="117"/>
      <c r="F36" s="117"/>
      <c r="G36" s="117"/>
      <c r="H36" s="117"/>
      <c r="I36" s="117"/>
      <c r="J36" s="117">
        <v>2070000</v>
      </c>
      <c r="K36" s="117"/>
      <c r="L36" s="117"/>
      <c r="M36" s="117"/>
      <c r="N36" s="117"/>
      <c r="O36" s="117">
        <v>2070000</v>
      </c>
    </row>
    <row r="37" ht="21" customHeight="1" spans="1:15">
      <c r="A37" s="216" t="s">
        <v>157</v>
      </c>
      <c r="B37" s="216" t="s">
        <v>156</v>
      </c>
      <c r="C37" s="117">
        <v>2070000</v>
      </c>
      <c r="D37" s="117"/>
      <c r="E37" s="117"/>
      <c r="F37" s="117"/>
      <c r="G37" s="117"/>
      <c r="H37" s="117"/>
      <c r="I37" s="117"/>
      <c r="J37" s="117">
        <v>2070000</v>
      </c>
      <c r="K37" s="117"/>
      <c r="L37" s="117"/>
      <c r="M37" s="117"/>
      <c r="N37" s="117"/>
      <c r="O37" s="117">
        <v>2070000</v>
      </c>
    </row>
    <row r="38" ht="21" customHeight="1" spans="1:15">
      <c r="A38" s="94" t="s">
        <v>158</v>
      </c>
      <c r="B38" s="94" t="s">
        <v>159</v>
      </c>
      <c r="C38" s="117">
        <v>1208341.44</v>
      </c>
      <c r="D38" s="117">
        <v>1208341.44</v>
      </c>
      <c r="E38" s="117">
        <v>1208341.44</v>
      </c>
      <c r="F38" s="117"/>
      <c r="G38" s="117"/>
      <c r="H38" s="117"/>
      <c r="I38" s="117"/>
      <c r="J38" s="117"/>
      <c r="K38" s="117"/>
      <c r="L38" s="117"/>
      <c r="M38" s="117"/>
      <c r="N38" s="117"/>
      <c r="O38" s="117"/>
    </row>
    <row r="39" ht="21" customHeight="1" spans="1:15">
      <c r="A39" s="215" t="s">
        <v>160</v>
      </c>
      <c r="B39" s="215" t="s">
        <v>161</v>
      </c>
      <c r="C39" s="117">
        <v>1208341.44</v>
      </c>
      <c r="D39" s="117">
        <v>1208341.44</v>
      </c>
      <c r="E39" s="117">
        <v>1208341.44</v>
      </c>
      <c r="F39" s="117"/>
      <c r="G39" s="117"/>
      <c r="H39" s="117"/>
      <c r="I39" s="117"/>
      <c r="J39" s="117"/>
      <c r="K39" s="117"/>
      <c r="L39" s="117"/>
      <c r="M39" s="117"/>
      <c r="N39" s="117"/>
      <c r="O39" s="117"/>
    </row>
    <row r="40" ht="21" customHeight="1" spans="1:15">
      <c r="A40" s="216" t="s">
        <v>162</v>
      </c>
      <c r="B40" s="216" t="s">
        <v>163</v>
      </c>
      <c r="C40" s="117">
        <v>1208341.44</v>
      </c>
      <c r="D40" s="117">
        <v>1208341.44</v>
      </c>
      <c r="E40" s="117">
        <v>1208341.44</v>
      </c>
      <c r="F40" s="117"/>
      <c r="G40" s="117"/>
      <c r="H40" s="117"/>
      <c r="I40" s="117"/>
      <c r="J40" s="117"/>
      <c r="K40" s="117"/>
      <c r="L40" s="117"/>
      <c r="M40" s="117"/>
      <c r="N40" s="117"/>
      <c r="O40" s="117"/>
    </row>
    <row r="41" ht="21" customHeight="1" spans="1:15">
      <c r="A41" s="94" t="s">
        <v>164</v>
      </c>
      <c r="B41" s="94" t="s">
        <v>165</v>
      </c>
      <c r="C41" s="117">
        <v>200000</v>
      </c>
      <c r="D41" s="117">
        <v>200000</v>
      </c>
      <c r="E41" s="117"/>
      <c r="F41" s="117">
        <v>200000</v>
      </c>
      <c r="G41" s="117"/>
      <c r="H41" s="117"/>
      <c r="I41" s="117"/>
      <c r="J41" s="117"/>
      <c r="K41" s="117"/>
      <c r="L41" s="117"/>
      <c r="M41" s="117"/>
      <c r="N41" s="117"/>
      <c r="O41" s="117"/>
    </row>
    <row r="42" ht="21" customHeight="1" spans="1:15">
      <c r="A42" s="215" t="s">
        <v>166</v>
      </c>
      <c r="B42" s="215" t="s">
        <v>167</v>
      </c>
      <c r="C42" s="117">
        <v>200000</v>
      </c>
      <c r="D42" s="117">
        <v>200000</v>
      </c>
      <c r="E42" s="117"/>
      <c r="F42" s="117">
        <v>200000</v>
      </c>
      <c r="G42" s="117"/>
      <c r="H42" s="117"/>
      <c r="I42" s="117"/>
      <c r="J42" s="117"/>
      <c r="K42" s="117"/>
      <c r="L42" s="117"/>
      <c r="M42" s="117"/>
      <c r="N42" s="117"/>
      <c r="O42" s="117"/>
    </row>
    <row r="43" ht="21" customHeight="1" spans="1:15">
      <c r="A43" s="216" t="s">
        <v>168</v>
      </c>
      <c r="B43" s="216" t="s">
        <v>169</v>
      </c>
      <c r="C43" s="117">
        <v>200000</v>
      </c>
      <c r="D43" s="117">
        <v>200000</v>
      </c>
      <c r="E43" s="117"/>
      <c r="F43" s="117">
        <v>200000</v>
      </c>
      <c r="G43" s="117"/>
      <c r="H43" s="117"/>
      <c r="I43" s="117"/>
      <c r="J43" s="117"/>
      <c r="K43" s="117"/>
      <c r="L43" s="117"/>
      <c r="M43" s="117"/>
      <c r="N43" s="117"/>
      <c r="O43" s="117"/>
    </row>
    <row r="44" ht="21" customHeight="1" spans="1:15">
      <c r="A44" s="217" t="s">
        <v>55</v>
      </c>
      <c r="B44" s="73"/>
      <c r="C44" s="117">
        <v>48357765.32</v>
      </c>
      <c r="D44" s="117">
        <v>17588572.35</v>
      </c>
      <c r="E44" s="117">
        <v>15588572.35</v>
      </c>
      <c r="F44" s="117">
        <v>2000000</v>
      </c>
      <c r="G44" s="117">
        <v>1000000</v>
      </c>
      <c r="H44" s="117"/>
      <c r="I44" s="117"/>
      <c r="J44" s="117">
        <v>29769192.97</v>
      </c>
      <c r="K44" s="117"/>
      <c r="L44" s="117"/>
      <c r="M44" s="117">
        <v>6958933.75</v>
      </c>
      <c r="N44" s="117"/>
      <c r="O44" s="117">
        <v>22810259.22</v>
      </c>
    </row>
  </sheetData>
  <mergeCells count="12">
    <mergeCell ref="A1:O1"/>
    <mergeCell ref="A2:O2"/>
    <mergeCell ref="A3:B3"/>
    <mergeCell ref="D4:F4"/>
    <mergeCell ref="J4:O4"/>
    <mergeCell ref="A44:B4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80"/>
      <c r="B1" s="84"/>
      <c r="C1" s="84"/>
      <c r="D1" s="84" t="s">
        <v>170</v>
      </c>
    </row>
    <row r="2" ht="41.25" customHeight="1" spans="1:1">
      <c r="A2" s="79" t="str">
        <f>"2025"&amp;"年部门财政拨款收支预算总表"</f>
        <v>2025年部门财政拨款收支预算总表</v>
      </c>
    </row>
    <row r="3" ht="17.25" customHeight="1" spans="1:4">
      <c r="A3" s="82" t="str">
        <f>"单位名称："&amp;"昆明市晋宁区自然资源局"</f>
        <v>单位名称：昆明市晋宁区自然资源局</v>
      </c>
      <c r="B3" s="200"/>
      <c r="D3" s="84" t="s">
        <v>1</v>
      </c>
    </row>
    <row r="4" ht="17.25" customHeight="1" spans="1:4">
      <c r="A4" s="201" t="s">
        <v>2</v>
      </c>
      <c r="B4" s="202"/>
      <c r="C4" s="201" t="s">
        <v>3</v>
      </c>
      <c r="D4" s="202"/>
    </row>
    <row r="5" ht="18.75" customHeight="1" spans="1:4">
      <c r="A5" s="201" t="s">
        <v>4</v>
      </c>
      <c r="B5" s="201" t="s">
        <v>5</v>
      </c>
      <c r="C5" s="201" t="s">
        <v>6</v>
      </c>
      <c r="D5" s="201" t="s">
        <v>5</v>
      </c>
    </row>
    <row r="6" ht="16.5" customHeight="1" spans="1:4">
      <c r="A6" s="203" t="s">
        <v>171</v>
      </c>
      <c r="B6" s="117">
        <v>18588572.35</v>
      </c>
      <c r="C6" s="203" t="s">
        <v>172</v>
      </c>
      <c r="D6" s="117">
        <v>18588572.35</v>
      </c>
    </row>
    <row r="7" ht="16.5" customHeight="1" spans="1:4">
      <c r="A7" s="203" t="s">
        <v>173</v>
      </c>
      <c r="B7" s="117">
        <v>17588572.35</v>
      </c>
      <c r="C7" s="203" t="s">
        <v>174</v>
      </c>
      <c r="D7" s="117"/>
    </row>
    <row r="8" ht="16.5" customHeight="1" spans="1:4">
      <c r="A8" s="203" t="s">
        <v>175</v>
      </c>
      <c r="B8" s="117">
        <v>1000000</v>
      </c>
      <c r="C8" s="203" t="s">
        <v>176</v>
      </c>
      <c r="D8" s="117"/>
    </row>
    <row r="9" ht="16.5" customHeight="1" spans="1:4">
      <c r="A9" s="203" t="s">
        <v>177</v>
      </c>
      <c r="B9" s="117"/>
      <c r="C9" s="203" t="s">
        <v>178</v>
      </c>
      <c r="D9" s="117"/>
    </row>
    <row r="10" ht="16.5" customHeight="1" spans="1:4">
      <c r="A10" s="203" t="s">
        <v>179</v>
      </c>
      <c r="B10" s="117"/>
      <c r="C10" s="203" t="s">
        <v>180</v>
      </c>
      <c r="D10" s="117"/>
    </row>
    <row r="11" ht="16.5" customHeight="1" spans="1:4">
      <c r="A11" s="203" t="s">
        <v>173</v>
      </c>
      <c r="B11" s="117"/>
      <c r="C11" s="203" t="s">
        <v>181</v>
      </c>
      <c r="D11" s="117"/>
    </row>
    <row r="12" ht="16.5" customHeight="1" spans="1:4">
      <c r="A12" s="184" t="s">
        <v>175</v>
      </c>
      <c r="B12" s="117"/>
      <c r="C12" s="107" t="s">
        <v>182</v>
      </c>
      <c r="D12" s="117"/>
    </row>
    <row r="13" ht="16.5" customHeight="1" spans="1:4">
      <c r="A13" s="184" t="s">
        <v>177</v>
      </c>
      <c r="B13" s="117"/>
      <c r="C13" s="107" t="s">
        <v>183</v>
      </c>
      <c r="D13" s="117"/>
    </row>
    <row r="14" ht="16.5" customHeight="1" spans="1:4">
      <c r="A14" s="204"/>
      <c r="B14" s="117"/>
      <c r="C14" s="107" t="s">
        <v>184</v>
      </c>
      <c r="D14" s="117">
        <v>2124487.12</v>
      </c>
    </row>
    <row r="15" ht="16.5" customHeight="1" spans="1:4">
      <c r="A15" s="204"/>
      <c r="B15" s="117"/>
      <c r="C15" s="107" t="s">
        <v>185</v>
      </c>
      <c r="D15" s="117">
        <v>1185594.02</v>
      </c>
    </row>
    <row r="16" ht="16.5" customHeight="1" spans="1:4">
      <c r="A16" s="204"/>
      <c r="B16" s="117"/>
      <c r="C16" s="107" t="s">
        <v>186</v>
      </c>
      <c r="D16" s="117"/>
    </row>
    <row r="17" ht="16.5" customHeight="1" spans="1:4">
      <c r="A17" s="204"/>
      <c r="B17" s="117"/>
      <c r="C17" s="107" t="s">
        <v>187</v>
      </c>
      <c r="D17" s="117">
        <v>1000000</v>
      </c>
    </row>
    <row r="18" ht="16.5" customHeight="1" spans="1:4">
      <c r="A18" s="204"/>
      <c r="B18" s="117"/>
      <c r="C18" s="107" t="s">
        <v>188</v>
      </c>
      <c r="D18" s="117"/>
    </row>
    <row r="19" ht="16.5" customHeight="1" spans="1:4">
      <c r="A19" s="204"/>
      <c r="B19" s="117"/>
      <c r="C19" s="107" t="s">
        <v>189</v>
      </c>
      <c r="D19" s="117"/>
    </row>
    <row r="20" ht="16.5" customHeight="1" spans="1:4">
      <c r="A20" s="204"/>
      <c r="B20" s="117"/>
      <c r="C20" s="107" t="s">
        <v>190</v>
      </c>
      <c r="D20" s="117"/>
    </row>
    <row r="21" ht="16.5" customHeight="1" spans="1:4">
      <c r="A21" s="204"/>
      <c r="B21" s="117"/>
      <c r="C21" s="107" t="s">
        <v>191</v>
      </c>
      <c r="D21" s="117"/>
    </row>
    <row r="22" ht="16.5" customHeight="1" spans="1:4">
      <c r="A22" s="204"/>
      <c r="B22" s="117"/>
      <c r="C22" s="107" t="s">
        <v>192</v>
      </c>
      <c r="D22" s="117"/>
    </row>
    <row r="23" ht="16.5" customHeight="1" spans="1:4">
      <c r="A23" s="204"/>
      <c r="B23" s="117"/>
      <c r="C23" s="107" t="s">
        <v>193</v>
      </c>
      <c r="D23" s="117"/>
    </row>
    <row r="24" ht="16.5" customHeight="1" spans="1:4">
      <c r="A24" s="204"/>
      <c r="B24" s="117"/>
      <c r="C24" s="107" t="s">
        <v>194</v>
      </c>
      <c r="D24" s="117">
        <v>12870149.77</v>
      </c>
    </row>
    <row r="25" ht="16.5" customHeight="1" spans="1:4">
      <c r="A25" s="204"/>
      <c r="B25" s="117"/>
      <c r="C25" s="107" t="s">
        <v>195</v>
      </c>
      <c r="D25" s="117">
        <v>1208341.44</v>
      </c>
    </row>
    <row r="26" ht="16.5" customHeight="1" spans="1:4">
      <c r="A26" s="204"/>
      <c r="B26" s="117"/>
      <c r="C26" s="107" t="s">
        <v>196</v>
      </c>
      <c r="D26" s="117"/>
    </row>
    <row r="27" ht="16.5" customHeight="1" spans="1:4">
      <c r="A27" s="204"/>
      <c r="B27" s="117"/>
      <c r="C27" s="107" t="s">
        <v>197</v>
      </c>
      <c r="D27" s="117"/>
    </row>
    <row r="28" ht="16.5" customHeight="1" spans="1:4">
      <c r="A28" s="204"/>
      <c r="B28" s="117"/>
      <c r="C28" s="107" t="s">
        <v>198</v>
      </c>
      <c r="D28" s="117">
        <v>200000</v>
      </c>
    </row>
    <row r="29" ht="16.5" customHeight="1" spans="1:4">
      <c r="A29" s="204"/>
      <c r="B29" s="117"/>
      <c r="C29" s="107" t="s">
        <v>199</v>
      </c>
      <c r="D29" s="117"/>
    </row>
    <row r="30" ht="16.5" customHeight="1" spans="1:4">
      <c r="A30" s="204"/>
      <c r="B30" s="117"/>
      <c r="C30" s="107" t="s">
        <v>200</v>
      </c>
      <c r="D30" s="117"/>
    </row>
    <row r="31" ht="16.5" customHeight="1" spans="1:4">
      <c r="A31" s="204"/>
      <c r="B31" s="117"/>
      <c r="C31" s="184" t="s">
        <v>201</v>
      </c>
      <c r="D31" s="117"/>
    </row>
    <row r="32" ht="16.5" customHeight="1" spans="1:4">
      <c r="A32" s="204"/>
      <c r="B32" s="117"/>
      <c r="C32" s="184" t="s">
        <v>202</v>
      </c>
      <c r="D32" s="117"/>
    </row>
    <row r="33" ht="16.5" customHeight="1" spans="1:4">
      <c r="A33" s="204"/>
      <c r="B33" s="117"/>
      <c r="C33" s="68" t="s">
        <v>203</v>
      </c>
      <c r="D33" s="117"/>
    </row>
    <row r="34" ht="15" customHeight="1" spans="1:4">
      <c r="A34" s="205" t="s">
        <v>50</v>
      </c>
      <c r="B34" s="206">
        <v>18588572.35</v>
      </c>
      <c r="C34" s="205" t="s">
        <v>51</v>
      </c>
      <c r="D34" s="206">
        <v>18588572.35</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4"/>
      <c r="F1" s="109"/>
      <c r="G1" s="179" t="s">
        <v>204</v>
      </c>
    </row>
    <row r="2" ht="41.25" customHeight="1" spans="1:7">
      <c r="A2" s="161" t="str">
        <f>"2025"&amp;"年一般公共预算支出预算表（按功能科目分类）"</f>
        <v>2025年一般公共预算支出预算表（按功能科目分类）</v>
      </c>
      <c r="B2" s="161"/>
      <c r="C2" s="161"/>
      <c r="D2" s="161"/>
      <c r="E2" s="161"/>
      <c r="F2" s="161"/>
      <c r="G2" s="161"/>
    </row>
    <row r="3" ht="18" customHeight="1" spans="1:7">
      <c r="A3" s="45" t="str">
        <f>"单位名称："&amp;"昆明市晋宁区自然资源局"</f>
        <v>单位名称：昆明市晋宁区自然资源局</v>
      </c>
      <c r="F3" s="158"/>
      <c r="G3" s="179" t="s">
        <v>1</v>
      </c>
    </row>
    <row r="4" ht="20.25" customHeight="1" spans="1:7">
      <c r="A4" s="195" t="s">
        <v>205</v>
      </c>
      <c r="B4" s="196"/>
      <c r="C4" s="162" t="s">
        <v>55</v>
      </c>
      <c r="D4" s="187" t="s">
        <v>75</v>
      </c>
      <c r="E4" s="52"/>
      <c r="F4" s="53"/>
      <c r="G4" s="176" t="s">
        <v>76</v>
      </c>
    </row>
    <row r="5" ht="20.25" customHeight="1" spans="1:7">
      <c r="A5" s="197" t="s">
        <v>72</v>
      </c>
      <c r="B5" s="197" t="s">
        <v>73</v>
      </c>
      <c r="C5" s="59"/>
      <c r="D5" s="167" t="s">
        <v>57</v>
      </c>
      <c r="E5" s="167" t="s">
        <v>206</v>
      </c>
      <c r="F5" s="167" t="s">
        <v>207</v>
      </c>
      <c r="G5" s="178"/>
    </row>
    <row r="6" ht="15" customHeight="1" spans="1:7">
      <c r="A6" s="97" t="s">
        <v>82</v>
      </c>
      <c r="B6" s="97" t="s">
        <v>83</v>
      </c>
      <c r="C6" s="97" t="s">
        <v>84</v>
      </c>
      <c r="D6" s="97" t="s">
        <v>85</v>
      </c>
      <c r="E6" s="97" t="s">
        <v>86</v>
      </c>
      <c r="F6" s="97" t="s">
        <v>87</v>
      </c>
      <c r="G6" s="97" t="s">
        <v>88</v>
      </c>
    </row>
    <row r="7" ht="18" customHeight="1" spans="1:7">
      <c r="A7" s="68" t="s">
        <v>97</v>
      </c>
      <c r="B7" s="68" t="s">
        <v>98</v>
      </c>
      <c r="C7" s="117">
        <v>2124487.12</v>
      </c>
      <c r="D7" s="117">
        <v>2124487.12</v>
      </c>
      <c r="E7" s="117">
        <v>2074987.12</v>
      </c>
      <c r="F7" s="117">
        <v>49500</v>
      </c>
      <c r="G7" s="117"/>
    </row>
    <row r="8" ht="18" customHeight="1" spans="1:7">
      <c r="A8" s="173" t="s">
        <v>99</v>
      </c>
      <c r="B8" s="173" t="s">
        <v>100</v>
      </c>
      <c r="C8" s="117">
        <v>2098877.92</v>
      </c>
      <c r="D8" s="117">
        <v>2098877.92</v>
      </c>
      <c r="E8" s="117">
        <v>2049377.92</v>
      </c>
      <c r="F8" s="117">
        <v>49500</v>
      </c>
      <c r="G8" s="117"/>
    </row>
    <row r="9" ht="18" customHeight="1" spans="1:7">
      <c r="A9" s="198" t="s">
        <v>101</v>
      </c>
      <c r="B9" s="198" t="s">
        <v>102</v>
      </c>
      <c r="C9" s="117">
        <v>703800</v>
      </c>
      <c r="D9" s="117">
        <v>703800</v>
      </c>
      <c r="E9" s="117">
        <v>662400</v>
      </c>
      <c r="F9" s="117">
        <v>41400</v>
      </c>
      <c r="G9" s="117"/>
    </row>
    <row r="10" ht="18" customHeight="1" spans="1:7">
      <c r="A10" s="198" t="s">
        <v>103</v>
      </c>
      <c r="B10" s="198" t="s">
        <v>104</v>
      </c>
      <c r="C10" s="117">
        <v>137700</v>
      </c>
      <c r="D10" s="117">
        <v>137700</v>
      </c>
      <c r="E10" s="117">
        <v>129600</v>
      </c>
      <c r="F10" s="117">
        <v>8100</v>
      </c>
      <c r="G10" s="117"/>
    </row>
    <row r="11" ht="18" customHeight="1" spans="1:7">
      <c r="A11" s="198" t="s">
        <v>105</v>
      </c>
      <c r="B11" s="198" t="s">
        <v>106</v>
      </c>
      <c r="C11" s="117">
        <v>1157377.92</v>
      </c>
      <c r="D11" s="117">
        <v>1157377.92</v>
      </c>
      <c r="E11" s="117">
        <v>1157377.92</v>
      </c>
      <c r="F11" s="117"/>
      <c r="G11" s="117"/>
    </row>
    <row r="12" ht="18" customHeight="1" spans="1:7">
      <c r="A12" s="198" t="s">
        <v>107</v>
      </c>
      <c r="B12" s="198" t="s">
        <v>108</v>
      </c>
      <c r="C12" s="117">
        <v>100000</v>
      </c>
      <c r="D12" s="117">
        <v>100000</v>
      </c>
      <c r="E12" s="117">
        <v>100000</v>
      </c>
      <c r="F12" s="117"/>
      <c r="G12" s="117"/>
    </row>
    <row r="13" ht="18" customHeight="1" spans="1:7">
      <c r="A13" s="173" t="s">
        <v>109</v>
      </c>
      <c r="B13" s="173" t="s">
        <v>110</v>
      </c>
      <c r="C13" s="117">
        <v>25609.2</v>
      </c>
      <c r="D13" s="117">
        <v>25609.2</v>
      </c>
      <c r="E13" s="117">
        <v>25609.2</v>
      </c>
      <c r="F13" s="117"/>
      <c r="G13" s="117"/>
    </row>
    <row r="14" ht="18" customHeight="1" spans="1:7">
      <c r="A14" s="198" t="s">
        <v>111</v>
      </c>
      <c r="B14" s="198" t="s">
        <v>112</v>
      </c>
      <c r="C14" s="117">
        <v>25609.2</v>
      </c>
      <c r="D14" s="117">
        <v>25609.2</v>
      </c>
      <c r="E14" s="117">
        <v>25609.2</v>
      </c>
      <c r="F14" s="117"/>
      <c r="G14" s="117"/>
    </row>
    <row r="15" ht="18" customHeight="1" spans="1:7">
      <c r="A15" s="68" t="s">
        <v>113</v>
      </c>
      <c r="B15" s="68" t="s">
        <v>114</v>
      </c>
      <c r="C15" s="117">
        <v>1185594.02</v>
      </c>
      <c r="D15" s="117">
        <v>1185594.02</v>
      </c>
      <c r="E15" s="117">
        <v>1185594.02</v>
      </c>
      <c r="F15" s="117"/>
      <c r="G15" s="117"/>
    </row>
    <row r="16" ht="18" customHeight="1" spans="1:7">
      <c r="A16" s="173" t="s">
        <v>115</v>
      </c>
      <c r="B16" s="173" t="s">
        <v>116</v>
      </c>
      <c r="C16" s="117">
        <v>1185594.02</v>
      </c>
      <c r="D16" s="117">
        <v>1185594.02</v>
      </c>
      <c r="E16" s="117">
        <v>1185594.02</v>
      </c>
      <c r="F16" s="117"/>
      <c r="G16" s="117"/>
    </row>
    <row r="17" ht="18" customHeight="1" spans="1:7">
      <c r="A17" s="198" t="s">
        <v>117</v>
      </c>
      <c r="B17" s="198" t="s">
        <v>118</v>
      </c>
      <c r="C17" s="117">
        <v>345580.13</v>
      </c>
      <c r="D17" s="117">
        <v>345580.13</v>
      </c>
      <c r="E17" s="117">
        <v>345580.13</v>
      </c>
      <c r="F17" s="117"/>
      <c r="G17" s="117"/>
    </row>
    <row r="18" ht="18" customHeight="1" spans="1:7">
      <c r="A18" s="198" t="s">
        <v>119</v>
      </c>
      <c r="B18" s="198" t="s">
        <v>120</v>
      </c>
      <c r="C18" s="117">
        <v>189472.02</v>
      </c>
      <c r="D18" s="117">
        <v>189472.02</v>
      </c>
      <c r="E18" s="117">
        <v>189472.02</v>
      </c>
      <c r="F18" s="117"/>
      <c r="G18" s="117"/>
    </row>
    <row r="19" ht="18" customHeight="1" spans="1:7">
      <c r="A19" s="198" t="s">
        <v>121</v>
      </c>
      <c r="B19" s="198" t="s">
        <v>122</v>
      </c>
      <c r="C19" s="117">
        <v>571510.6</v>
      </c>
      <c r="D19" s="117">
        <v>571510.6</v>
      </c>
      <c r="E19" s="117">
        <v>571510.6</v>
      </c>
      <c r="F19" s="117"/>
      <c r="G19" s="117"/>
    </row>
    <row r="20" ht="18" customHeight="1" spans="1:7">
      <c r="A20" s="198" t="s">
        <v>123</v>
      </c>
      <c r="B20" s="198" t="s">
        <v>124</v>
      </c>
      <c r="C20" s="117">
        <v>79031.27</v>
      </c>
      <c r="D20" s="117">
        <v>79031.27</v>
      </c>
      <c r="E20" s="117">
        <v>79031.27</v>
      </c>
      <c r="F20" s="117"/>
      <c r="G20" s="117"/>
    </row>
    <row r="21" ht="18" customHeight="1" spans="1:7">
      <c r="A21" s="68" t="s">
        <v>131</v>
      </c>
      <c r="B21" s="68" t="s">
        <v>132</v>
      </c>
      <c r="C21" s="117">
        <v>12870149.77</v>
      </c>
      <c r="D21" s="117">
        <v>11070149.77</v>
      </c>
      <c r="E21" s="117">
        <v>9646423.53</v>
      </c>
      <c r="F21" s="117">
        <v>1423726.24</v>
      </c>
      <c r="G21" s="117">
        <v>1800000</v>
      </c>
    </row>
    <row r="22" ht="18" customHeight="1" spans="1:7">
      <c r="A22" s="173" t="s">
        <v>133</v>
      </c>
      <c r="B22" s="173" t="s">
        <v>134</v>
      </c>
      <c r="C22" s="117">
        <v>12870149.77</v>
      </c>
      <c r="D22" s="117">
        <v>11070149.77</v>
      </c>
      <c r="E22" s="117">
        <v>9646423.53</v>
      </c>
      <c r="F22" s="117">
        <v>1423726.24</v>
      </c>
      <c r="G22" s="117">
        <v>1800000</v>
      </c>
    </row>
    <row r="23" ht="18" customHeight="1" spans="1:7">
      <c r="A23" s="198" t="s">
        <v>135</v>
      </c>
      <c r="B23" s="198" t="s">
        <v>136</v>
      </c>
      <c r="C23" s="117">
        <v>7666140.51</v>
      </c>
      <c r="D23" s="117">
        <v>7666140.51</v>
      </c>
      <c r="E23" s="117">
        <v>6488813.87</v>
      </c>
      <c r="F23" s="117">
        <v>1177326.64</v>
      </c>
      <c r="G23" s="117"/>
    </row>
    <row r="24" ht="18" customHeight="1" spans="1:7">
      <c r="A24" s="198" t="s">
        <v>137</v>
      </c>
      <c r="B24" s="198" t="s">
        <v>138</v>
      </c>
      <c r="C24" s="117">
        <v>36000</v>
      </c>
      <c r="D24" s="117"/>
      <c r="E24" s="117"/>
      <c r="F24" s="117"/>
      <c r="G24" s="117">
        <v>36000</v>
      </c>
    </row>
    <row r="25" ht="18" customHeight="1" spans="1:7">
      <c r="A25" s="198" t="s">
        <v>139</v>
      </c>
      <c r="B25" s="198" t="s">
        <v>140</v>
      </c>
      <c r="C25" s="117">
        <v>50000</v>
      </c>
      <c r="D25" s="117"/>
      <c r="E25" s="117"/>
      <c r="F25" s="117"/>
      <c r="G25" s="117">
        <v>50000</v>
      </c>
    </row>
    <row r="26" ht="18" customHeight="1" spans="1:7">
      <c r="A26" s="198" t="s">
        <v>141</v>
      </c>
      <c r="B26" s="198" t="s">
        <v>142</v>
      </c>
      <c r="C26" s="117">
        <v>1040000</v>
      </c>
      <c r="D26" s="117"/>
      <c r="E26" s="117"/>
      <c r="F26" s="117"/>
      <c r="G26" s="117">
        <v>1040000</v>
      </c>
    </row>
    <row r="27" ht="18" customHeight="1" spans="1:7">
      <c r="A27" s="198" t="s">
        <v>143</v>
      </c>
      <c r="B27" s="198" t="s">
        <v>144</v>
      </c>
      <c r="C27" s="117">
        <v>50000</v>
      </c>
      <c r="D27" s="117"/>
      <c r="E27" s="117"/>
      <c r="F27" s="117"/>
      <c r="G27" s="117">
        <v>50000</v>
      </c>
    </row>
    <row r="28" ht="18" customHeight="1" spans="1:7">
      <c r="A28" s="198" t="s">
        <v>145</v>
      </c>
      <c r="B28" s="198" t="s">
        <v>146</v>
      </c>
      <c r="C28" s="117">
        <v>394000</v>
      </c>
      <c r="D28" s="117"/>
      <c r="E28" s="117"/>
      <c r="F28" s="117"/>
      <c r="G28" s="117">
        <v>394000</v>
      </c>
    </row>
    <row r="29" ht="18" customHeight="1" spans="1:7">
      <c r="A29" s="198" t="s">
        <v>149</v>
      </c>
      <c r="B29" s="198" t="s">
        <v>150</v>
      </c>
      <c r="C29" s="117">
        <v>150000</v>
      </c>
      <c r="D29" s="117"/>
      <c r="E29" s="117"/>
      <c r="F29" s="117"/>
      <c r="G29" s="117">
        <v>150000</v>
      </c>
    </row>
    <row r="30" ht="18" customHeight="1" spans="1:7">
      <c r="A30" s="198" t="s">
        <v>151</v>
      </c>
      <c r="B30" s="198" t="s">
        <v>152</v>
      </c>
      <c r="C30" s="117">
        <v>3404009.26</v>
      </c>
      <c r="D30" s="117">
        <v>3404009.26</v>
      </c>
      <c r="E30" s="117">
        <v>3157609.66</v>
      </c>
      <c r="F30" s="117">
        <v>246399.6</v>
      </c>
      <c r="G30" s="117"/>
    </row>
    <row r="31" ht="18" customHeight="1" spans="1:7">
      <c r="A31" s="198" t="s">
        <v>153</v>
      </c>
      <c r="B31" s="198" t="s">
        <v>154</v>
      </c>
      <c r="C31" s="117">
        <v>80000</v>
      </c>
      <c r="D31" s="117"/>
      <c r="E31" s="117"/>
      <c r="F31" s="117"/>
      <c r="G31" s="117">
        <v>80000</v>
      </c>
    </row>
    <row r="32" ht="18" customHeight="1" spans="1:7">
      <c r="A32" s="68" t="s">
        <v>158</v>
      </c>
      <c r="B32" s="68" t="s">
        <v>159</v>
      </c>
      <c r="C32" s="117">
        <v>1208341.44</v>
      </c>
      <c r="D32" s="117">
        <v>1208341.44</v>
      </c>
      <c r="E32" s="117">
        <v>1208341.44</v>
      </c>
      <c r="F32" s="117"/>
      <c r="G32" s="117"/>
    </row>
    <row r="33" ht="18" customHeight="1" spans="1:7">
      <c r="A33" s="173" t="s">
        <v>160</v>
      </c>
      <c r="B33" s="173" t="s">
        <v>161</v>
      </c>
      <c r="C33" s="117">
        <v>1208341.44</v>
      </c>
      <c r="D33" s="117">
        <v>1208341.44</v>
      </c>
      <c r="E33" s="117">
        <v>1208341.44</v>
      </c>
      <c r="F33" s="117"/>
      <c r="G33" s="117"/>
    </row>
    <row r="34" ht="18" customHeight="1" spans="1:7">
      <c r="A34" s="198" t="s">
        <v>162</v>
      </c>
      <c r="B34" s="198" t="s">
        <v>163</v>
      </c>
      <c r="C34" s="117">
        <v>1208341.44</v>
      </c>
      <c r="D34" s="117">
        <v>1208341.44</v>
      </c>
      <c r="E34" s="117">
        <v>1208341.44</v>
      </c>
      <c r="F34" s="117"/>
      <c r="G34" s="117"/>
    </row>
    <row r="35" ht="18" customHeight="1" spans="1:7">
      <c r="A35" s="68" t="s">
        <v>164</v>
      </c>
      <c r="B35" s="68" t="s">
        <v>165</v>
      </c>
      <c r="C35" s="117">
        <v>200000</v>
      </c>
      <c r="D35" s="117"/>
      <c r="E35" s="117"/>
      <c r="F35" s="117"/>
      <c r="G35" s="117">
        <v>200000</v>
      </c>
    </row>
    <row r="36" ht="18" customHeight="1" spans="1:7">
      <c r="A36" s="173" t="s">
        <v>166</v>
      </c>
      <c r="B36" s="173" t="s">
        <v>167</v>
      </c>
      <c r="C36" s="117">
        <v>200000</v>
      </c>
      <c r="D36" s="117"/>
      <c r="E36" s="117"/>
      <c r="F36" s="117"/>
      <c r="G36" s="117">
        <v>200000</v>
      </c>
    </row>
    <row r="37" ht="18" customHeight="1" spans="1:7">
      <c r="A37" s="198" t="s">
        <v>168</v>
      </c>
      <c r="B37" s="198" t="s">
        <v>169</v>
      </c>
      <c r="C37" s="117">
        <v>200000</v>
      </c>
      <c r="D37" s="117"/>
      <c r="E37" s="117"/>
      <c r="F37" s="117"/>
      <c r="G37" s="117">
        <v>200000</v>
      </c>
    </row>
    <row r="38" ht="18" customHeight="1" spans="1:7">
      <c r="A38" s="116" t="s">
        <v>208</v>
      </c>
      <c r="B38" s="199" t="s">
        <v>208</v>
      </c>
      <c r="C38" s="117">
        <v>17588572.35</v>
      </c>
      <c r="D38" s="117">
        <v>15588572.35</v>
      </c>
      <c r="E38" s="117">
        <v>14115346.11</v>
      </c>
      <c r="F38" s="117">
        <v>1473226.24</v>
      </c>
      <c r="G38" s="117">
        <v>2000000</v>
      </c>
    </row>
  </sheetData>
  <mergeCells count="6">
    <mergeCell ref="A2:G2"/>
    <mergeCell ref="A4:B4"/>
    <mergeCell ref="D4:F4"/>
    <mergeCell ref="A38:B38"/>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81"/>
      <c r="B1" s="81"/>
      <c r="C1" s="81"/>
      <c r="D1" s="81"/>
      <c r="E1" s="80"/>
      <c r="F1" s="191" t="s">
        <v>209</v>
      </c>
    </row>
    <row r="2" ht="41.25" customHeight="1" spans="1:6">
      <c r="A2" s="192" t="str">
        <f>"2025"&amp;"年一般公共预算“三公”经费支出预算表"</f>
        <v>2025年一般公共预算“三公”经费支出预算表</v>
      </c>
      <c r="B2" s="81"/>
      <c r="C2" s="81"/>
      <c r="D2" s="81"/>
      <c r="E2" s="80"/>
      <c r="F2" s="81"/>
    </row>
    <row r="3" customHeight="1" spans="1:6">
      <c r="A3" s="148" t="str">
        <f>"单位名称："&amp;"昆明市晋宁区自然资源局"</f>
        <v>单位名称：昆明市晋宁区自然资源局</v>
      </c>
      <c r="B3" s="193"/>
      <c r="D3" s="81"/>
      <c r="E3" s="80"/>
      <c r="F3" s="102" t="s">
        <v>1</v>
      </c>
    </row>
    <row r="4" ht="27" customHeight="1" spans="1:6">
      <c r="A4" s="85" t="s">
        <v>210</v>
      </c>
      <c r="B4" s="85" t="s">
        <v>211</v>
      </c>
      <c r="C4" s="87" t="s">
        <v>212</v>
      </c>
      <c r="D4" s="85"/>
      <c r="E4" s="86"/>
      <c r="F4" s="85" t="s">
        <v>213</v>
      </c>
    </row>
    <row r="5" ht="28.5" customHeight="1" spans="1:6">
      <c r="A5" s="194"/>
      <c r="B5" s="89"/>
      <c r="C5" s="86" t="s">
        <v>57</v>
      </c>
      <c r="D5" s="86" t="s">
        <v>214</v>
      </c>
      <c r="E5" s="86" t="s">
        <v>215</v>
      </c>
      <c r="F5" s="88"/>
    </row>
    <row r="6" ht="17.25" customHeight="1" spans="1:6">
      <c r="A6" s="93" t="s">
        <v>82</v>
      </c>
      <c r="B6" s="93" t="s">
        <v>83</v>
      </c>
      <c r="C6" s="93" t="s">
        <v>84</v>
      </c>
      <c r="D6" s="93" t="s">
        <v>85</v>
      </c>
      <c r="E6" s="93" t="s">
        <v>86</v>
      </c>
      <c r="F6" s="93" t="s">
        <v>87</v>
      </c>
    </row>
    <row r="7" ht="17.25" customHeight="1" spans="1:6">
      <c r="A7" s="117">
        <v>260000</v>
      </c>
      <c r="B7" s="117"/>
      <c r="C7" s="117">
        <v>180000</v>
      </c>
      <c r="D7" s="117"/>
      <c r="E7" s="117">
        <v>180000</v>
      </c>
      <c r="F7" s="117">
        <v>80000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topLeftCell="G1" workbookViewId="0">
      <selection activeCell="A1" sqref="A1"/>
    </sheetView>
  </sheetViews>
  <sheetFormatPr defaultColWidth="9.14166666666667" defaultRowHeight="14.25" customHeight="1"/>
  <cols>
    <col min="1" max="2" width="32.85"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ht="13.5" customHeight="1" spans="2:24">
      <c r="B1" s="174"/>
      <c r="C1" s="180"/>
      <c r="E1" s="181"/>
      <c r="F1" s="181"/>
      <c r="G1" s="181"/>
      <c r="H1" s="181"/>
      <c r="I1" s="121"/>
      <c r="J1" s="121"/>
      <c r="K1" s="121"/>
      <c r="L1" s="121"/>
      <c r="M1" s="121"/>
      <c r="N1" s="121"/>
      <c r="R1" s="121"/>
      <c r="V1" s="180"/>
      <c r="X1" s="43" t="s">
        <v>216</v>
      </c>
    </row>
    <row r="2" ht="45.75" customHeight="1" spans="1:24">
      <c r="A2" s="104" t="str">
        <f>"2025"&amp;"年部门基本支出预算表"</f>
        <v>2025年部门基本支出预算表</v>
      </c>
      <c r="B2" s="44"/>
      <c r="C2" s="104"/>
      <c r="D2" s="104"/>
      <c r="E2" s="104"/>
      <c r="F2" s="104"/>
      <c r="G2" s="104"/>
      <c r="H2" s="104"/>
      <c r="I2" s="104"/>
      <c r="J2" s="104"/>
      <c r="K2" s="104"/>
      <c r="L2" s="104"/>
      <c r="M2" s="104"/>
      <c r="N2" s="104"/>
      <c r="O2" s="44"/>
      <c r="P2" s="44"/>
      <c r="Q2" s="44"/>
      <c r="R2" s="104"/>
      <c r="S2" s="104"/>
      <c r="T2" s="104"/>
      <c r="U2" s="104"/>
      <c r="V2" s="104"/>
      <c r="W2" s="104"/>
      <c r="X2" s="104"/>
    </row>
    <row r="3" ht="18.75" customHeight="1" spans="1:24">
      <c r="A3" s="45" t="str">
        <f>"单位名称："&amp;"昆明市晋宁区自然资源局"</f>
        <v>单位名称：昆明市晋宁区自然资源局</v>
      </c>
      <c r="B3" s="46"/>
      <c r="C3" s="182"/>
      <c r="D3" s="182"/>
      <c r="E3" s="182"/>
      <c r="F3" s="182"/>
      <c r="G3" s="182"/>
      <c r="H3" s="182"/>
      <c r="I3" s="123"/>
      <c r="J3" s="123"/>
      <c r="K3" s="123"/>
      <c r="L3" s="123"/>
      <c r="M3" s="123"/>
      <c r="N3" s="123"/>
      <c r="O3" s="47"/>
      <c r="P3" s="47"/>
      <c r="Q3" s="47"/>
      <c r="R3" s="123"/>
      <c r="V3" s="180"/>
      <c r="X3" s="43" t="s">
        <v>1</v>
      </c>
    </row>
    <row r="4" ht="18" customHeight="1" spans="1:24">
      <c r="A4" s="49" t="s">
        <v>217</v>
      </c>
      <c r="B4" s="49" t="s">
        <v>218</v>
      </c>
      <c r="C4" s="49" t="s">
        <v>219</v>
      </c>
      <c r="D4" s="49" t="s">
        <v>220</v>
      </c>
      <c r="E4" s="49" t="s">
        <v>221</v>
      </c>
      <c r="F4" s="49" t="s">
        <v>222</v>
      </c>
      <c r="G4" s="49" t="s">
        <v>223</v>
      </c>
      <c r="H4" s="49" t="s">
        <v>224</v>
      </c>
      <c r="I4" s="187" t="s">
        <v>225</v>
      </c>
      <c r="J4" s="118" t="s">
        <v>225</v>
      </c>
      <c r="K4" s="118"/>
      <c r="L4" s="118"/>
      <c r="M4" s="118"/>
      <c r="N4" s="118"/>
      <c r="O4" s="52"/>
      <c r="P4" s="52"/>
      <c r="Q4" s="52"/>
      <c r="R4" s="139" t="s">
        <v>61</v>
      </c>
      <c r="S4" s="118" t="s">
        <v>62</v>
      </c>
      <c r="T4" s="118"/>
      <c r="U4" s="118"/>
      <c r="V4" s="118"/>
      <c r="W4" s="118"/>
      <c r="X4" s="119"/>
    </row>
    <row r="5" ht="18" customHeight="1" spans="1:24">
      <c r="A5" s="54"/>
      <c r="B5" s="67"/>
      <c r="C5" s="164"/>
      <c r="D5" s="54"/>
      <c r="E5" s="54"/>
      <c r="F5" s="54"/>
      <c r="G5" s="54"/>
      <c r="H5" s="54"/>
      <c r="I5" s="162" t="s">
        <v>226</v>
      </c>
      <c r="J5" s="187" t="s">
        <v>58</v>
      </c>
      <c r="K5" s="118"/>
      <c r="L5" s="118"/>
      <c r="M5" s="118"/>
      <c r="N5" s="119"/>
      <c r="O5" s="51" t="s">
        <v>227</v>
      </c>
      <c r="P5" s="52"/>
      <c r="Q5" s="53"/>
      <c r="R5" s="49" t="s">
        <v>61</v>
      </c>
      <c r="S5" s="187" t="s">
        <v>62</v>
      </c>
      <c r="T5" s="139" t="s">
        <v>64</v>
      </c>
      <c r="U5" s="118" t="s">
        <v>62</v>
      </c>
      <c r="V5" s="139" t="s">
        <v>66</v>
      </c>
      <c r="W5" s="139" t="s">
        <v>67</v>
      </c>
      <c r="X5" s="190" t="s">
        <v>68</v>
      </c>
    </row>
    <row r="6" ht="19.5" customHeight="1" spans="1:24">
      <c r="A6" s="67"/>
      <c r="B6" s="67"/>
      <c r="C6" s="67"/>
      <c r="D6" s="67"/>
      <c r="E6" s="67"/>
      <c r="F6" s="67"/>
      <c r="G6" s="67"/>
      <c r="H6" s="67"/>
      <c r="I6" s="67"/>
      <c r="J6" s="188" t="s">
        <v>228</v>
      </c>
      <c r="K6" s="49" t="s">
        <v>229</v>
      </c>
      <c r="L6" s="49" t="s">
        <v>230</v>
      </c>
      <c r="M6" s="49" t="s">
        <v>231</v>
      </c>
      <c r="N6" s="49" t="s">
        <v>232</v>
      </c>
      <c r="O6" s="49" t="s">
        <v>58</v>
      </c>
      <c r="P6" s="49" t="s">
        <v>59</v>
      </c>
      <c r="Q6" s="49" t="s">
        <v>60</v>
      </c>
      <c r="R6" s="67"/>
      <c r="S6" s="49" t="s">
        <v>57</v>
      </c>
      <c r="T6" s="49" t="s">
        <v>64</v>
      </c>
      <c r="U6" s="49" t="s">
        <v>233</v>
      </c>
      <c r="V6" s="49" t="s">
        <v>66</v>
      </c>
      <c r="W6" s="49" t="s">
        <v>67</v>
      </c>
      <c r="X6" s="49" t="s">
        <v>68</v>
      </c>
    </row>
    <row r="7" ht="37.5" customHeight="1" spans="1:24">
      <c r="A7" s="183"/>
      <c r="B7" s="59"/>
      <c r="C7" s="183"/>
      <c r="D7" s="183"/>
      <c r="E7" s="183"/>
      <c r="F7" s="183"/>
      <c r="G7" s="183"/>
      <c r="H7" s="183"/>
      <c r="I7" s="183"/>
      <c r="J7" s="189" t="s">
        <v>57</v>
      </c>
      <c r="K7" s="57" t="s">
        <v>234</v>
      </c>
      <c r="L7" s="57" t="s">
        <v>230</v>
      </c>
      <c r="M7" s="57" t="s">
        <v>231</v>
      </c>
      <c r="N7" s="57" t="s">
        <v>232</v>
      </c>
      <c r="O7" s="57" t="s">
        <v>230</v>
      </c>
      <c r="P7" s="57" t="s">
        <v>231</v>
      </c>
      <c r="Q7" s="57" t="s">
        <v>232</v>
      </c>
      <c r="R7" s="57" t="s">
        <v>61</v>
      </c>
      <c r="S7" s="57" t="s">
        <v>57</v>
      </c>
      <c r="T7" s="57" t="s">
        <v>64</v>
      </c>
      <c r="U7" s="57" t="s">
        <v>233</v>
      </c>
      <c r="V7" s="57" t="s">
        <v>66</v>
      </c>
      <c r="W7" s="57" t="s">
        <v>67</v>
      </c>
      <c r="X7" s="57" t="s">
        <v>68</v>
      </c>
    </row>
    <row r="8" customHeight="1" spans="1:24">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c r="U8" s="74">
        <v>21</v>
      </c>
      <c r="V8" s="74">
        <v>22</v>
      </c>
      <c r="W8" s="74">
        <v>23</v>
      </c>
      <c r="X8" s="74">
        <v>24</v>
      </c>
    </row>
    <row r="9" ht="20.25" customHeight="1" spans="1:24">
      <c r="A9" s="184" t="s">
        <v>70</v>
      </c>
      <c r="B9" s="184" t="s">
        <v>70</v>
      </c>
      <c r="C9" s="184" t="s">
        <v>235</v>
      </c>
      <c r="D9" s="184" t="s">
        <v>236</v>
      </c>
      <c r="E9" s="184" t="s">
        <v>105</v>
      </c>
      <c r="F9" s="184" t="s">
        <v>106</v>
      </c>
      <c r="G9" s="184" t="s">
        <v>237</v>
      </c>
      <c r="H9" s="184" t="s">
        <v>238</v>
      </c>
      <c r="I9" s="117">
        <v>457468.8</v>
      </c>
      <c r="J9" s="117">
        <v>457468.8</v>
      </c>
      <c r="K9" s="117"/>
      <c r="L9" s="117"/>
      <c r="M9" s="117">
        <v>457468.8</v>
      </c>
      <c r="N9" s="117"/>
      <c r="O9" s="117"/>
      <c r="P9" s="117"/>
      <c r="Q9" s="117"/>
      <c r="R9" s="117"/>
      <c r="S9" s="117"/>
      <c r="T9" s="117"/>
      <c r="U9" s="117"/>
      <c r="V9" s="117"/>
      <c r="W9" s="117"/>
      <c r="X9" s="117"/>
    </row>
    <row r="10" ht="20.25" customHeight="1" spans="1:24">
      <c r="A10" s="184" t="s">
        <v>70</v>
      </c>
      <c r="B10" s="184" t="s">
        <v>70</v>
      </c>
      <c r="C10" s="184" t="s">
        <v>235</v>
      </c>
      <c r="D10" s="184" t="s">
        <v>236</v>
      </c>
      <c r="E10" s="184" t="s">
        <v>105</v>
      </c>
      <c r="F10" s="184" t="s">
        <v>106</v>
      </c>
      <c r="G10" s="184" t="s">
        <v>237</v>
      </c>
      <c r="H10" s="184" t="s">
        <v>238</v>
      </c>
      <c r="I10" s="117">
        <v>699909.12</v>
      </c>
      <c r="J10" s="117">
        <v>699909.12</v>
      </c>
      <c r="K10" s="27"/>
      <c r="L10" s="27"/>
      <c r="M10" s="117">
        <v>699909.12</v>
      </c>
      <c r="N10" s="27"/>
      <c r="O10" s="117"/>
      <c r="P10" s="117"/>
      <c r="Q10" s="117"/>
      <c r="R10" s="117"/>
      <c r="S10" s="117"/>
      <c r="T10" s="117"/>
      <c r="U10" s="117"/>
      <c r="V10" s="117"/>
      <c r="W10" s="117"/>
      <c r="X10" s="117"/>
    </row>
    <row r="11" ht="20.25" customHeight="1" spans="1:24">
      <c r="A11" s="184" t="s">
        <v>70</v>
      </c>
      <c r="B11" s="184" t="s">
        <v>70</v>
      </c>
      <c r="C11" s="184" t="s">
        <v>235</v>
      </c>
      <c r="D11" s="184" t="s">
        <v>236</v>
      </c>
      <c r="E11" s="184" t="s">
        <v>107</v>
      </c>
      <c r="F11" s="184" t="s">
        <v>108</v>
      </c>
      <c r="G11" s="184" t="s">
        <v>239</v>
      </c>
      <c r="H11" s="184" t="s">
        <v>240</v>
      </c>
      <c r="I11" s="117">
        <v>50000</v>
      </c>
      <c r="J11" s="117">
        <v>50000</v>
      </c>
      <c r="K11" s="27"/>
      <c r="L11" s="27"/>
      <c r="M11" s="117">
        <v>50000</v>
      </c>
      <c r="N11" s="27"/>
      <c r="O11" s="117"/>
      <c r="P11" s="117"/>
      <c r="Q11" s="117"/>
      <c r="R11" s="117"/>
      <c r="S11" s="117"/>
      <c r="T11" s="117"/>
      <c r="U11" s="117"/>
      <c r="V11" s="117"/>
      <c r="W11" s="117"/>
      <c r="X11" s="117"/>
    </row>
    <row r="12" ht="20.25" customHeight="1" spans="1:24">
      <c r="A12" s="184" t="s">
        <v>70</v>
      </c>
      <c r="B12" s="184" t="s">
        <v>70</v>
      </c>
      <c r="C12" s="184" t="s">
        <v>235</v>
      </c>
      <c r="D12" s="184" t="s">
        <v>236</v>
      </c>
      <c r="E12" s="184" t="s">
        <v>107</v>
      </c>
      <c r="F12" s="184" t="s">
        <v>108</v>
      </c>
      <c r="G12" s="184" t="s">
        <v>239</v>
      </c>
      <c r="H12" s="184" t="s">
        <v>240</v>
      </c>
      <c r="I12" s="117">
        <v>50000</v>
      </c>
      <c r="J12" s="117">
        <v>50000</v>
      </c>
      <c r="K12" s="27"/>
      <c r="L12" s="27"/>
      <c r="M12" s="117">
        <v>50000</v>
      </c>
      <c r="N12" s="27"/>
      <c r="O12" s="117"/>
      <c r="P12" s="117"/>
      <c r="Q12" s="117"/>
      <c r="R12" s="117"/>
      <c r="S12" s="117"/>
      <c r="T12" s="117"/>
      <c r="U12" s="117"/>
      <c r="V12" s="117"/>
      <c r="W12" s="117"/>
      <c r="X12" s="117"/>
    </row>
    <row r="13" ht="20.25" customHeight="1" spans="1:24">
      <c r="A13" s="184" t="s">
        <v>70</v>
      </c>
      <c r="B13" s="184" t="s">
        <v>70</v>
      </c>
      <c r="C13" s="184" t="s">
        <v>235</v>
      </c>
      <c r="D13" s="184" t="s">
        <v>236</v>
      </c>
      <c r="E13" s="184" t="s">
        <v>117</v>
      </c>
      <c r="F13" s="184" t="s">
        <v>118</v>
      </c>
      <c r="G13" s="184" t="s">
        <v>241</v>
      </c>
      <c r="H13" s="184" t="s">
        <v>242</v>
      </c>
      <c r="I13" s="117">
        <v>345580.13</v>
      </c>
      <c r="J13" s="117">
        <v>345580.13</v>
      </c>
      <c r="K13" s="27"/>
      <c r="L13" s="27"/>
      <c r="M13" s="117">
        <v>345580.13</v>
      </c>
      <c r="N13" s="27"/>
      <c r="O13" s="117"/>
      <c r="P13" s="117"/>
      <c r="Q13" s="117"/>
      <c r="R13" s="117"/>
      <c r="S13" s="117"/>
      <c r="T13" s="117"/>
      <c r="U13" s="117"/>
      <c r="V13" s="117"/>
      <c r="W13" s="117"/>
      <c r="X13" s="117"/>
    </row>
    <row r="14" ht="20.25" customHeight="1" spans="1:24">
      <c r="A14" s="184" t="s">
        <v>70</v>
      </c>
      <c r="B14" s="184" t="s">
        <v>70</v>
      </c>
      <c r="C14" s="184" t="s">
        <v>235</v>
      </c>
      <c r="D14" s="184" t="s">
        <v>236</v>
      </c>
      <c r="E14" s="184" t="s">
        <v>119</v>
      </c>
      <c r="F14" s="184" t="s">
        <v>120</v>
      </c>
      <c r="G14" s="184" t="s">
        <v>241</v>
      </c>
      <c r="H14" s="184" t="s">
        <v>242</v>
      </c>
      <c r="I14" s="117">
        <v>189472.02</v>
      </c>
      <c r="J14" s="117">
        <v>189472.02</v>
      </c>
      <c r="K14" s="27"/>
      <c r="L14" s="27"/>
      <c r="M14" s="117">
        <v>189472.02</v>
      </c>
      <c r="N14" s="27"/>
      <c r="O14" s="117"/>
      <c r="P14" s="117"/>
      <c r="Q14" s="117"/>
      <c r="R14" s="117"/>
      <c r="S14" s="117"/>
      <c r="T14" s="117"/>
      <c r="U14" s="117"/>
      <c r="V14" s="117"/>
      <c r="W14" s="117"/>
      <c r="X14" s="117"/>
    </row>
    <row r="15" ht="20.25" customHeight="1" spans="1:24">
      <c r="A15" s="184" t="s">
        <v>70</v>
      </c>
      <c r="B15" s="184" t="s">
        <v>70</v>
      </c>
      <c r="C15" s="184" t="s">
        <v>235</v>
      </c>
      <c r="D15" s="184" t="s">
        <v>236</v>
      </c>
      <c r="E15" s="184" t="s">
        <v>121</v>
      </c>
      <c r="F15" s="184" t="s">
        <v>122</v>
      </c>
      <c r="G15" s="184" t="s">
        <v>243</v>
      </c>
      <c r="H15" s="184" t="s">
        <v>244</v>
      </c>
      <c r="I15" s="117">
        <v>119919</v>
      </c>
      <c r="J15" s="117">
        <v>119919</v>
      </c>
      <c r="K15" s="27"/>
      <c r="L15" s="27"/>
      <c r="M15" s="117">
        <v>119919</v>
      </c>
      <c r="N15" s="27"/>
      <c r="O15" s="117"/>
      <c r="P15" s="117"/>
      <c r="Q15" s="117"/>
      <c r="R15" s="117"/>
      <c r="S15" s="117"/>
      <c r="T15" s="117"/>
      <c r="U15" s="117"/>
      <c r="V15" s="117"/>
      <c r="W15" s="117"/>
      <c r="X15" s="117"/>
    </row>
    <row r="16" ht="20.25" customHeight="1" spans="1:24">
      <c r="A16" s="184" t="s">
        <v>70</v>
      </c>
      <c r="B16" s="184" t="s">
        <v>70</v>
      </c>
      <c r="C16" s="184" t="s">
        <v>235</v>
      </c>
      <c r="D16" s="184" t="s">
        <v>236</v>
      </c>
      <c r="E16" s="184" t="s">
        <v>121</v>
      </c>
      <c r="F16" s="184" t="s">
        <v>122</v>
      </c>
      <c r="G16" s="184" t="s">
        <v>243</v>
      </c>
      <c r="H16" s="184" t="s">
        <v>244</v>
      </c>
      <c r="I16" s="117">
        <v>218721.6</v>
      </c>
      <c r="J16" s="117">
        <v>218721.6</v>
      </c>
      <c r="K16" s="27"/>
      <c r="L16" s="27"/>
      <c r="M16" s="117">
        <v>218721.6</v>
      </c>
      <c r="N16" s="27"/>
      <c r="O16" s="117"/>
      <c r="P16" s="117"/>
      <c r="Q16" s="117"/>
      <c r="R16" s="117"/>
      <c r="S16" s="117"/>
      <c r="T16" s="117"/>
      <c r="U16" s="117"/>
      <c r="V16" s="117"/>
      <c r="W16" s="117"/>
      <c r="X16" s="117"/>
    </row>
    <row r="17" ht="20.25" customHeight="1" spans="1:24">
      <c r="A17" s="184" t="s">
        <v>70</v>
      </c>
      <c r="B17" s="184" t="s">
        <v>70</v>
      </c>
      <c r="C17" s="184" t="s">
        <v>235</v>
      </c>
      <c r="D17" s="184" t="s">
        <v>236</v>
      </c>
      <c r="E17" s="184" t="s">
        <v>121</v>
      </c>
      <c r="F17" s="184" t="s">
        <v>122</v>
      </c>
      <c r="G17" s="184" t="s">
        <v>243</v>
      </c>
      <c r="H17" s="184" t="s">
        <v>244</v>
      </c>
      <c r="I17" s="117">
        <v>232870</v>
      </c>
      <c r="J17" s="117">
        <v>232870</v>
      </c>
      <c r="K17" s="27"/>
      <c r="L17" s="27"/>
      <c r="M17" s="117">
        <v>232870</v>
      </c>
      <c r="N17" s="27"/>
      <c r="O17" s="117"/>
      <c r="P17" s="117"/>
      <c r="Q17" s="117"/>
      <c r="R17" s="117"/>
      <c r="S17" s="117"/>
      <c r="T17" s="117"/>
      <c r="U17" s="117"/>
      <c r="V17" s="117"/>
      <c r="W17" s="117"/>
      <c r="X17" s="117"/>
    </row>
    <row r="18" ht="20.25" customHeight="1" spans="1:24">
      <c r="A18" s="184" t="s">
        <v>70</v>
      </c>
      <c r="B18" s="184" t="s">
        <v>70</v>
      </c>
      <c r="C18" s="184" t="s">
        <v>235</v>
      </c>
      <c r="D18" s="184" t="s">
        <v>236</v>
      </c>
      <c r="E18" s="184" t="s">
        <v>123</v>
      </c>
      <c r="F18" s="184" t="s">
        <v>124</v>
      </c>
      <c r="G18" s="184" t="s">
        <v>245</v>
      </c>
      <c r="H18" s="184" t="s">
        <v>246</v>
      </c>
      <c r="I18" s="117">
        <v>12401.28</v>
      </c>
      <c r="J18" s="117">
        <v>12401.28</v>
      </c>
      <c r="K18" s="27"/>
      <c r="L18" s="27"/>
      <c r="M18" s="117">
        <v>12401.28</v>
      </c>
      <c r="N18" s="27"/>
      <c r="O18" s="117"/>
      <c r="P18" s="117"/>
      <c r="Q18" s="117"/>
      <c r="R18" s="117"/>
      <c r="S18" s="117"/>
      <c r="T18" s="117"/>
      <c r="U18" s="117"/>
      <c r="V18" s="117"/>
      <c r="W18" s="117"/>
      <c r="X18" s="117"/>
    </row>
    <row r="19" ht="20.25" customHeight="1" spans="1:24">
      <c r="A19" s="184" t="s">
        <v>70</v>
      </c>
      <c r="B19" s="184" t="s">
        <v>70</v>
      </c>
      <c r="C19" s="184" t="s">
        <v>235</v>
      </c>
      <c r="D19" s="184" t="s">
        <v>236</v>
      </c>
      <c r="E19" s="184" t="s">
        <v>123</v>
      </c>
      <c r="F19" s="184" t="s">
        <v>124</v>
      </c>
      <c r="G19" s="184" t="s">
        <v>245</v>
      </c>
      <c r="H19" s="184" t="s">
        <v>246</v>
      </c>
      <c r="I19" s="117">
        <v>8634.17</v>
      </c>
      <c r="J19" s="117">
        <v>8634.17</v>
      </c>
      <c r="K19" s="27"/>
      <c r="L19" s="27"/>
      <c r="M19" s="117">
        <v>8634.17</v>
      </c>
      <c r="N19" s="27"/>
      <c r="O19" s="117"/>
      <c r="P19" s="117"/>
      <c r="Q19" s="117"/>
      <c r="R19" s="117"/>
      <c r="S19" s="117"/>
      <c r="T19" s="117"/>
      <c r="U19" s="117"/>
      <c r="V19" s="117"/>
      <c r="W19" s="117"/>
      <c r="X19" s="117"/>
    </row>
    <row r="20" ht="20.25" customHeight="1" spans="1:24">
      <c r="A20" s="184" t="s">
        <v>70</v>
      </c>
      <c r="B20" s="184" t="s">
        <v>70</v>
      </c>
      <c r="C20" s="184" t="s">
        <v>235</v>
      </c>
      <c r="D20" s="184" t="s">
        <v>236</v>
      </c>
      <c r="E20" s="184" t="s">
        <v>123</v>
      </c>
      <c r="F20" s="184" t="s">
        <v>124</v>
      </c>
      <c r="G20" s="184" t="s">
        <v>245</v>
      </c>
      <c r="H20" s="184" t="s">
        <v>246</v>
      </c>
      <c r="I20" s="117">
        <v>7873.98</v>
      </c>
      <c r="J20" s="117">
        <v>7873.98</v>
      </c>
      <c r="K20" s="27"/>
      <c r="L20" s="27"/>
      <c r="M20" s="117">
        <v>7873.98</v>
      </c>
      <c r="N20" s="27"/>
      <c r="O20" s="117"/>
      <c r="P20" s="117"/>
      <c r="Q20" s="117"/>
      <c r="R20" s="117"/>
      <c r="S20" s="117"/>
      <c r="T20" s="117"/>
      <c r="U20" s="117"/>
      <c r="V20" s="117"/>
      <c r="W20" s="117"/>
      <c r="X20" s="117"/>
    </row>
    <row r="21" ht="20.25" customHeight="1" spans="1:24">
      <c r="A21" s="184" t="s">
        <v>70</v>
      </c>
      <c r="B21" s="184" t="s">
        <v>70</v>
      </c>
      <c r="C21" s="184" t="s">
        <v>235</v>
      </c>
      <c r="D21" s="184" t="s">
        <v>236</v>
      </c>
      <c r="E21" s="184" t="s">
        <v>123</v>
      </c>
      <c r="F21" s="184" t="s">
        <v>124</v>
      </c>
      <c r="G21" s="184" t="s">
        <v>245</v>
      </c>
      <c r="H21" s="184" t="s">
        <v>246</v>
      </c>
      <c r="I21" s="117">
        <v>21702.24</v>
      </c>
      <c r="J21" s="117">
        <v>21702.24</v>
      </c>
      <c r="K21" s="27"/>
      <c r="L21" s="27"/>
      <c r="M21" s="117">
        <v>21702.24</v>
      </c>
      <c r="N21" s="27"/>
      <c r="O21" s="117"/>
      <c r="P21" s="117"/>
      <c r="Q21" s="117"/>
      <c r="R21" s="117"/>
      <c r="S21" s="117"/>
      <c r="T21" s="117"/>
      <c r="U21" s="117"/>
      <c r="V21" s="117"/>
      <c r="W21" s="117"/>
      <c r="X21" s="117"/>
    </row>
    <row r="22" ht="20.25" customHeight="1" spans="1:24">
      <c r="A22" s="184" t="s">
        <v>70</v>
      </c>
      <c r="B22" s="184" t="s">
        <v>70</v>
      </c>
      <c r="C22" s="184" t="s">
        <v>235</v>
      </c>
      <c r="D22" s="184" t="s">
        <v>236</v>
      </c>
      <c r="E22" s="184" t="s">
        <v>123</v>
      </c>
      <c r="F22" s="184" t="s">
        <v>124</v>
      </c>
      <c r="G22" s="184" t="s">
        <v>245</v>
      </c>
      <c r="H22" s="184" t="s">
        <v>246</v>
      </c>
      <c r="I22" s="117">
        <v>28419.6</v>
      </c>
      <c r="J22" s="117">
        <v>28419.6</v>
      </c>
      <c r="K22" s="27"/>
      <c r="L22" s="27"/>
      <c r="M22" s="117">
        <v>28419.6</v>
      </c>
      <c r="N22" s="27"/>
      <c r="O22" s="117"/>
      <c r="P22" s="117"/>
      <c r="Q22" s="117"/>
      <c r="R22" s="117"/>
      <c r="S22" s="117"/>
      <c r="T22" s="117"/>
      <c r="U22" s="117"/>
      <c r="V22" s="117"/>
      <c r="W22" s="117"/>
      <c r="X22" s="117"/>
    </row>
    <row r="23" ht="20.25" customHeight="1" spans="1:24">
      <c r="A23" s="184" t="s">
        <v>70</v>
      </c>
      <c r="B23" s="184" t="s">
        <v>70</v>
      </c>
      <c r="C23" s="184" t="s">
        <v>235</v>
      </c>
      <c r="D23" s="184" t="s">
        <v>236</v>
      </c>
      <c r="E23" s="184" t="s">
        <v>135</v>
      </c>
      <c r="F23" s="184" t="s">
        <v>136</v>
      </c>
      <c r="G23" s="184" t="s">
        <v>245</v>
      </c>
      <c r="H23" s="184" t="s">
        <v>246</v>
      </c>
      <c r="I23" s="117">
        <v>3185.87</v>
      </c>
      <c r="J23" s="117">
        <v>3185.87</v>
      </c>
      <c r="K23" s="27"/>
      <c r="L23" s="27"/>
      <c r="M23" s="117">
        <v>3185.87</v>
      </c>
      <c r="N23" s="27"/>
      <c r="O23" s="117"/>
      <c r="P23" s="117"/>
      <c r="Q23" s="117"/>
      <c r="R23" s="117"/>
      <c r="S23" s="117"/>
      <c r="T23" s="117"/>
      <c r="U23" s="117"/>
      <c r="V23" s="117"/>
      <c r="W23" s="117"/>
      <c r="X23" s="117"/>
    </row>
    <row r="24" ht="20.25" customHeight="1" spans="1:24">
      <c r="A24" s="184" t="s">
        <v>70</v>
      </c>
      <c r="B24" s="184" t="s">
        <v>70</v>
      </c>
      <c r="C24" s="184" t="s">
        <v>235</v>
      </c>
      <c r="D24" s="184" t="s">
        <v>236</v>
      </c>
      <c r="E24" s="184" t="s">
        <v>151</v>
      </c>
      <c r="F24" s="184" t="s">
        <v>152</v>
      </c>
      <c r="G24" s="184" t="s">
        <v>245</v>
      </c>
      <c r="H24" s="184" t="s">
        <v>246</v>
      </c>
      <c r="I24" s="117">
        <v>16788.66</v>
      </c>
      <c r="J24" s="117">
        <v>16788.66</v>
      </c>
      <c r="K24" s="27"/>
      <c r="L24" s="27"/>
      <c r="M24" s="117">
        <v>16788.66</v>
      </c>
      <c r="N24" s="27"/>
      <c r="O24" s="117"/>
      <c r="P24" s="117"/>
      <c r="Q24" s="117"/>
      <c r="R24" s="117"/>
      <c r="S24" s="117"/>
      <c r="T24" s="117"/>
      <c r="U24" s="117"/>
      <c r="V24" s="117"/>
      <c r="W24" s="117"/>
      <c r="X24" s="117"/>
    </row>
    <row r="25" ht="20.25" customHeight="1" spans="1:24">
      <c r="A25" s="184" t="s">
        <v>70</v>
      </c>
      <c r="B25" s="184" t="s">
        <v>70</v>
      </c>
      <c r="C25" s="184" t="s">
        <v>247</v>
      </c>
      <c r="D25" s="184" t="s">
        <v>248</v>
      </c>
      <c r="E25" s="184" t="s">
        <v>111</v>
      </c>
      <c r="F25" s="184" t="s">
        <v>112</v>
      </c>
      <c r="G25" s="184" t="s">
        <v>249</v>
      </c>
      <c r="H25" s="184" t="s">
        <v>250</v>
      </c>
      <c r="I25" s="117">
        <v>25609.2</v>
      </c>
      <c r="J25" s="117">
        <v>25609.2</v>
      </c>
      <c r="K25" s="27"/>
      <c r="L25" s="27"/>
      <c r="M25" s="117">
        <v>25609.2</v>
      </c>
      <c r="N25" s="27"/>
      <c r="O25" s="117"/>
      <c r="P25" s="117"/>
      <c r="Q25" s="117"/>
      <c r="R25" s="117"/>
      <c r="S25" s="117"/>
      <c r="T25" s="117"/>
      <c r="U25" s="117"/>
      <c r="V25" s="117"/>
      <c r="W25" s="117"/>
      <c r="X25" s="117"/>
    </row>
    <row r="26" ht="20.25" customHeight="1" spans="1:24">
      <c r="A26" s="184" t="s">
        <v>70</v>
      </c>
      <c r="B26" s="184" t="s">
        <v>70</v>
      </c>
      <c r="C26" s="184" t="s">
        <v>251</v>
      </c>
      <c r="D26" s="184" t="s">
        <v>252</v>
      </c>
      <c r="E26" s="184" t="s">
        <v>135</v>
      </c>
      <c r="F26" s="184" t="s">
        <v>136</v>
      </c>
      <c r="G26" s="184" t="s">
        <v>253</v>
      </c>
      <c r="H26" s="184" t="s">
        <v>254</v>
      </c>
      <c r="I26" s="117">
        <v>180000</v>
      </c>
      <c r="J26" s="117">
        <v>180000</v>
      </c>
      <c r="K26" s="27"/>
      <c r="L26" s="27"/>
      <c r="M26" s="117">
        <v>180000</v>
      </c>
      <c r="N26" s="27"/>
      <c r="O26" s="117"/>
      <c r="P26" s="117"/>
      <c r="Q26" s="117"/>
      <c r="R26" s="117"/>
      <c r="S26" s="117"/>
      <c r="T26" s="117"/>
      <c r="U26" s="117"/>
      <c r="V26" s="117"/>
      <c r="W26" s="117"/>
      <c r="X26" s="117"/>
    </row>
    <row r="27" ht="20.25" customHeight="1" spans="1:24">
      <c r="A27" s="184" t="s">
        <v>70</v>
      </c>
      <c r="B27" s="184" t="s">
        <v>70</v>
      </c>
      <c r="C27" s="184" t="s">
        <v>255</v>
      </c>
      <c r="D27" s="184" t="s">
        <v>213</v>
      </c>
      <c r="E27" s="184" t="s">
        <v>135</v>
      </c>
      <c r="F27" s="184" t="s">
        <v>136</v>
      </c>
      <c r="G27" s="184" t="s">
        <v>256</v>
      </c>
      <c r="H27" s="184" t="s">
        <v>213</v>
      </c>
      <c r="I27" s="117">
        <v>80000</v>
      </c>
      <c r="J27" s="117">
        <v>80000</v>
      </c>
      <c r="K27" s="27"/>
      <c r="L27" s="27"/>
      <c r="M27" s="117">
        <v>80000</v>
      </c>
      <c r="N27" s="27"/>
      <c r="O27" s="117"/>
      <c r="P27" s="117"/>
      <c r="Q27" s="117"/>
      <c r="R27" s="117"/>
      <c r="S27" s="117"/>
      <c r="T27" s="117"/>
      <c r="U27" s="117"/>
      <c r="V27" s="117"/>
      <c r="W27" s="117"/>
      <c r="X27" s="117"/>
    </row>
    <row r="28" ht="20.25" customHeight="1" spans="1:24">
      <c r="A28" s="184" t="s">
        <v>70</v>
      </c>
      <c r="B28" s="184" t="s">
        <v>70</v>
      </c>
      <c r="C28" s="184" t="s">
        <v>257</v>
      </c>
      <c r="D28" s="184" t="s">
        <v>258</v>
      </c>
      <c r="E28" s="184" t="s">
        <v>135</v>
      </c>
      <c r="F28" s="184" t="s">
        <v>136</v>
      </c>
      <c r="G28" s="184" t="s">
        <v>259</v>
      </c>
      <c r="H28" s="184" t="s">
        <v>260</v>
      </c>
      <c r="I28" s="117">
        <v>378600</v>
      </c>
      <c r="J28" s="117">
        <v>378600</v>
      </c>
      <c r="K28" s="27"/>
      <c r="L28" s="27"/>
      <c r="M28" s="117">
        <v>378600</v>
      </c>
      <c r="N28" s="27"/>
      <c r="O28" s="117"/>
      <c r="P28" s="117"/>
      <c r="Q28" s="117"/>
      <c r="R28" s="117"/>
      <c r="S28" s="117"/>
      <c r="T28" s="117"/>
      <c r="U28" s="117"/>
      <c r="V28" s="117"/>
      <c r="W28" s="117"/>
      <c r="X28" s="117"/>
    </row>
    <row r="29" ht="20.25" customHeight="1" spans="1:24">
      <c r="A29" s="184" t="s">
        <v>70</v>
      </c>
      <c r="B29" s="184" t="s">
        <v>70</v>
      </c>
      <c r="C29" s="184" t="s">
        <v>261</v>
      </c>
      <c r="D29" s="184" t="s">
        <v>262</v>
      </c>
      <c r="E29" s="184" t="s">
        <v>135</v>
      </c>
      <c r="F29" s="184" t="s">
        <v>136</v>
      </c>
      <c r="G29" s="184" t="s">
        <v>263</v>
      </c>
      <c r="H29" s="184" t="s">
        <v>262</v>
      </c>
      <c r="I29" s="117">
        <v>96590.64</v>
      </c>
      <c r="J29" s="117">
        <v>96590.64</v>
      </c>
      <c r="K29" s="27"/>
      <c r="L29" s="27"/>
      <c r="M29" s="117">
        <v>96590.64</v>
      </c>
      <c r="N29" s="27"/>
      <c r="O29" s="117"/>
      <c r="P29" s="117"/>
      <c r="Q29" s="117"/>
      <c r="R29" s="117"/>
      <c r="S29" s="117"/>
      <c r="T29" s="117"/>
      <c r="U29" s="117"/>
      <c r="V29" s="117"/>
      <c r="W29" s="117"/>
      <c r="X29" s="117"/>
    </row>
    <row r="30" ht="20.25" customHeight="1" spans="1:24">
      <c r="A30" s="184" t="s">
        <v>70</v>
      </c>
      <c r="B30" s="184" t="s">
        <v>70</v>
      </c>
      <c r="C30" s="184" t="s">
        <v>261</v>
      </c>
      <c r="D30" s="184" t="s">
        <v>262</v>
      </c>
      <c r="E30" s="184" t="s">
        <v>151</v>
      </c>
      <c r="F30" s="184" t="s">
        <v>152</v>
      </c>
      <c r="G30" s="184" t="s">
        <v>263</v>
      </c>
      <c r="H30" s="184" t="s">
        <v>262</v>
      </c>
      <c r="I30" s="117">
        <v>56607.6</v>
      </c>
      <c r="J30" s="117">
        <v>56607.6</v>
      </c>
      <c r="K30" s="27"/>
      <c r="L30" s="27"/>
      <c r="M30" s="117">
        <v>56607.6</v>
      </c>
      <c r="N30" s="27"/>
      <c r="O30" s="117"/>
      <c r="P30" s="117"/>
      <c r="Q30" s="117"/>
      <c r="R30" s="117"/>
      <c r="S30" s="117"/>
      <c r="T30" s="117"/>
      <c r="U30" s="117"/>
      <c r="V30" s="117"/>
      <c r="W30" s="117"/>
      <c r="X30" s="117"/>
    </row>
    <row r="31" ht="20.25" customHeight="1" spans="1:24">
      <c r="A31" s="184" t="s">
        <v>70</v>
      </c>
      <c r="B31" s="184" t="s">
        <v>70</v>
      </c>
      <c r="C31" s="184" t="s">
        <v>264</v>
      </c>
      <c r="D31" s="184" t="s">
        <v>265</v>
      </c>
      <c r="E31" s="184" t="s">
        <v>135</v>
      </c>
      <c r="F31" s="184" t="s">
        <v>136</v>
      </c>
      <c r="G31" s="184" t="s">
        <v>266</v>
      </c>
      <c r="H31" s="184" t="s">
        <v>267</v>
      </c>
      <c r="I31" s="117">
        <v>130536</v>
      </c>
      <c r="J31" s="117">
        <v>130536</v>
      </c>
      <c r="K31" s="27"/>
      <c r="L31" s="27"/>
      <c r="M31" s="117">
        <v>130536</v>
      </c>
      <c r="N31" s="27"/>
      <c r="O31" s="117"/>
      <c r="P31" s="117"/>
      <c r="Q31" s="117"/>
      <c r="R31" s="117"/>
      <c r="S31" s="117"/>
      <c r="T31" s="117"/>
      <c r="U31" s="117"/>
      <c r="V31" s="117"/>
      <c r="W31" s="117"/>
      <c r="X31" s="117"/>
    </row>
    <row r="32" ht="20.25" customHeight="1" spans="1:24">
      <c r="A32" s="184" t="s">
        <v>70</v>
      </c>
      <c r="B32" s="184" t="s">
        <v>70</v>
      </c>
      <c r="C32" s="184" t="s">
        <v>264</v>
      </c>
      <c r="D32" s="184" t="s">
        <v>265</v>
      </c>
      <c r="E32" s="184" t="s">
        <v>151</v>
      </c>
      <c r="F32" s="184" t="s">
        <v>152</v>
      </c>
      <c r="G32" s="184" t="s">
        <v>266</v>
      </c>
      <c r="H32" s="184" t="s">
        <v>267</v>
      </c>
      <c r="I32" s="117">
        <v>74592</v>
      </c>
      <c r="J32" s="117">
        <v>74592</v>
      </c>
      <c r="K32" s="27"/>
      <c r="L32" s="27"/>
      <c r="M32" s="117">
        <v>74592</v>
      </c>
      <c r="N32" s="27"/>
      <c r="O32" s="117"/>
      <c r="P32" s="117"/>
      <c r="Q32" s="117"/>
      <c r="R32" s="117"/>
      <c r="S32" s="117"/>
      <c r="T32" s="117"/>
      <c r="U32" s="117"/>
      <c r="V32" s="117"/>
      <c r="W32" s="117"/>
      <c r="X32" s="117"/>
    </row>
    <row r="33" ht="20.25" customHeight="1" spans="1:24">
      <c r="A33" s="184" t="s">
        <v>70</v>
      </c>
      <c r="B33" s="184" t="s">
        <v>70</v>
      </c>
      <c r="C33" s="184" t="s">
        <v>264</v>
      </c>
      <c r="D33" s="184" t="s">
        <v>265</v>
      </c>
      <c r="E33" s="184" t="s">
        <v>135</v>
      </c>
      <c r="F33" s="184" t="s">
        <v>136</v>
      </c>
      <c r="G33" s="184" t="s">
        <v>268</v>
      </c>
      <c r="H33" s="184" t="s">
        <v>269</v>
      </c>
      <c r="I33" s="117">
        <v>84000</v>
      </c>
      <c r="J33" s="117">
        <v>84000</v>
      </c>
      <c r="K33" s="27"/>
      <c r="L33" s="27"/>
      <c r="M33" s="117">
        <v>84000</v>
      </c>
      <c r="N33" s="27"/>
      <c r="O33" s="117"/>
      <c r="P33" s="117"/>
      <c r="Q33" s="117"/>
      <c r="R33" s="117"/>
      <c r="S33" s="117"/>
      <c r="T33" s="117"/>
      <c r="U33" s="117"/>
      <c r="V33" s="117"/>
      <c r="W33" s="117"/>
      <c r="X33" s="117"/>
    </row>
    <row r="34" ht="20.25" customHeight="1" spans="1:24">
      <c r="A34" s="184" t="s">
        <v>70</v>
      </c>
      <c r="B34" s="184" t="s">
        <v>70</v>
      </c>
      <c r="C34" s="184" t="s">
        <v>264</v>
      </c>
      <c r="D34" s="184" t="s">
        <v>265</v>
      </c>
      <c r="E34" s="184" t="s">
        <v>151</v>
      </c>
      <c r="F34" s="184" t="s">
        <v>152</v>
      </c>
      <c r="G34" s="184" t="s">
        <v>268</v>
      </c>
      <c r="H34" s="184" t="s">
        <v>269</v>
      </c>
      <c r="I34" s="117">
        <v>48000</v>
      </c>
      <c r="J34" s="117">
        <v>48000</v>
      </c>
      <c r="K34" s="27"/>
      <c r="L34" s="27"/>
      <c r="M34" s="117">
        <v>48000</v>
      </c>
      <c r="N34" s="27"/>
      <c r="O34" s="117"/>
      <c r="P34" s="117"/>
      <c r="Q34" s="117"/>
      <c r="R34" s="117"/>
      <c r="S34" s="117"/>
      <c r="T34" s="117"/>
      <c r="U34" s="117"/>
      <c r="V34" s="117"/>
      <c r="W34" s="117"/>
      <c r="X34" s="117"/>
    </row>
    <row r="35" ht="20.25" customHeight="1" spans="1:24">
      <c r="A35" s="184" t="s">
        <v>70</v>
      </c>
      <c r="B35" s="184" t="s">
        <v>70</v>
      </c>
      <c r="C35" s="184" t="s">
        <v>264</v>
      </c>
      <c r="D35" s="184" t="s">
        <v>265</v>
      </c>
      <c r="E35" s="184" t="s">
        <v>135</v>
      </c>
      <c r="F35" s="184" t="s">
        <v>136</v>
      </c>
      <c r="G35" s="184" t="s">
        <v>270</v>
      </c>
      <c r="H35" s="184" t="s">
        <v>271</v>
      </c>
      <c r="I35" s="117">
        <v>110000</v>
      </c>
      <c r="J35" s="117">
        <v>110000</v>
      </c>
      <c r="K35" s="27"/>
      <c r="L35" s="27"/>
      <c r="M35" s="117">
        <v>110000</v>
      </c>
      <c r="N35" s="27"/>
      <c r="O35" s="117"/>
      <c r="P35" s="117"/>
      <c r="Q35" s="117"/>
      <c r="R35" s="117"/>
      <c r="S35" s="117"/>
      <c r="T35" s="117"/>
      <c r="U35" s="117"/>
      <c r="V35" s="117"/>
      <c r="W35" s="117"/>
      <c r="X35" s="117"/>
    </row>
    <row r="36" ht="20.25" customHeight="1" spans="1:24">
      <c r="A36" s="184" t="s">
        <v>70</v>
      </c>
      <c r="B36" s="184" t="s">
        <v>70</v>
      </c>
      <c r="C36" s="184" t="s">
        <v>264</v>
      </c>
      <c r="D36" s="184" t="s">
        <v>265</v>
      </c>
      <c r="E36" s="184" t="s">
        <v>101</v>
      </c>
      <c r="F36" s="184" t="s">
        <v>102</v>
      </c>
      <c r="G36" s="184" t="s">
        <v>272</v>
      </c>
      <c r="H36" s="184" t="s">
        <v>273</v>
      </c>
      <c r="I36" s="117">
        <v>41400</v>
      </c>
      <c r="J36" s="117">
        <v>41400</v>
      </c>
      <c r="K36" s="27"/>
      <c r="L36" s="27"/>
      <c r="M36" s="117">
        <v>41400</v>
      </c>
      <c r="N36" s="27"/>
      <c r="O36" s="117"/>
      <c r="P36" s="117"/>
      <c r="Q36" s="117"/>
      <c r="R36" s="117"/>
      <c r="S36" s="117"/>
      <c r="T36" s="117"/>
      <c r="U36" s="117"/>
      <c r="V36" s="117"/>
      <c r="W36" s="117"/>
      <c r="X36" s="117"/>
    </row>
    <row r="37" ht="20.25" customHeight="1" spans="1:24">
      <c r="A37" s="184" t="s">
        <v>70</v>
      </c>
      <c r="B37" s="184" t="s">
        <v>70</v>
      </c>
      <c r="C37" s="184" t="s">
        <v>264</v>
      </c>
      <c r="D37" s="184" t="s">
        <v>265</v>
      </c>
      <c r="E37" s="184" t="s">
        <v>103</v>
      </c>
      <c r="F37" s="184" t="s">
        <v>104</v>
      </c>
      <c r="G37" s="184" t="s">
        <v>272</v>
      </c>
      <c r="H37" s="184" t="s">
        <v>273</v>
      </c>
      <c r="I37" s="117">
        <v>8100</v>
      </c>
      <c r="J37" s="117">
        <v>8100</v>
      </c>
      <c r="K37" s="27"/>
      <c r="L37" s="27"/>
      <c r="M37" s="117">
        <v>8100</v>
      </c>
      <c r="N37" s="27"/>
      <c r="O37" s="117"/>
      <c r="P37" s="117"/>
      <c r="Q37" s="117"/>
      <c r="R37" s="117"/>
      <c r="S37" s="117"/>
      <c r="T37" s="117"/>
      <c r="U37" s="117"/>
      <c r="V37" s="117"/>
      <c r="W37" s="117"/>
      <c r="X37" s="117"/>
    </row>
    <row r="38" ht="20.25" customHeight="1" spans="1:24">
      <c r="A38" s="184" t="s">
        <v>70</v>
      </c>
      <c r="B38" s="184" t="s">
        <v>70</v>
      </c>
      <c r="C38" s="184" t="s">
        <v>264</v>
      </c>
      <c r="D38" s="184" t="s">
        <v>265</v>
      </c>
      <c r="E38" s="184" t="s">
        <v>135</v>
      </c>
      <c r="F38" s="184" t="s">
        <v>136</v>
      </c>
      <c r="G38" s="184" t="s">
        <v>272</v>
      </c>
      <c r="H38" s="184" t="s">
        <v>273</v>
      </c>
      <c r="I38" s="117">
        <v>117600</v>
      </c>
      <c r="J38" s="117">
        <v>117600</v>
      </c>
      <c r="K38" s="27"/>
      <c r="L38" s="27"/>
      <c r="M38" s="117">
        <v>117600</v>
      </c>
      <c r="N38" s="27"/>
      <c r="O38" s="117"/>
      <c r="P38" s="117"/>
      <c r="Q38" s="117"/>
      <c r="R38" s="117"/>
      <c r="S38" s="117"/>
      <c r="T38" s="117"/>
      <c r="U38" s="117"/>
      <c r="V38" s="117"/>
      <c r="W38" s="117"/>
      <c r="X38" s="117"/>
    </row>
    <row r="39" ht="20.25" customHeight="1" spans="1:24">
      <c r="A39" s="184" t="s">
        <v>70</v>
      </c>
      <c r="B39" s="184" t="s">
        <v>70</v>
      </c>
      <c r="C39" s="184" t="s">
        <v>264</v>
      </c>
      <c r="D39" s="184" t="s">
        <v>265</v>
      </c>
      <c r="E39" s="184" t="s">
        <v>151</v>
      </c>
      <c r="F39" s="184" t="s">
        <v>152</v>
      </c>
      <c r="G39" s="184" t="s">
        <v>272</v>
      </c>
      <c r="H39" s="184" t="s">
        <v>273</v>
      </c>
      <c r="I39" s="117">
        <v>67200</v>
      </c>
      <c r="J39" s="117">
        <v>67200</v>
      </c>
      <c r="K39" s="27"/>
      <c r="L39" s="27"/>
      <c r="M39" s="117">
        <v>67200</v>
      </c>
      <c r="N39" s="27"/>
      <c r="O39" s="117"/>
      <c r="P39" s="117"/>
      <c r="Q39" s="117"/>
      <c r="R39" s="117"/>
      <c r="S39" s="117"/>
      <c r="T39" s="117"/>
      <c r="U39" s="117"/>
      <c r="V39" s="117"/>
      <c r="W39" s="117"/>
      <c r="X39" s="117"/>
    </row>
    <row r="40" ht="20.25" customHeight="1" spans="1:24">
      <c r="A40" s="184" t="s">
        <v>70</v>
      </c>
      <c r="B40" s="184" t="s">
        <v>70</v>
      </c>
      <c r="C40" s="184" t="s">
        <v>274</v>
      </c>
      <c r="D40" s="184" t="s">
        <v>163</v>
      </c>
      <c r="E40" s="184" t="s">
        <v>162</v>
      </c>
      <c r="F40" s="184" t="s">
        <v>163</v>
      </c>
      <c r="G40" s="184" t="s">
        <v>275</v>
      </c>
      <c r="H40" s="184" t="s">
        <v>163</v>
      </c>
      <c r="I40" s="117">
        <v>781143.84</v>
      </c>
      <c r="J40" s="117">
        <v>781143.84</v>
      </c>
      <c r="K40" s="27"/>
      <c r="L40" s="27"/>
      <c r="M40" s="117">
        <v>781143.84</v>
      </c>
      <c r="N40" s="27"/>
      <c r="O40" s="117"/>
      <c r="P40" s="117"/>
      <c r="Q40" s="117"/>
      <c r="R40" s="117"/>
      <c r="S40" s="117"/>
      <c r="T40" s="117"/>
      <c r="U40" s="117"/>
      <c r="V40" s="117"/>
      <c r="W40" s="117"/>
      <c r="X40" s="117"/>
    </row>
    <row r="41" ht="20.25" customHeight="1" spans="1:24">
      <c r="A41" s="184" t="s">
        <v>70</v>
      </c>
      <c r="B41" s="184" t="s">
        <v>70</v>
      </c>
      <c r="C41" s="184" t="s">
        <v>274</v>
      </c>
      <c r="D41" s="184" t="s">
        <v>163</v>
      </c>
      <c r="E41" s="184" t="s">
        <v>162</v>
      </c>
      <c r="F41" s="184" t="s">
        <v>163</v>
      </c>
      <c r="G41" s="184" t="s">
        <v>275</v>
      </c>
      <c r="H41" s="184" t="s">
        <v>163</v>
      </c>
      <c r="I41" s="117">
        <v>427197.6</v>
      </c>
      <c r="J41" s="117">
        <v>427197.6</v>
      </c>
      <c r="K41" s="27"/>
      <c r="L41" s="27"/>
      <c r="M41" s="117">
        <v>427197.6</v>
      </c>
      <c r="N41" s="27"/>
      <c r="O41" s="117"/>
      <c r="P41" s="117"/>
      <c r="Q41" s="117"/>
      <c r="R41" s="117"/>
      <c r="S41" s="117"/>
      <c r="T41" s="117"/>
      <c r="U41" s="117"/>
      <c r="V41" s="117"/>
      <c r="W41" s="117"/>
      <c r="X41" s="117"/>
    </row>
    <row r="42" ht="20.25" customHeight="1" spans="1:24">
      <c r="A42" s="184" t="s">
        <v>70</v>
      </c>
      <c r="B42" s="184" t="s">
        <v>70</v>
      </c>
      <c r="C42" s="184" t="s">
        <v>276</v>
      </c>
      <c r="D42" s="184" t="s">
        <v>277</v>
      </c>
      <c r="E42" s="184" t="s">
        <v>135</v>
      </c>
      <c r="F42" s="184" t="s">
        <v>136</v>
      </c>
      <c r="G42" s="184" t="s">
        <v>278</v>
      </c>
      <c r="H42" s="184" t="s">
        <v>279</v>
      </c>
      <c r="I42" s="117">
        <v>1585152</v>
      </c>
      <c r="J42" s="117">
        <v>1585152</v>
      </c>
      <c r="K42" s="27"/>
      <c r="L42" s="27"/>
      <c r="M42" s="117">
        <v>1585152</v>
      </c>
      <c r="N42" s="27"/>
      <c r="O42" s="117"/>
      <c r="P42" s="117"/>
      <c r="Q42" s="117"/>
      <c r="R42" s="117"/>
      <c r="S42" s="117"/>
      <c r="T42" s="117"/>
      <c r="U42" s="117"/>
      <c r="V42" s="117"/>
      <c r="W42" s="117"/>
      <c r="X42" s="117"/>
    </row>
    <row r="43" ht="20.25" customHeight="1" spans="1:24">
      <c r="A43" s="184" t="s">
        <v>70</v>
      </c>
      <c r="B43" s="184" t="s">
        <v>70</v>
      </c>
      <c r="C43" s="184" t="s">
        <v>276</v>
      </c>
      <c r="D43" s="184" t="s">
        <v>277</v>
      </c>
      <c r="E43" s="184" t="s">
        <v>135</v>
      </c>
      <c r="F43" s="184" t="s">
        <v>136</v>
      </c>
      <c r="G43" s="184" t="s">
        <v>280</v>
      </c>
      <c r="H43" s="184" t="s">
        <v>281</v>
      </c>
      <c r="I43" s="117">
        <v>2587380</v>
      </c>
      <c r="J43" s="117">
        <v>2587380</v>
      </c>
      <c r="K43" s="27"/>
      <c r="L43" s="27"/>
      <c r="M43" s="117">
        <v>2587380</v>
      </c>
      <c r="N43" s="27"/>
      <c r="O43" s="117"/>
      <c r="P43" s="117"/>
      <c r="Q43" s="117"/>
      <c r="R43" s="117"/>
      <c r="S43" s="117"/>
      <c r="T43" s="117"/>
      <c r="U43" s="117"/>
      <c r="V43" s="117"/>
      <c r="W43" s="117"/>
      <c r="X43" s="117"/>
    </row>
    <row r="44" ht="20.25" customHeight="1" spans="1:24">
      <c r="A44" s="184" t="s">
        <v>70</v>
      </c>
      <c r="B44" s="184" t="s">
        <v>70</v>
      </c>
      <c r="C44" s="184" t="s">
        <v>276</v>
      </c>
      <c r="D44" s="184" t="s">
        <v>277</v>
      </c>
      <c r="E44" s="184" t="s">
        <v>135</v>
      </c>
      <c r="F44" s="184" t="s">
        <v>136</v>
      </c>
      <c r="G44" s="184" t="s">
        <v>282</v>
      </c>
      <c r="H44" s="184" t="s">
        <v>283</v>
      </c>
      <c r="I44" s="117">
        <v>132096</v>
      </c>
      <c r="J44" s="117">
        <v>132096</v>
      </c>
      <c r="K44" s="27"/>
      <c r="L44" s="27"/>
      <c r="M44" s="117">
        <v>132096</v>
      </c>
      <c r="N44" s="27"/>
      <c r="O44" s="117"/>
      <c r="P44" s="117"/>
      <c r="Q44" s="117"/>
      <c r="R44" s="117"/>
      <c r="S44" s="117"/>
      <c r="T44" s="117"/>
      <c r="U44" s="117"/>
      <c r="V44" s="117"/>
      <c r="W44" s="117"/>
      <c r="X44" s="117"/>
    </row>
    <row r="45" ht="20.25" customHeight="1" spans="1:24">
      <c r="A45" s="184" t="s">
        <v>70</v>
      </c>
      <c r="B45" s="184" t="s">
        <v>70</v>
      </c>
      <c r="C45" s="184" t="s">
        <v>284</v>
      </c>
      <c r="D45" s="184" t="s">
        <v>285</v>
      </c>
      <c r="E45" s="184" t="s">
        <v>151</v>
      </c>
      <c r="F45" s="184" t="s">
        <v>152</v>
      </c>
      <c r="G45" s="184" t="s">
        <v>278</v>
      </c>
      <c r="H45" s="184" t="s">
        <v>279</v>
      </c>
      <c r="I45" s="117">
        <v>1133292</v>
      </c>
      <c r="J45" s="117">
        <v>1133292</v>
      </c>
      <c r="K45" s="27"/>
      <c r="L45" s="27"/>
      <c r="M45" s="117">
        <v>1133292</v>
      </c>
      <c r="N45" s="27"/>
      <c r="O45" s="117"/>
      <c r="P45" s="117"/>
      <c r="Q45" s="117"/>
      <c r="R45" s="117"/>
      <c r="S45" s="117"/>
      <c r="T45" s="117"/>
      <c r="U45" s="117"/>
      <c r="V45" s="117"/>
      <c r="W45" s="117"/>
      <c r="X45" s="117"/>
    </row>
    <row r="46" ht="20.25" customHeight="1" spans="1:24">
      <c r="A46" s="184" t="s">
        <v>70</v>
      </c>
      <c r="B46" s="184" t="s">
        <v>70</v>
      </c>
      <c r="C46" s="184" t="s">
        <v>284</v>
      </c>
      <c r="D46" s="184" t="s">
        <v>285</v>
      </c>
      <c r="E46" s="184" t="s">
        <v>151</v>
      </c>
      <c r="F46" s="184" t="s">
        <v>152</v>
      </c>
      <c r="G46" s="184" t="s">
        <v>280</v>
      </c>
      <c r="H46" s="184" t="s">
        <v>281</v>
      </c>
      <c r="I46" s="117">
        <v>76800</v>
      </c>
      <c r="J46" s="117">
        <v>76800</v>
      </c>
      <c r="K46" s="27"/>
      <c r="L46" s="27"/>
      <c r="M46" s="117">
        <v>76800</v>
      </c>
      <c r="N46" s="27"/>
      <c r="O46" s="117"/>
      <c r="P46" s="117"/>
      <c r="Q46" s="117"/>
      <c r="R46" s="117"/>
      <c r="S46" s="117"/>
      <c r="T46" s="117"/>
      <c r="U46" s="117"/>
      <c r="V46" s="117"/>
      <c r="W46" s="117"/>
      <c r="X46" s="117"/>
    </row>
    <row r="47" ht="20.25" customHeight="1" spans="1:24">
      <c r="A47" s="184" t="s">
        <v>70</v>
      </c>
      <c r="B47" s="184" t="s">
        <v>70</v>
      </c>
      <c r="C47" s="184" t="s">
        <v>284</v>
      </c>
      <c r="D47" s="184" t="s">
        <v>285</v>
      </c>
      <c r="E47" s="184" t="s">
        <v>151</v>
      </c>
      <c r="F47" s="184" t="s">
        <v>152</v>
      </c>
      <c r="G47" s="184" t="s">
        <v>282</v>
      </c>
      <c r="H47" s="184" t="s">
        <v>283</v>
      </c>
      <c r="I47" s="117">
        <v>94441</v>
      </c>
      <c r="J47" s="117">
        <v>94441</v>
      </c>
      <c r="K47" s="27"/>
      <c r="L47" s="27"/>
      <c r="M47" s="117">
        <v>94441</v>
      </c>
      <c r="N47" s="27"/>
      <c r="O47" s="117"/>
      <c r="P47" s="117"/>
      <c r="Q47" s="117"/>
      <c r="R47" s="117"/>
      <c r="S47" s="117"/>
      <c r="T47" s="117"/>
      <c r="U47" s="117"/>
      <c r="V47" s="117"/>
      <c r="W47" s="117"/>
      <c r="X47" s="117"/>
    </row>
    <row r="48" ht="20.25" customHeight="1" spans="1:24">
      <c r="A48" s="184" t="s">
        <v>70</v>
      </c>
      <c r="B48" s="184" t="s">
        <v>70</v>
      </c>
      <c r="C48" s="184" t="s">
        <v>284</v>
      </c>
      <c r="D48" s="184" t="s">
        <v>285</v>
      </c>
      <c r="E48" s="184" t="s">
        <v>151</v>
      </c>
      <c r="F48" s="184" t="s">
        <v>152</v>
      </c>
      <c r="G48" s="184" t="s">
        <v>286</v>
      </c>
      <c r="H48" s="184" t="s">
        <v>287</v>
      </c>
      <c r="I48" s="117">
        <v>244860</v>
      </c>
      <c r="J48" s="117">
        <v>244860</v>
      </c>
      <c r="K48" s="27"/>
      <c r="L48" s="27"/>
      <c r="M48" s="117">
        <v>244860</v>
      </c>
      <c r="N48" s="27"/>
      <c r="O48" s="117"/>
      <c r="P48" s="117"/>
      <c r="Q48" s="117"/>
      <c r="R48" s="117"/>
      <c r="S48" s="117"/>
      <c r="T48" s="117"/>
      <c r="U48" s="117"/>
      <c r="V48" s="117"/>
      <c r="W48" s="117"/>
      <c r="X48" s="117"/>
    </row>
    <row r="49" ht="20.25" customHeight="1" spans="1:24">
      <c r="A49" s="184" t="s">
        <v>70</v>
      </c>
      <c r="B49" s="184" t="s">
        <v>70</v>
      </c>
      <c r="C49" s="184" t="s">
        <v>284</v>
      </c>
      <c r="D49" s="184" t="s">
        <v>285</v>
      </c>
      <c r="E49" s="184" t="s">
        <v>151</v>
      </c>
      <c r="F49" s="184" t="s">
        <v>152</v>
      </c>
      <c r="G49" s="184" t="s">
        <v>286</v>
      </c>
      <c r="H49" s="184" t="s">
        <v>287</v>
      </c>
      <c r="I49" s="117">
        <v>448980</v>
      </c>
      <c r="J49" s="117">
        <v>448980</v>
      </c>
      <c r="K49" s="27"/>
      <c r="L49" s="27"/>
      <c r="M49" s="117">
        <v>448980</v>
      </c>
      <c r="N49" s="27"/>
      <c r="O49" s="117"/>
      <c r="P49" s="117"/>
      <c r="Q49" s="117"/>
      <c r="R49" s="117"/>
      <c r="S49" s="117"/>
      <c r="T49" s="117"/>
      <c r="U49" s="117"/>
      <c r="V49" s="117"/>
      <c r="W49" s="117"/>
      <c r="X49" s="117"/>
    </row>
    <row r="50" ht="20.25" customHeight="1" spans="1:24">
      <c r="A50" s="184" t="s">
        <v>70</v>
      </c>
      <c r="B50" s="184" t="s">
        <v>70</v>
      </c>
      <c r="C50" s="184" t="s">
        <v>284</v>
      </c>
      <c r="D50" s="184" t="s">
        <v>285</v>
      </c>
      <c r="E50" s="184" t="s">
        <v>151</v>
      </c>
      <c r="F50" s="184" t="s">
        <v>152</v>
      </c>
      <c r="G50" s="184" t="s">
        <v>286</v>
      </c>
      <c r="H50" s="184" t="s">
        <v>287</v>
      </c>
      <c r="I50" s="117">
        <v>494448</v>
      </c>
      <c r="J50" s="117">
        <v>494448</v>
      </c>
      <c r="K50" s="27"/>
      <c r="L50" s="27"/>
      <c r="M50" s="117">
        <v>494448</v>
      </c>
      <c r="N50" s="27"/>
      <c r="O50" s="117"/>
      <c r="P50" s="117"/>
      <c r="Q50" s="117"/>
      <c r="R50" s="117"/>
      <c r="S50" s="117"/>
      <c r="T50" s="117"/>
      <c r="U50" s="117"/>
      <c r="V50" s="117"/>
      <c r="W50" s="117"/>
      <c r="X50" s="117"/>
    </row>
    <row r="51" ht="20.25" customHeight="1" spans="1:24">
      <c r="A51" s="184" t="s">
        <v>70</v>
      </c>
      <c r="B51" s="184" t="s">
        <v>70</v>
      </c>
      <c r="C51" s="184" t="s">
        <v>288</v>
      </c>
      <c r="D51" s="184" t="s">
        <v>289</v>
      </c>
      <c r="E51" s="184" t="s">
        <v>101</v>
      </c>
      <c r="F51" s="184" t="s">
        <v>102</v>
      </c>
      <c r="G51" s="184" t="s">
        <v>249</v>
      </c>
      <c r="H51" s="184" t="s">
        <v>250</v>
      </c>
      <c r="I51" s="117">
        <v>662400</v>
      </c>
      <c r="J51" s="117">
        <v>662400</v>
      </c>
      <c r="K51" s="27"/>
      <c r="L51" s="27"/>
      <c r="M51" s="117">
        <v>662400</v>
      </c>
      <c r="N51" s="27"/>
      <c r="O51" s="117"/>
      <c r="P51" s="117"/>
      <c r="Q51" s="117"/>
      <c r="R51" s="117"/>
      <c r="S51" s="117"/>
      <c r="T51" s="117"/>
      <c r="U51" s="117"/>
      <c r="V51" s="117"/>
      <c r="W51" s="117"/>
      <c r="X51" s="117"/>
    </row>
    <row r="52" ht="20.25" customHeight="1" spans="1:24">
      <c r="A52" s="184" t="s">
        <v>70</v>
      </c>
      <c r="B52" s="184" t="s">
        <v>70</v>
      </c>
      <c r="C52" s="184" t="s">
        <v>288</v>
      </c>
      <c r="D52" s="184" t="s">
        <v>289</v>
      </c>
      <c r="E52" s="184" t="s">
        <v>103</v>
      </c>
      <c r="F52" s="184" t="s">
        <v>104</v>
      </c>
      <c r="G52" s="184" t="s">
        <v>249</v>
      </c>
      <c r="H52" s="184" t="s">
        <v>250</v>
      </c>
      <c r="I52" s="117">
        <v>129600</v>
      </c>
      <c r="J52" s="117">
        <v>129600</v>
      </c>
      <c r="K52" s="27"/>
      <c r="L52" s="27"/>
      <c r="M52" s="117">
        <v>129600</v>
      </c>
      <c r="N52" s="27"/>
      <c r="O52" s="117"/>
      <c r="P52" s="117"/>
      <c r="Q52" s="117"/>
      <c r="R52" s="117"/>
      <c r="S52" s="117"/>
      <c r="T52" s="117"/>
      <c r="U52" s="117"/>
      <c r="V52" s="117"/>
      <c r="W52" s="117"/>
      <c r="X52" s="117"/>
    </row>
    <row r="53" ht="20.25" customHeight="1" spans="1:24">
      <c r="A53" s="184" t="s">
        <v>70</v>
      </c>
      <c r="B53" s="184" t="s">
        <v>70</v>
      </c>
      <c r="C53" s="184" t="s">
        <v>290</v>
      </c>
      <c r="D53" s="184" t="s">
        <v>291</v>
      </c>
      <c r="E53" s="184" t="s">
        <v>135</v>
      </c>
      <c r="F53" s="184" t="s">
        <v>136</v>
      </c>
      <c r="G53" s="184" t="s">
        <v>282</v>
      </c>
      <c r="H53" s="184" t="s">
        <v>283</v>
      </c>
      <c r="I53" s="117">
        <v>657000</v>
      </c>
      <c r="J53" s="117">
        <v>657000</v>
      </c>
      <c r="K53" s="27"/>
      <c r="L53" s="27"/>
      <c r="M53" s="117">
        <v>657000</v>
      </c>
      <c r="N53" s="27"/>
      <c r="O53" s="117"/>
      <c r="P53" s="117"/>
      <c r="Q53" s="117"/>
      <c r="R53" s="117"/>
      <c r="S53" s="117"/>
      <c r="T53" s="117"/>
      <c r="U53" s="117"/>
      <c r="V53" s="117"/>
      <c r="W53" s="117"/>
      <c r="X53" s="117"/>
    </row>
    <row r="54" ht="20.25" customHeight="1" spans="1:24">
      <c r="A54" s="184" t="s">
        <v>70</v>
      </c>
      <c r="B54" s="184" t="s">
        <v>70</v>
      </c>
      <c r="C54" s="184" t="s">
        <v>290</v>
      </c>
      <c r="D54" s="184" t="s">
        <v>291</v>
      </c>
      <c r="E54" s="184" t="s">
        <v>135</v>
      </c>
      <c r="F54" s="184" t="s">
        <v>136</v>
      </c>
      <c r="G54" s="184" t="s">
        <v>282</v>
      </c>
      <c r="H54" s="184" t="s">
        <v>283</v>
      </c>
      <c r="I54" s="117">
        <v>420000</v>
      </c>
      <c r="J54" s="117">
        <v>420000</v>
      </c>
      <c r="K54" s="27"/>
      <c r="L54" s="27"/>
      <c r="M54" s="117">
        <v>420000</v>
      </c>
      <c r="N54" s="27"/>
      <c r="O54" s="117"/>
      <c r="P54" s="117"/>
      <c r="Q54" s="117"/>
      <c r="R54" s="117"/>
      <c r="S54" s="117"/>
      <c r="T54" s="117"/>
      <c r="U54" s="117"/>
      <c r="V54" s="117"/>
      <c r="W54" s="117"/>
      <c r="X54" s="117"/>
    </row>
    <row r="55" ht="20.25" customHeight="1" spans="1:24">
      <c r="A55" s="184" t="s">
        <v>70</v>
      </c>
      <c r="B55" s="184" t="s">
        <v>70</v>
      </c>
      <c r="C55" s="184" t="s">
        <v>292</v>
      </c>
      <c r="D55" s="184" t="s">
        <v>293</v>
      </c>
      <c r="E55" s="184" t="s">
        <v>151</v>
      </c>
      <c r="F55" s="184" t="s">
        <v>152</v>
      </c>
      <c r="G55" s="184" t="s">
        <v>282</v>
      </c>
      <c r="H55" s="184" t="s">
        <v>283</v>
      </c>
      <c r="I55" s="117">
        <v>216000</v>
      </c>
      <c r="J55" s="117">
        <v>216000</v>
      </c>
      <c r="K55" s="27"/>
      <c r="L55" s="27"/>
      <c r="M55" s="117">
        <v>216000</v>
      </c>
      <c r="N55" s="27"/>
      <c r="O55" s="117"/>
      <c r="P55" s="117"/>
      <c r="Q55" s="117"/>
      <c r="R55" s="117"/>
      <c r="S55" s="117"/>
      <c r="T55" s="117"/>
      <c r="U55" s="117"/>
      <c r="V55" s="117"/>
      <c r="W55" s="117"/>
      <c r="X55" s="117"/>
    </row>
    <row r="56" ht="20.25" customHeight="1" spans="1:24">
      <c r="A56" s="184" t="s">
        <v>70</v>
      </c>
      <c r="B56" s="184" t="s">
        <v>70</v>
      </c>
      <c r="C56" s="184" t="s">
        <v>292</v>
      </c>
      <c r="D56" s="184" t="s">
        <v>293</v>
      </c>
      <c r="E56" s="184" t="s">
        <v>151</v>
      </c>
      <c r="F56" s="184" t="s">
        <v>152</v>
      </c>
      <c r="G56" s="184" t="s">
        <v>286</v>
      </c>
      <c r="H56" s="184" t="s">
        <v>287</v>
      </c>
      <c r="I56" s="117">
        <v>201600</v>
      </c>
      <c r="J56" s="117">
        <v>201600</v>
      </c>
      <c r="K56" s="27"/>
      <c r="L56" s="27"/>
      <c r="M56" s="117">
        <v>201600</v>
      </c>
      <c r="N56" s="27"/>
      <c r="O56" s="117"/>
      <c r="P56" s="117"/>
      <c r="Q56" s="117"/>
      <c r="R56" s="117"/>
      <c r="S56" s="117"/>
      <c r="T56" s="117"/>
      <c r="U56" s="117"/>
      <c r="V56" s="117"/>
      <c r="W56" s="117"/>
      <c r="X56" s="117"/>
    </row>
    <row r="57" ht="20.25" customHeight="1" spans="1:24">
      <c r="A57" s="184" t="s">
        <v>70</v>
      </c>
      <c r="B57" s="184" t="s">
        <v>70</v>
      </c>
      <c r="C57" s="184" t="s">
        <v>292</v>
      </c>
      <c r="D57" s="184" t="s">
        <v>293</v>
      </c>
      <c r="E57" s="184" t="s">
        <v>151</v>
      </c>
      <c r="F57" s="184" t="s">
        <v>152</v>
      </c>
      <c r="G57" s="184" t="s">
        <v>286</v>
      </c>
      <c r="H57" s="184" t="s">
        <v>287</v>
      </c>
      <c r="I57" s="117">
        <v>230400</v>
      </c>
      <c r="J57" s="117">
        <v>230400</v>
      </c>
      <c r="K57" s="27"/>
      <c r="L57" s="27"/>
      <c r="M57" s="117">
        <v>230400</v>
      </c>
      <c r="N57" s="27"/>
      <c r="O57" s="117"/>
      <c r="P57" s="117"/>
      <c r="Q57" s="117"/>
      <c r="R57" s="117"/>
      <c r="S57" s="117"/>
      <c r="T57" s="117"/>
      <c r="U57" s="117"/>
      <c r="V57" s="117"/>
      <c r="W57" s="117"/>
      <c r="X57" s="117"/>
    </row>
    <row r="58" ht="20.25" customHeight="1" spans="1:24">
      <c r="A58" s="184" t="s">
        <v>70</v>
      </c>
      <c r="B58" s="184" t="s">
        <v>70</v>
      </c>
      <c r="C58" s="184" t="s">
        <v>294</v>
      </c>
      <c r="D58" s="184" t="s">
        <v>295</v>
      </c>
      <c r="E58" s="184" t="s">
        <v>135</v>
      </c>
      <c r="F58" s="184" t="s">
        <v>136</v>
      </c>
      <c r="G58" s="184" t="s">
        <v>296</v>
      </c>
      <c r="H58" s="184" t="s">
        <v>297</v>
      </c>
      <c r="I58" s="117">
        <v>1104000</v>
      </c>
      <c r="J58" s="117">
        <v>1104000</v>
      </c>
      <c r="K58" s="27"/>
      <c r="L58" s="27"/>
      <c r="M58" s="117">
        <v>1104000</v>
      </c>
      <c r="N58" s="27"/>
      <c r="O58" s="117"/>
      <c r="P58" s="117"/>
      <c r="Q58" s="117"/>
      <c r="R58" s="117"/>
      <c r="S58" s="117"/>
      <c r="T58" s="117"/>
      <c r="U58" s="117"/>
      <c r="V58" s="117"/>
      <c r="W58" s="117"/>
      <c r="X58" s="117"/>
    </row>
    <row r="59" ht="17.25" customHeight="1" spans="1:24">
      <c r="A59" s="71" t="s">
        <v>208</v>
      </c>
      <c r="B59" s="72"/>
      <c r="C59" s="185"/>
      <c r="D59" s="185"/>
      <c r="E59" s="185"/>
      <c r="F59" s="185"/>
      <c r="G59" s="185"/>
      <c r="H59" s="186"/>
      <c r="I59" s="117">
        <v>15588572.35</v>
      </c>
      <c r="J59" s="117">
        <v>15588572.35</v>
      </c>
      <c r="K59" s="117"/>
      <c r="L59" s="117"/>
      <c r="M59" s="117">
        <v>15588572.35</v>
      </c>
      <c r="N59" s="117"/>
      <c r="O59" s="117"/>
      <c r="P59" s="117"/>
      <c r="Q59" s="117"/>
      <c r="R59" s="117"/>
      <c r="S59" s="117"/>
      <c r="T59" s="117"/>
      <c r="U59" s="117"/>
      <c r="V59" s="117"/>
      <c r="W59" s="117"/>
      <c r="X59" s="117"/>
    </row>
  </sheetData>
  <mergeCells count="31">
    <mergeCell ref="A2:X2"/>
    <mergeCell ref="A3:H3"/>
    <mergeCell ref="I4:X4"/>
    <mergeCell ref="J5:N5"/>
    <mergeCell ref="O5:Q5"/>
    <mergeCell ref="S5:X5"/>
    <mergeCell ref="A59:H59"/>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5"/>
  <sheetViews>
    <sheetView showZeros="0"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ht="13.5" customHeight="1" spans="2:23">
      <c r="B1" s="174"/>
      <c r="E1" s="42"/>
      <c r="F1" s="42"/>
      <c r="G1" s="42"/>
      <c r="H1" s="42"/>
      <c r="U1" s="174"/>
      <c r="W1" s="179" t="s">
        <v>298</v>
      </c>
    </row>
    <row r="2" ht="46.5" customHeight="1" spans="1:23">
      <c r="A2" s="44" t="str">
        <f>"2025"&amp;"年部门项目支出预算表"</f>
        <v>2025年部门项目支出预算表</v>
      </c>
      <c r="B2" s="44"/>
      <c r="C2" s="44"/>
      <c r="D2" s="44"/>
      <c r="E2" s="44"/>
      <c r="F2" s="44"/>
      <c r="G2" s="44"/>
      <c r="H2" s="44"/>
      <c r="I2" s="44"/>
      <c r="J2" s="44"/>
      <c r="K2" s="44"/>
      <c r="L2" s="44"/>
      <c r="M2" s="44"/>
      <c r="N2" s="44"/>
      <c r="O2" s="44"/>
      <c r="P2" s="44"/>
      <c r="Q2" s="44"/>
      <c r="R2" s="44"/>
      <c r="S2" s="44"/>
      <c r="T2" s="44"/>
      <c r="U2" s="44"/>
      <c r="V2" s="44"/>
      <c r="W2" s="44"/>
    </row>
    <row r="3" ht="13.5" customHeight="1" spans="1:23">
      <c r="A3" s="45" t="str">
        <f>"单位名称："&amp;"昆明市晋宁区自然资源局"</f>
        <v>单位名称：昆明市晋宁区自然资源局</v>
      </c>
      <c r="B3" s="46"/>
      <c r="C3" s="46"/>
      <c r="D3" s="46"/>
      <c r="E3" s="46"/>
      <c r="F3" s="46"/>
      <c r="G3" s="46"/>
      <c r="H3" s="46"/>
      <c r="I3" s="47"/>
      <c r="J3" s="47"/>
      <c r="K3" s="47"/>
      <c r="L3" s="47"/>
      <c r="M3" s="47"/>
      <c r="N3" s="47"/>
      <c r="O3" s="47"/>
      <c r="P3" s="47"/>
      <c r="Q3" s="47"/>
      <c r="U3" s="174"/>
      <c r="W3" s="155" t="s">
        <v>1</v>
      </c>
    </row>
    <row r="4" ht="21.75" customHeight="1" spans="1:23">
      <c r="A4" s="49" t="s">
        <v>299</v>
      </c>
      <c r="B4" s="50" t="s">
        <v>219</v>
      </c>
      <c r="C4" s="49" t="s">
        <v>220</v>
      </c>
      <c r="D4" s="49" t="s">
        <v>300</v>
      </c>
      <c r="E4" s="50" t="s">
        <v>221</v>
      </c>
      <c r="F4" s="50" t="s">
        <v>222</v>
      </c>
      <c r="G4" s="50" t="s">
        <v>301</v>
      </c>
      <c r="H4" s="50" t="s">
        <v>302</v>
      </c>
      <c r="I4" s="66" t="s">
        <v>55</v>
      </c>
      <c r="J4" s="51" t="s">
        <v>303</v>
      </c>
      <c r="K4" s="52"/>
      <c r="L4" s="52"/>
      <c r="M4" s="53"/>
      <c r="N4" s="51" t="s">
        <v>227</v>
      </c>
      <c r="O4" s="52"/>
      <c r="P4" s="53"/>
      <c r="Q4" s="50" t="s">
        <v>61</v>
      </c>
      <c r="R4" s="51" t="s">
        <v>62</v>
      </c>
      <c r="S4" s="52"/>
      <c r="T4" s="52"/>
      <c r="U4" s="52"/>
      <c r="V4" s="52"/>
      <c r="W4" s="53"/>
    </row>
    <row r="5" ht="21.75" customHeight="1" spans="1:23">
      <c r="A5" s="54"/>
      <c r="B5" s="67"/>
      <c r="C5" s="54"/>
      <c r="D5" s="54"/>
      <c r="E5" s="55"/>
      <c r="F5" s="55"/>
      <c r="G5" s="55"/>
      <c r="H5" s="55"/>
      <c r="I5" s="67"/>
      <c r="J5" s="175" t="s">
        <v>58</v>
      </c>
      <c r="K5" s="176"/>
      <c r="L5" s="50" t="s">
        <v>59</v>
      </c>
      <c r="M5" s="50" t="s">
        <v>60</v>
      </c>
      <c r="N5" s="50" t="s">
        <v>58</v>
      </c>
      <c r="O5" s="50" t="s">
        <v>59</v>
      </c>
      <c r="P5" s="50" t="s">
        <v>60</v>
      </c>
      <c r="Q5" s="55"/>
      <c r="R5" s="50" t="s">
        <v>57</v>
      </c>
      <c r="S5" s="50" t="s">
        <v>64</v>
      </c>
      <c r="T5" s="50" t="s">
        <v>233</v>
      </c>
      <c r="U5" s="50" t="s">
        <v>66</v>
      </c>
      <c r="V5" s="50" t="s">
        <v>67</v>
      </c>
      <c r="W5" s="50" t="s">
        <v>68</v>
      </c>
    </row>
    <row r="6" ht="21" customHeight="1" spans="1:23">
      <c r="A6" s="67"/>
      <c r="B6" s="67"/>
      <c r="C6" s="67"/>
      <c r="D6" s="67"/>
      <c r="E6" s="67"/>
      <c r="F6" s="67"/>
      <c r="G6" s="67"/>
      <c r="H6" s="67"/>
      <c r="I6" s="67"/>
      <c r="J6" s="177" t="s">
        <v>57</v>
      </c>
      <c r="K6" s="178"/>
      <c r="L6" s="67"/>
      <c r="M6" s="67"/>
      <c r="N6" s="67"/>
      <c r="O6" s="67"/>
      <c r="P6" s="67"/>
      <c r="Q6" s="67"/>
      <c r="R6" s="67"/>
      <c r="S6" s="67"/>
      <c r="T6" s="67"/>
      <c r="U6" s="67"/>
      <c r="V6" s="67"/>
      <c r="W6" s="67"/>
    </row>
    <row r="7" ht="39.75" customHeight="1" spans="1:23">
      <c r="A7" s="57"/>
      <c r="B7" s="59"/>
      <c r="C7" s="57"/>
      <c r="D7" s="57"/>
      <c r="E7" s="58"/>
      <c r="F7" s="58"/>
      <c r="G7" s="58"/>
      <c r="H7" s="58"/>
      <c r="I7" s="59"/>
      <c r="J7" s="105" t="s">
        <v>57</v>
      </c>
      <c r="K7" s="105" t="s">
        <v>304</v>
      </c>
      <c r="L7" s="58"/>
      <c r="M7" s="58"/>
      <c r="N7" s="58"/>
      <c r="O7" s="58"/>
      <c r="P7" s="58"/>
      <c r="Q7" s="58"/>
      <c r="R7" s="58"/>
      <c r="S7" s="58"/>
      <c r="T7" s="58"/>
      <c r="U7" s="59"/>
      <c r="V7" s="58"/>
      <c r="W7" s="58"/>
    </row>
    <row r="8" ht="15" customHeight="1" spans="1:23">
      <c r="A8" s="60">
        <v>1</v>
      </c>
      <c r="B8" s="60">
        <v>2</v>
      </c>
      <c r="C8" s="60">
        <v>3</v>
      </c>
      <c r="D8" s="60">
        <v>4</v>
      </c>
      <c r="E8" s="60">
        <v>5</v>
      </c>
      <c r="F8" s="60">
        <v>6</v>
      </c>
      <c r="G8" s="60">
        <v>7</v>
      </c>
      <c r="H8" s="60">
        <v>8</v>
      </c>
      <c r="I8" s="60">
        <v>9</v>
      </c>
      <c r="J8" s="60">
        <v>10</v>
      </c>
      <c r="K8" s="60">
        <v>11</v>
      </c>
      <c r="L8" s="74">
        <v>12</v>
      </c>
      <c r="M8" s="74">
        <v>13</v>
      </c>
      <c r="N8" s="74">
        <v>14</v>
      </c>
      <c r="O8" s="74">
        <v>15</v>
      </c>
      <c r="P8" s="74">
        <v>16</v>
      </c>
      <c r="Q8" s="74">
        <v>17</v>
      </c>
      <c r="R8" s="74">
        <v>18</v>
      </c>
      <c r="S8" s="74">
        <v>19</v>
      </c>
      <c r="T8" s="74">
        <v>20</v>
      </c>
      <c r="U8" s="60">
        <v>21</v>
      </c>
      <c r="V8" s="74">
        <v>22</v>
      </c>
      <c r="W8" s="60">
        <v>23</v>
      </c>
    </row>
    <row r="9" ht="21.75" customHeight="1" spans="1:23">
      <c r="A9" s="107" t="s">
        <v>305</v>
      </c>
      <c r="B9" s="107" t="s">
        <v>306</v>
      </c>
      <c r="C9" s="107" t="s">
        <v>307</v>
      </c>
      <c r="D9" s="107" t="s">
        <v>70</v>
      </c>
      <c r="E9" s="107" t="s">
        <v>168</v>
      </c>
      <c r="F9" s="107" t="s">
        <v>169</v>
      </c>
      <c r="G9" s="107" t="s">
        <v>266</v>
      </c>
      <c r="H9" s="107" t="s">
        <v>267</v>
      </c>
      <c r="I9" s="117">
        <v>200000</v>
      </c>
      <c r="J9" s="117">
        <v>200000</v>
      </c>
      <c r="K9" s="117">
        <v>200000</v>
      </c>
      <c r="L9" s="117"/>
      <c r="M9" s="117"/>
      <c r="N9" s="117"/>
      <c r="O9" s="117"/>
      <c r="P9" s="117"/>
      <c r="Q9" s="117"/>
      <c r="R9" s="117"/>
      <c r="S9" s="117"/>
      <c r="T9" s="117"/>
      <c r="U9" s="117"/>
      <c r="V9" s="117"/>
      <c r="W9" s="117"/>
    </row>
    <row r="10" ht="21.75" customHeight="1" spans="1:23">
      <c r="A10" s="107" t="s">
        <v>305</v>
      </c>
      <c r="B10" s="107" t="s">
        <v>308</v>
      </c>
      <c r="C10" s="107" t="s">
        <v>309</v>
      </c>
      <c r="D10" s="107" t="s">
        <v>70</v>
      </c>
      <c r="E10" s="107" t="s">
        <v>149</v>
      </c>
      <c r="F10" s="107" t="s">
        <v>150</v>
      </c>
      <c r="G10" s="107" t="s">
        <v>266</v>
      </c>
      <c r="H10" s="107" t="s">
        <v>267</v>
      </c>
      <c r="I10" s="117">
        <v>50000</v>
      </c>
      <c r="J10" s="117">
        <v>50000</v>
      </c>
      <c r="K10" s="117">
        <v>50000</v>
      </c>
      <c r="L10" s="117"/>
      <c r="M10" s="117"/>
      <c r="N10" s="117"/>
      <c r="O10" s="117"/>
      <c r="P10" s="117"/>
      <c r="Q10" s="117"/>
      <c r="R10" s="117"/>
      <c r="S10" s="117"/>
      <c r="T10" s="117"/>
      <c r="U10" s="117"/>
      <c r="V10" s="117"/>
      <c r="W10" s="117"/>
    </row>
    <row r="11" ht="21.75" customHeight="1" spans="1:23">
      <c r="A11" s="107" t="s">
        <v>305</v>
      </c>
      <c r="B11" s="107" t="s">
        <v>310</v>
      </c>
      <c r="C11" s="107" t="s">
        <v>311</v>
      </c>
      <c r="D11" s="107" t="s">
        <v>70</v>
      </c>
      <c r="E11" s="107" t="s">
        <v>137</v>
      </c>
      <c r="F11" s="107" t="s">
        <v>138</v>
      </c>
      <c r="G11" s="107" t="s">
        <v>270</v>
      </c>
      <c r="H11" s="107" t="s">
        <v>271</v>
      </c>
      <c r="I11" s="117">
        <v>36000</v>
      </c>
      <c r="J11" s="117">
        <v>36000</v>
      </c>
      <c r="K11" s="117">
        <v>36000</v>
      </c>
      <c r="L11" s="117"/>
      <c r="M11" s="117"/>
      <c r="N11" s="117"/>
      <c r="O11" s="117"/>
      <c r="P11" s="117"/>
      <c r="Q11" s="117"/>
      <c r="R11" s="117"/>
      <c r="S11" s="117"/>
      <c r="T11" s="117"/>
      <c r="U11" s="117"/>
      <c r="V11" s="117"/>
      <c r="W11" s="117"/>
    </row>
    <row r="12" ht="21.75" customHeight="1" spans="1:23">
      <c r="A12" s="107" t="s">
        <v>305</v>
      </c>
      <c r="B12" s="107" t="s">
        <v>312</v>
      </c>
      <c r="C12" s="107" t="s">
        <v>313</v>
      </c>
      <c r="D12" s="107" t="s">
        <v>70</v>
      </c>
      <c r="E12" s="107" t="s">
        <v>145</v>
      </c>
      <c r="F12" s="107" t="s">
        <v>146</v>
      </c>
      <c r="G12" s="107" t="s">
        <v>270</v>
      </c>
      <c r="H12" s="107" t="s">
        <v>271</v>
      </c>
      <c r="I12" s="117">
        <v>120000</v>
      </c>
      <c r="J12" s="117"/>
      <c r="K12" s="117"/>
      <c r="L12" s="117"/>
      <c r="M12" s="117"/>
      <c r="N12" s="117"/>
      <c r="O12" s="117"/>
      <c r="P12" s="117"/>
      <c r="Q12" s="117"/>
      <c r="R12" s="117">
        <v>120000</v>
      </c>
      <c r="S12" s="117"/>
      <c r="T12" s="117"/>
      <c r="U12" s="117">
        <v>120000</v>
      </c>
      <c r="V12" s="117"/>
      <c r="W12" s="117"/>
    </row>
    <row r="13" ht="21.75" customHeight="1" spans="1:23">
      <c r="A13" s="107" t="s">
        <v>305</v>
      </c>
      <c r="B13" s="107" t="s">
        <v>314</v>
      </c>
      <c r="C13" s="107" t="s">
        <v>315</v>
      </c>
      <c r="D13" s="107" t="s">
        <v>70</v>
      </c>
      <c r="E13" s="107" t="s">
        <v>129</v>
      </c>
      <c r="F13" s="107" t="s">
        <v>130</v>
      </c>
      <c r="G13" s="107" t="s">
        <v>270</v>
      </c>
      <c r="H13" s="107" t="s">
        <v>271</v>
      </c>
      <c r="I13" s="117">
        <v>1000000</v>
      </c>
      <c r="J13" s="117"/>
      <c r="K13" s="117"/>
      <c r="L13" s="117">
        <v>1000000</v>
      </c>
      <c r="M13" s="117"/>
      <c r="N13" s="117"/>
      <c r="O13" s="117"/>
      <c r="P13" s="117"/>
      <c r="Q13" s="117"/>
      <c r="R13" s="117"/>
      <c r="S13" s="117"/>
      <c r="T13" s="117"/>
      <c r="U13" s="117"/>
      <c r="V13" s="117"/>
      <c r="W13" s="117"/>
    </row>
    <row r="14" ht="21.75" customHeight="1" spans="1:23">
      <c r="A14" s="107" t="s">
        <v>305</v>
      </c>
      <c r="B14" s="107" t="s">
        <v>316</v>
      </c>
      <c r="C14" s="107" t="s">
        <v>317</v>
      </c>
      <c r="D14" s="107" t="s">
        <v>70</v>
      </c>
      <c r="E14" s="107" t="s">
        <v>141</v>
      </c>
      <c r="F14" s="107" t="s">
        <v>142</v>
      </c>
      <c r="G14" s="107" t="s">
        <v>270</v>
      </c>
      <c r="H14" s="107" t="s">
        <v>271</v>
      </c>
      <c r="I14" s="117">
        <v>80000</v>
      </c>
      <c r="J14" s="117">
        <v>80000</v>
      </c>
      <c r="K14" s="117">
        <v>80000</v>
      </c>
      <c r="L14" s="117"/>
      <c r="M14" s="117"/>
      <c r="N14" s="117"/>
      <c r="O14" s="117"/>
      <c r="P14" s="117"/>
      <c r="Q14" s="117"/>
      <c r="R14" s="117"/>
      <c r="S14" s="117"/>
      <c r="T14" s="117"/>
      <c r="U14" s="117"/>
      <c r="V14" s="117"/>
      <c r="W14" s="117"/>
    </row>
    <row r="15" ht="21.75" customHeight="1" spans="1:23">
      <c r="A15" s="107" t="s">
        <v>305</v>
      </c>
      <c r="B15" s="107" t="s">
        <v>318</v>
      </c>
      <c r="C15" s="107" t="s">
        <v>319</v>
      </c>
      <c r="D15" s="107" t="s">
        <v>70</v>
      </c>
      <c r="E15" s="107" t="s">
        <v>139</v>
      </c>
      <c r="F15" s="107" t="s">
        <v>140</v>
      </c>
      <c r="G15" s="107" t="s">
        <v>270</v>
      </c>
      <c r="H15" s="107" t="s">
        <v>271</v>
      </c>
      <c r="I15" s="117">
        <v>1535403.02</v>
      </c>
      <c r="J15" s="117"/>
      <c r="K15" s="117"/>
      <c r="L15" s="117"/>
      <c r="M15" s="117"/>
      <c r="N15" s="117"/>
      <c r="O15" s="117"/>
      <c r="P15" s="117"/>
      <c r="Q15" s="117"/>
      <c r="R15" s="117">
        <v>1535403.02</v>
      </c>
      <c r="S15" s="117"/>
      <c r="T15" s="117"/>
      <c r="U15" s="117"/>
      <c r="V15" s="117"/>
      <c r="W15" s="117">
        <v>1535403.02</v>
      </c>
    </row>
    <row r="16" ht="21.75" customHeight="1" spans="1:23">
      <c r="A16" s="107" t="s">
        <v>305</v>
      </c>
      <c r="B16" s="107" t="s">
        <v>320</v>
      </c>
      <c r="C16" s="107" t="s">
        <v>321</v>
      </c>
      <c r="D16" s="107" t="s">
        <v>70</v>
      </c>
      <c r="E16" s="107" t="s">
        <v>139</v>
      </c>
      <c r="F16" s="107" t="s">
        <v>140</v>
      </c>
      <c r="G16" s="107" t="s">
        <v>270</v>
      </c>
      <c r="H16" s="107" t="s">
        <v>271</v>
      </c>
      <c r="I16" s="117">
        <v>864400</v>
      </c>
      <c r="J16" s="117"/>
      <c r="K16" s="117"/>
      <c r="L16" s="117"/>
      <c r="M16" s="117"/>
      <c r="N16" s="117"/>
      <c r="O16" s="117"/>
      <c r="P16" s="117"/>
      <c r="Q16" s="117"/>
      <c r="R16" s="117">
        <v>864400</v>
      </c>
      <c r="S16" s="117"/>
      <c r="T16" s="117"/>
      <c r="U16" s="117"/>
      <c r="V16" s="117"/>
      <c r="W16" s="117">
        <v>864400</v>
      </c>
    </row>
    <row r="17" ht="21.75" customHeight="1" spans="1:23">
      <c r="A17" s="107" t="s">
        <v>305</v>
      </c>
      <c r="B17" s="107" t="s">
        <v>322</v>
      </c>
      <c r="C17" s="107" t="s">
        <v>323</v>
      </c>
      <c r="D17" s="107" t="s">
        <v>70</v>
      </c>
      <c r="E17" s="107" t="s">
        <v>141</v>
      </c>
      <c r="F17" s="107" t="s">
        <v>142</v>
      </c>
      <c r="G17" s="107" t="s">
        <v>266</v>
      </c>
      <c r="H17" s="107" t="s">
        <v>267</v>
      </c>
      <c r="I17" s="117">
        <v>4965582.25</v>
      </c>
      <c r="J17" s="117"/>
      <c r="K17" s="117"/>
      <c r="L17" s="117"/>
      <c r="M17" s="117"/>
      <c r="N17" s="117"/>
      <c r="O17" s="117"/>
      <c r="P17" s="117"/>
      <c r="Q17" s="117"/>
      <c r="R17" s="117">
        <v>4965582.25</v>
      </c>
      <c r="S17" s="117"/>
      <c r="T17" s="117"/>
      <c r="U17" s="117">
        <v>4965582.25</v>
      </c>
      <c r="V17" s="117"/>
      <c r="W17" s="117"/>
    </row>
    <row r="18" ht="21.75" customHeight="1" spans="1:23">
      <c r="A18" s="107" t="s">
        <v>305</v>
      </c>
      <c r="B18" s="107" t="s">
        <v>324</v>
      </c>
      <c r="C18" s="107" t="s">
        <v>325</v>
      </c>
      <c r="D18" s="107" t="s">
        <v>70</v>
      </c>
      <c r="E18" s="107" t="s">
        <v>147</v>
      </c>
      <c r="F18" s="107" t="s">
        <v>148</v>
      </c>
      <c r="G18" s="107" t="s">
        <v>270</v>
      </c>
      <c r="H18" s="107" t="s">
        <v>271</v>
      </c>
      <c r="I18" s="117">
        <v>1603800</v>
      </c>
      <c r="J18" s="117"/>
      <c r="K18" s="117"/>
      <c r="L18" s="117"/>
      <c r="M18" s="117"/>
      <c r="N18" s="117"/>
      <c r="O18" s="117"/>
      <c r="P18" s="117"/>
      <c r="Q18" s="117"/>
      <c r="R18" s="117">
        <v>1603800</v>
      </c>
      <c r="S18" s="117"/>
      <c r="T18" s="117"/>
      <c r="U18" s="117"/>
      <c r="V18" s="117"/>
      <c r="W18" s="117">
        <v>1603800</v>
      </c>
    </row>
    <row r="19" ht="21.75" customHeight="1" spans="1:23">
      <c r="A19" s="107" t="s">
        <v>305</v>
      </c>
      <c r="B19" s="107" t="s">
        <v>326</v>
      </c>
      <c r="C19" s="107" t="s">
        <v>327</v>
      </c>
      <c r="D19" s="107" t="s">
        <v>70</v>
      </c>
      <c r="E19" s="107" t="s">
        <v>149</v>
      </c>
      <c r="F19" s="107" t="s">
        <v>150</v>
      </c>
      <c r="G19" s="107" t="s">
        <v>266</v>
      </c>
      <c r="H19" s="107" t="s">
        <v>267</v>
      </c>
      <c r="I19" s="117">
        <v>1873351.5</v>
      </c>
      <c r="J19" s="117"/>
      <c r="K19" s="117"/>
      <c r="L19" s="117"/>
      <c r="M19" s="117"/>
      <c r="N19" s="117"/>
      <c r="O19" s="117"/>
      <c r="P19" s="117"/>
      <c r="Q19" s="117"/>
      <c r="R19" s="117">
        <v>1873351.5</v>
      </c>
      <c r="S19" s="117"/>
      <c r="T19" s="117"/>
      <c r="U19" s="117">
        <v>1873351.5</v>
      </c>
      <c r="V19" s="117"/>
      <c r="W19" s="117"/>
    </row>
    <row r="20" ht="21.75" customHeight="1" spans="1:23">
      <c r="A20" s="107" t="s">
        <v>305</v>
      </c>
      <c r="B20" s="107" t="s">
        <v>328</v>
      </c>
      <c r="C20" s="107" t="s">
        <v>329</v>
      </c>
      <c r="D20" s="107" t="s">
        <v>70</v>
      </c>
      <c r="E20" s="107" t="s">
        <v>137</v>
      </c>
      <c r="F20" s="107" t="s">
        <v>138</v>
      </c>
      <c r="G20" s="107" t="s">
        <v>266</v>
      </c>
      <c r="H20" s="107" t="s">
        <v>267</v>
      </c>
      <c r="I20" s="117">
        <v>5000</v>
      </c>
      <c r="J20" s="117"/>
      <c r="K20" s="117"/>
      <c r="L20" s="117"/>
      <c r="M20" s="117"/>
      <c r="N20" s="117"/>
      <c r="O20" s="117"/>
      <c r="P20" s="117"/>
      <c r="Q20" s="117"/>
      <c r="R20" s="117">
        <v>5000</v>
      </c>
      <c r="S20" s="117"/>
      <c r="T20" s="117"/>
      <c r="U20" s="117"/>
      <c r="V20" s="117"/>
      <c r="W20" s="117">
        <v>5000</v>
      </c>
    </row>
    <row r="21" ht="21.75" customHeight="1" spans="1:23">
      <c r="A21" s="107" t="s">
        <v>305</v>
      </c>
      <c r="B21" s="107" t="s">
        <v>328</v>
      </c>
      <c r="C21" s="107" t="s">
        <v>329</v>
      </c>
      <c r="D21" s="107" t="s">
        <v>70</v>
      </c>
      <c r="E21" s="107" t="s">
        <v>137</v>
      </c>
      <c r="F21" s="107" t="s">
        <v>138</v>
      </c>
      <c r="G21" s="107" t="s">
        <v>266</v>
      </c>
      <c r="H21" s="107" t="s">
        <v>267</v>
      </c>
      <c r="I21" s="117">
        <v>35000</v>
      </c>
      <c r="J21" s="117"/>
      <c r="K21" s="117"/>
      <c r="L21" s="117"/>
      <c r="M21" s="117"/>
      <c r="N21" s="117"/>
      <c r="O21" s="117"/>
      <c r="P21" s="117"/>
      <c r="Q21" s="117"/>
      <c r="R21" s="117">
        <v>35000</v>
      </c>
      <c r="S21" s="117"/>
      <c r="T21" s="117"/>
      <c r="U21" s="117"/>
      <c r="V21" s="117"/>
      <c r="W21" s="117">
        <v>35000</v>
      </c>
    </row>
    <row r="22" ht="21.75" customHeight="1" spans="1:23">
      <c r="A22" s="107" t="s">
        <v>305</v>
      </c>
      <c r="B22" s="107" t="s">
        <v>328</v>
      </c>
      <c r="C22" s="107" t="s">
        <v>329</v>
      </c>
      <c r="D22" s="107" t="s">
        <v>70</v>
      </c>
      <c r="E22" s="107" t="s">
        <v>137</v>
      </c>
      <c r="F22" s="107" t="s">
        <v>138</v>
      </c>
      <c r="G22" s="107" t="s">
        <v>266</v>
      </c>
      <c r="H22" s="107" t="s">
        <v>267</v>
      </c>
      <c r="I22" s="117">
        <v>250000</v>
      </c>
      <c r="J22" s="117"/>
      <c r="K22" s="117"/>
      <c r="L22" s="117"/>
      <c r="M22" s="117"/>
      <c r="N22" s="117"/>
      <c r="O22" s="117"/>
      <c r="P22" s="117"/>
      <c r="Q22" s="117"/>
      <c r="R22" s="117">
        <v>250000</v>
      </c>
      <c r="S22" s="117"/>
      <c r="T22" s="117"/>
      <c r="U22" s="117"/>
      <c r="V22" s="117"/>
      <c r="W22" s="117">
        <v>250000</v>
      </c>
    </row>
    <row r="23" ht="21.75" customHeight="1" spans="1:23">
      <c r="A23" s="107" t="s">
        <v>305</v>
      </c>
      <c r="B23" s="107" t="s">
        <v>328</v>
      </c>
      <c r="C23" s="107" t="s">
        <v>329</v>
      </c>
      <c r="D23" s="107" t="s">
        <v>70</v>
      </c>
      <c r="E23" s="107" t="s">
        <v>137</v>
      </c>
      <c r="F23" s="107" t="s">
        <v>138</v>
      </c>
      <c r="G23" s="107" t="s">
        <v>330</v>
      </c>
      <c r="H23" s="107" t="s">
        <v>331</v>
      </c>
      <c r="I23" s="117">
        <v>200000</v>
      </c>
      <c r="J23" s="117"/>
      <c r="K23" s="117"/>
      <c r="L23" s="117"/>
      <c r="M23" s="117"/>
      <c r="N23" s="117"/>
      <c r="O23" s="117"/>
      <c r="P23" s="117"/>
      <c r="Q23" s="117"/>
      <c r="R23" s="117">
        <v>200000</v>
      </c>
      <c r="S23" s="117"/>
      <c r="T23" s="117"/>
      <c r="U23" s="117"/>
      <c r="V23" s="117"/>
      <c r="W23" s="117">
        <v>200000</v>
      </c>
    </row>
    <row r="24" ht="21.75" customHeight="1" spans="1:23">
      <c r="A24" s="107" t="s">
        <v>305</v>
      </c>
      <c r="B24" s="107" t="s">
        <v>328</v>
      </c>
      <c r="C24" s="107" t="s">
        <v>329</v>
      </c>
      <c r="D24" s="107" t="s">
        <v>70</v>
      </c>
      <c r="E24" s="107" t="s">
        <v>137</v>
      </c>
      <c r="F24" s="107" t="s">
        <v>138</v>
      </c>
      <c r="G24" s="107" t="s">
        <v>330</v>
      </c>
      <c r="H24" s="107" t="s">
        <v>331</v>
      </c>
      <c r="I24" s="117">
        <v>200000</v>
      </c>
      <c r="J24" s="117"/>
      <c r="K24" s="117"/>
      <c r="L24" s="117"/>
      <c r="M24" s="117"/>
      <c r="N24" s="117"/>
      <c r="O24" s="117"/>
      <c r="P24" s="117"/>
      <c r="Q24" s="117"/>
      <c r="R24" s="117">
        <v>200000</v>
      </c>
      <c r="S24" s="117"/>
      <c r="T24" s="117"/>
      <c r="U24" s="117"/>
      <c r="V24" s="117"/>
      <c r="W24" s="117">
        <v>200000</v>
      </c>
    </row>
    <row r="25" ht="21.75" customHeight="1" spans="1:23">
      <c r="A25" s="107" t="s">
        <v>305</v>
      </c>
      <c r="B25" s="107" t="s">
        <v>328</v>
      </c>
      <c r="C25" s="107" t="s">
        <v>329</v>
      </c>
      <c r="D25" s="107" t="s">
        <v>70</v>
      </c>
      <c r="E25" s="107" t="s">
        <v>141</v>
      </c>
      <c r="F25" s="107" t="s">
        <v>142</v>
      </c>
      <c r="G25" s="107" t="s">
        <v>270</v>
      </c>
      <c r="H25" s="107" t="s">
        <v>271</v>
      </c>
      <c r="I25" s="117">
        <v>1000000</v>
      </c>
      <c r="J25" s="117"/>
      <c r="K25" s="117"/>
      <c r="L25" s="117"/>
      <c r="M25" s="117"/>
      <c r="N25" s="117"/>
      <c r="O25" s="117"/>
      <c r="P25" s="117"/>
      <c r="Q25" s="117"/>
      <c r="R25" s="117">
        <v>1000000</v>
      </c>
      <c r="S25" s="117"/>
      <c r="T25" s="117"/>
      <c r="U25" s="117"/>
      <c r="V25" s="117"/>
      <c r="W25" s="117">
        <v>1000000</v>
      </c>
    </row>
    <row r="26" ht="21.75" customHeight="1" spans="1:23">
      <c r="A26" s="107" t="s">
        <v>305</v>
      </c>
      <c r="B26" s="107" t="s">
        <v>332</v>
      </c>
      <c r="C26" s="107" t="s">
        <v>333</v>
      </c>
      <c r="D26" s="107" t="s">
        <v>70</v>
      </c>
      <c r="E26" s="107" t="s">
        <v>139</v>
      </c>
      <c r="F26" s="107" t="s">
        <v>140</v>
      </c>
      <c r="G26" s="107" t="s">
        <v>270</v>
      </c>
      <c r="H26" s="107" t="s">
        <v>271</v>
      </c>
      <c r="I26" s="117">
        <v>3380000</v>
      </c>
      <c r="J26" s="117"/>
      <c r="K26" s="117"/>
      <c r="L26" s="117"/>
      <c r="M26" s="117"/>
      <c r="N26" s="117"/>
      <c r="O26" s="117"/>
      <c r="P26" s="117"/>
      <c r="Q26" s="117"/>
      <c r="R26" s="117">
        <v>3380000</v>
      </c>
      <c r="S26" s="117"/>
      <c r="T26" s="117"/>
      <c r="U26" s="117"/>
      <c r="V26" s="117"/>
      <c r="W26" s="117">
        <v>3380000</v>
      </c>
    </row>
    <row r="27" ht="21.75" customHeight="1" spans="1:23">
      <c r="A27" s="107" t="s">
        <v>305</v>
      </c>
      <c r="B27" s="107" t="s">
        <v>334</v>
      </c>
      <c r="C27" s="107" t="s">
        <v>335</v>
      </c>
      <c r="D27" s="107" t="s">
        <v>70</v>
      </c>
      <c r="E27" s="107" t="s">
        <v>139</v>
      </c>
      <c r="F27" s="107" t="s">
        <v>140</v>
      </c>
      <c r="G27" s="107" t="s">
        <v>270</v>
      </c>
      <c r="H27" s="107" t="s">
        <v>271</v>
      </c>
      <c r="I27" s="117">
        <v>1718910</v>
      </c>
      <c r="J27" s="117"/>
      <c r="K27" s="117"/>
      <c r="L27" s="117"/>
      <c r="M27" s="117"/>
      <c r="N27" s="117"/>
      <c r="O27" s="117"/>
      <c r="P27" s="117"/>
      <c r="Q27" s="117"/>
      <c r="R27" s="117">
        <v>1718910</v>
      </c>
      <c r="S27" s="117"/>
      <c r="T27" s="117"/>
      <c r="U27" s="117"/>
      <c r="V27" s="117"/>
      <c r="W27" s="117">
        <v>1718910</v>
      </c>
    </row>
    <row r="28" ht="21.75" customHeight="1" spans="1:23">
      <c r="A28" s="107" t="s">
        <v>305</v>
      </c>
      <c r="B28" s="107" t="s">
        <v>336</v>
      </c>
      <c r="C28" s="107" t="s">
        <v>337</v>
      </c>
      <c r="D28" s="107" t="s">
        <v>70</v>
      </c>
      <c r="E28" s="107" t="s">
        <v>139</v>
      </c>
      <c r="F28" s="107" t="s">
        <v>140</v>
      </c>
      <c r="G28" s="107" t="s">
        <v>270</v>
      </c>
      <c r="H28" s="107" t="s">
        <v>271</v>
      </c>
      <c r="I28" s="117">
        <v>2024400</v>
      </c>
      <c r="J28" s="117"/>
      <c r="K28" s="117"/>
      <c r="L28" s="117"/>
      <c r="M28" s="117"/>
      <c r="N28" s="117"/>
      <c r="O28" s="117"/>
      <c r="P28" s="117"/>
      <c r="Q28" s="117"/>
      <c r="R28" s="117">
        <v>2024400</v>
      </c>
      <c r="S28" s="117"/>
      <c r="T28" s="117"/>
      <c r="U28" s="117"/>
      <c r="V28" s="117"/>
      <c r="W28" s="117">
        <v>2024400</v>
      </c>
    </row>
    <row r="29" ht="21.75" customHeight="1" spans="1:23">
      <c r="A29" s="107" t="s">
        <v>305</v>
      </c>
      <c r="B29" s="107" t="s">
        <v>338</v>
      </c>
      <c r="C29" s="107" t="s">
        <v>339</v>
      </c>
      <c r="D29" s="107" t="s">
        <v>70</v>
      </c>
      <c r="E29" s="107" t="s">
        <v>139</v>
      </c>
      <c r="F29" s="107" t="s">
        <v>140</v>
      </c>
      <c r="G29" s="107" t="s">
        <v>270</v>
      </c>
      <c r="H29" s="107" t="s">
        <v>271</v>
      </c>
      <c r="I29" s="117">
        <v>2940000</v>
      </c>
      <c r="J29" s="117"/>
      <c r="K29" s="117"/>
      <c r="L29" s="117"/>
      <c r="M29" s="117"/>
      <c r="N29" s="117"/>
      <c r="O29" s="117"/>
      <c r="P29" s="117"/>
      <c r="Q29" s="117"/>
      <c r="R29" s="117">
        <v>2940000</v>
      </c>
      <c r="S29" s="117"/>
      <c r="T29" s="117"/>
      <c r="U29" s="117"/>
      <c r="V29" s="117"/>
      <c r="W29" s="117">
        <v>2940000</v>
      </c>
    </row>
    <row r="30" ht="21.75" customHeight="1" spans="1:23">
      <c r="A30" s="107" t="s">
        <v>305</v>
      </c>
      <c r="B30" s="107" t="s">
        <v>340</v>
      </c>
      <c r="C30" s="107" t="s">
        <v>341</v>
      </c>
      <c r="D30" s="107" t="s">
        <v>70</v>
      </c>
      <c r="E30" s="107" t="s">
        <v>139</v>
      </c>
      <c r="F30" s="107" t="s">
        <v>140</v>
      </c>
      <c r="G30" s="107" t="s">
        <v>270</v>
      </c>
      <c r="H30" s="107" t="s">
        <v>271</v>
      </c>
      <c r="I30" s="117">
        <v>3000000</v>
      </c>
      <c r="J30" s="117"/>
      <c r="K30" s="117"/>
      <c r="L30" s="117"/>
      <c r="M30" s="117"/>
      <c r="N30" s="117"/>
      <c r="O30" s="117"/>
      <c r="P30" s="117"/>
      <c r="Q30" s="117"/>
      <c r="R30" s="117">
        <v>3000000</v>
      </c>
      <c r="S30" s="117"/>
      <c r="T30" s="117"/>
      <c r="U30" s="117"/>
      <c r="V30" s="117"/>
      <c r="W30" s="117">
        <v>3000000</v>
      </c>
    </row>
    <row r="31" ht="21.75" customHeight="1" spans="1:23">
      <c r="A31" s="107" t="s">
        <v>305</v>
      </c>
      <c r="B31" s="107" t="s">
        <v>342</v>
      </c>
      <c r="C31" s="107" t="s">
        <v>343</v>
      </c>
      <c r="D31" s="107" t="s">
        <v>70</v>
      </c>
      <c r="E31" s="107" t="s">
        <v>153</v>
      </c>
      <c r="F31" s="107" t="s">
        <v>154</v>
      </c>
      <c r="G31" s="107" t="s">
        <v>270</v>
      </c>
      <c r="H31" s="107" t="s">
        <v>271</v>
      </c>
      <c r="I31" s="117">
        <v>475000</v>
      </c>
      <c r="J31" s="117"/>
      <c r="K31" s="117"/>
      <c r="L31" s="117"/>
      <c r="M31" s="117"/>
      <c r="N31" s="117"/>
      <c r="O31" s="117"/>
      <c r="P31" s="117"/>
      <c r="Q31" s="117"/>
      <c r="R31" s="117">
        <v>475000</v>
      </c>
      <c r="S31" s="117"/>
      <c r="T31" s="117"/>
      <c r="U31" s="117"/>
      <c r="V31" s="117"/>
      <c r="W31" s="117">
        <v>475000</v>
      </c>
    </row>
    <row r="32" ht="21.75" customHeight="1" spans="1:23">
      <c r="A32" s="107" t="s">
        <v>305</v>
      </c>
      <c r="B32" s="107" t="s">
        <v>344</v>
      </c>
      <c r="C32" s="107" t="s">
        <v>345</v>
      </c>
      <c r="D32" s="107" t="s">
        <v>70</v>
      </c>
      <c r="E32" s="107" t="s">
        <v>139</v>
      </c>
      <c r="F32" s="107" t="s">
        <v>140</v>
      </c>
      <c r="G32" s="107" t="s">
        <v>270</v>
      </c>
      <c r="H32" s="107" t="s">
        <v>271</v>
      </c>
      <c r="I32" s="117">
        <v>404820</v>
      </c>
      <c r="J32" s="117"/>
      <c r="K32" s="117"/>
      <c r="L32" s="117"/>
      <c r="M32" s="117"/>
      <c r="N32" s="117"/>
      <c r="O32" s="117"/>
      <c r="P32" s="117"/>
      <c r="Q32" s="117"/>
      <c r="R32" s="117">
        <v>404820</v>
      </c>
      <c r="S32" s="117"/>
      <c r="T32" s="117"/>
      <c r="U32" s="117"/>
      <c r="V32" s="117"/>
      <c r="W32" s="117">
        <v>404820</v>
      </c>
    </row>
    <row r="33" ht="21.75" customHeight="1" spans="1:23">
      <c r="A33" s="107" t="s">
        <v>305</v>
      </c>
      <c r="B33" s="107" t="s">
        <v>346</v>
      </c>
      <c r="C33" s="107" t="s">
        <v>347</v>
      </c>
      <c r="D33" s="107" t="s">
        <v>70</v>
      </c>
      <c r="E33" s="107" t="s">
        <v>157</v>
      </c>
      <c r="F33" s="107" t="s">
        <v>156</v>
      </c>
      <c r="G33" s="107" t="s">
        <v>270</v>
      </c>
      <c r="H33" s="107" t="s">
        <v>271</v>
      </c>
      <c r="I33" s="117">
        <v>700000</v>
      </c>
      <c r="J33" s="117"/>
      <c r="K33" s="117"/>
      <c r="L33" s="117"/>
      <c r="M33" s="117"/>
      <c r="N33" s="117"/>
      <c r="O33" s="117"/>
      <c r="P33" s="117"/>
      <c r="Q33" s="117"/>
      <c r="R33" s="117">
        <v>700000</v>
      </c>
      <c r="S33" s="117"/>
      <c r="T33" s="117"/>
      <c r="U33" s="117"/>
      <c r="V33" s="117"/>
      <c r="W33" s="117">
        <v>700000</v>
      </c>
    </row>
    <row r="34" ht="21.75" customHeight="1" spans="1:23">
      <c r="A34" s="107" t="s">
        <v>305</v>
      </c>
      <c r="B34" s="107" t="s">
        <v>348</v>
      </c>
      <c r="C34" s="107" t="s">
        <v>349</v>
      </c>
      <c r="D34" s="107" t="s">
        <v>70</v>
      </c>
      <c r="E34" s="107" t="s">
        <v>157</v>
      </c>
      <c r="F34" s="107" t="s">
        <v>156</v>
      </c>
      <c r="G34" s="107" t="s">
        <v>270</v>
      </c>
      <c r="H34" s="107" t="s">
        <v>271</v>
      </c>
      <c r="I34" s="117">
        <v>450000</v>
      </c>
      <c r="J34" s="117"/>
      <c r="K34" s="117"/>
      <c r="L34" s="117"/>
      <c r="M34" s="117"/>
      <c r="N34" s="117"/>
      <c r="O34" s="117"/>
      <c r="P34" s="117"/>
      <c r="Q34" s="117"/>
      <c r="R34" s="117">
        <v>450000</v>
      </c>
      <c r="S34" s="117"/>
      <c r="T34" s="117"/>
      <c r="U34" s="117"/>
      <c r="V34" s="117"/>
      <c r="W34" s="117">
        <v>450000</v>
      </c>
    </row>
    <row r="35" ht="21.75" customHeight="1" spans="1:23">
      <c r="A35" s="107" t="s">
        <v>305</v>
      </c>
      <c r="B35" s="107" t="s">
        <v>350</v>
      </c>
      <c r="C35" s="107" t="s">
        <v>351</v>
      </c>
      <c r="D35" s="107" t="s">
        <v>70</v>
      </c>
      <c r="E35" s="107" t="s">
        <v>157</v>
      </c>
      <c r="F35" s="107" t="s">
        <v>156</v>
      </c>
      <c r="G35" s="107" t="s">
        <v>270</v>
      </c>
      <c r="H35" s="107" t="s">
        <v>271</v>
      </c>
      <c r="I35" s="117">
        <v>320000</v>
      </c>
      <c r="J35" s="117"/>
      <c r="K35" s="117"/>
      <c r="L35" s="117"/>
      <c r="M35" s="117"/>
      <c r="N35" s="117"/>
      <c r="O35" s="117"/>
      <c r="P35" s="117"/>
      <c r="Q35" s="117"/>
      <c r="R35" s="117">
        <v>320000</v>
      </c>
      <c r="S35" s="117"/>
      <c r="T35" s="117"/>
      <c r="U35" s="117"/>
      <c r="V35" s="117"/>
      <c r="W35" s="117">
        <v>320000</v>
      </c>
    </row>
    <row r="36" ht="21.75" customHeight="1" spans="1:23">
      <c r="A36" s="107" t="s">
        <v>305</v>
      </c>
      <c r="B36" s="107" t="s">
        <v>352</v>
      </c>
      <c r="C36" s="107" t="s">
        <v>353</v>
      </c>
      <c r="D36" s="107" t="s">
        <v>70</v>
      </c>
      <c r="E36" s="107" t="s">
        <v>143</v>
      </c>
      <c r="F36" s="107" t="s">
        <v>144</v>
      </c>
      <c r="G36" s="107" t="s">
        <v>270</v>
      </c>
      <c r="H36" s="107" t="s">
        <v>271</v>
      </c>
      <c r="I36" s="117">
        <v>50000</v>
      </c>
      <c r="J36" s="117">
        <v>50000</v>
      </c>
      <c r="K36" s="117">
        <v>50000</v>
      </c>
      <c r="L36" s="117"/>
      <c r="M36" s="117"/>
      <c r="N36" s="117"/>
      <c r="O36" s="117"/>
      <c r="P36" s="117"/>
      <c r="Q36" s="117"/>
      <c r="R36" s="117"/>
      <c r="S36" s="117"/>
      <c r="T36" s="117"/>
      <c r="U36" s="117"/>
      <c r="V36" s="117"/>
      <c r="W36" s="117"/>
    </row>
    <row r="37" ht="21.75" customHeight="1" spans="1:23">
      <c r="A37" s="107" t="s">
        <v>305</v>
      </c>
      <c r="B37" s="107" t="s">
        <v>354</v>
      </c>
      <c r="C37" s="107" t="s">
        <v>355</v>
      </c>
      <c r="D37" s="107" t="s">
        <v>70</v>
      </c>
      <c r="E37" s="107" t="s">
        <v>139</v>
      </c>
      <c r="F37" s="107" t="s">
        <v>140</v>
      </c>
      <c r="G37" s="107" t="s">
        <v>270</v>
      </c>
      <c r="H37" s="107" t="s">
        <v>271</v>
      </c>
      <c r="I37" s="117">
        <v>400000</v>
      </c>
      <c r="J37" s="117"/>
      <c r="K37" s="117"/>
      <c r="L37" s="117"/>
      <c r="M37" s="117"/>
      <c r="N37" s="117"/>
      <c r="O37" s="117"/>
      <c r="P37" s="117"/>
      <c r="Q37" s="117"/>
      <c r="R37" s="117">
        <v>400000</v>
      </c>
      <c r="S37" s="117"/>
      <c r="T37" s="117"/>
      <c r="U37" s="117"/>
      <c r="V37" s="117"/>
      <c r="W37" s="117">
        <v>400000</v>
      </c>
    </row>
    <row r="38" ht="21.75" customHeight="1" spans="1:23">
      <c r="A38" s="107" t="s">
        <v>305</v>
      </c>
      <c r="B38" s="107" t="s">
        <v>356</v>
      </c>
      <c r="C38" s="107" t="s">
        <v>357</v>
      </c>
      <c r="D38" s="107" t="s">
        <v>70</v>
      </c>
      <c r="E38" s="107" t="s">
        <v>139</v>
      </c>
      <c r="F38" s="107" t="s">
        <v>140</v>
      </c>
      <c r="G38" s="107" t="s">
        <v>270</v>
      </c>
      <c r="H38" s="107" t="s">
        <v>271</v>
      </c>
      <c r="I38" s="117">
        <v>120000</v>
      </c>
      <c r="J38" s="117"/>
      <c r="K38" s="117"/>
      <c r="L38" s="117"/>
      <c r="M38" s="117"/>
      <c r="N38" s="117"/>
      <c r="O38" s="117"/>
      <c r="P38" s="117"/>
      <c r="Q38" s="117"/>
      <c r="R38" s="117">
        <v>120000</v>
      </c>
      <c r="S38" s="117"/>
      <c r="T38" s="117"/>
      <c r="U38" s="117"/>
      <c r="V38" s="117"/>
      <c r="W38" s="117">
        <v>120000</v>
      </c>
    </row>
    <row r="39" ht="21.75" customHeight="1" spans="1:23">
      <c r="A39" s="107" t="s">
        <v>305</v>
      </c>
      <c r="B39" s="107" t="s">
        <v>358</v>
      </c>
      <c r="C39" s="107" t="s">
        <v>359</v>
      </c>
      <c r="D39" s="107" t="s">
        <v>70</v>
      </c>
      <c r="E39" s="107" t="s">
        <v>153</v>
      </c>
      <c r="F39" s="107" t="s">
        <v>154</v>
      </c>
      <c r="G39" s="107" t="s">
        <v>270</v>
      </c>
      <c r="H39" s="107" t="s">
        <v>271</v>
      </c>
      <c r="I39" s="117">
        <v>80000</v>
      </c>
      <c r="J39" s="117">
        <v>80000</v>
      </c>
      <c r="K39" s="117">
        <v>80000</v>
      </c>
      <c r="L39" s="117"/>
      <c r="M39" s="117"/>
      <c r="N39" s="117"/>
      <c r="O39" s="117"/>
      <c r="P39" s="117"/>
      <c r="Q39" s="117"/>
      <c r="R39" s="117"/>
      <c r="S39" s="117"/>
      <c r="T39" s="117"/>
      <c r="U39" s="117"/>
      <c r="V39" s="117"/>
      <c r="W39" s="117"/>
    </row>
    <row r="40" ht="21.75" customHeight="1" spans="1:23">
      <c r="A40" s="107" t="s">
        <v>305</v>
      </c>
      <c r="B40" s="107" t="s">
        <v>360</v>
      </c>
      <c r="C40" s="107" t="s">
        <v>361</v>
      </c>
      <c r="D40" s="107" t="s">
        <v>70</v>
      </c>
      <c r="E40" s="107" t="s">
        <v>157</v>
      </c>
      <c r="F40" s="107" t="s">
        <v>156</v>
      </c>
      <c r="G40" s="107" t="s">
        <v>270</v>
      </c>
      <c r="H40" s="107" t="s">
        <v>271</v>
      </c>
      <c r="I40" s="117">
        <v>600000</v>
      </c>
      <c r="J40" s="117"/>
      <c r="K40" s="117"/>
      <c r="L40" s="117"/>
      <c r="M40" s="117"/>
      <c r="N40" s="117"/>
      <c r="O40" s="117"/>
      <c r="P40" s="117"/>
      <c r="Q40" s="117"/>
      <c r="R40" s="117">
        <v>600000</v>
      </c>
      <c r="S40" s="117"/>
      <c r="T40" s="117"/>
      <c r="U40" s="117"/>
      <c r="V40" s="117"/>
      <c r="W40" s="117">
        <v>600000</v>
      </c>
    </row>
    <row r="41" ht="21.75" customHeight="1" spans="1:23">
      <c r="A41" s="107" t="s">
        <v>305</v>
      </c>
      <c r="B41" s="107" t="s">
        <v>362</v>
      </c>
      <c r="C41" s="107" t="s">
        <v>363</v>
      </c>
      <c r="D41" s="107" t="s">
        <v>70</v>
      </c>
      <c r="E41" s="107" t="s">
        <v>145</v>
      </c>
      <c r="F41" s="107" t="s">
        <v>146</v>
      </c>
      <c r="G41" s="107" t="s">
        <v>270</v>
      </c>
      <c r="H41" s="107" t="s">
        <v>271</v>
      </c>
      <c r="I41" s="117">
        <v>146000</v>
      </c>
      <c r="J41" s="117">
        <v>146000</v>
      </c>
      <c r="K41" s="117">
        <v>146000</v>
      </c>
      <c r="L41" s="117"/>
      <c r="M41" s="117"/>
      <c r="N41" s="117"/>
      <c r="O41" s="117"/>
      <c r="P41" s="117"/>
      <c r="Q41" s="117"/>
      <c r="R41" s="117"/>
      <c r="S41" s="117"/>
      <c r="T41" s="117"/>
      <c r="U41" s="117"/>
      <c r="V41" s="117"/>
      <c r="W41" s="117"/>
    </row>
    <row r="42" ht="21.75" customHeight="1" spans="1:23">
      <c r="A42" s="107" t="s">
        <v>305</v>
      </c>
      <c r="B42" s="107" t="s">
        <v>364</v>
      </c>
      <c r="C42" s="107" t="s">
        <v>365</v>
      </c>
      <c r="D42" s="107" t="s">
        <v>70</v>
      </c>
      <c r="E42" s="107" t="s">
        <v>141</v>
      </c>
      <c r="F42" s="107" t="s">
        <v>142</v>
      </c>
      <c r="G42" s="107" t="s">
        <v>266</v>
      </c>
      <c r="H42" s="107" t="s">
        <v>267</v>
      </c>
      <c r="I42" s="117">
        <v>200000</v>
      </c>
      <c r="J42" s="117">
        <v>200000</v>
      </c>
      <c r="K42" s="117">
        <v>200000</v>
      </c>
      <c r="L42" s="117"/>
      <c r="M42" s="117"/>
      <c r="N42" s="117"/>
      <c r="O42" s="117"/>
      <c r="P42" s="117"/>
      <c r="Q42" s="117"/>
      <c r="R42" s="117"/>
      <c r="S42" s="117"/>
      <c r="T42" s="117"/>
      <c r="U42" s="117"/>
      <c r="V42" s="117"/>
      <c r="W42" s="117"/>
    </row>
    <row r="43" ht="21.75" customHeight="1" spans="1:23">
      <c r="A43" s="107" t="s">
        <v>305</v>
      </c>
      <c r="B43" s="107" t="s">
        <v>366</v>
      </c>
      <c r="C43" s="107" t="s">
        <v>367</v>
      </c>
      <c r="D43" s="107" t="s">
        <v>70</v>
      </c>
      <c r="E43" s="107" t="s">
        <v>141</v>
      </c>
      <c r="F43" s="107" t="s">
        <v>142</v>
      </c>
      <c r="G43" s="107" t="s">
        <v>270</v>
      </c>
      <c r="H43" s="107" t="s">
        <v>271</v>
      </c>
      <c r="I43" s="117">
        <v>200000</v>
      </c>
      <c r="J43" s="117">
        <v>200000</v>
      </c>
      <c r="K43" s="117">
        <v>200000</v>
      </c>
      <c r="L43" s="117"/>
      <c r="M43" s="117"/>
      <c r="N43" s="117"/>
      <c r="O43" s="117"/>
      <c r="P43" s="117"/>
      <c r="Q43" s="117"/>
      <c r="R43" s="117"/>
      <c r="S43" s="117"/>
      <c r="T43" s="117"/>
      <c r="U43" s="117"/>
      <c r="V43" s="117"/>
      <c r="W43" s="117"/>
    </row>
    <row r="44" ht="21.75" customHeight="1" spans="1:23">
      <c r="A44" s="107" t="s">
        <v>305</v>
      </c>
      <c r="B44" s="107" t="s">
        <v>368</v>
      </c>
      <c r="C44" s="107" t="s">
        <v>369</v>
      </c>
      <c r="D44" s="107" t="s">
        <v>70</v>
      </c>
      <c r="E44" s="107" t="s">
        <v>139</v>
      </c>
      <c r="F44" s="107" t="s">
        <v>140</v>
      </c>
      <c r="G44" s="107" t="s">
        <v>270</v>
      </c>
      <c r="H44" s="107" t="s">
        <v>271</v>
      </c>
      <c r="I44" s="117">
        <v>50000</v>
      </c>
      <c r="J44" s="117">
        <v>50000</v>
      </c>
      <c r="K44" s="117">
        <v>50000</v>
      </c>
      <c r="L44" s="117"/>
      <c r="M44" s="117"/>
      <c r="N44" s="117"/>
      <c r="O44" s="117"/>
      <c r="P44" s="117"/>
      <c r="Q44" s="117"/>
      <c r="R44" s="117"/>
      <c r="S44" s="117"/>
      <c r="T44" s="117"/>
      <c r="U44" s="117"/>
      <c r="V44" s="117"/>
      <c r="W44" s="117"/>
    </row>
    <row r="45" ht="21.75" customHeight="1" spans="1:23">
      <c r="A45" s="107" t="s">
        <v>305</v>
      </c>
      <c r="B45" s="107" t="s">
        <v>370</v>
      </c>
      <c r="C45" s="107" t="s">
        <v>371</v>
      </c>
      <c r="D45" s="107" t="s">
        <v>70</v>
      </c>
      <c r="E45" s="107" t="s">
        <v>153</v>
      </c>
      <c r="F45" s="107" t="s">
        <v>154</v>
      </c>
      <c r="G45" s="107" t="s">
        <v>266</v>
      </c>
      <c r="H45" s="107" t="s">
        <v>267</v>
      </c>
      <c r="I45" s="117">
        <v>30000</v>
      </c>
      <c r="J45" s="117"/>
      <c r="K45" s="117"/>
      <c r="L45" s="117"/>
      <c r="M45" s="117"/>
      <c r="N45" s="117"/>
      <c r="O45" s="117"/>
      <c r="P45" s="117"/>
      <c r="Q45" s="117"/>
      <c r="R45" s="117">
        <v>30000</v>
      </c>
      <c r="S45" s="117"/>
      <c r="T45" s="117"/>
      <c r="U45" s="117"/>
      <c r="V45" s="117"/>
      <c r="W45" s="117">
        <v>30000</v>
      </c>
    </row>
    <row r="46" ht="21.75" customHeight="1" spans="1:23">
      <c r="A46" s="107" t="s">
        <v>305</v>
      </c>
      <c r="B46" s="107" t="s">
        <v>372</v>
      </c>
      <c r="C46" s="107" t="s">
        <v>373</v>
      </c>
      <c r="D46" s="107" t="s">
        <v>70</v>
      </c>
      <c r="E46" s="107" t="s">
        <v>137</v>
      </c>
      <c r="F46" s="107" t="s">
        <v>138</v>
      </c>
      <c r="G46" s="107" t="s">
        <v>266</v>
      </c>
      <c r="H46" s="107" t="s">
        <v>267</v>
      </c>
      <c r="I46" s="117">
        <v>5026.2</v>
      </c>
      <c r="J46" s="117"/>
      <c r="K46" s="117"/>
      <c r="L46" s="117"/>
      <c r="M46" s="117"/>
      <c r="N46" s="117"/>
      <c r="O46" s="117"/>
      <c r="P46" s="117"/>
      <c r="Q46" s="117"/>
      <c r="R46" s="117">
        <v>5026.2</v>
      </c>
      <c r="S46" s="117"/>
      <c r="T46" s="117"/>
      <c r="U46" s="117"/>
      <c r="V46" s="117"/>
      <c r="W46" s="117">
        <v>5026.2</v>
      </c>
    </row>
    <row r="47" ht="21.75" customHeight="1" spans="1:23">
      <c r="A47" s="107" t="s">
        <v>305</v>
      </c>
      <c r="B47" s="107" t="s">
        <v>374</v>
      </c>
      <c r="C47" s="107" t="s">
        <v>375</v>
      </c>
      <c r="D47" s="107" t="s">
        <v>70</v>
      </c>
      <c r="E47" s="107" t="s">
        <v>139</v>
      </c>
      <c r="F47" s="107" t="s">
        <v>140</v>
      </c>
      <c r="G47" s="107" t="s">
        <v>270</v>
      </c>
      <c r="H47" s="107" t="s">
        <v>271</v>
      </c>
      <c r="I47" s="117">
        <v>546000</v>
      </c>
      <c r="J47" s="117"/>
      <c r="K47" s="117"/>
      <c r="L47" s="117"/>
      <c r="M47" s="117"/>
      <c r="N47" s="117"/>
      <c r="O47" s="117"/>
      <c r="P47" s="117"/>
      <c r="Q47" s="117"/>
      <c r="R47" s="117">
        <v>546000</v>
      </c>
      <c r="S47" s="117"/>
      <c r="T47" s="117"/>
      <c r="U47" s="117"/>
      <c r="V47" s="117"/>
      <c r="W47" s="117">
        <v>546000</v>
      </c>
    </row>
    <row r="48" ht="21.75" customHeight="1" spans="1:23">
      <c r="A48" s="107" t="s">
        <v>305</v>
      </c>
      <c r="B48" s="107" t="s">
        <v>376</v>
      </c>
      <c r="C48" s="107" t="s">
        <v>377</v>
      </c>
      <c r="D48" s="107" t="s">
        <v>70</v>
      </c>
      <c r="E48" s="107" t="s">
        <v>145</v>
      </c>
      <c r="F48" s="107" t="s">
        <v>146</v>
      </c>
      <c r="G48" s="107" t="s">
        <v>270</v>
      </c>
      <c r="H48" s="107" t="s">
        <v>271</v>
      </c>
      <c r="I48" s="117">
        <v>158000</v>
      </c>
      <c r="J48" s="117">
        <v>158000</v>
      </c>
      <c r="K48" s="117">
        <v>158000</v>
      </c>
      <c r="L48" s="117"/>
      <c r="M48" s="117"/>
      <c r="N48" s="117"/>
      <c r="O48" s="117"/>
      <c r="P48" s="117"/>
      <c r="Q48" s="117"/>
      <c r="R48" s="117"/>
      <c r="S48" s="117"/>
      <c r="T48" s="117"/>
      <c r="U48" s="117"/>
      <c r="V48" s="117"/>
      <c r="W48" s="117"/>
    </row>
    <row r="49" ht="21.75" customHeight="1" spans="1:23">
      <c r="A49" s="107" t="s">
        <v>305</v>
      </c>
      <c r="B49" s="107" t="s">
        <v>378</v>
      </c>
      <c r="C49" s="107" t="s">
        <v>379</v>
      </c>
      <c r="D49" s="107" t="s">
        <v>70</v>
      </c>
      <c r="E49" s="107" t="s">
        <v>137</v>
      </c>
      <c r="F49" s="107" t="s">
        <v>138</v>
      </c>
      <c r="G49" s="107" t="s">
        <v>266</v>
      </c>
      <c r="H49" s="107" t="s">
        <v>267</v>
      </c>
      <c r="I49" s="117">
        <v>2500</v>
      </c>
      <c r="J49" s="117"/>
      <c r="K49" s="117"/>
      <c r="L49" s="117"/>
      <c r="M49" s="117"/>
      <c r="N49" s="117"/>
      <c r="O49" s="117"/>
      <c r="P49" s="117"/>
      <c r="Q49" s="117"/>
      <c r="R49" s="117">
        <v>2500</v>
      </c>
      <c r="S49" s="117"/>
      <c r="T49" s="117"/>
      <c r="U49" s="117"/>
      <c r="V49" s="117"/>
      <c r="W49" s="117">
        <v>2500</v>
      </c>
    </row>
    <row r="50" ht="21.75" customHeight="1" spans="1:23">
      <c r="A50" s="107" t="s">
        <v>380</v>
      </c>
      <c r="B50" s="107" t="s">
        <v>381</v>
      </c>
      <c r="C50" s="107" t="s">
        <v>382</v>
      </c>
      <c r="D50" s="107" t="s">
        <v>70</v>
      </c>
      <c r="E50" s="107" t="s">
        <v>141</v>
      </c>
      <c r="F50" s="107" t="s">
        <v>142</v>
      </c>
      <c r="G50" s="107" t="s">
        <v>266</v>
      </c>
      <c r="H50" s="107" t="s">
        <v>267</v>
      </c>
      <c r="I50" s="117">
        <v>60000</v>
      </c>
      <c r="J50" s="117">
        <v>60000</v>
      </c>
      <c r="K50" s="117">
        <v>60000</v>
      </c>
      <c r="L50" s="117"/>
      <c r="M50" s="117"/>
      <c r="N50" s="117"/>
      <c r="O50" s="117"/>
      <c r="P50" s="117"/>
      <c r="Q50" s="117"/>
      <c r="R50" s="117"/>
      <c r="S50" s="117"/>
      <c r="T50" s="117"/>
      <c r="U50" s="117"/>
      <c r="V50" s="117"/>
      <c r="W50" s="117"/>
    </row>
    <row r="51" ht="21.75" customHeight="1" spans="1:23">
      <c r="A51" s="107" t="s">
        <v>380</v>
      </c>
      <c r="B51" s="107" t="s">
        <v>381</v>
      </c>
      <c r="C51" s="107" t="s">
        <v>382</v>
      </c>
      <c r="D51" s="107" t="s">
        <v>70</v>
      </c>
      <c r="E51" s="107" t="s">
        <v>145</v>
      </c>
      <c r="F51" s="107" t="s">
        <v>146</v>
      </c>
      <c r="G51" s="107" t="s">
        <v>266</v>
      </c>
      <c r="H51" s="107" t="s">
        <v>267</v>
      </c>
      <c r="I51" s="117">
        <v>30000</v>
      </c>
      <c r="J51" s="117">
        <v>30000</v>
      </c>
      <c r="K51" s="117">
        <v>30000</v>
      </c>
      <c r="L51" s="117"/>
      <c r="M51" s="117"/>
      <c r="N51" s="117"/>
      <c r="O51" s="117"/>
      <c r="P51" s="117"/>
      <c r="Q51" s="117"/>
      <c r="R51" s="117"/>
      <c r="S51" s="117"/>
      <c r="T51" s="117"/>
      <c r="U51" s="117"/>
      <c r="V51" s="117"/>
      <c r="W51" s="117"/>
    </row>
    <row r="52" ht="21.75" customHeight="1" spans="1:23">
      <c r="A52" s="107" t="s">
        <v>380</v>
      </c>
      <c r="B52" s="107" t="s">
        <v>381</v>
      </c>
      <c r="C52" s="107" t="s">
        <v>382</v>
      </c>
      <c r="D52" s="107" t="s">
        <v>70</v>
      </c>
      <c r="E52" s="107" t="s">
        <v>145</v>
      </c>
      <c r="F52" s="107" t="s">
        <v>146</v>
      </c>
      <c r="G52" s="107" t="s">
        <v>270</v>
      </c>
      <c r="H52" s="107" t="s">
        <v>271</v>
      </c>
      <c r="I52" s="117">
        <v>60000</v>
      </c>
      <c r="J52" s="117">
        <v>60000</v>
      </c>
      <c r="K52" s="117">
        <v>60000</v>
      </c>
      <c r="L52" s="117"/>
      <c r="M52" s="117"/>
      <c r="N52" s="117"/>
      <c r="O52" s="117"/>
      <c r="P52" s="117"/>
      <c r="Q52" s="117"/>
      <c r="R52" s="117"/>
      <c r="S52" s="117"/>
      <c r="T52" s="117"/>
      <c r="U52" s="117"/>
      <c r="V52" s="117"/>
      <c r="W52" s="117"/>
    </row>
    <row r="53" ht="21.75" customHeight="1" spans="1:23">
      <c r="A53" s="107" t="s">
        <v>380</v>
      </c>
      <c r="B53" s="107" t="s">
        <v>383</v>
      </c>
      <c r="C53" s="107" t="s">
        <v>384</v>
      </c>
      <c r="D53" s="107" t="s">
        <v>70</v>
      </c>
      <c r="E53" s="107" t="s">
        <v>141</v>
      </c>
      <c r="F53" s="107" t="s">
        <v>142</v>
      </c>
      <c r="G53" s="107" t="s">
        <v>270</v>
      </c>
      <c r="H53" s="107" t="s">
        <v>271</v>
      </c>
      <c r="I53" s="117">
        <v>500000</v>
      </c>
      <c r="J53" s="117">
        <v>500000</v>
      </c>
      <c r="K53" s="117">
        <v>500000</v>
      </c>
      <c r="L53" s="117"/>
      <c r="M53" s="117"/>
      <c r="N53" s="117"/>
      <c r="O53" s="117"/>
      <c r="P53" s="117"/>
      <c r="Q53" s="117"/>
      <c r="R53" s="117"/>
      <c r="S53" s="117"/>
      <c r="T53" s="117"/>
      <c r="U53" s="117"/>
      <c r="V53" s="117"/>
      <c r="W53" s="117"/>
    </row>
    <row r="54" ht="21.75" customHeight="1" spans="1:23">
      <c r="A54" s="107" t="s">
        <v>380</v>
      </c>
      <c r="B54" s="107" t="s">
        <v>385</v>
      </c>
      <c r="C54" s="107" t="s">
        <v>386</v>
      </c>
      <c r="D54" s="107" t="s">
        <v>70</v>
      </c>
      <c r="E54" s="107" t="s">
        <v>149</v>
      </c>
      <c r="F54" s="107" t="s">
        <v>150</v>
      </c>
      <c r="G54" s="107" t="s">
        <v>270</v>
      </c>
      <c r="H54" s="107" t="s">
        <v>271</v>
      </c>
      <c r="I54" s="117">
        <v>100000</v>
      </c>
      <c r="J54" s="117">
        <v>100000</v>
      </c>
      <c r="K54" s="117">
        <v>100000</v>
      </c>
      <c r="L54" s="117"/>
      <c r="M54" s="117"/>
      <c r="N54" s="117"/>
      <c r="O54" s="117"/>
      <c r="P54" s="117"/>
      <c r="Q54" s="117"/>
      <c r="R54" s="117"/>
      <c r="S54" s="117"/>
      <c r="T54" s="117"/>
      <c r="U54" s="117"/>
      <c r="V54" s="117"/>
      <c r="W54" s="117"/>
    </row>
    <row r="55" ht="18.75" customHeight="1" spans="1:23">
      <c r="A55" s="71" t="s">
        <v>208</v>
      </c>
      <c r="B55" s="72"/>
      <c r="C55" s="72"/>
      <c r="D55" s="72"/>
      <c r="E55" s="72"/>
      <c r="F55" s="72"/>
      <c r="G55" s="72"/>
      <c r="H55" s="73"/>
      <c r="I55" s="117">
        <v>32769192.97</v>
      </c>
      <c r="J55" s="117">
        <v>2000000</v>
      </c>
      <c r="K55" s="117">
        <v>2000000</v>
      </c>
      <c r="L55" s="117">
        <v>1000000</v>
      </c>
      <c r="M55" s="117"/>
      <c r="N55" s="117"/>
      <c r="O55" s="117"/>
      <c r="P55" s="117"/>
      <c r="Q55" s="117"/>
      <c r="R55" s="117">
        <v>29769192.97</v>
      </c>
      <c r="S55" s="117"/>
      <c r="T55" s="117"/>
      <c r="U55" s="117">
        <v>6958933.75</v>
      </c>
      <c r="V55" s="117"/>
      <c r="W55" s="117">
        <v>22810259.22</v>
      </c>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6"/>
  <sheetViews>
    <sheetView showZeros="0" tabSelected="1" topLeftCell="A199" workbookViewId="0">
      <selection activeCell="B200" sqref="B200:B20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3" t="s">
        <v>387</v>
      </c>
    </row>
    <row r="2" ht="39.75" customHeight="1" spans="1:10">
      <c r="A2" s="103" t="str">
        <f>"2025"&amp;"年部门项目支出绩效目标表"</f>
        <v>2025年部门项目支出绩效目标表</v>
      </c>
      <c r="B2" s="44"/>
      <c r="C2" s="44"/>
      <c r="D2" s="44"/>
      <c r="E2" s="44"/>
      <c r="F2" s="104"/>
      <c r="G2" s="44"/>
      <c r="H2" s="104"/>
      <c r="I2" s="104"/>
      <c r="J2" s="44"/>
    </row>
    <row r="3" ht="17.25" customHeight="1" spans="1:1">
      <c r="A3" s="45" t="str">
        <f>"单位名称："&amp;"昆明市晋宁区自然资源局"</f>
        <v>单位名称：昆明市晋宁区自然资源局</v>
      </c>
    </row>
    <row r="4" ht="44.25" customHeight="1" spans="1:10">
      <c r="A4" s="105" t="s">
        <v>220</v>
      </c>
      <c r="B4" s="105" t="s">
        <v>388</v>
      </c>
      <c r="C4" s="105" t="s">
        <v>389</v>
      </c>
      <c r="D4" s="105" t="s">
        <v>390</v>
      </c>
      <c r="E4" s="105" t="s">
        <v>391</v>
      </c>
      <c r="F4" s="106" t="s">
        <v>392</v>
      </c>
      <c r="G4" s="105" t="s">
        <v>393</v>
      </c>
      <c r="H4" s="106" t="s">
        <v>394</v>
      </c>
      <c r="I4" s="106" t="s">
        <v>395</v>
      </c>
      <c r="J4" s="105" t="s">
        <v>396</v>
      </c>
    </row>
    <row r="5" ht="18.75" customHeight="1" spans="1:10">
      <c r="A5" s="172">
        <v>1</v>
      </c>
      <c r="B5" s="172">
        <v>2</v>
      </c>
      <c r="C5" s="172">
        <v>3</v>
      </c>
      <c r="D5" s="172">
        <v>4</v>
      </c>
      <c r="E5" s="172">
        <v>5</v>
      </c>
      <c r="F5" s="74">
        <v>6</v>
      </c>
      <c r="G5" s="172">
        <v>7</v>
      </c>
      <c r="H5" s="74">
        <v>8</v>
      </c>
      <c r="I5" s="74">
        <v>9</v>
      </c>
      <c r="J5" s="172">
        <v>10</v>
      </c>
    </row>
    <row r="6" ht="42" customHeight="1" spans="1:10">
      <c r="A6" s="68" t="s">
        <v>70</v>
      </c>
      <c r="B6" s="107"/>
      <c r="C6" s="107"/>
      <c r="D6" s="107"/>
      <c r="E6" s="92"/>
      <c r="F6" s="108"/>
      <c r="G6" s="92"/>
      <c r="H6" s="108"/>
      <c r="I6" s="108"/>
      <c r="J6" s="92"/>
    </row>
    <row r="7" ht="42" customHeight="1" spans="1:10">
      <c r="A7" s="173" t="s">
        <v>357</v>
      </c>
      <c r="B7" s="34" t="s">
        <v>397</v>
      </c>
      <c r="C7" s="34" t="s">
        <v>398</v>
      </c>
      <c r="D7" s="34" t="s">
        <v>399</v>
      </c>
      <c r="E7" s="68" t="s">
        <v>400</v>
      </c>
      <c r="F7" s="34" t="s">
        <v>401</v>
      </c>
      <c r="G7" s="68" t="s">
        <v>400</v>
      </c>
      <c r="H7" s="34" t="s">
        <v>402</v>
      </c>
      <c r="I7" s="34" t="s">
        <v>403</v>
      </c>
      <c r="J7" s="68" t="s">
        <v>400</v>
      </c>
    </row>
    <row r="8" ht="42" customHeight="1" spans="1:10">
      <c r="A8" s="173" t="s">
        <v>357</v>
      </c>
      <c r="B8" s="34" t="s">
        <v>397</v>
      </c>
      <c r="C8" s="34" t="s">
        <v>398</v>
      </c>
      <c r="D8" s="34" t="s">
        <v>404</v>
      </c>
      <c r="E8" s="68" t="s">
        <v>405</v>
      </c>
      <c r="F8" s="34" t="s">
        <v>401</v>
      </c>
      <c r="G8" s="68" t="s">
        <v>405</v>
      </c>
      <c r="H8" s="34" t="s">
        <v>406</v>
      </c>
      <c r="I8" s="34" t="s">
        <v>407</v>
      </c>
      <c r="J8" s="68" t="s">
        <v>405</v>
      </c>
    </row>
    <row r="9" ht="42" customHeight="1" spans="1:10">
      <c r="A9" s="173" t="s">
        <v>357</v>
      </c>
      <c r="B9" s="34" t="s">
        <v>397</v>
      </c>
      <c r="C9" s="34" t="s">
        <v>398</v>
      </c>
      <c r="D9" s="34" t="s">
        <v>408</v>
      </c>
      <c r="E9" s="68" t="s">
        <v>409</v>
      </c>
      <c r="F9" s="34" t="s">
        <v>401</v>
      </c>
      <c r="G9" s="68" t="s">
        <v>410</v>
      </c>
      <c r="H9" s="34" t="s">
        <v>402</v>
      </c>
      <c r="I9" s="34" t="s">
        <v>403</v>
      </c>
      <c r="J9" s="68" t="s">
        <v>410</v>
      </c>
    </row>
    <row r="10" ht="42" customHeight="1" spans="1:10">
      <c r="A10" s="173" t="s">
        <v>357</v>
      </c>
      <c r="B10" s="34" t="s">
        <v>397</v>
      </c>
      <c r="C10" s="34" t="s">
        <v>411</v>
      </c>
      <c r="D10" s="34" t="s">
        <v>412</v>
      </c>
      <c r="E10" s="68" t="s">
        <v>413</v>
      </c>
      <c r="F10" s="34" t="s">
        <v>401</v>
      </c>
      <c r="G10" s="68" t="s">
        <v>414</v>
      </c>
      <c r="H10" s="34" t="s">
        <v>415</v>
      </c>
      <c r="I10" s="34" t="s">
        <v>407</v>
      </c>
      <c r="J10" s="68" t="s">
        <v>414</v>
      </c>
    </row>
    <row r="11" ht="42" customHeight="1" spans="1:10">
      <c r="A11" s="173" t="s">
        <v>357</v>
      </c>
      <c r="B11" s="34" t="s">
        <v>397</v>
      </c>
      <c r="C11" s="34" t="s">
        <v>411</v>
      </c>
      <c r="D11" s="34" t="s">
        <v>416</v>
      </c>
      <c r="E11" s="68" t="s">
        <v>417</v>
      </c>
      <c r="F11" s="34" t="s">
        <v>401</v>
      </c>
      <c r="G11" s="68" t="s">
        <v>418</v>
      </c>
      <c r="H11" s="34" t="s">
        <v>415</v>
      </c>
      <c r="I11" s="34" t="s">
        <v>407</v>
      </c>
      <c r="J11" s="68" t="s">
        <v>418</v>
      </c>
    </row>
    <row r="12" ht="42" customHeight="1" spans="1:10">
      <c r="A12" s="173" t="s">
        <v>357</v>
      </c>
      <c r="B12" s="34" t="s">
        <v>397</v>
      </c>
      <c r="C12" s="34" t="s">
        <v>411</v>
      </c>
      <c r="D12" s="34" t="s">
        <v>419</v>
      </c>
      <c r="E12" s="68" t="s">
        <v>420</v>
      </c>
      <c r="F12" s="34" t="s">
        <v>401</v>
      </c>
      <c r="G12" s="68" t="s">
        <v>421</v>
      </c>
      <c r="H12" s="34" t="s">
        <v>415</v>
      </c>
      <c r="I12" s="34" t="s">
        <v>407</v>
      </c>
      <c r="J12" s="68" t="s">
        <v>421</v>
      </c>
    </row>
    <row r="13" ht="42" customHeight="1" spans="1:10">
      <c r="A13" s="173" t="s">
        <v>357</v>
      </c>
      <c r="B13" s="34" t="s">
        <v>397</v>
      </c>
      <c r="C13" s="34" t="s">
        <v>422</v>
      </c>
      <c r="D13" s="34" t="s">
        <v>423</v>
      </c>
      <c r="E13" s="68" t="s">
        <v>424</v>
      </c>
      <c r="F13" s="34" t="s">
        <v>425</v>
      </c>
      <c r="G13" s="68" t="s">
        <v>426</v>
      </c>
      <c r="H13" s="34" t="s">
        <v>406</v>
      </c>
      <c r="I13" s="34" t="s">
        <v>403</v>
      </c>
      <c r="J13" s="68" t="s">
        <v>427</v>
      </c>
    </row>
    <row r="14" ht="42" customHeight="1" spans="1:10">
      <c r="A14" s="173" t="s">
        <v>379</v>
      </c>
      <c r="B14" s="34" t="s">
        <v>428</v>
      </c>
      <c r="C14" s="34" t="s">
        <v>398</v>
      </c>
      <c r="D14" s="34" t="s">
        <v>408</v>
      </c>
      <c r="E14" s="68" t="s">
        <v>429</v>
      </c>
      <c r="F14" s="34" t="s">
        <v>401</v>
      </c>
      <c r="G14" s="68" t="s">
        <v>430</v>
      </c>
      <c r="H14" s="34" t="s">
        <v>406</v>
      </c>
      <c r="I14" s="34" t="s">
        <v>403</v>
      </c>
      <c r="J14" s="68" t="s">
        <v>428</v>
      </c>
    </row>
    <row r="15" ht="42" customHeight="1" spans="1:10">
      <c r="A15" s="173" t="s">
        <v>379</v>
      </c>
      <c r="B15" s="34" t="s">
        <v>428</v>
      </c>
      <c r="C15" s="34" t="s">
        <v>411</v>
      </c>
      <c r="D15" s="34" t="s">
        <v>416</v>
      </c>
      <c r="E15" s="68" t="s">
        <v>431</v>
      </c>
      <c r="F15" s="34" t="s">
        <v>401</v>
      </c>
      <c r="G15" s="68" t="s">
        <v>430</v>
      </c>
      <c r="H15" s="34" t="s">
        <v>406</v>
      </c>
      <c r="I15" s="34" t="s">
        <v>403</v>
      </c>
      <c r="J15" s="68" t="s">
        <v>431</v>
      </c>
    </row>
    <row r="16" ht="42" customHeight="1" spans="1:10">
      <c r="A16" s="173" t="s">
        <v>379</v>
      </c>
      <c r="B16" s="34" t="s">
        <v>428</v>
      </c>
      <c r="C16" s="34" t="s">
        <v>422</v>
      </c>
      <c r="D16" s="34" t="s">
        <v>423</v>
      </c>
      <c r="E16" s="68" t="s">
        <v>432</v>
      </c>
      <c r="F16" s="34" t="s">
        <v>425</v>
      </c>
      <c r="G16" s="68" t="s">
        <v>433</v>
      </c>
      <c r="H16" s="34" t="s">
        <v>406</v>
      </c>
      <c r="I16" s="34" t="s">
        <v>403</v>
      </c>
      <c r="J16" s="68" t="s">
        <v>432</v>
      </c>
    </row>
    <row r="17" ht="42" customHeight="1" spans="1:10">
      <c r="A17" s="173" t="s">
        <v>345</v>
      </c>
      <c r="B17" s="34" t="s">
        <v>434</v>
      </c>
      <c r="C17" s="34" t="s">
        <v>398</v>
      </c>
      <c r="D17" s="34" t="s">
        <v>404</v>
      </c>
      <c r="E17" s="68" t="s">
        <v>435</v>
      </c>
      <c r="F17" s="34" t="s">
        <v>401</v>
      </c>
      <c r="G17" s="68" t="s">
        <v>435</v>
      </c>
      <c r="H17" s="34" t="s">
        <v>436</v>
      </c>
      <c r="I17" s="34" t="s">
        <v>407</v>
      </c>
      <c r="J17" s="68" t="s">
        <v>435</v>
      </c>
    </row>
    <row r="18" ht="42" customHeight="1" spans="1:10">
      <c r="A18" s="173" t="s">
        <v>345</v>
      </c>
      <c r="B18" s="34" t="s">
        <v>434</v>
      </c>
      <c r="C18" s="34" t="s">
        <v>411</v>
      </c>
      <c r="D18" s="34" t="s">
        <v>416</v>
      </c>
      <c r="E18" s="68" t="s">
        <v>434</v>
      </c>
      <c r="F18" s="34" t="s">
        <v>401</v>
      </c>
      <c r="G18" s="68" t="s">
        <v>434</v>
      </c>
      <c r="H18" s="34" t="s">
        <v>436</v>
      </c>
      <c r="I18" s="34" t="s">
        <v>407</v>
      </c>
      <c r="J18" s="68" t="s">
        <v>434</v>
      </c>
    </row>
    <row r="19" ht="42" customHeight="1" spans="1:10">
      <c r="A19" s="173" t="s">
        <v>345</v>
      </c>
      <c r="B19" s="34" t="s">
        <v>434</v>
      </c>
      <c r="C19" s="34" t="s">
        <v>422</v>
      </c>
      <c r="D19" s="34" t="s">
        <v>423</v>
      </c>
      <c r="E19" s="68" t="s">
        <v>437</v>
      </c>
      <c r="F19" s="34" t="s">
        <v>401</v>
      </c>
      <c r="G19" s="68" t="s">
        <v>437</v>
      </c>
      <c r="H19" s="34" t="s">
        <v>436</v>
      </c>
      <c r="I19" s="34" t="s">
        <v>407</v>
      </c>
      <c r="J19" s="68" t="s">
        <v>437</v>
      </c>
    </row>
    <row r="20" ht="42" customHeight="1" spans="1:10">
      <c r="A20" s="173" t="s">
        <v>377</v>
      </c>
      <c r="B20" s="34" t="s">
        <v>438</v>
      </c>
      <c r="C20" s="34" t="s">
        <v>398</v>
      </c>
      <c r="D20" s="34" t="s">
        <v>399</v>
      </c>
      <c r="E20" s="68" t="s">
        <v>439</v>
      </c>
      <c r="F20" s="34" t="s">
        <v>425</v>
      </c>
      <c r="G20" s="68" t="s">
        <v>440</v>
      </c>
      <c r="H20" s="34" t="s">
        <v>441</v>
      </c>
      <c r="I20" s="34" t="s">
        <v>403</v>
      </c>
      <c r="J20" s="68" t="s">
        <v>439</v>
      </c>
    </row>
    <row r="21" ht="42" customHeight="1" spans="1:10">
      <c r="A21" s="173" t="s">
        <v>377</v>
      </c>
      <c r="B21" s="34" t="s">
        <v>438</v>
      </c>
      <c r="C21" s="34" t="s">
        <v>398</v>
      </c>
      <c r="D21" s="34" t="s">
        <v>404</v>
      </c>
      <c r="E21" s="68" t="s">
        <v>442</v>
      </c>
      <c r="F21" s="34" t="s">
        <v>425</v>
      </c>
      <c r="G21" s="68" t="s">
        <v>443</v>
      </c>
      <c r="H21" s="34" t="s">
        <v>444</v>
      </c>
      <c r="I21" s="34" t="s">
        <v>403</v>
      </c>
      <c r="J21" s="68" t="s">
        <v>445</v>
      </c>
    </row>
    <row r="22" ht="42" customHeight="1" spans="1:10">
      <c r="A22" s="173" t="s">
        <v>377</v>
      </c>
      <c r="B22" s="34" t="s">
        <v>438</v>
      </c>
      <c r="C22" s="34" t="s">
        <v>411</v>
      </c>
      <c r="D22" s="34" t="s">
        <v>412</v>
      </c>
      <c r="E22" s="68" t="s">
        <v>446</v>
      </c>
      <c r="F22" s="34" t="s">
        <v>425</v>
      </c>
      <c r="G22" s="68" t="s">
        <v>430</v>
      </c>
      <c r="H22" s="34" t="s">
        <v>447</v>
      </c>
      <c r="I22" s="34" t="s">
        <v>403</v>
      </c>
      <c r="J22" s="68" t="s">
        <v>448</v>
      </c>
    </row>
    <row r="23" ht="42" customHeight="1" spans="1:10">
      <c r="A23" s="173" t="s">
        <v>377</v>
      </c>
      <c r="B23" s="34" t="s">
        <v>438</v>
      </c>
      <c r="C23" s="34" t="s">
        <v>411</v>
      </c>
      <c r="D23" s="34" t="s">
        <v>416</v>
      </c>
      <c r="E23" s="68" t="s">
        <v>449</v>
      </c>
      <c r="F23" s="34" t="s">
        <v>401</v>
      </c>
      <c r="G23" s="68" t="s">
        <v>84</v>
      </c>
      <c r="H23" s="34" t="s">
        <v>415</v>
      </c>
      <c r="I23" s="34" t="s">
        <v>403</v>
      </c>
      <c r="J23" s="68" t="s">
        <v>449</v>
      </c>
    </row>
    <row r="24" ht="42" customHeight="1" spans="1:10">
      <c r="A24" s="173" t="s">
        <v>377</v>
      </c>
      <c r="B24" s="34" t="s">
        <v>438</v>
      </c>
      <c r="C24" s="34" t="s">
        <v>422</v>
      </c>
      <c r="D24" s="34" t="s">
        <v>423</v>
      </c>
      <c r="E24" s="68" t="s">
        <v>450</v>
      </c>
      <c r="F24" s="34" t="s">
        <v>425</v>
      </c>
      <c r="G24" s="68" t="s">
        <v>443</v>
      </c>
      <c r="H24" s="34" t="s">
        <v>406</v>
      </c>
      <c r="I24" s="34" t="s">
        <v>403</v>
      </c>
      <c r="J24" s="68" t="s">
        <v>450</v>
      </c>
    </row>
    <row r="25" ht="42" customHeight="1" spans="1:10">
      <c r="A25" s="173" t="s">
        <v>369</v>
      </c>
      <c r="B25" s="34" t="s">
        <v>451</v>
      </c>
      <c r="C25" s="34" t="s">
        <v>398</v>
      </c>
      <c r="D25" s="34" t="s">
        <v>399</v>
      </c>
      <c r="E25" s="68" t="s">
        <v>452</v>
      </c>
      <c r="F25" s="34" t="s">
        <v>401</v>
      </c>
      <c r="G25" s="68" t="s">
        <v>453</v>
      </c>
      <c r="H25" s="34" t="s">
        <v>402</v>
      </c>
      <c r="I25" s="34" t="s">
        <v>403</v>
      </c>
      <c r="J25" s="68" t="s">
        <v>454</v>
      </c>
    </row>
    <row r="26" ht="42" customHeight="1" spans="1:10">
      <c r="A26" s="173" t="s">
        <v>369</v>
      </c>
      <c r="B26" s="34" t="s">
        <v>451</v>
      </c>
      <c r="C26" s="34" t="s">
        <v>398</v>
      </c>
      <c r="D26" s="34" t="s">
        <v>399</v>
      </c>
      <c r="E26" s="68" t="s">
        <v>455</v>
      </c>
      <c r="F26" s="34" t="s">
        <v>401</v>
      </c>
      <c r="G26" s="68" t="s">
        <v>453</v>
      </c>
      <c r="H26" s="34" t="s">
        <v>456</v>
      </c>
      <c r="I26" s="34" t="s">
        <v>403</v>
      </c>
      <c r="J26" s="68" t="s">
        <v>457</v>
      </c>
    </row>
    <row r="27" ht="42" customHeight="1" spans="1:10">
      <c r="A27" s="173" t="s">
        <v>369</v>
      </c>
      <c r="B27" s="34" t="s">
        <v>451</v>
      </c>
      <c r="C27" s="34" t="s">
        <v>398</v>
      </c>
      <c r="D27" s="34" t="s">
        <v>399</v>
      </c>
      <c r="E27" s="68" t="s">
        <v>458</v>
      </c>
      <c r="F27" s="34" t="s">
        <v>401</v>
      </c>
      <c r="G27" s="68" t="s">
        <v>453</v>
      </c>
      <c r="H27" s="34" t="s">
        <v>402</v>
      </c>
      <c r="I27" s="34" t="s">
        <v>403</v>
      </c>
      <c r="J27" s="68" t="s">
        <v>459</v>
      </c>
    </row>
    <row r="28" ht="42" customHeight="1" spans="1:10">
      <c r="A28" s="173" t="s">
        <v>369</v>
      </c>
      <c r="B28" s="34" t="s">
        <v>451</v>
      </c>
      <c r="C28" s="34" t="s">
        <v>398</v>
      </c>
      <c r="D28" s="34" t="s">
        <v>399</v>
      </c>
      <c r="E28" s="68" t="s">
        <v>460</v>
      </c>
      <c r="F28" s="34" t="s">
        <v>401</v>
      </c>
      <c r="G28" s="68" t="s">
        <v>453</v>
      </c>
      <c r="H28" s="34" t="s">
        <v>402</v>
      </c>
      <c r="I28" s="34" t="s">
        <v>403</v>
      </c>
      <c r="J28" s="68" t="s">
        <v>461</v>
      </c>
    </row>
    <row r="29" ht="42" customHeight="1" spans="1:10">
      <c r="A29" s="173" t="s">
        <v>369</v>
      </c>
      <c r="B29" s="34" t="s">
        <v>451</v>
      </c>
      <c r="C29" s="34" t="s">
        <v>398</v>
      </c>
      <c r="D29" s="34" t="s">
        <v>399</v>
      </c>
      <c r="E29" s="68" t="s">
        <v>462</v>
      </c>
      <c r="F29" s="34" t="s">
        <v>401</v>
      </c>
      <c r="G29" s="68" t="s">
        <v>453</v>
      </c>
      <c r="H29" s="34" t="s">
        <v>456</v>
      </c>
      <c r="I29" s="34" t="s">
        <v>403</v>
      </c>
      <c r="J29" s="68" t="s">
        <v>463</v>
      </c>
    </row>
    <row r="30" ht="42" customHeight="1" spans="1:10">
      <c r="A30" s="173" t="s">
        <v>369</v>
      </c>
      <c r="B30" s="34" t="s">
        <v>451</v>
      </c>
      <c r="C30" s="34" t="s">
        <v>398</v>
      </c>
      <c r="D30" s="34" t="s">
        <v>404</v>
      </c>
      <c r="E30" s="68" t="s">
        <v>464</v>
      </c>
      <c r="F30" s="34" t="s">
        <v>401</v>
      </c>
      <c r="G30" s="68" t="s">
        <v>453</v>
      </c>
      <c r="H30" s="34" t="s">
        <v>456</v>
      </c>
      <c r="I30" s="34" t="s">
        <v>407</v>
      </c>
      <c r="J30" s="68" t="s">
        <v>465</v>
      </c>
    </row>
    <row r="31" ht="42" customHeight="1" spans="1:10">
      <c r="A31" s="173" t="s">
        <v>369</v>
      </c>
      <c r="B31" s="34" t="s">
        <v>451</v>
      </c>
      <c r="C31" s="34" t="s">
        <v>411</v>
      </c>
      <c r="D31" s="34" t="s">
        <v>412</v>
      </c>
      <c r="E31" s="68" t="s">
        <v>466</v>
      </c>
      <c r="F31" s="34" t="s">
        <v>401</v>
      </c>
      <c r="G31" s="68" t="s">
        <v>467</v>
      </c>
      <c r="H31" s="34" t="s">
        <v>468</v>
      </c>
      <c r="I31" s="34" t="s">
        <v>407</v>
      </c>
      <c r="J31" s="68" t="s">
        <v>469</v>
      </c>
    </row>
    <row r="32" ht="42" customHeight="1" spans="1:10">
      <c r="A32" s="173" t="s">
        <v>369</v>
      </c>
      <c r="B32" s="34" t="s">
        <v>451</v>
      </c>
      <c r="C32" s="34" t="s">
        <v>411</v>
      </c>
      <c r="D32" s="34" t="s">
        <v>470</v>
      </c>
      <c r="E32" s="68" t="s">
        <v>471</v>
      </c>
      <c r="F32" s="34" t="s">
        <v>401</v>
      </c>
      <c r="G32" s="68" t="s">
        <v>471</v>
      </c>
      <c r="H32" s="34" t="s">
        <v>415</v>
      </c>
      <c r="I32" s="34" t="s">
        <v>407</v>
      </c>
      <c r="J32" s="68" t="s">
        <v>472</v>
      </c>
    </row>
    <row r="33" ht="42" customHeight="1" spans="1:10">
      <c r="A33" s="173" t="s">
        <v>369</v>
      </c>
      <c r="B33" s="34" t="s">
        <v>451</v>
      </c>
      <c r="C33" s="34" t="s">
        <v>422</v>
      </c>
      <c r="D33" s="34" t="s">
        <v>423</v>
      </c>
      <c r="E33" s="68" t="s">
        <v>473</v>
      </c>
      <c r="F33" s="34" t="s">
        <v>425</v>
      </c>
      <c r="G33" s="68" t="s">
        <v>433</v>
      </c>
      <c r="H33" s="34" t="s">
        <v>406</v>
      </c>
      <c r="I33" s="34" t="s">
        <v>407</v>
      </c>
      <c r="J33" s="68" t="s">
        <v>474</v>
      </c>
    </row>
    <row r="34" ht="42" customHeight="1" spans="1:10">
      <c r="A34" s="173" t="s">
        <v>373</v>
      </c>
      <c r="B34" s="34" t="s">
        <v>475</v>
      </c>
      <c r="C34" s="34" t="s">
        <v>398</v>
      </c>
      <c r="D34" s="34" t="s">
        <v>404</v>
      </c>
      <c r="E34" s="68" t="s">
        <v>476</v>
      </c>
      <c r="F34" s="34" t="s">
        <v>401</v>
      </c>
      <c r="G34" s="68" t="s">
        <v>476</v>
      </c>
      <c r="H34" s="34" t="s">
        <v>477</v>
      </c>
      <c r="I34" s="34" t="s">
        <v>407</v>
      </c>
      <c r="J34" s="68" t="s">
        <v>478</v>
      </c>
    </row>
    <row r="35" ht="42" customHeight="1" spans="1:10">
      <c r="A35" s="173" t="s">
        <v>373</v>
      </c>
      <c r="B35" s="34" t="s">
        <v>475</v>
      </c>
      <c r="C35" s="34" t="s">
        <v>411</v>
      </c>
      <c r="D35" s="34" t="s">
        <v>416</v>
      </c>
      <c r="E35" s="68" t="s">
        <v>479</v>
      </c>
      <c r="F35" s="34" t="s">
        <v>401</v>
      </c>
      <c r="G35" s="68" t="s">
        <v>480</v>
      </c>
      <c r="H35" s="34" t="s">
        <v>477</v>
      </c>
      <c r="I35" s="34" t="s">
        <v>407</v>
      </c>
      <c r="J35" s="68" t="s">
        <v>481</v>
      </c>
    </row>
    <row r="36" ht="42" customHeight="1" spans="1:10">
      <c r="A36" s="173" t="s">
        <v>373</v>
      </c>
      <c r="B36" s="34" t="s">
        <v>475</v>
      </c>
      <c r="C36" s="34" t="s">
        <v>422</v>
      </c>
      <c r="D36" s="34" t="s">
        <v>423</v>
      </c>
      <c r="E36" s="68" t="s">
        <v>482</v>
      </c>
      <c r="F36" s="34" t="s">
        <v>425</v>
      </c>
      <c r="G36" s="68" t="s">
        <v>483</v>
      </c>
      <c r="H36" s="34" t="s">
        <v>406</v>
      </c>
      <c r="I36" s="34" t="s">
        <v>403</v>
      </c>
      <c r="J36" s="68" t="s">
        <v>484</v>
      </c>
    </row>
    <row r="37" ht="42" customHeight="1" spans="1:10">
      <c r="A37" s="173" t="s">
        <v>317</v>
      </c>
      <c r="B37" s="34" t="s">
        <v>485</v>
      </c>
      <c r="C37" s="34" t="s">
        <v>398</v>
      </c>
      <c r="D37" s="34" t="s">
        <v>399</v>
      </c>
      <c r="E37" s="68" t="s">
        <v>486</v>
      </c>
      <c r="F37" s="34" t="s">
        <v>425</v>
      </c>
      <c r="G37" s="68" t="s">
        <v>483</v>
      </c>
      <c r="H37" s="34" t="s">
        <v>406</v>
      </c>
      <c r="I37" s="34" t="s">
        <v>403</v>
      </c>
      <c r="J37" s="68" t="s">
        <v>487</v>
      </c>
    </row>
    <row r="38" ht="42" customHeight="1" spans="1:10">
      <c r="A38" s="173" t="s">
        <v>317</v>
      </c>
      <c r="B38" s="34" t="s">
        <v>485</v>
      </c>
      <c r="C38" s="34" t="s">
        <v>398</v>
      </c>
      <c r="D38" s="34" t="s">
        <v>399</v>
      </c>
      <c r="E38" s="68" t="s">
        <v>488</v>
      </c>
      <c r="F38" s="34" t="s">
        <v>425</v>
      </c>
      <c r="G38" s="68" t="s">
        <v>483</v>
      </c>
      <c r="H38" s="34" t="s">
        <v>406</v>
      </c>
      <c r="I38" s="34" t="s">
        <v>403</v>
      </c>
      <c r="J38" s="68" t="s">
        <v>487</v>
      </c>
    </row>
    <row r="39" ht="42" customHeight="1" spans="1:10">
      <c r="A39" s="173" t="s">
        <v>317</v>
      </c>
      <c r="B39" s="34" t="s">
        <v>485</v>
      </c>
      <c r="C39" s="34" t="s">
        <v>398</v>
      </c>
      <c r="D39" s="34" t="s">
        <v>404</v>
      </c>
      <c r="E39" s="68" t="s">
        <v>489</v>
      </c>
      <c r="F39" s="34" t="s">
        <v>425</v>
      </c>
      <c r="G39" s="68" t="s">
        <v>483</v>
      </c>
      <c r="H39" s="34" t="s">
        <v>406</v>
      </c>
      <c r="I39" s="34" t="s">
        <v>407</v>
      </c>
      <c r="J39" s="68" t="s">
        <v>489</v>
      </c>
    </row>
    <row r="40" ht="42" customHeight="1" spans="1:10">
      <c r="A40" s="173" t="s">
        <v>317</v>
      </c>
      <c r="B40" s="34" t="s">
        <v>485</v>
      </c>
      <c r="C40" s="34" t="s">
        <v>398</v>
      </c>
      <c r="D40" s="34" t="s">
        <v>408</v>
      </c>
      <c r="E40" s="68" t="s">
        <v>490</v>
      </c>
      <c r="F40" s="34" t="s">
        <v>491</v>
      </c>
      <c r="G40" s="68" t="s">
        <v>85</v>
      </c>
      <c r="H40" s="34" t="s">
        <v>492</v>
      </c>
      <c r="I40" s="34" t="s">
        <v>403</v>
      </c>
      <c r="J40" s="68" t="s">
        <v>490</v>
      </c>
    </row>
    <row r="41" ht="42" customHeight="1" spans="1:10">
      <c r="A41" s="173" t="s">
        <v>317</v>
      </c>
      <c r="B41" s="34" t="s">
        <v>485</v>
      </c>
      <c r="C41" s="34" t="s">
        <v>411</v>
      </c>
      <c r="D41" s="34" t="s">
        <v>416</v>
      </c>
      <c r="E41" s="68" t="s">
        <v>493</v>
      </c>
      <c r="F41" s="34" t="s">
        <v>425</v>
      </c>
      <c r="G41" s="68" t="s">
        <v>430</v>
      </c>
      <c r="H41" s="34" t="s">
        <v>406</v>
      </c>
      <c r="I41" s="34" t="s">
        <v>403</v>
      </c>
      <c r="J41" s="68" t="s">
        <v>494</v>
      </c>
    </row>
    <row r="42" ht="42" customHeight="1" spans="1:10">
      <c r="A42" s="173" t="s">
        <v>317</v>
      </c>
      <c r="B42" s="34" t="s">
        <v>485</v>
      </c>
      <c r="C42" s="34" t="s">
        <v>411</v>
      </c>
      <c r="D42" s="34" t="s">
        <v>419</v>
      </c>
      <c r="E42" s="68" t="s">
        <v>495</v>
      </c>
      <c r="F42" s="34" t="s">
        <v>401</v>
      </c>
      <c r="G42" s="68" t="s">
        <v>433</v>
      </c>
      <c r="H42" s="34" t="s">
        <v>406</v>
      </c>
      <c r="I42" s="34" t="s">
        <v>403</v>
      </c>
      <c r="J42" s="68" t="s">
        <v>495</v>
      </c>
    </row>
    <row r="43" ht="42" customHeight="1" spans="1:10">
      <c r="A43" s="173" t="s">
        <v>317</v>
      </c>
      <c r="B43" s="34" t="s">
        <v>485</v>
      </c>
      <c r="C43" s="34" t="s">
        <v>422</v>
      </c>
      <c r="D43" s="34" t="s">
        <v>423</v>
      </c>
      <c r="E43" s="68" t="s">
        <v>496</v>
      </c>
      <c r="F43" s="34" t="s">
        <v>425</v>
      </c>
      <c r="G43" s="68" t="s">
        <v>433</v>
      </c>
      <c r="H43" s="34" t="s">
        <v>406</v>
      </c>
      <c r="I43" s="34" t="s">
        <v>403</v>
      </c>
      <c r="J43" s="68" t="s">
        <v>496</v>
      </c>
    </row>
    <row r="44" ht="42" customHeight="1" spans="1:10">
      <c r="A44" s="173" t="s">
        <v>355</v>
      </c>
      <c r="B44" s="34" t="s">
        <v>497</v>
      </c>
      <c r="C44" s="34" t="s">
        <v>398</v>
      </c>
      <c r="D44" s="34" t="s">
        <v>399</v>
      </c>
      <c r="E44" s="68" t="s">
        <v>498</v>
      </c>
      <c r="F44" s="34" t="s">
        <v>401</v>
      </c>
      <c r="G44" s="68" t="s">
        <v>92</v>
      </c>
      <c r="H44" s="34" t="s">
        <v>402</v>
      </c>
      <c r="I44" s="34" t="s">
        <v>403</v>
      </c>
      <c r="J44" s="68" t="s">
        <v>498</v>
      </c>
    </row>
    <row r="45" ht="42" customHeight="1" spans="1:10">
      <c r="A45" s="173" t="s">
        <v>355</v>
      </c>
      <c r="B45" s="34" t="s">
        <v>497</v>
      </c>
      <c r="C45" s="34" t="s">
        <v>398</v>
      </c>
      <c r="D45" s="34" t="s">
        <v>404</v>
      </c>
      <c r="E45" s="68" t="s">
        <v>405</v>
      </c>
      <c r="F45" s="34" t="s">
        <v>401</v>
      </c>
      <c r="G45" s="68" t="s">
        <v>405</v>
      </c>
      <c r="H45" s="34" t="s">
        <v>406</v>
      </c>
      <c r="I45" s="34" t="s">
        <v>407</v>
      </c>
      <c r="J45" s="68" t="s">
        <v>405</v>
      </c>
    </row>
    <row r="46" ht="42" customHeight="1" spans="1:10">
      <c r="A46" s="173" t="s">
        <v>355</v>
      </c>
      <c r="B46" s="34" t="s">
        <v>497</v>
      </c>
      <c r="C46" s="34" t="s">
        <v>398</v>
      </c>
      <c r="D46" s="34" t="s">
        <v>408</v>
      </c>
      <c r="E46" s="68" t="s">
        <v>409</v>
      </c>
      <c r="F46" s="34" t="s">
        <v>401</v>
      </c>
      <c r="G46" s="68" t="s">
        <v>409</v>
      </c>
      <c r="H46" s="34" t="s">
        <v>477</v>
      </c>
      <c r="I46" s="34" t="s">
        <v>407</v>
      </c>
      <c r="J46" s="68" t="s">
        <v>409</v>
      </c>
    </row>
    <row r="47" ht="42" customHeight="1" spans="1:10">
      <c r="A47" s="173" t="s">
        <v>355</v>
      </c>
      <c r="B47" s="34" t="s">
        <v>497</v>
      </c>
      <c r="C47" s="34" t="s">
        <v>411</v>
      </c>
      <c r="D47" s="34" t="s">
        <v>412</v>
      </c>
      <c r="E47" s="68" t="s">
        <v>413</v>
      </c>
      <c r="F47" s="34" t="s">
        <v>401</v>
      </c>
      <c r="G47" s="68" t="s">
        <v>499</v>
      </c>
      <c r="H47" s="34" t="s">
        <v>415</v>
      </c>
      <c r="I47" s="34" t="s">
        <v>407</v>
      </c>
      <c r="J47" s="68" t="s">
        <v>499</v>
      </c>
    </row>
    <row r="48" ht="42" customHeight="1" spans="1:10">
      <c r="A48" s="173" t="s">
        <v>355</v>
      </c>
      <c r="B48" s="34" t="s">
        <v>497</v>
      </c>
      <c r="C48" s="34" t="s">
        <v>411</v>
      </c>
      <c r="D48" s="34" t="s">
        <v>416</v>
      </c>
      <c r="E48" s="68" t="s">
        <v>417</v>
      </c>
      <c r="F48" s="34" t="s">
        <v>401</v>
      </c>
      <c r="G48" s="68" t="s">
        <v>500</v>
      </c>
      <c r="H48" s="34" t="s">
        <v>415</v>
      </c>
      <c r="I48" s="34" t="s">
        <v>407</v>
      </c>
      <c r="J48" s="68" t="s">
        <v>500</v>
      </c>
    </row>
    <row r="49" ht="42" customHeight="1" spans="1:10">
      <c r="A49" s="173" t="s">
        <v>355</v>
      </c>
      <c r="B49" s="34" t="s">
        <v>497</v>
      </c>
      <c r="C49" s="34" t="s">
        <v>411</v>
      </c>
      <c r="D49" s="34" t="s">
        <v>419</v>
      </c>
      <c r="E49" s="68" t="s">
        <v>420</v>
      </c>
      <c r="F49" s="34" t="s">
        <v>401</v>
      </c>
      <c r="G49" s="68" t="s">
        <v>501</v>
      </c>
      <c r="H49" s="34" t="s">
        <v>415</v>
      </c>
      <c r="I49" s="34" t="s">
        <v>407</v>
      </c>
      <c r="J49" s="68" t="s">
        <v>501</v>
      </c>
    </row>
    <row r="50" ht="42" customHeight="1" spans="1:10">
      <c r="A50" s="173" t="s">
        <v>355</v>
      </c>
      <c r="B50" s="34" t="s">
        <v>497</v>
      </c>
      <c r="C50" s="34" t="s">
        <v>422</v>
      </c>
      <c r="D50" s="34" t="s">
        <v>423</v>
      </c>
      <c r="E50" s="68" t="s">
        <v>424</v>
      </c>
      <c r="F50" s="34" t="s">
        <v>425</v>
      </c>
      <c r="G50" s="68" t="s">
        <v>426</v>
      </c>
      <c r="H50" s="34" t="s">
        <v>406</v>
      </c>
      <c r="I50" s="34" t="s">
        <v>403</v>
      </c>
      <c r="J50" s="68" t="s">
        <v>427</v>
      </c>
    </row>
    <row r="51" ht="42" customHeight="1" spans="1:10">
      <c r="A51" s="173" t="s">
        <v>351</v>
      </c>
      <c r="B51" s="34" t="s">
        <v>351</v>
      </c>
      <c r="C51" s="34" t="s">
        <v>398</v>
      </c>
      <c r="D51" s="34" t="s">
        <v>404</v>
      </c>
      <c r="E51" s="68" t="s">
        <v>502</v>
      </c>
      <c r="F51" s="34" t="s">
        <v>401</v>
      </c>
      <c r="G51" s="68" t="s">
        <v>82</v>
      </c>
      <c r="H51" s="34" t="s">
        <v>456</v>
      </c>
      <c r="I51" s="34" t="s">
        <v>407</v>
      </c>
      <c r="J51" s="68" t="s">
        <v>503</v>
      </c>
    </row>
    <row r="52" ht="42" customHeight="1" spans="1:10">
      <c r="A52" s="173" t="s">
        <v>351</v>
      </c>
      <c r="B52" s="34" t="s">
        <v>351</v>
      </c>
      <c r="C52" s="34" t="s">
        <v>411</v>
      </c>
      <c r="D52" s="34" t="s">
        <v>419</v>
      </c>
      <c r="E52" s="68" t="s">
        <v>504</v>
      </c>
      <c r="F52" s="34" t="s">
        <v>401</v>
      </c>
      <c r="G52" s="68" t="s">
        <v>443</v>
      </c>
      <c r="H52" s="34" t="s">
        <v>505</v>
      </c>
      <c r="I52" s="34" t="s">
        <v>407</v>
      </c>
      <c r="J52" s="68" t="s">
        <v>503</v>
      </c>
    </row>
    <row r="53" ht="42" customHeight="1" spans="1:10">
      <c r="A53" s="173" t="s">
        <v>351</v>
      </c>
      <c r="B53" s="34" t="s">
        <v>351</v>
      </c>
      <c r="C53" s="34" t="s">
        <v>422</v>
      </c>
      <c r="D53" s="34" t="s">
        <v>423</v>
      </c>
      <c r="E53" s="68" t="s">
        <v>506</v>
      </c>
      <c r="F53" s="34" t="s">
        <v>401</v>
      </c>
      <c r="G53" s="68" t="s">
        <v>483</v>
      </c>
      <c r="H53" s="34" t="s">
        <v>406</v>
      </c>
      <c r="I53" s="34" t="s">
        <v>407</v>
      </c>
      <c r="J53" s="68" t="s">
        <v>507</v>
      </c>
    </row>
    <row r="54" ht="42" customHeight="1" spans="1:10">
      <c r="A54" s="173" t="s">
        <v>341</v>
      </c>
      <c r="B54" s="34" t="s">
        <v>508</v>
      </c>
      <c r="C54" s="34" t="s">
        <v>398</v>
      </c>
      <c r="D54" s="34" t="s">
        <v>399</v>
      </c>
      <c r="E54" s="68" t="s">
        <v>509</v>
      </c>
      <c r="F54" s="34" t="s">
        <v>425</v>
      </c>
      <c r="G54" s="68" t="s">
        <v>82</v>
      </c>
      <c r="H54" s="34" t="s">
        <v>402</v>
      </c>
      <c r="I54" s="34" t="s">
        <v>403</v>
      </c>
      <c r="J54" s="68" t="s">
        <v>510</v>
      </c>
    </row>
    <row r="55" ht="42" customHeight="1" spans="1:10">
      <c r="A55" s="173" t="s">
        <v>341</v>
      </c>
      <c r="B55" s="34" t="s">
        <v>508</v>
      </c>
      <c r="C55" s="34" t="s">
        <v>398</v>
      </c>
      <c r="D55" s="34" t="s">
        <v>399</v>
      </c>
      <c r="E55" s="68" t="s">
        <v>511</v>
      </c>
      <c r="F55" s="34" t="s">
        <v>425</v>
      </c>
      <c r="G55" s="68" t="s">
        <v>82</v>
      </c>
      <c r="H55" s="34" t="s">
        <v>402</v>
      </c>
      <c r="I55" s="34" t="s">
        <v>403</v>
      </c>
      <c r="J55" s="68" t="s">
        <v>512</v>
      </c>
    </row>
    <row r="56" ht="42" customHeight="1" spans="1:10">
      <c r="A56" s="173" t="s">
        <v>341</v>
      </c>
      <c r="B56" s="34" t="s">
        <v>508</v>
      </c>
      <c r="C56" s="34" t="s">
        <v>398</v>
      </c>
      <c r="D56" s="34" t="s">
        <v>404</v>
      </c>
      <c r="E56" s="68" t="s">
        <v>513</v>
      </c>
      <c r="F56" s="34" t="s">
        <v>401</v>
      </c>
      <c r="G56" s="68" t="s">
        <v>430</v>
      </c>
      <c r="H56" s="34" t="s">
        <v>406</v>
      </c>
      <c r="I56" s="34" t="s">
        <v>407</v>
      </c>
      <c r="J56" s="68" t="s">
        <v>514</v>
      </c>
    </row>
    <row r="57" ht="42" customHeight="1" spans="1:10">
      <c r="A57" s="173" t="s">
        <v>341</v>
      </c>
      <c r="B57" s="34" t="s">
        <v>508</v>
      </c>
      <c r="C57" s="34" t="s">
        <v>398</v>
      </c>
      <c r="D57" s="34" t="s">
        <v>408</v>
      </c>
      <c r="E57" s="68" t="s">
        <v>409</v>
      </c>
      <c r="F57" s="34" t="s">
        <v>401</v>
      </c>
      <c r="G57" s="68" t="s">
        <v>515</v>
      </c>
      <c r="H57" s="34"/>
      <c r="I57" s="34" t="s">
        <v>407</v>
      </c>
      <c r="J57" s="68" t="s">
        <v>508</v>
      </c>
    </row>
    <row r="58" ht="42" customHeight="1" spans="1:10">
      <c r="A58" s="173" t="s">
        <v>341</v>
      </c>
      <c r="B58" s="34" t="s">
        <v>508</v>
      </c>
      <c r="C58" s="34" t="s">
        <v>411</v>
      </c>
      <c r="D58" s="34" t="s">
        <v>412</v>
      </c>
      <c r="E58" s="68" t="s">
        <v>516</v>
      </c>
      <c r="F58" s="34" t="s">
        <v>401</v>
      </c>
      <c r="G58" s="68" t="s">
        <v>517</v>
      </c>
      <c r="H58" s="34"/>
      <c r="I58" s="34" t="s">
        <v>407</v>
      </c>
      <c r="J58" s="68" t="s">
        <v>518</v>
      </c>
    </row>
    <row r="59" ht="42" customHeight="1" spans="1:10">
      <c r="A59" s="173" t="s">
        <v>341</v>
      </c>
      <c r="B59" s="34" t="s">
        <v>508</v>
      </c>
      <c r="C59" s="34" t="s">
        <v>411</v>
      </c>
      <c r="D59" s="34" t="s">
        <v>416</v>
      </c>
      <c r="E59" s="68" t="s">
        <v>519</v>
      </c>
      <c r="F59" s="34" t="s">
        <v>401</v>
      </c>
      <c r="G59" s="68" t="s">
        <v>520</v>
      </c>
      <c r="H59" s="34"/>
      <c r="I59" s="34" t="s">
        <v>407</v>
      </c>
      <c r="J59" s="68" t="s">
        <v>521</v>
      </c>
    </row>
    <row r="60" ht="42" customHeight="1" spans="1:10">
      <c r="A60" s="173" t="s">
        <v>341</v>
      </c>
      <c r="B60" s="34" t="s">
        <v>508</v>
      </c>
      <c r="C60" s="34" t="s">
        <v>411</v>
      </c>
      <c r="D60" s="34" t="s">
        <v>470</v>
      </c>
      <c r="E60" s="68" t="s">
        <v>522</v>
      </c>
      <c r="F60" s="34" t="s">
        <v>401</v>
      </c>
      <c r="G60" s="68" t="s">
        <v>523</v>
      </c>
      <c r="H60" s="34"/>
      <c r="I60" s="34" t="s">
        <v>407</v>
      </c>
      <c r="J60" s="68" t="s">
        <v>524</v>
      </c>
    </row>
    <row r="61" ht="42" customHeight="1" spans="1:10">
      <c r="A61" s="173" t="s">
        <v>341</v>
      </c>
      <c r="B61" s="34" t="s">
        <v>508</v>
      </c>
      <c r="C61" s="34" t="s">
        <v>411</v>
      </c>
      <c r="D61" s="34" t="s">
        <v>419</v>
      </c>
      <c r="E61" s="68" t="s">
        <v>525</v>
      </c>
      <c r="F61" s="34" t="s">
        <v>401</v>
      </c>
      <c r="G61" s="68" t="s">
        <v>526</v>
      </c>
      <c r="H61" s="34"/>
      <c r="I61" s="34" t="s">
        <v>407</v>
      </c>
      <c r="J61" s="68" t="s">
        <v>527</v>
      </c>
    </row>
    <row r="62" ht="42" customHeight="1" spans="1:10">
      <c r="A62" s="173" t="s">
        <v>341</v>
      </c>
      <c r="B62" s="34" t="s">
        <v>508</v>
      </c>
      <c r="C62" s="34" t="s">
        <v>422</v>
      </c>
      <c r="D62" s="34" t="s">
        <v>423</v>
      </c>
      <c r="E62" s="68" t="s">
        <v>528</v>
      </c>
      <c r="F62" s="34" t="s">
        <v>425</v>
      </c>
      <c r="G62" s="68" t="s">
        <v>443</v>
      </c>
      <c r="H62" s="34" t="s">
        <v>406</v>
      </c>
      <c r="I62" s="34" t="s">
        <v>403</v>
      </c>
      <c r="J62" s="68" t="s">
        <v>529</v>
      </c>
    </row>
    <row r="63" ht="42" customHeight="1" spans="1:10">
      <c r="A63" s="173" t="s">
        <v>382</v>
      </c>
      <c r="B63" s="34" t="s">
        <v>530</v>
      </c>
      <c r="C63" s="34" t="s">
        <v>398</v>
      </c>
      <c r="D63" s="34" t="s">
        <v>404</v>
      </c>
      <c r="E63" s="68" t="s">
        <v>531</v>
      </c>
      <c r="F63" s="34" t="s">
        <v>401</v>
      </c>
      <c r="G63" s="68" t="s">
        <v>532</v>
      </c>
      <c r="H63" s="34" t="s">
        <v>533</v>
      </c>
      <c r="I63" s="34" t="s">
        <v>407</v>
      </c>
      <c r="J63" s="68" t="s">
        <v>530</v>
      </c>
    </row>
    <row r="64" ht="42" customHeight="1" spans="1:10">
      <c r="A64" s="173" t="s">
        <v>382</v>
      </c>
      <c r="B64" s="34" t="s">
        <v>530</v>
      </c>
      <c r="C64" s="34" t="s">
        <v>398</v>
      </c>
      <c r="D64" s="34" t="s">
        <v>408</v>
      </c>
      <c r="E64" s="68" t="s">
        <v>534</v>
      </c>
      <c r="F64" s="34" t="s">
        <v>401</v>
      </c>
      <c r="G64" s="68" t="s">
        <v>535</v>
      </c>
      <c r="H64" s="34" t="s">
        <v>415</v>
      </c>
      <c r="I64" s="34" t="s">
        <v>407</v>
      </c>
      <c r="J64" s="68" t="s">
        <v>536</v>
      </c>
    </row>
    <row r="65" ht="42" customHeight="1" spans="1:10">
      <c r="A65" s="173" t="s">
        <v>382</v>
      </c>
      <c r="B65" s="34" t="s">
        <v>530</v>
      </c>
      <c r="C65" s="34" t="s">
        <v>398</v>
      </c>
      <c r="D65" s="34" t="s">
        <v>537</v>
      </c>
      <c r="E65" s="68" t="s">
        <v>538</v>
      </c>
      <c r="F65" s="34" t="s">
        <v>491</v>
      </c>
      <c r="G65" s="68" t="s">
        <v>539</v>
      </c>
      <c r="H65" s="34" t="s">
        <v>468</v>
      </c>
      <c r="I65" s="34" t="s">
        <v>403</v>
      </c>
      <c r="J65" s="68" t="s">
        <v>540</v>
      </c>
    </row>
    <row r="66" ht="42" customHeight="1" spans="1:10">
      <c r="A66" s="173" t="s">
        <v>382</v>
      </c>
      <c r="B66" s="34" t="s">
        <v>530</v>
      </c>
      <c r="C66" s="34" t="s">
        <v>411</v>
      </c>
      <c r="D66" s="34" t="s">
        <v>416</v>
      </c>
      <c r="E66" s="68" t="s">
        <v>541</v>
      </c>
      <c r="F66" s="34" t="s">
        <v>401</v>
      </c>
      <c r="G66" s="68" t="s">
        <v>532</v>
      </c>
      <c r="H66" s="34" t="s">
        <v>533</v>
      </c>
      <c r="I66" s="34" t="s">
        <v>407</v>
      </c>
      <c r="J66" s="68" t="s">
        <v>542</v>
      </c>
    </row>
    <row r="67" ht="42" customHeight="1" spans="1:10">
      <c r="A67" s="173" t="s">
        <v>382</v>
      </c>
      <c r="B67" s="34" t="s">
        <v>530</v>
      </c>
      <c r="C67" s="34" t="s">
        <v>422</v>
      </c>
      <c r="D67" s="34" t="s">
        <v>423</v>
      </c>
      <c r="E67" s="68" t="s">
        <v>543</v>
      </c>
      <c r="F67" s="34" t="s">
        <v>425</v>
      </c>
      <c r="G67" s="68" t="s">
        <v>483</v>
      </c>
      <c r="H67" s="34" t="s">
        <v>406</v>
      </c>
      <c r="I67" s="34" t="s">
        <v>403</v>
      </c>
      <c r="J67" s="68" t="s">
        <v>544</v>
      </c>
    </row>
    <row r="68" ht="42" customHeight="1" spans="1:10">
      <c r="A68" s="173" t="s">
        <v>311</v>
      </c>
      <c r="B68" s="34" t="s">
        <v>545</v>
      </c>
      <c r="C68" s="34" t="s">
        <v>398</v>
      </c>
      <c r="D68" s="34" t="s">
        <v>399</v>
      </c>
      <c r="E68" s="68" t="s">
        <v>546</v>
      </c>
      <c r="F68" s="34" t="s">
        <v>401</v>
      </c>
      <c r="G68" s="68" t="s">
        <v>84</v>
      </c>
      <c r="H68" s="34" t="s">
        <v>547</v>
      </c>
      <c r="I68" s="34" t="s">
        <v>403</v>
      </c>
      <c r="J68" s="68" t="s">
        <v>548</v>
      </c>
    </row>
    <row r="69" ht="42" customHeight="1" spans="1:10">
      <c r="A69" s="173" t="s">
        <v>311</v>
      </c>
      <c r="B69" s="34" t="s">
        <v>545</v>
      </c>
      <c r="C69" s="34" t="s">
        <v>398</v>
      </c>
      <c r="D69" s="34" t="s">
        <v>399</v>
      </c>
      <c r="E69" s="68" t="s">
        <v>549</v>
      </c>
      <c r="F69" s="34" t="s">
        <v>401</v>
      </c>
      <c r="G69" s="68" t="s">
        <v>82</v>
      </c>
      <c r="H69" s="34" t="s">
        <v>477</v>
      </c>
      <c r="I69" s="34" t="s">
        <v>403</v>
      </c>
      <c r="J69" s="68" t="s">
        <v>548</v>
      </c>
    </row>
    <row r="70" ht="42" customHeight="1" spans="1:10">
      <c r="A70" s="173" t="s">
        <v>311</v>
      </c>
      <c r="B70" s="34" t="s">
        <v>545</v>
      </c>
      <c r="C70" s="34" t="s">
        <v>411</v>
      </c>
      <c r="D70" s="34" t="s">
        <v>416</v>
      </c>
      <c r="E70" s="68" t="s">
        <v>550</v>
      </c>
      <c r="F70" s="34" t="s">
        <v>401</v>
      </c>
      <c r="G70" s="68" t="s">
        <v>551</v>
      </c>
      <c r="H70" s="34" t="s">
        <v>415</v>
      </c>
      <c r="I70" s="34" t="s">
        <v>407</v>
      </c>
      <c r="J70" s="68" t="s">
        <v>552</v>
      </c>
    </row>
    <row r="71" ht="42" customHeight="1" spans="1:10">
      <c r="A71" s="173" t="s">
        <v>311</v>
      </c>
      <c r="B71" s="34" t="s">
        <v>545</v>
      </c>
      <c r="C71" s="34" t="s">
        <v>422</v>
      </c>
      <c r="D71" s="34" t="s">
        <v>423</v>
      </c>
      <c r="E71" s="68" t="s">
        <v>553</v>
      </c>
      <c r="F71" s="34" t="s">
        <v>425</v>
      </c>
      <c r="G71" s="68" t="s">
        <v>443</v>
      </c>
      <c r="H71" s="34" t="s">
        <v>406</v>
      </c>
      <c r="I71" s="34" t="s">
        <v>403</v>
      </c>
      <c r="J71" s="68" t="s">
        <v>554</v>
      </c>
    </row>
    <row r="72" ht="42" customHeight="1" spans="1:10">
      <c r="A72" s="173" t="s">
        <v>319</v>
      </c>
      <c r="B72" s="34" t="s">
        <v>555</v>
      </c>
      <c r="C72" s="34" t="s">
        <v>398</v>
      </c>
      <c r="D72" s="34" t="s">
        <v>399</v>
      </c>
      <c r="E72" s="68" t="s">
        <v>556</v>
      </c>
      <c r="F72" s="34" t="s">
        <v>401</v>
      </c>
      <c r="G72" s="68" t="s">
        <v>557</v>
      </c>
      <c r="H72" s="34" t="s">
        <v>468</v>
      </c>
      <c r="I72" s="34" t="s">
        <v>407</v>
      </c>
      <c r="J72" s="68" t="s">
        <v>556</v>
      </c>
    </row>
    <row r="73" ht="42" customHeight="1" spans="1:10">
      <c r="A73" s="173" t="s">
        <v>319</v>
      </c>
      <c r="B73" s="34" t="s">
        <v>555</v>
      </c>
      <c r="C73" s="34" t="s">
        <v>398</v>
      </c>
      <c r="D73" s="34" t="s">
        <v>404</v>
      </c>
      <c r="E73" s="68" t="s">
        <v>556</v>
      </c>
      <c r="F73" s="34" t="s">
        <v>401</v>
      </c>
      <c r="G73" s="68" t="s">
        <v>558</v>
      </c>
      <c r="H73" s="34"/>
      <c r="I73" s="34" t="s">
        <v>407</v>
      </c>
      <c r="J73" s="68" t="s">
        <v>556</v>
      </c>
    </row>
    <row r="74" ht="42" customHeight="1" spans="1:10">
      <c r="A74" s="173" t="s">
        <v>319</v>
      </c>
      <c r="B74" s="34" t="s">
        <v>555</v>
      </c>
      <c r="C74" s="34" t="s">
        <v>411</v>
      </c>
      <c r="D74" s="34" t="s">
        <v>416</v>
      </c>
      <c r="E74" s="68" t="s">
        <v>559</v>
      </c>
      <c r="F74" s="34" t="s">
        <v>401</v>
      </c>
      <c r="G74" s="68" t="s">
        <v>558</v>
      </c>
      <c r="H74" s="34"/>
      <c r="I74" s="34" t="s">
        <v>407</v>
      </c>
      <c r="J74" s="68" t="s">
        <v>559</v>
      </c>
    </row>
    <row r="75" ht="42" customHeight="1" spans="1:10">
      <c r="A75" s="173" t="s">
        <v>319</v>
      </c>
      <c r="B75" s="34" t="s">
        <v>555</v>
      </c>
      <c r="C75" s="34" t="s">
        <v>422</v>
      </c>
      <c r="D75" s="34" t="s">
        <v>423</v>
      </c>
      <c r="E75" s="68" t="s">
        <v>560</v>
      </c>
      <c r="F75" s="34" t="s">
        <v>401</v>
      </c>
      <c r="G75" s="68" t="s">
        <v>558</v>
      </c>
      <c r="H75" s="34"/>
      <c r="I75" s="34" t="s">
        <v>407</v>
      </c>
      <c r="J75" s="68" t="s">
        <v>558</v>
      </c>
    </row>
    <row r="76" ht="42" customHeight="1" spans="1:10">
      <c r="A76" s="173" t="s">
        <v>353</v>
      </c>
      <c r="B76" s="34" t="s">
        <v>561</v>
      </c>
      <c r="C76" s="34" t="s">
        <v>398</v>
      </c>
      <c r="D76" s="34" t="s">
        <v>399</v>
      </c>
      <c r="E76" s="68" t="s">
        <v>562</v>
      </c>
      <c r="F76" s="34" t="s">
        <v>401</v>
      </c>
      <c r="G76" s="68" t="s">
        <v>453</v>
      </c>
      <c r="H76" s="34" t="s">
        <v>415</v>
      </c>
      <c r="I76" s="34" t="s">
        <v>403</v>
      </c>
      <c r="J76" s="68" t="s">
        <v>562</v>
      </c>
    </row>
    <row r="77" ht="42" customHeight="1" spans="1:10">
      <c r="A77" s="173" t="s">
        <v>353</v>
      </c>
      <c r="B77" s="34" t="s">
        <v>561</v>
      </c>
      <c r="C77" s="34" t="s">
        <v>398</v>
      </c>
      <c r="D77" s="34" t="s">
        <v>404</v>
      </c>
      <c r="E77" s="68" t="s">
        <v>563</v>
      </c>
      <c r="F77" s="34" t="s">
        <v>425</v>
      </c>
      <c r="G77" s="68" t="s">
        <v>564</v>
      </c>
      <c r="H77" s="34" t="s">
        <v>477</v>
      </c>
      <c r="I77" s="34" t="s">
        <v>403</v>
      </c>
      <c r="J77" s="68" t="s">
        <v>565</v>
      </c>
    </row>
    <row r="78" ht="42" customHeight="1" spans="1:10">
      <c r="A78" s="173" t="s">
        <v>353</v>
      </c>
      <c r="B78" s="34" t="s">
        <v>561</v>
      </c>
      <c r="C78" s="34" t="s">
        <v>398</v>
      </c>
      <c r="D78" s="34" t="s">
        <v>408</v>
      </c>
      <c r="E78" s="68" t="s">
        <v>566</v>
      </c>
      <c r="F78" s="34" t="s">
        <v>491</v>
      </c>
      <c r="G78" s="68" t="s">
        <v>567</v>
      </c>
      <c r="H78" s="34" t="s">
        <v>568</v>
      </c>
      <c r="I78" s="34" t="s">
        <v>403</v>
      </c>
      <c r="J78" s="68" t="s">
        <v>569</v>
      </c>
    </row>
    <row r="79" ht="42" customHeight="1" spans="1:10">
      <c r="A79" s="173" t="s">
        <v>353</v>
      </c>
      <c r="B79" s="34" t="s">
        <v>561</v>
      </c>
      <c r="C79" s="34" t="s">
        <v>398</v>
      </c>
      <c r="D79" s="34" t="s">
        <v>408</v>
      </c>
      <c r="E79" s="68" t="s">
        <v>570</v>
      </c>
      <c r="F79" s="34" t="s">
        <v>401</v>
      </c>
      <c r="G79" s="68" t="s">
        <v>88</v>
      </c>
      <c r="H79" s="34" t="s">
        <v>568</v>
      </c>
      <c r="I79" s="34" t="s">
        <v>403</v>
      </c>
      <c r="J79" s="68" t="s">
        <v>571</v>
      </c>
    </row>
    <row r="80" ht="42" customHeight="1" spans="1:10">
      <c r="A80" s="173" t="s">
        <v>353</v>
      </c>
      <c r="B80" s="34" t="s">
        <v>561</v>
      </c>
      <c r="C80" s="34" t="s">
        <v>398</v>
      </c>
      <c r="D80" s="34" t="s">
        <v>537</v>
      </c>
      <c r="E80" s="68" t="s">
        <v>538</v>
      </c>
      <c r="F80" s="34" t="s">
        <v>491</v>
      </c>
      <c r="G80" s="68" t="s">
        <v>86</v>
      </c>
      <c r="H80" s="34" t="s">
        <v>572</v>
      </c>
      <c r="I80" s="34" t="s">
        <v>403</v>
      </c>
      <c r="J80" s="68" t="s">
        <v>573</v>
      </c>
    </row>
    <row r="81" ht="42" customHeight="1" spans="1:10">
      <c r="A81" s="173" t="s">
        <v>353</v>
      </c>
      <c r="B81" s="34" t="s">
        <v>561</v>
      </c>
      <c r="C81" s="34" t="s">
        <v>411</v>
      </c>
      <c r="D81" s="34" t="s">
        <v>416</v>
      </c>
      <c r="E81" s="68" t="s">
        <v>574</v>
      </c>
      <c r="F81" s="34" t="s">
        <v>401</v>
      </c>
      <c r="G81" s="68" t="s">
        <v>574</v>
      </c>
      <c r="H81" s="34" t="s">
        <v>477</v>
      </c>
      <c r="I81" s="34" t="s">
        <v>403</v>
      </c>
      <c r="J81" s="68" t="s">
        <v>574</v>
      </c>
    </row>
    <row r="82" ht="42" customHeight="1" spans="1:10">
      <c r="A82" s="173" t="s">
        <v>353</v>
      </c>
      <c r="B82" s="34" t="s">
        <v>561</v>
      </c>
      <c r="C82" s="34" t="s">
        <v>422</v>
      </c>
      <c r="D82" s="34" t="s">
        <v>423</v>
      </c>
      <c r="E82" s="68" t="s">
        <v>423</v>
      </c>
      <c r="F82" s="34" t="s">
        <v>425</v>
      </c>
      <c r="G82" s="68" t="s">
        <v>483</v>
      </c>
      <c r="H82" s="34" t="s">
        <v>406</v>
      </c>
      <c r="I82" s="34" t="s">
        <v>403</v>
      </c>
      <c r="J82" s="68" t="s">
        <v>423</v>
      </c>
    </row>
    <row r="83" ht="42" customHeight="1" spans="1:10">
      <c r="A83" s="173" t="s">
        <v>367</v>
      </c>
      <c r="B83" s="34" t="s">
        <v>575</v>
      </c>
      <c r="C83" s="34" t="s">
        <v>398</v>
      </c>
      <c r="D83" s="34" t="s">
        <v>399</v>
      </c>
      <c r="E83" s="68" t="s">
        <v>576</v>
      </c>
      <c r="F83" s="34" t="s">
        <v>401</v>
      </c>
      <c r="G83" s="68" t="s">
        <v>453</v>
      </c>
      <c r="H83" s="34" t="s">
        <v>577</v>
      </c>
      <c r="I83" s="34" t="s">
        <v>403</v>
      </c>
      <c r="J83" s="68" t="s">
        <v>576</v>
      </c>
    </row>
    <row r="84" ht="42" customHeight="1" spans="1:10">
      <c r="A84" s="173" t="s">
        <v>367</v>
      </c>
      <c r="B84" s="34" t="s">
        <v>575</v>
      </c>
      <c r="C84" s="34" t="s">
        <v>398</v>
      </c>
      <c r="D84" s="34" t="s">
        <v>404</v>
      </c>
      <c r="E84" s="68" t="s">
        <v>578</v>
      </c>
      <c r="F84" s="34" t="s">
        <v>401</v>
      </c>
      <c r="G84" s="68" t="s">
        <v>453</v>
      </c>
      <c r="H84" s="34" t="s">
        <v>579</v>
      </c>
      <c r="I84" s="34" t="s">
        <v>407</v>
      </c>
      <c r="J84" s="68" t="s">
        <v>578</v>
      </c>
    </row>
    <row r="85" ht="42" customHeight="1" spans="1:10">
      <c r="A85" s="173" t="s">
        <v>367</v>
      </c>
      <c r="B85" s="34" t="s">
        <v>575</v>
      </c>
      <c r="C85" s="34" t="s">
        <v>398</v>
      </c>
      <c r="D85" s="34" t="s">
        <v>408</v>
      </c>
      <c r="E85" s="68" t="s">
        <v>580</v>
      </c>
      <c r="F85" s="34" t="s">
        <v>401</v>
      </c>
      <c r="G85" s="68" t="s">
        <v>581</v>
      </c>
      <c r="H85" s="34" t="s">
        <v>568</v>
      </c>
      <c r="I85" s="34" t="s">
        <v>403</v>
      </c>
      <c r="J85" s="68" t="s">
        <v>582</v>
      </c>
    </row>
    <row r="86" ht="42" customHeight="1" spans="1:10">
      <c r="A86" s="173" t="s">
        <v>367</v>
      </c>
      <c r="B86" s="34" t="s">
        <v>575</v>
      </c>
      <c r="C86" s="34" t="s">
        <v>398</v>
      </c>
      <c r="D86" s="34" t="s">
        <v>537</v>
      </c>
      <c r="E86" s="68" t="s">
        <v>538</v>
      </c>
      <c r="F86" s="34" t="s">
        <v>491</v>
      </c>
      <c r="G86" s="68" t="s">
        <v>433</v>
      </c>
      <c r="H86" s="34" t="s">
        <v>572</v>
      </c>
      <c r="I86" s="34" t="s">
        <v>403</v>
      </c>
      <c r="J86" s="68" t="s">
        <v>583</v>
      </c>
    </row>
    <row r="87" ht="42" customHeight="1" spans="1:10">
      <c r="A87" s="173" t="s">
        <v>367</v>
      </c>
      <c r="B87" s="34" t="s">
        <v>575</v>
      </c>
      <c r="C87" s="34" t="s">
        <v>411</v>
      </c>
      <c r="D87" s="34" t="s">
        <v>416</v>
      </c>
      <c r="E87" s="68" t="s">
        <v>584</v>
      </c>
      <c r="F87" s="34" t="s">
        <v>401</v>
      </c>
      <c r="G87" s="68" t="s">
        <v>585</v>
      </c>
      <c r="H87" s="34" t="s">
        <v>406</v>
      </c>
      <c r="I87" s="34" t="s">
        <v>407</v>
      </c>
      <c r="J87" s="68" t="s">
        <v>586</v>
      </c>
    </row>
    <row r="88" ht="42" customHeight="1" spans="1:10">
      <c r="A88" s="173" t="s">
        <v>367</v>
      </c>
      <c r="B88" s="34" t="s">
        <v>575</v>
      </c>
      <c r="C88" s="34" t="s">
        <v>411</v>
      </c>
      <c r="D88" s="34" t="s">
        <v>419</v>
      </c>
      <c r="E88" s="68" t="s">
        <v>587</v>
      </c>
      <c r="F88" s="34" t="s">
        <v>401</v>
      </c>
      <c r="G88" s="68" t="s">
        <v>588</v>
      </c>
      <c r="H88" s="34" t="s">
        <v>415</v>
      </c>
      <c r="I88" s="34" t="s">
        <v>407</v>
      </c>
      <c r="J88" s="68" t="s">
        <v>588</v>
      </c>
    </row>
    <row r="89" ht="42" customHeight="1" spans="1:10">
      <c r="A89" s="173" t="s">
        <v>367</v>
      </c>
      <c r="B89" s="34" t="s">
        <v>575</v>
      </c>
      <c r="C89" s="34" t="s">
        <v>422</v>
      </c>
      <c r="D89" s="34" t="s">
        <v>423</v>
      </c>
      <c r="E89" s="68" t="s">
        <v>589</v>
      </c>
      <c r="F89" s="34" t="s">
        <v>425</v>
      </c>
      <c r="G89" s="68" t="s">
        <v>433</v>
      </c>
      <c r="H89" s="34" t="s">
        <v>406</v>
      </c>
      <c r="I89" s="34" t="s">
        <v>407</v>
      </c>
      <c r="J89" s="68" t="s">
        <v>423</v>
      </c>
    </row>
    <row r="90" ht="42" customHeight="1" spans="1:10">
      <c r="A90" s="173" t="s">
        <v>386</v>
      </c>
      <c r="B90" s="34" t="s">
        <v>590</v>
      </c>
      <c r="C90" s="34" t="s">
        <v>398</v>
      </c>
      <c r="D90" s="34" t="s">
        <v>399</v>
      </c>
      <c r="E90" s="68" t="s">
        <v>591</v>
      </c>
      <c r="F90" s="34" t="s">
        <v>401</v>
      </c>
      <c r="G90" s="68" t="s">
        <v>591</v>
      </c>
      <c r="H90" s="34" t="s">
        <v>477</v>
      </c>
      <c r="I90" s="34" t="s">
        <v>403</v>
      </c>
      <c r="J90" s="68" t="s">
        <v>591</v>
      </c>
    </row>
    <row r="91" ht="42" customHeight="1" spans="1:10">
      <c r="A91" s="173" t="s">
        <v>386</v>
      </c>
      <c r="B91" s="34" t="s">
        <v>590</v>
      </c>
      <c r="C91" s="34" t="s">
        <v>398</v>
      </c>
      <c r="D91" s="34" t="s">
        <v>399</v>
      </c>
      <c r="E91" s="68" t="s">
        <v>592</v>
      </c>
      <c r="F91" s="34" t="s">
        <v>401</v>
      </c>
      <c r="G91" s="68" t="s">
        <v>592</v>
      </c>
      <c r="H91" s="34"/>
      <c r="I91" s="34" t="s">
        <v>407</v>
      </c>
      <c r="J91" s="68" t="s">
        <v>592</v>
      </c>
    </row>
    <row r="92" ht="42" customHeight="1" spans="1:10">
      <c r="A92" s="173" t="s">
        <v>386</v>
      </c>
      <c r="B92" s="34" t="s">
        <v>590</v>
      </c>
      <c r="C92" s="34" t="s">
        <v>411</v>
      </c>
      <c r="D92" s="34" t="s">
        <v>412</v>
      </c>
      <c r="E92" s="68" t="s">
        <v>593</v>
      </c>
      <c r="F92" s="34" t="s">
        <v>401</v>
      </c>
      <c r="G92" s="68" t="s">
        <v>593</v>
      </c>
      <c r="H92" s="34"/>
      <c r="I92" s="34" t="s">
        <v>407</v>
      </c>
      <c r="J92" s="68" t="s">
        <v>593</v>
      </c>
    </row>
    <row r="93" ht="42" customHeight="1" spans="1:10">
      <c r="A93" s="173" t="s">
        <v>386</v>
      </c>
      <c r="B93" s="34" t="s">
        <v>590</v>
      </c>
      <c r="C93" s="34" t="s">
        <v>411</v>
      </c>
      <c r="D93" s="34" t="s">
        <v>416</v>
      </c>
      <c r="E93" s="68" t="s">
        <v>416</v>
      </c>
      <c r="F93" s="34" t="s">
        <v>594</v>
      </c>
      <c r="G93" s="68" t="s">
        <v>430</v>
      </c>
      <c r="H93" s="34" t="s">
        <v>468</v>
      </c>
      <c r="I93" s="34" t="s">
        <v>403</v>
      </c>
      <c r="J93" s="68" t="s">
        <v>595</v>
      </c>
    </row>
    <row r="94" ht="42" customHeight="1" spans="1:10">
      <c r="A94" s="173" t="s">
        <v>386</v>
      </c>
      <c r="B94" s="34" t="s">
        <v>590</v>
      </c>
      <c r="C94" s="34" t="s">
        <v>411</v>
      </c>
      <c r="D94" s="34" t="s">
        <v>419</v>
      </c>
      <c r="E94" s="68" t="s">
        <v>596</v>
      </c>
      <c r="F94" s="34" t="s">
        <v>594</v>
      </c>
      <c r="G94" s="68" t="s">
        <v>430</v>
      </c>
      <c r="H94" s="34" t="s">
        <v>406</v>
      </c>
      <c r="I94" s="34" t="s">
        <v>403</v>
      </c>
      <c r="J94" s="68" t="s">
        <v>597</v>
      </c>
    </row>
    <row r="95" ht="42" customHeight="1" spans="1:10">
      <c r="A95" s="173" t="s">
        <v>386</v>
      </c>
      <c r="B95" s="34" t="s">
        <v>590</v>
      </c>
      <c r="C95" s="34" t="s">
        <v>422</v>
      </c>
      <c r="D95" s="34" t="s">
        <v>423</v>
      </c>
      <c r="E95" s="68" t="s">
        <v>423</v>
      </c>
      <c r="F95" s="34" t="s">
        <v>425</v>
      </c>
      <c r="G95" s="68" t="s">
        <v>433</v>
      </c>
      <c r="H95" s="34" t="s">
        <v>406</v>
      </c>
      <c r="I95" s="34" t="s">
        <v>403</v>
      </c>
      <c r="J95" s="68" t="s">
        <v>423</v>
      </c>
    </row>
    <row r="96" ht="42" customHeight="1" spans="1:10">
      <c r="A96" s="173" t="s">
        <v>335</v>
      </c>
      <c r="B96" s="34" t="s">
        <v>598</v>
      </c>
      <c r="C96" s="34" t="s">
        <v>398</v>
      </c>
      <c r="D96" s="34" t="s">
        <v>399</v>
      </c>
      <c r="E96" s="68" t="s">
        <v>599</v>
      </c>
      <c r="F96" s="34" t="s">
        <v>425</v>
      </c>
      <c r="G96" s="68" t="s">
        <v>600</v>
      </c>
      <c r="H96" s="34" t="s">
        <v>601</v>
      </c>
      <c r="I96" s="34" t="s">
        <v>403</v>
      </c>
      <c r="J96" s="68" t="s">
        <v>602</v>
      </c>
    </row>
    <row r="97" ht="42" customHeight="1" spans="1:10">
      <c r="A97" s="173" t="s">
        <v>335</v>
      </c>
      <c r="B97" s="34" t="s">
        <v>598</v>
      </c>
      <c r="C97" s="34" t="s">
        <v>398</v>
      </c>
      <c r="D97" s="34" t="s">
        <v>399</v>
      </c>
      <c r="E97" s="68" t="s">
        <v>603</v>
      </c>
      <c r="F97" s="34" t="s">
        <v>425</v>
      </c>
      <c r="G97" s="68" t="s">
        <v>600</v>
      </c>
      <c r="H97" s="34" t="s">
        <v>601</v>
      </c>
      <c r="I97" s="34" t="s">
        <v>403</v>
      </c>
      <c r="J97" s="68" t="s">
        <v>604</v>
      </c>
    </row>
    <row r="98" ht="42" customHeight="1" spans="1:10">
      <c r="A98" s="173" t="s">
        <v>335</v>
      </c>
      <c r="B98" s="34" t="s">
        <v>598</v>
      </c>
      <c r="C98" s="34" t="s">
        <v>398</v>
      </c>
      <c r="D98" s="34" t="s">
        <v>399</v>
      </c>
      <c r="E98" s="68" t="s">
        <v>605</v>
      </c>
      <c r="F98" s="34" t="s">
        <v>425</v>
      </c>
      <c r="G98" s="68" t="s">
        <v>606</v>
      </c>
      <c r="H98" s="34" t="s">
        <v>601</v>
      </c>
      <c r="I98" s="34" t="s">
        <v>403</v>
      </c>
      <c r="J98" s="68" t="s">
        <v>607</v>
      </c>
    </row>
    <row r="99" ht="42" customHeight="1" spans="1:10">
      <c r="A99" s="173" t="s">
        <v>335</v>
      </c>
      <c r="B99" s="34" t="s">
        <v>598</v>
      </c>
      <c r="C99" s="34" t="s">
        <v>398</v>
      </c>
      <c r="D99" s="34" t="s">
        <v>399</v>
      </c>
      <c r="E99" s="68" t="s">
        <v>608</v>
      </c>
      <c r="F99" s="34" t="s">
        <v>425</v>
      </c>
      <c r="G99" s="68" t="s">
        <v>609</v>
      </c>
      <c r="H99" s="34" t="s">
        <v>601</v>
      </c>
      <c r="I99" s="34" t="s">
        <v>403</v>
      </c>
      <c r="J99" s="68" t="s">
        <v>610</v>
      </c>
    </row>
    <row r="100" ht="42" customHeight="1" spans="1:10">
      <c r="A100" s="173" t="s">
        <v>335</v>
      </c>
      <c r="B100" s="34" t="s">
        <v>598</v>
      </c>
      <c r="C100" s="34" t="s">
        <v>398</v>
      </c>
      <c r="D100" s="34" t="s">
        <v>399</v>
      </c>
      <c r="E100" s="68" t="s">
        <v>611</v>
      </c>
      <c r="F100" s="34" t="s">
        <v>425</v>
      </c>
      <c r="G100" s="68" t="s">
        <v>612</v>
      </c>
      <c r="H100" s="34" t="s">
        <v>601</v>
      </c>
      <c r="I100" s="34" t="s">
        <v>403</v>
      </c>
      <c r="J100" s="68" t="s">
        <v>613</v>
      </c>
    </row>
    <row r="101" ht="42" customHeight="1" spans="1:10">
      <c r="A101" s="173" t="s">
        <v>335</v>
      </c>
      <c r="B101" s="34" t="s">
        <v>598</v>
      </c>
      <c r="C101" s="34" t="s">
        <v>398</v>
      </c>
      <c r="D101" s="34" t="s">
        <v>399</v>
      </c>
      <c r="E101" s="68" t="s">
        <v>614</v>
      </c>
      <c r="F101" s="34" t="s">
        <v>425</v>
      </c>
      <c r="G101" s="68" t="s">
        <v>82</v>
      </c>
      <c r="H101" s="34" t="s">
        <v>615</v>
      </c>
      <c r="I101" s="34" t="s">
        <v>403</v>
      </c>
      <c r="J101" s="68" t="s">
        <v>616</v>
      </c>
    </row>
    <row r="102" ht="42" customHeight="1" spans="1:10">
      <c r="A102" s="173" t="s">
        <v>335</v>
      </c>
      <c r="B102" s="34" t="s">
        <v>598</v>
      </c>
      <c r="C102" s="34" t="s">
        <v>398</v>
      </c>
      <c r="D102" s="34" t="s">
        <v>404</v>
      </c>
      <c r="E102" s="68" t="s">
        <v>617</v>
      </c>
      <c r="F102" s="34" t="s">
        <v>401</v>
      </c>
      <c r="G102" s="68" t="s">
        <v>430</v>
      </c>
      <c r="H102" s="34" t="s">
        <v>406</v>
      </c>
      <c r="I102" s="34" t="s">
        <v>407</v>
      </c>
      <c r="J102" s="68" t="s">
        <v>618</v>
      </c>
    </row>
    <row r="103" ht="42" customHeight="1" spans="1:10">
      <c r="A103" s="173" t="s">
        <v>335</v>
      </c>
      <c r="B103" s="34" t="s">
        <v>598</v>
      </c>
      <c r="C103" s="34" t="s">
        <v>398</v>
      </c>
      <c r="D103" s="34" t="s">
        <v>408</v>
      </c>
      <c r="E103" s="68" t="s">
        <v>409</v>
      </c>
      <c r="F103" s="34" t="s">
        <v>401</v>
      </c>
      <c r="G103" s="68" t="s">
        <v>619</v>
      </c>
      <c r="H103" s="34"/>
      <c r="I103" s="34" t="s">
        <v>407</v>
      </c>
      <c r="J103" s="68" t="s">
        <v>620</v>
      </c>
    </row>
    <row r="104" ht="42" customHeight="1" spans="1:10">
      <c r="A104" s="173" t="s">
        <v>335</v>
      </c>
      <c r="B104" s="34" t="s">
        <v>598</v>
      </c>
      <c r="C104" s="34" t="s">
        <v>411</v>
      </c>
      <c r="D104" s="34" t="s">
        <v>412</v>
      </c>
      <c r="E104" s="68" t="s">
        <v>525</v>
      </c>
      <c r="F104" s="34" t="s">
        <v>401</v>
      </c>
      <c r="G104" s="68" t="s">
        <v>621</v>
      </c>
      <c r="H104" s="34"/>
      <c r="I104" s="34" t="s">
        <v>407</v>
      </c>
      <c r="J104" s="68" t="s">
        <v>621</v>
      </c>
    </row>
    <row r="105" ht="42" customHeight="1" spans="1:10">
      <c r="A105" s="173" t="s">
        <v>335</v>
      </c>
      <c r="B105" s="34" t="s">
        <v>598</v>
      </c>
      <c r="C105" s="34" t="s">
        <v>411</v>
      </c>
      <c r="D105" s="34" t="s">
        <v>416</v>
      </c>
      <c r="E105" s="68" t="s">
        <v>622</v>
      </c>
      <c r="F105" s="34" t="s">
        <v>401</v>
      </c>
      <c r="G105" s="68" t="s">
        <v>623</v>
      </c>
      <c r="H105" s="34"/>
      <c r="I105" s="34" t="s">
        <v>407</v>
      </c>
      <c r="J105" s="68" t="s">
        <v>624</v>
      </c>
    </row>
    <row r="106" ht="42" customHeight="1" spans="1:10">
      <c r="A106" s="173" t="s">
        <v>335</v>
      </c>
      <c r="B106" s="34" t="s">
        <v>598</v>
      </c>
      <c r="C106" s="34" t="s">
        <v>422</v>
      </c>
      <c r="D106" s="34" t="s">
        <v>423</v>
      </c>
      <c r="E106" s="68" t="s">
        <v>625</v>
      </c>
      <c r="F106" s="34" t="s">
        <v>401</v>
      </c>
      <c r="G106" s="68" t="s">
        <v>626</v>
      </c>
      <c r="H106" s="34"/>
      <c r="I106" s="34" t="s">
        <v>407</v>
      </c>
      <c r="J106" s="68" t="s">
        <v>627</v>
      </c>
    </row>
    <row r="107" ht="42" customHeight="1" spans="1:10">
      <c r="A107" s="173" t="s">
        <v>329</v>
      </c>
      <c r="B107" s="34" t="s">
        <v>628</v>
      </c>
      <c r="C107" s="34" t="s">
        <v>398</v>
      </c>
      <c r="D107" s="34" t="s">
        <v>408</v>
      </c>
      <c r="E107" s="68" t="s">
        <v>629</v>
      </c>
      <c r="F107" s="34" t="s">
        <v>401</v>
      </c>
      <c r="G107" s="68" t="s">
        <v>630</v>
      </c>
      <c r="H107" s="34" t="s">
        <v>406</v>
      </c>
      <c r="I107" s="34" t="s">
        <v>403</v>
      </c>
      <c r="J107" s="68" t="s">
        <v>629</v>
      </c>
    </row>
    <row r="108" ht="42" customHeight="1" spans="1:10">
      <c r="A108" s="173" t="s">
        <v>329</v>
      </c>
      <c r="B108" s="34" t="s">
        <v>628</v>
      </c>
      <c r="C108" s="34" t="s">
        <v>411</v>
      </c>
      <c r="D108" s="34" t="s">
        <v>416</v>
      </c>
      <c r="E108" s="68" t="s">
        <v>628</v>
      </c>
      <c r="F108" s="34" t="s">
        <v>401</v>
      </c>
      <c r="G108" s="68" t="s">
        <v>631</v>
      </c>
      <c r="H108" s="34" t="s">
        <v>477</v>
      </c>
      <c r="I108" s="34" t="s">
        <v>407</v>
      </c>
      <c r="J108" s="68" t="s">
        <v>628</v>
      </c>
    </row>
    <row r="109" ht="42" customHeight="1" spans="1:10">
      <c r="A109" s="173" t="s">
        <v>329</v>
      </c>
      <c r="B109" s="34" t="s">
        <v>628</v>
      </c>
      <c r="C109" s="34" t="s">
        <v>422</v>
      </c>
      <c r="D109" s="34" t="s">
        <v>423</v>
      </c>
      <c r="E109" s="68" t="s">
        <v>423</v>
      </c>
      <c r="F109" s="34" t="s">
        <v>425</v>
      </c>
      <c r="G109" s="68" t="s">
        <v>632</v>
      </c>
      <c r="H109" s="34" t="s">
        <v>406</v>
      </c>
      <c r="I109" s="34" t="s">
        <v>403</v>
      </c>
      <c r="J109" s="68" t="s">
        <v>423</v>
      </c>
    </row>
    <row r="110" ht="42" customHeight="1" spans="1:10">
      <c r="A110" s="173" t="s">
        <v>307</v>
      </c>
      <c r="B110" s="34" t="s">
        <v>633</v>
      </c>
      <c r="C110" s="34" t="s">
        <v>398</v>
      </c>
      <c r="D110" s="34" t="s">
        <v>399</v>
      </c>
      <c r="E110" s="68" t="s">
        <v>634</v>
      </c>
      <c r="F110" s="34" t="s">
        <v>401</v>
      </c>
      <c r="G110" s="68" t="s">
        <v>634</v>
      </c>
      <c r="H110" s="34" t="s">
        <v>436</v>
      </c>
      <c r="I110" s="34" t="s">
        <v>403</v>
      </c>
      <c r="J110" s="68" t="s">
        <v>635</v>
      </c>
    </row>
    <row r="111" ht="42" customHeight="1" spans="1:10">
      <c r="A111" s="173" t="s">
        <v>307</v>
      </c>
      <c r="B111" s="34" t="s">
        <v>633</v>
      </c>
      <c r="C111" s="34" t="s">
        <v>398</v>
      </c>
      <c r="D111" s="34" t="s">
        <v>399</v>
      </c>
      <c r="E111" s="68" t="s">
        <v>636</v>
      </c>
      <c r="F111" s="34" t="s">
        <v>425</v>
      </c>
      <c r="G111" s="68" t="s">
        <v>637</v>
      </c>
      <c r="H111" s="34" t="s">
        <v>436</v>
      </c>
      <c r="I111" s="34" t="s">
        <v>403</v>
      </c>
      <c r="J111" s="68" t="s">
        <v>638</v>
      </c>
    </row>
    <row r="112" ht="42" customHeight="1" spans="1:10">
      <c r="A112" s="173" t="s">
        <v>307</v>
      </c>
      <c r="B112" s="34" t="s">
        <v>633</v>
      </c>
      <c r="C112" s="34" t="s">
        <v>398</v>
      </c>
      <c r="D112" s="34" t="s">
        <v>399</v>
      </c>
      <c r="E112" s="68" t="s">
        <v>639</v>
      </c>
      <c r="F112" s="34" t="s">
        <v>401</v>
      </c>
      <c r="G112" s="68" t="s">
        <v>640</v>
      </c>
      <c r="H112" s="34" t="s">
        <v>468</v>
      </c>
      <c r="I112" s="34" t="s">
        <v>403</v>
      </c>
      <c r="J112" s="68" t="s">
        <v>641</v>
      </c>
    </row>
    <row r="113" ht="42" customHeight="1" spans="1:10">
      <c r="A113" s="173" t="s">
        <v>307</v>
      </c>
      <c r="B113" s="34" t="s">
        <v>633</v>
      </c>
      <c r="C113" s="34" t="s">
        <v>398</v>
      </c>
      <c r="D113" s="34" t="s">
        <v>408</v>
      </c>
      <c r="E113" s="68" t="s">
        <v>642</v>
      </c>
      <c r="F113" s="34" t="s">
        <v>401</v>
      </c>
      <c r="G113" s="68" t="s">
        <v>430</v>
      </c>
      <c r="H113" s="34" t="s">
        <v>406</v>
      </c>
      <c r="I113" s="34" t="s">
        <v>403</v>
      </c>
      <c r="J113" s="68" t="s">
        <v>643</v>
      </c>
    </row>
    <row r="114" ht="42" customHeight="1" spans="1:10">
      <c r="A114" s="173" t="s">
        <v>307</v>
      </c>
      <c r="B114" s="34" t="s">
        <v>633</v>
      </c>
      <c r="C114" s="34" t="s">
        <v>411</v>
      </c>
      <c r="D114" s="34" t="s">
        <v>416</v>
      </c>
      <c r="E114" s="68" t="s">
        <v>644</v>
      </c>
      <c r="F114" s="34" t="s">
        <v>401</v>
      </c>
      <c r="G114" s="68" t="s">
        <v>645</v>
      </c>
      <c r="H114" s="34" t="s">
        <v>406</v>
      </c>
      <c r="I114" s="34" t="s">
        <v>407</v>
      </c>
      <c r="J114" s="68" t="s">
        <v>646</v>
      </c>
    </row>
    <row r="115" ht="42" customHeight="1" spans="1:10">
      <c r="A115" s="173" t="s">
        <v>307</v>
      </c>
      <c r="B115" s="34" t="s">
        <v>633</v>
      </c>
      <c r="C115" s="34" t="s">
        <v>411</v>
      </c>
      <c r="D115" s="34" t="s">
        <v>470</v>
      </c>
      <c r="E115" s="68" t="s">
        <v>647</v>
      </c>
      <c r="F115" s="34" t="s">
        <v>425</v>
      </c>
      <c r="G115" s="68" t="s">
        <v>467</v>
      </c>
      <c r="H115" s="34" t="s">
        <v>406</v>
      </c>
      <c r="I115" s="34" t="s">
        <v>407</v>
      </c>
      <c r="J115" s="68" t="s">
        <v>648</v>
      </c>
    </row>
    <row r="116" ht="42" customHeight="1" spans="1:10">
      <c r="A116" s="173" t="s">
        <v>307</v>
      </c>
      <c r="B116" s="34" t="s">
        <v>633</v>
      </c>
      <c r="C116" s="34" t="s">
        <v>422</v>
      </c>
      <c r="D116" s="34" t="s">
        <v>423</v>
      </c>
      <c r="E116" s="68" t="s">
        <v>506</v>
      </c>
      <c r="F116" s="34" t="s">
        <v>425</v>
      </c>
      <c r="G116" s="68" t="s">
        <v>433</v>
      </c>
      <c r="H116" s="34" t="s">
        <v>406</v>
      </c>
      <c r="I116" s="34" t="s">
        <v>403</v>
      </c>
      <c r="J116" s="68" t="s">
        <v>649</v>
      </c>
    </row>
    <row r="117" ht="42" customHeight="1" spans="1:10">
      <c r="A117" s="173" t="s">
        <v>375</v>
      </c>
      <c r="B117" s="34" t="s">
        <v>650</v>
      </c>
      <c r="C117" s="34" t="s">
        <v>398</v>
      </c>
      <c r="D117" s="34" t="s">
        <v>399</v>
      </c>
      <c r="E117" s="68" t="s">
        <v>651</v>
      </c>
      <c r="F117" s="34" t="s">
        <v>401</v>
      </c>
      <c r="G117" s="68" t="s">
        <v>558</v>
      </c>
      <c r="H117" s="34" t="s">
        <v>477</v>
      </c>
      <c r="I117" s="34" t="s">
        <v>407</v>
      </c>
      <c r="J117" s="68" t="s">
        <v>652</v>
      </c>
    </row>
    <row r="118" ht="42" customHeight="1" spans="1:10">
      <c r="A118" s="173" t="s">
        <v>375</v>
      </c>
      <c r="B118" s="34" t="s">
        <v>650</v>
      </c>
      <c r="C118" s="34" t="s">
        <v>398</v>
      </c>
      <c r="D118" s="34" t="s">
        <v>404</v>
      </c>
      <c r="E118" s="68" t="s">
        <v>653</v>
      </c>
      <c r="F118" s="34" t="s">
        <v>401</v>
      </c>
      <c r="G118" s="68" t="s">
        <v>558</v>
      </c>
      <c r="H118" s="34" t="s">
        <v>477</v>
      </c>
      <c r="I118" s="34" t="s">
        <v>407</v>
      </c>
      <c r="J118" s="68" t="s">
        <v>654</v>
      </c>
    </row>
    <row r="119" ht="42" customHeight="1" spans="1:10">
      <c r="A119" s="173" t="s">
        <v>375</v>
      </c>
      <c r="B119" s="34" t="s">
        <v>650</v>
      </c>
      <c r="C119" s="34" t="s">
        <v>411</v>
      </c>
      <c r="D119" s="34" t="s">
        <v>412</v>
      </c>
      <c r="E119" s="68" t="s">
        <v>655</v>
      </c>
      <c r="F119" s="34" t="s">
        <v>401</v>
      </c>
      <c r="G119" s="68" t="s">
        <v>558</v>
      </c>
      <c r="H119" s="34" t="s">
        <v>477</v>
      </c>
      <c r="I119" s="34" t="s">
        <v>407</v>
      </c>
      <c r="J119" s="68" t="s">
        <v>656</v>
      </c>
    </row>
    <row r="120" ht="42" customHeight="1" spans="1:10">
      <c r="A120" s="173" t="s">
        <v>375</v>
      </c>
      <c r="B120" s="34" t="s">
        <v>650</v>
      </c>
      <c r="C120" s="34" t="s">
        <v>422</v>
      </c>
      <c r="D120" s="34" t="s">
        <v>423</v>
      </c>
      <c r="E120" s="68" t="s">
        <v>657</v>
      </c>
      <c r="F120" s="34" t="s">
        <v>425</v>
      </c>
      <c r="G120" s="68" t="s">
        <v>658</v>
      </c>
      <c r="H120" s="34" t="s">
        <v>406</v>
      </c>
      <c r="I120" s="34" t="s">
        <v>403</v>
      </c>
      <c r="J120" s="68" t="s">
        <v>659</v>
      </c>
    </row>
    <row r="121" ht="42" customHeight="1" spans="1:10">
      <c r="A121" s="173" t="s">
        <v>347</v>
      </c>
      <c r="B121" s="34" t="s">
        <v>347</v>
      </c>
      <c r="C121" s="34" t="s">
        <v>398</v>
      </c>
      <c r="D121" s="34" t="s">
        <v>399</v>
      </c>
      <c r="E121" s="68" t="s">
        <v>502</v>
      </c>
      <c r="F121" s="34" t="s">
        <v>401</v>
      </c>
      <c r="G121" s="68" t="s">
        <v>82</v>
      </c>
      <c r="H121" s="34" t="s">
        <v>456</v>
      </c>
      <c r="I121" s="34" t="s">
        <v>407</v>
      </c>
      <c r="J121" s="68" t="s">
        <v>660</v>
      </c>
    </row>
    <row r="122" ht="42" customHeight="1" spans="1:10">
      <c r="A122" s="173" t="s">
        <v>347</v>
      </c>
      <c r="B122" s="34" t="s">
        <v>347</v>
      </c>
      <c r="C122" s="34" t="s">
        <v>411</v>
      </c>
      <c r="D122" s="34" t="s">
        <v>419</v>
      </c>
      <c r="E122" s="68" t="s">
        <v>504</v>
      </c>
      <c r="F122" s="34" t="s">
        <v>425</v>
      </c>
      <c r="G122" s="68" t="s">
        <v>483</v>
      </c>
      <c r="H122" s="34" t="s">
        <v>505</v>
      </c>
      <c r="I122" s="34" t="s">
        <v>407</v>
      </c>
      <c r="J122" s="68" t="s">
        <v>660</v>
      </c>
    </row>
    <row r="123" ht="42" customHeight="1" spans="1:10">
      <c r="A123" s="173" t="s">
        <v>347</v>
      </c>
      <c r="B123" s="34" t="s">
        <v>347</v>
      </c>
      <c r="C123" s="34" t="s">
        <v>422</v>
      </c>
      <c r="D123" s="34" t="s">
        <v>423</v>
      </c>
      <c r="E123" s="68" t="s">
        <v>507</v>
      </c>
      <c r="F123" s="34" t="s">
        <v>401</v>
      </c>
      <c r="G123" s="68" t="s">
        <v>483</v>
      </c>
      <c r="H123" s="34" t="s">
        <v>406</v>
      </c>
      <c r="I123" s="34" t="s">
        <v>407</v>
      </c>
      <c r="J123" s="68" t="s">
        <v>507</v>
      </c>
    </row>
    <row r="124" ht="42" customHeight="1" spans="1:10">
      <c r="A124" s="173" t="s">
        <v>327</v>
      </c>
      <c r="B124" s="34" t="s">
        <v>661</v>
      </c>
      <c r="C124" s="34" t="s">
        <v>398</v>
      </c>
      <c r="D124" s="34" t="s">
        <v>399</v>
      </c>
      <c r="E124" s="68" t="s">
        <v>662</v>
      </c>
      <c r="F124" s="34" t="s">
        <v>401</v>
      </c>
      <c r="G124" s="68" t="s">
        <v>663</v>
      </c>
      <c r="H124" s="34" t="s">
        <v>468</v>
      </c>
      <c r="I124" s="34" t="s">
        <v>403</v>
      </c>
      <c r="J124" s="68" t="s">
        <v>664</v>
      </c>
    </row>
    <row r="125" ht="42" customHeight="1" spans="1:10">
      <c r="A125" s="173" t="s">
        <v>327</v>
      </c>
      <c r="B125" s="34" t="s">
        <v>661</v>
      </c>
      <c r="C125" s="34" t="s">
        <v>398</v>
      </c>
      <c r="D125" s="34" t="s">
        <v>399</v>
      </c>
      <c r="E125" s="68" t="s">
        <v>665</v>
      </c>
      <c r="F125" s="34" t="s">
        <v>401</v>
      </c>
      <c r="G125" s="68" t="s">
        <v>557</v>
      </c>
      <c r="H125" s="34" t="s">
        <v>468</v>
      </c>
      <c r="I125" s="34" t="s">
        <v>403</v>
      </c>
      <c r="J125" s="68" t="s">
        <v>666</v>
      </c>
    </row>
    <row r="126" ht="42" customHeight="1" spans="1:10">
      <c r="A126" s="173" t="s">
        <v>327</v>
      </c>
      <c r="B126" s="34" t="s">
        <v>661</v>
      </c>
      <c r="C126" s="34" t="s">
        <v>398</v>
      </c>
      <c r="D126" s="34" t="s">
        <v>399</v>
      </c>
      <c r="E126" s="68" t="s">
        <v>667</v>
      </c>
      <c r="F126" s="34" t="s">
        <v>401</v>
      </c>
      <c r="G126" s="68" t="s">
        <v>668</v>
      </c>
      <c r="H126" s="34" t="s">
        <v>468</v>
      </c>
      <c r="I126" s="34" t="s">
        <v>403</v>
      </c>
      <c r="J126" s="68" t="s">
        <v>669</v>
      </c>
    </row>
    <row r="127" ht="42" customHeight="1" spans="1:10">
      <c r="A127" s="173" t="s">
        <v>327</v>
      </c>
      <c r="B127" s="34" t="s">
        <v>661</v>
      </c>
      <c r="C127" s="34" t="s">
        <v>411</v>
      </c>
      <c r="D127" s="34" t="s">
        <v>412</v>
      </c>
      <c r="E127" s="68" t="s">
        <v>670</v>
      </c>
      <c r="F127" s="34" t="s">
        <v>401</v>
      </c>
      <c r="G127" s="68" t="s">
        <v>670</v>
      </c>
      <c r="H127" s="34" t="s">
        <v>671</v>
      </c>
      <c r="I127" s="34" t="s">
        <v>403</v>
      </c>
      <c r="J127" s="68" t="s">
        <v>672</v>
      </c>
    </row>
    <row r="128" ht="42" customHeight="1" spans="1:10">
      <c r="A128" s="173" t="s">
        <v>327</v>
      </c>
      <c r="B128" s="34" t="s">
        <v>661</v>
      </c>
      <c r="C128" s="34" t="s">
        <v>411</v>
      </c>
      <c r="D128" s="34" t="s">
        <v>416</v>
      </c>
      <c r="E128" s="68" t="s">
        <v>673</v>
      </c>
      <c r="F128" s="34" t="s">
        <v>401</v>
      </c>
      <c r="G128" s="68" t="s">
        <v>670</v>
      </c>
      <c r="H128" s="34" t="s">
        <v>671</v>
      </c>
      <c r="I128" s="34" t="s">
        <v>403</v>
      </c>
      <c r="J128" s="68" t="s">
        <v>672</v>
      </c>
    </row>
    <row r="129" ht="42" customHeight="1" spans="1:10">
      <c r="A129" s="173" t="s">
        <v>327</v>
      </c>
      <c r="B129" s="34" t="s">
        <v>661</v>
      </c>
      <c r="C129" s="34" t="s">
        <v>422</v>
      </c>
      <c r="D129" s="34" t="s">
        <v>423</v>
      </c>
      <c r="E129" s="68" t="s">
        <v>674</v>
      </c>
      <c r="F129" s="34" t="s">
        <v>401</v>
      </c>
      <c r="G129" s="68" t="s">
        <v>433</v>
      </c>
      <c r="H129" s="34" t="s">
        <v>406</v>
      </c>
      <c r="I129" s="34" t="s">
        <v>403</v>
      </c>
      <c r="J129" s="68" t="s">
        <v>675</v>
      </c>
    </row>
    <row r="130" ht="42" customHeight="1" spans="1:10">
      <c r="A130" s="173" t="s">
        <v>361</v>
      </c>
      <c r="B130" s="34" t="s">
        <v>676</v>
      </c>
      <c r="C130" s="34" t="s">
        <v>398</v>
      </c>
      <c r="D130" s="34" t="s">
        <v>399</v>
      </c>
      <c r="E130" s="68" t="s">
        <v>677</v>
      </c>
      <c r="F130" s="34" t="s">
        <v>425</v>
      </c>
      <c r="G130" s="68" t="s">
        <v>678</v>
      </c>
      <c r="H130" s="34" t="s">
        <v>456</v>
      </c>
      <c r="I130" s="34" t="s">
        <v>403</v>
      </c>
      <c r="J130" s="68" t="s">
        <v>679</v>
      </c>
    </row>
    <row r="131" ht="42" customHeight="1" spans="1:10">
      <c r="A131" s="173" t="s">
        <v>361</v>
      </c>
      <c r="B131" s="34" t="s">
        <v>676</v>
      </c>
      <c r="C131" s="34" t="s">
        <v>411</v>
      </c>
      <c r="D131" s="34" t="s">
        <v>470</v>
      </c>
      <c r="E131" s="68" t="s">
        <v>680</v>
      </c>
      <c r="F131" s="34" t="s">
        <v>425</v>
      </c>
      <c r="G131" s="68" t="s">
        <v>681</v>
      </c>
      <c r="H131" s="34" t="s">
        <v>682</v>
      </c>
      <c r="I131" s="34" t="s">
        <v>403</v>
      </c>
      <c r="J131" s="68" t="s">
        <v>683</v>
      </c>
    </row>
    <row r="132" ht="42" customHeight="1" spans="1:10">
      <c r="A132" s="173" t="s">
        <v>361</v>
      </c>
      <c r="B132" s="34" t="s">
        <v>676</v>
      </c>
      <c r="C132" s="34" t="s">
        <v>422</v>
      </c>
      <c r="D132" s="34" t="s">
        <v>423</v>
      </c>
      <c r="E132" s="68" t="s">
        <v>507</v>
      </c>
      <c r="F132" s="34" t="s">
        <v>425</v>
      </c>
      <c r="G132" s="68" t="s">
        <v>684</v>
      </c>
      <c r="H132" s="34" t="s">
        <v>406</v>
      </c>
      <c r="I132" s="34" t="s">
        <v>403</v>
      </c>
      <c r="J132" s="68" t="s">
        <v>685</v>
      </c>
    </row>
    <row r="133" ht="42" customHeight="1" spans="1:10">
      <c r="A133" s="173" t="s">
        <v>359</v>
      </c>
      <c r="B133" s="34" t="s">
        <v>686</v>
      </c>
      <c r="C133" s="34" t="s">
        <v>398</v>
      </c>
      <c r="D133" s="34" t="s">
        <v>399</v>
      </c>
      <c r="E133" s="68" t="s">
        <v>687</v>
      </c>
      <c r="F133" s="34" t="s">
        <v>401</v>
      </c>
      <c r="G133" s="68" t="s">
        <v>688</v>
      </c>
      <c r="H133" s="34" t="s">
        <v>579</v>
      </c>
      <c r="I133" s="34" t="s">
        <v>403</v>
      </c>
      <c r="J133" s="68" t="s">
        <v>689</v>
      </c>
    </row>
    <row r="134" ht="42" customHeight="1" spans="1:10">
      <c r="A134" s="173" t="s">
        <v>359</v>
      </c>
      <c r="B134" s="34" t="s">
        <v>686</v>
      </c>
      <c r="C134" s="34" t="s">
        <v>398</v>
      </c>
      <c r="D134" s="34" t="s">
        <v>399</v>
      </c>
      <c r="E134" s="68" t="s">
        <v>690</v>
      </c>
      <c r="F134" s="34" t="s">
        <v>401</v>
      </c>
      <c r="G134" s="68" t="s">
        <v>691</v>
      </c>
      <c r="H134" s="34" t="s">
        <v>579</v>
      </c>
      <c r="I134" s="34" t="s">
        <v>403</v>
      </c>
      <c r="J134" s="68" t="s">
        <v>692</v>
      </c>
    </row>
    <row r="135" ht="42" customHeight="1" spans="1:10">
      <c r="A135" s="173" t="s">
        <v>359</v>
      </c>
      <c r="B135" s="34" t="s">
        <v>686</v>
      </c>
      <c r="C135" s="34" t="s">
        <v>398</v>
      </c>
      <c r="D135" s="34" t="s">
        <v>404</v>
      </c>
      <c r="E135" s="68" t="s">
        <v>693</v>
      </c>
      <c r="F135" s="34" t="s">
        <v>401</v>
      </c>
      <c r="G135" s="68" t="s">
        <v>694</v>
      </c>
      <c r="H135" s="34" t="s">
        <v>695</v>
      </c>
      <c r="I135" s="34" t="s">
        <v>403</v>
      </c>
      <c r="J135" s="68" t="s">
        <v>696</v>
      </c>
    </row>
    <row r="136" ht="42" customHeight="1" spans="1:10">
      <c r="A136" s="173" t="s">
        <v>359</v>
      </c>
      <c r="B136" s="34" t="s">
        <v>686</v>
      </c>
      <c r="C136" s="34" t="s">
        <v>398</v>
      </c>
      <c r="D136" s="34" t="s">
        <v>408</v>
      </c>
      <c r="E136" s="68" t="s">
        <v>697</v>
      </c>
      <c r="F136" s="34" t="s">
        <v>401</v>
      </c>
      <c r="G136" s="68" t="s">
        <v>698</v>
      </c>
      <c r="H136" s="34" t="s">
        <v>579</v>
      </c>
      <c r="I136" s="34" t="s">
        <v>403</v>
      </c>
      <c r="J136" s="68" t="s">
        <v>699</v>
      </c>
    </row>
    <row r="137" ht="42" customHeight="1" spans="1:10">
      <c r="A137" s="173" t="s">
        <v>359</v>
      </c>
      <c r="B137" s="34" t="s">
        <v>686</v>
      </c>
      <c r="C137" s="34" t="s">
        <v>398</v>
      </c>
      <c r="D137" s="34" t="s">
        <v>537</v>
      </c>
      <c r="E137" s="68" t="s">
        <v>538</v>
      </c>
      <c r="F137" s="34" t="s">
        <v>425</v>
      </c>
      <c r="G137" s="68" t="s">
        <v>700</v>
      </c>
      <c r="H137" s="34" t="s">
        <v>468</v>
      </c>
      <c r="I137" s="34" t="s">
        <v>403</v>
      </c>
      <c r="J137" s="68" t="s">
        <v>701</v>
      </c>
    </row>
    <row r="138" ht="42" customHeight="1" spans="1:10">
      <c r="A138" s="173" t="s">
        <v>359</v>
      </c>
      <c r="B138" s="34" t="s">
        <v>686</v>
      </c>
      <c r="C138" s="34" t="s">
        <v>411</v>
      </c>
      <c r="D138" s="34" t="s">
        <v>416</v>
      </c>
      <c r="E138" s="68" t="s">
        <v>702</v>
      </c>
      <c r="F138" s="34" t="s">
        <v>425</v>
      </c>
      <c r="G138" s="68" t="s">
        <v>703</v>
      </c>
      <c r="H138" s="34" t="s">
        <v>704</v>
      </c>
      <c r="I138" s="34" t="s">
        <v>407</v>
      </c>
      <c r="J138" s="68" t="s">
        <v>705</v>
      </c>
    </row>
    <row r="139" ht="42" customHeight="1" spans="1:10">
      <c r="A139" s="173" t="s">
        <v>359</v>
      </c>
      <c r="B139" s="34" t="s">
        <v>686</v>
      </c>
      <c r="C139" s="34" t="s">
        <v>422</v>
      </c>
      <c r="D139" s="34" t="s">
        <v>423</v>
      </c>
      <c r="E139" s="68" t="s">
        <v>706</v>
      </c>
      <c r="F139" s="34" t="s">
        <v>425</v>
      </c>
      <c r="G139" s="68" t="s">
        <v>707</v>
      </c>
      <c r="H139" s="34" t="s">
        <v>708</v>
      </c>
      <c r="I139" s="34" t="s">
        <v>407</v>
      </c>
      <c r="J139" s="68" t="s">
        <v>709</v>
      </c>
    </row>
    <row r="140" ht="42" customHeight="1" spans="1:10">
      <c r="A140" s="173" t="s">
        <v>363</v>
      </c>
      <c r="B140" s="34" t="s">
        <v>710</v>
      </c>
      <c r="C140" s="34" t="s">
        <v>398</v>
      </c>
      <c r="D140" s="34" t="s">
        <v>399</v>
      </c>
      <c r="E140" s="68" t="s">
        <v>711</v>
      </c>
      <c r="F140" s="34" t="s">
        <v>401</v>
      </c>
      <c r="G140" s="68" t="s">
        <v>453</v>
      </c>
      <c r="H140" s="34" t="s">
        <v>456</v>
      </c>
      <c r="I140" s="34" t="s">
        <v>403</v>
      </c>
      <c r="J140" s="68" t="s">
        <v>711</v>
      </c>
    </row>
    <row r="141" ht="42" customHeight="1" spans="1:10">
      <c r="A141" s="173" t="s">
        <v>363</v>
      </c>
      <c r="B141" s="34" t="s">
        <v>710</v>
      </c>
      <c r="C141" s="34" t="s">
        <v>398</v>
      </c>
      <c r="D141" s="34" t="s">
        <v>399</v>
      </c>
      <c r="E141" s="68" t="s">
        <v>712</v>
      </c>
      <c r="F141" s="34" t="s">
        <v>401</v>
      </c>
      <c r="G141" s="68" t="s">
        <v>453</v>
      </c>
      <c r="H141" s="34" t="s">
        <v>713</v>
      </c>
      <c r="I141" s="34" t="s">
        <v>403</v>
      </c>
      <c r="J141" s="68" t="s">
        <v>712</v>
      </c>
    </row>
    <row r="142" ht="42" customHeight="1" spans="1:10">
      <c r="A142" s="173" t="s">
        <v>363</v>
      </c>
      <c r="B142" s="34" t="s">
        <v>710</v>
      </c>
      <c r="C142" s="34" t="s">
        <v>398</v>
      </c>
      <c r="D142" s="34" t="s">
        <v>399</v>
      </c>
      <c r="E142" s="68" t="s">
        <v>714</v>
      </c>
      <c r="F142" s="34" t="s">
        <v>401</v>
      </c>
      <c r="G142" s="68" t="s">
        <v>453</v>
      </c>
      <c r="H142" s="34" t="s">
        <v>402</v>
      </c>
      <c r="I142" s="34" t="s">
        <v>403</v>
      </c>
      <c r="J142" s="68" t="s">
        <v>714</v>
      </c>
    </row>
    <row r="143" ht="42" customHeight="1" spans="1:10">
      <c r="A143" s="173" t="s">
        <v>363</v>
      </c>
      <c r="B143" s="34" t="s">
        <v>710</v>
      </c>
      <c r="C143" s="34" t="s">
        <v>398</v>
      </c>
      <c r="D143" s="34" t="s">
        <v>399</v>
      </c>
      <c r="E143" s="68" t="s">
        <v>715</v>
      </c>
      <c r="F143" s="34" t="s">
        <v>401</v>
      </c>
      <c r="G143" s="68" t="s">
        <v>453</v>
      </c>
      <c r="H143" s="34" t="s">
        <v>402</v>
      </c>
      <c r="I143" s="34" t="s">
        <v>403</v>
      </c>
      <c r="J143" s="68" t="s">
        <v>715</v>
      </c>
    </row>
    <row r="144" ht="42" customHeight="1" spans="1:10">
      <c r="A144" s="173" t="s">
        <v>363</v>
      </c>
      <c r="B144" s="34" t="s">
        <v>710</v>
      </c>
      <c r="C144" s="34" t="s">
        <v>398</v>
      </c>
      <c r="D144" s="34" t="s">
        <v>404</v>
      </c>
      <c r="E144" s="68" t="s">
        <v>716</v>
      </c>
      <c r="F144" s="34" t="s">
        <v>401</v>
      </c>
      <c r="G144" s="68" t="s">
        <v>453</v>
      </c>
      <c r="H144" s="34" t="s">
        <v>456</v>
      </c>
      <c r="I144" s="34" t="s">
        <v>407</v>
      </c>
      <c r="J144" s="68" t="s">
        <v>717</v>
      </c>
    </row>
    <row r="145" ht="42" customHeight="1" spans="1:10">
      <c r="A145" s="173" t="s">
        <v>363</v>
      </c>
      <c r="B145" s="34" t="s">
        <v>710</v>
      </c>
      <c r="C145" s="34" t="s">
        <v>398</v>
      </c>
      <c r="D145" s="34" t="s">
        <v>408</v>
      </c>
      <c r="E145" s="68" t="s">
        <v>580</v>
      </c>
      <c r="F145" s="34" t="s">
        <v>491</v>
      </c>
      <c r="G145" s="68" t="s">
        <v>718</v>
      </c>
      <c r="H145" s="34" t="s">
        <v>719</v>
      </c>
      <c r="I145" s="34" t="s">
        <v>403</v>
      </c>
      <c r="J145" s="68" t="s">
        <v>720</v>
      </c>
    </row>
    <row r="146" ht="42" customHeight="1" spans="1:10">
      <c r="A146" s="173" t="s">
        <v>363</v>
      </c>
      <c r="B146" s="34" t="s">
        <v>710</v>
      </c>
      <c r="C146" s="34" t="s">
        <v>398</v>
      </c>
      <c r="D146" s="34" t="s">
        <v>537</v>
      </c>
      <c r="E146" s="68" t="s">
        <v>538</v>
      </c>
      <c r="F146" s="34" t="s">
        <v>491</v>
      </c>
      <c r="G146" s="68" t="s">
        <v>721</v>
      </c>
      <c r="H146" s="34" t="s">
        <v>468</v>
      </c>
      <c r="I146" s="34" t="s">
        <v>403</v>
      </c>
      <c r="J146" s="68" t="s">
        <v>363</v>
      </c>
    </row>
    <row r="147" ht="42" customHeight="1" spans="1:10">
      <c r="A147" s="173" t="s">
        <v>363</v>
      </c>
      <c r="B147" s="34" t="s">
        <v>710</v>
      </c>
      <c r="C147" s="34" t="s">
        <v>411</v>
      </c>
      <c r="D147" s="34" t="s">
        <v>470</v>
      </c>
      <c r="E147" s="68" t="s">
        <v>722</v>
      </c>
      <c r="F147" s="34" t="s">
        <v>425</v>
      </c>
      <c r="G147" s="68" t="s">
        <v>723</v>
      </c>
      <c r="H147" s="34" t="s">
        <v>724</v>
      </c>
      <c r="I147" s="34" t="s">
        <v>403</v>
      </c>
      <c r="J147" s="68" t="s">
        <v>722</v>
      </c>
    </row>
    <row r="148" ht="42" customHeight="1" spans="1:10">
      <c r="A148" s="173" t="s">
        <v>363</v>
      </c>
      <c r="B148" s="34" t="s">
        <v>710</v>
      </c>
      <c r="C148" s="34" t="s">
        <v>422</v>
      </c>
      <c r="D148" s="34" t="s">
        <v>423</v>
      </c>
      <c r="E148" s="68" t="s">
        <v>725</v>
      </c>
      <c r="F148" s="34" t="s">
        <v>425</v>
      </c>
      <c r="G148" s="68" t="s">
        <v>433</v>
      </c>
      <c r="H148" s="34" t="s">
        <v>406</v>
      </c>
      <c r="I148" s="34" t="s">
        <v>403</v>
      </c>
      <c r="J148" s="68" t="s">
        <v>725</v>
      </c>
    </row>
    <row r="149" ht="42" customHeight="1" spans="1:10">
      <c r="A149" s="173" t="s">
        <v>371</v>
      </c>
      <c r="B149" s="34" t="s">
        <v>726</v>
      </c>
      <c r="C149" s="34" t="s">
        <v>398</v>
      </c>
      <c r="D149" s="34" t="s">
        <v>537</v>
      </c>
      <c r="E149" s="68" t="s">
        <v>538</v>
      </c>
      <c r="F149" s="34" t="s">
        <v>491</v>
      </c>
      <c r="G149" s="68" t="s">
        <v>727</v>
      </c>
      <c r="H149" s="34" t="s">
        <v>468</v>
      </c>
      <c r="I149" s="34" t="s">
        <v>403</v>
      </c>
      <c r="J149" s="68" t="s">
        <v>728</v>
      </c>
    </row>
    <row r="150" ht="42" customHeight="1" spans="1:10">
      <c r="A150" s="173" t="s">
        <v>371</v>
      </c>
      <c r="B150" s="34" t="s">
        <v>726</v>
      </c>
      <c r="C150" s="34" t="s">
        <v>411</v>
      </c>
      <c r="D150" s="34" t="s">
        <v>416</v>
      </c>
      <c r="E150" s="68" t="s">
        <v>729</v>
      </c>
      <c r="F150" s="34" t="s">
        <v>401</v>
      </c>
      <c r="G150" s="68" t="s">
        <v>730</v>
      </c>
      <c r="H150" s="34"/>
      <c r="I150" s="34" t="s">
        <v>407</v>
      </c>
      <c r="J150" s="68" t="s">
        <v>731</v>
      </c>
    </row>
    <row r="151" ht="42" customHeight="1" spans="1:10">
      <c r="A151" s="173" t="s">
        <v>371</v>
      </c>
      <c r="B151" s="34" t="s">
        <v>726</v>
      </c>
      <c r="C151" s="34" t="s">
        <v>411</v>
      </c>
      <c r="D151" s="34" t="s">
        <v>419</v>
      </c>
      <c r="E151" s="68" t="s">
        <v>732</v>
      </c>
      <c r="F151" s="34" t="s">
        <v>401</v>
      </c>
      <c r="G151" s="68" t="s">
        <v>733</v>
      </c>
      <c r="H151" s="34"/>
      <c r="I151" s="34" t="s">
        <v>407</v>
      </c>
      <c r="J151" s="68" t="s">
        <v>732</v>
      </c>
    </row>
    <row r="152" ht="42" customHeight="1" spans="1:10">
      <c r="A152" s="173" t="s">
        <v>371</v>
      </c>
      <c r="B152" s="34" t="s">
        <v>726</v>
      </c>
      <c r="C152" s="34" t="s">
        <v>422</v>
      </c>
      <c r="D152" s="34" t="s">
        <v>423</v>
      </c>
      <c r="E152" s="68" t="s">
        <v>423</v>
      </c>
      <c r="F152" s="34" t="s">
        <v>425</v>
      </c>
      <c r="G152" s="68" t="s">
        <v>483</v>
      </c>
      <c r="H152" s="34" t="s">
        <v>406</v>
      </c>
      <c r="I152" s="34" t="s">
        <v>403</v>
      </c>
      <c r="J152" s="68" t="s">
        <v>734</v>
      </c>
    </row>
    <row r="153" ht="42" customHeight="1" spans="1:10">
      <c r="A153" s="173" t="s">
        <v>365</v>
      </c>
      <c r="B153" s="34" t="s">
        <v>735</v>
      </c>
      <c r="C153" s="34" t="s">
        <v>398</v>
      </c>
      <c r="D153" s="34" t="s">
        <v>399</v>
      </c>
      <c r="E153" s="68" t="s">
        <v>736</v>
      </c>
      <c r="F153" s="34" t="s">
        <v>401</v>
      </c>
      <c r="G153" s="68" t="s">
        <v>453</v>
      </c>
      <c r="H153" s="34" t="s">
        <v>415</v>
      </c>
      <c r="I153" s="34" t="s">
        <v>407</v>
      </c>
      <c r="J153" s="68" t="s">
        <v>737</v>
      </c>
    </row>
    <row r="154" ht="42" customHeight="1" spans="1:10">
      <c r="A154" s="173" t="s">
        <v>365</v>
      </c>
      <c r="B154" s="34" t="s">
        <v>735</v>
      </c>
      <c r="C154" s="34" t="s">
        <v>398</v>
      </c>
      <c r="D154" s="34" t="s">
        <v>399</v>
      </c>
      <c r="E154" s="68" t="s">
        <v>738</v>
      </c>
      <c r="F154" s="34" t="s">
        <v>401</v>
      </c>
      <c r="G154" s="68" t="s">
        <v>453</v>
      </c>
      <c r="H154" s="34" t="s">
        <v>415</v>
      </c>
      <c r="I154" s="34" t="s">
        <v>407</v>
      </c>
      <c r="J154" s="68" t="s">
        <v>739</v>
      </c>
    </row>
    <row r="155" ht="42" customHeight="1" spans="1:10">
      <c r="A155" s="173" t="s">
        <v>365</v>
      </c>
      <c r="B155" s="34" t="s">
        <v>735</v>
      </c>
      <c r="C155" s="34" t="s">
        <v>398</v>
      </c>
      <c r="D155" s="34" t="s">
        <v>404</v>
      </c>
      <c r="E155" s="68" t="s">
        <v>740</v>
      </c>
      <c r="F155" s="34" t="s">
        <v>401</v>
      </c>
      <c r="G155" s="68" t="s">
        <v>741</v>
      </c>
      <c r="H155" s="34" t="s">
        <v>695</v>
      </c>
      <c r="I155" s="34" t="s">
        <v>407</v>
      </c>
      <c r="J155" s="68" t="s">
        <v>740</v>
      </c>
    </row>
    <row r="156" ht="42" customHeight="1" spans="1:10">
      <c r="A156" s="173" t="s">
        <v>365</v>
      </c>
      <c r="B156" s="34" t="s">
        <v>735</v>
      </c>
      <c r="C156" s="34" t="s">
        <v>398</v>
      </c>
      <c r="D156" s="34" t="s">
        <v>408</v>
      </c>
      <c r="E156" s="68" t="s">
        <v>580</v>
      </c>
      <c r="F156" s="34" t="s">
        <v>401</v>
      </c>
      <c r="G156" s="68" t="s">
        <v>742</v>
      </c>
      <c r="H156" s="34" t="s">
        <v>568</v>
      </c>
      <c r="I156" s="34" t="s">
        <v>403</v>
      </c>
      <c r="J156" s="68" t="s">
        <v>743</v>
      </c>
    </row>
    <row r="157" ht="42" customHeight="1" spans="1:10">
      <c r="A157" s="173" t="s">
        <v>365</v>
      </c>
      <c r="B157" s="34" t="s">
        <v>735</v>
      </c>
      <c r="C157" s="34" t="s">
        <v>398</v>
      </c>
      <c r="D157" s="34" t="s">
        <v>537</v>
      </c>
      <c r="E157" s="68" t="s">
        <v>538</v>
      </c>
      <c r="F157" s="34" t="s">
        <v>491</v>
      </c>
      <c r="G157" s="68" t="s">
        <v>430</v>
      </c>
      <c r="H157" s="34" t="s">
        <v>572</v>
      </c>
      <c r="I157" s="34" t="s">
        <v>403</v>
      </c>
      <c r="J157" s="68" t="s">
        <v>744</v>
      </c>
    </row>
    <row r="158" ht="42" customHeight="1" spans="1:10">
      <c r="A158" s="173" t="s">
        <v>365</v>
      </c>
      <c r="B158" s="34" t="s">
        <v>735</v>
      </c>
      <c r="C158" s="34" t="s">
        <v>411</v>
      </c>
      <c r="D158" s="34" t="s">
        <v>412</v>
      </c>
      <c r="E158" s="68" t="s">
        <v>745</v>
      </c>
      <c r="F158" s="34" t="s">
        <v>425</v>
      </c>
      <c r="G158" s="68" t="s">
        <v>746</v>
      </c>
      <c r="H158" s="34" t="s">
        <v>724</v>
      </c>
      <c r="I158" s="34" t="s">
        <v>403</v>
      </c>
      <c r="J158" s="68" t="s">
        <v>747</v>
      </c>
    </row>
    <row r="159" ht="42" customHeight="1" spans="1:10">
      <c r="A159" s="173" t="s">
        <v>365</v>
      </c>
      <c r="B159" s="34" t="s">
        <v>735</v>
      </c>
      <c r="C159" s="34" t="s">
        <v>411</v>
      </c>
      <c r="D159" s="34" t="s">
        <v>470</v>
      </c>
      <c r="E159" s="68" t="s">
        <v>748</v>
      </c>
      <c r="F159" s="34" t="s">
        <v>401</v>
      </c>
      <c r="G159" s="68" t="s">
        <v>467</v>
      </c>
      <c r="H159" s="34" t="s">
        <v>406</v>
      </c>
      <c r="I159" s="34" t="s">
        <v>407</v>
      </c>
      <c r="J159" s="68" t="s">
        <v>748</v>
      </c>
    </row>
    <row r="160" ht="42" customHeight="1" spans="1:10">
      <c r="A160" s="173" t="s">
        <v>365</v>
      </c>
      <c r="B160" s="34" t="s">
        <v>735</v>
      </c>
      <c r="C160" s="34" t="s">
        <v>422</v>
      </c>
      <c r="D160" s="34" t="s">
        <v>423</v>
      </c>
      <c r="E160" s="68" t="s">
        <v>749</v>
      </c>
      <c r="F160" s="34" t="s">
        <v>425</v>
      </c>
      <c r="G160" s="68" t="s">
        <v>483</v>
      </c>
      <c r="H160" s="34" t="s">
        <v>406</v>
      </c>
      <c r="I160" s="34" t="s">
        <v>407</v>
      </c>
      <c r="J160" s="68" t="s">
        <v>750</v>
      </c>
    </row>
    <row r="161" ht="42" customHeight="1" spans="1:10">
      <c r="A161" s="173" t="s">
        <v>384</v>
      </c>
      <c r="B161" s="34" t="s">
        <v>751</v>
      </c>
      <c r="C161" s="34" t="s">
        <v>398</v>
      </c>
      <c r="D161" s="34" t="s">
        <v>399</v>
      </c>
      <c r="E161" s="68" t="s">
        <v>752</v>
      </c>
      <c r="F161" s="34" t="s">
        <v>401</v>
      </c>
      <c r="G161" s="68" t="s">
        <v>453</v>
      </c>
      <c r="H161" s="34" t="s">
        <v>415</v>
      </c>
      <c r="I161" s="34" t="s">
        <v>403</v>
      </c>
      <c r="J161" s="68" t="s">
        <v>753</v>
      </c>
    </row>
    <row r="162" ht="42" customHeight="1" spans="1:10">
      <c r="A162" s="173" t="s">
        <v>384</v>
      </c>
      <c r="B162" s="34" t="s">
        <v>751</v>
      </c>
      <c r="C162" s="34" t="s">
        <v>398</v>
      </c>
      <c r="D162" s="34" t="s">
        <v>404</v>
      </c>
      <c r="E162" s="68" t="s">
        <v>754</v>
      </c>
      <c r="F162" s="34" t="s">
        <v>401</v>
      </c>
      <c r="G162" s="68" t="s">
        <v>430</v>
      </c>
      <c r="H162" s="34" t="s">
        <v>477</v>
      </c>
      <c r="I162" s="34" t="s">
        <v>403</v>
      </c>
      <c r="J162" s="68" t="s">
        <v>755</v>
      </c>
    </row>
    <row r="163" ht="42" customHeight="1" spans="1:10">
      <c r="A163" s="173" t="s">
        <v>384</v>
      </c>
      <c r="B163" s="34" t="s">
        <v>751</v>
      </c>
      <c r="C163" s="34" t="s">
        <v>411</v>
      </c>
      <c r="D163" s="34" t="s">
        <v>416</v>
      </c>
      <c r="E163" s="68" t="s">
        <v>756</v>
      </c>
      <c r="F163" s="34" t="s">
        <v>401</v>
      </c>
      <c r="G163" s="68" t="s">
        <v>453</v>
      </c>
      <c r="H163" s="34" t="s">
        <v>415</v>
      </c>
      <c r="I163" s="34" t="s">
        <v>403</v>
      </c>
      <c r="J163" s="68" t="s">
        <v>757</v>
      </c>
    </row>
    <row r="164" ht="42" customHeight="1" spans="1:10">
      <c r="A164" s="173" t="s">
        <v>384</v>
      </c>
      <c r="B164" s="34" t="s">
        <v>751</v>
      </c>
      <c r="C164" s="34" t="s">
        <v>422</v>
      </c>
      <c r="D164" s="34" t="s">
        <v>423</v>
      </c>
      <c r="E164" s="68" t="s">
        <v>758</v>
      </c>
      <c r="F164" s="34" t="s">
        <v>401</v>
      </c>
      <c r="G164" s="68" t="s">
        <v>453</v>
      </c>
      <c r="H164" s="34" t="s">
        <v>415</v>
      </c>
      <c r="I164" s="34" t="s">
        <v>403</v>
      </c>
      <c r="J164" s="68" t="s">
        <v>758</v>
      </c>
    </row>
    <row r="165" ht="42" customHeight="1" spans="1:10">
      <c r="A165" s="173" t="s">
        <v>333</v>
      </c>
      <c r="B165" s="34" t="s">
        <v>759</v>
      </c>
      <c r="C165" s="34" t="s">
        <v>398</v>
      </c>
      <c r="D165" s="34" t="s">
        <v>399</v>
      </c>
      <c r="E165" s="68" t="s">
        <v>760</v>
      </c>
      <c r="F165" s="34" t="s">
        <v>425</v>
      </c>
      <c r="G165" s="68" t="s">
        <v>88</v>
      </c>
      <c r="H165" s="34" t="s">
        <v>761</v>
      </c>
      <c r="I165" s="34" t="s">
        <v>403</v>
      </c>
      <c r="J165" s="68" t="s">
        <v>762</v>
      </c>
    </row>
    <row r="166" ht="42" customHeight="1" spans="1:10">
      <c r="A166" s="173" t="s">
        <v>333</v>
      </c>
      <c r="B166" s="34" t="s">
        <v>759</v>
      </c>
      <c r="C166" s="34" t="s">
        <v>398</v>
      </c>
      <c r="D166" s="34" t="s">
        <v>399</v>
      </c>
      <c r="E166" s="68" t="s">
        <v>763</v>
      </c>
      <c r="F166" s="34" t="s">
        <v>425</v>
      </c>
      <c r="G166" s="68" t="s">
        <v>88</v>
      </c>
      <c r="H166" s="34" t="s">
        <v>761</v>
      </c>
      <c r="I166" s="34" t="s">
        <v>403</v>
      </c>
      <c r="J166" s="68" t="s">
        <v>764</v>
      </c>
    </row>
    <row r="167" ht="42" customHeight="1" spans="1:10">
      <c r="A167" s="173" t="s">
        <v>333</v>
      </c>
      <c r="B167" s="34" t="s">
        <v>759</v>
      </c>
      <c r="C167" s="34" t="s">
        <v>398</v>
      </c>
      <c r="D167" s="34" t="s">
        <v>399</v>
      </c>
      <c r="E167" s="68" t="s">
        <v>765</v>
      </c>
      <c r="F167" s="34" t="s">
        <v>425</v>
      </c>
      <c r="G167" s="68" t="s">
        <v>88</v>
      </c>
      <c r="H167" s="34" t="s">
        <v>761</v>
      </c>
      <c r="I167" s="34" t="s">
        <v>403</v>
      </c>
      <c r="J167" s="68" t="s">
        <v>766</v>
      </c>
    </row>
    <row r="168" ht="42" customHeight="1" spans="1:10">
      <c r="A168" s="173" t="s">
        <v>333</v>
      </c>
      <c r="B168" s="34" t="s">
        <v>759</v>
      </c>
      <c r="C168" s="34" t="s">
        <v>398</v>
      </c>
      <c r="D168" s="34" t="s">
        <v>399</v>
      </c>
      <c r="E168" s="68" t="s">
        <v>767</v>
      </c>
      <c r="F168" s="34" t="s">
        <v>425</v>
      </c>
      <c r="G168" s="68" t="s">
        <v>88</v>
      </c>
      <c r="H168" s="34" t="s">
        <v>761</v>
      </c>
      <c r="I168" s="34" t="s">
        <v>403</v>
      </c>
      <c r="J168" s="68" t="s">
        <v>768</v>
      </c>
    </row>
    <row r="169" ht="42" customHeight="1" spans="1:10">
      <c r="A169" s="173" t="s">
        <v>333</v>
      </c>
      <c r="B169" s="34" t="s">
        <v>759</v>
      </c>
      <c r="C169" s="34" t="s">
        <v>398</v>
      </c>
      <c r="D169" s="34" t="s">
        <v>399</v>
      </c>
      <c r="E169" s="68" t="s">
        <v>769</v>
      </c>
      <c r="F169" s="34" t="s">
        <v>425</v>
      </c>
      <c r="G169" s="68" t="s">
        <v>88</v>
      </c>
      <c r="H169" s="34" t="s">
        <v>402</v>
      </c>
      <c r="I169" s="34" t="s">
        <v>403</v>
      </c>
      <c r="J169" s="68" t="s">
        <v>770</v>
      </c>
    </row>
    <row r="170" ht="42" customHeight="1" spans="1:10">
      <c r="A170" s="173" t="s">
        <v>333</v>
      </c>
      <c r="B170" s="34" t="s">
        <v>759</v>
      </c>
      <c r="C170" s="34" t="s">
        <v>398</v>
      </c>
      <c r="D170" s="34" t="s">
        <v>404</v>
      </c>
      <c r="E170" s="68" t="s">
        <v>771</v>
      </c>
      <c r="F170" s="34" t="s">
        <v>401</v>
      </c>
      <c r="G170" s="68" t="s">
        <v>430</v>
      </c>
      <c r="H170" s="34" t="s">
        <v>406</v>
      </c>
      <c r="I170" s="34" t="s">
        <v>407</v>
      </c>
      <c r="J170" s="68" t="s">
        <v>772</v>
      </c>
    </row>
    <row r="171" ht="42" customHeight="1" spans="1:10">
      <c r="A171" s="173" t="s">
        <v>333</v>
      </c>
      <c r="B171" s="34" t="s">
        <v>759</v>
      </c>
      <c r="C171" s="34" t="s">
        <v>398</v>
      </c>
      <c r="D171" s="34" t="s">
        <v>408</v>
      </c>
      <c r="E171" s="68" t="s">
        <v>409</v>
      </c>
      <c r="F171" s="34" t="s">
        <v>401</v>
      </c>
      <c r="G171" s="68" t="s">
        <v>773</v>
      </c>
      <c r="H171" s="34"/>
      <c r="I171" s="34" t="s">
        <v>407</v>
      </c>
      <c r="J171" s="68" t="s">
        <v>620</v>
      </c>
    </row>
    <row r="172" ht="42" customHeight="1" spans="1:10">
      <c r="A172" s="173" t="s">
        <v>333</v>
      </c>
      <c r="B172" s="34" t="s">
        <v>759</v>
      </c>
      <c r="C172" s="34" t="s">
        <v>411</v>
      </c>
      <c r="D172" s="34" t="s">
        <v>412</v>
      </c>
      <c r="E172" s="68" t="s">
        <v>525</v>
      </c>
      <c r="F172" s="34" t="s">
        <v>401</v>
      </c>
      <c r="G172" s="68" t="s">
        <v>774</v>
      </c>
      <c r="H172" s="34"/>
      <c r="I172" s="34" t="s">
        <v>407</v>
      </c>
      <c r="J172" s="68" t="s">
        <v>774</v>
      </c>
    </row>
    <row r="173" ht="42" customHeight="1" spans="1:10">
      <c r="A173" s="173" t="s">
        <v>333</v>
      </c>
      <c r="B173" s="34" t="s">
        <v>759</v>
      </c>
      <c r="C173" s="34" t="s">
        <v>411</v>
      </c>
      <c r="D173" s="34" t="s">
        <v>416</v>
      </c>
      <c r="E173" s="68" t="s">
        <v>775</v>
      </c>
      <c r="F173" s="34" t="s">
        <v>401</v>
      </c>
      <c r="G173" s="68" t="s">
        <v>776</v>
      </c>
      <c r="H173" s="34"/>
      <c r="I173" s="34" t="s">
        <v>407</v>
      </c>
      <c r="J173" s="68" t="s">
        <v>777</v>
      </c>
    </row>
    <row r="174" ht="42" customHeight="1" spans="1:10">
      <c r="A174" s="173" t="s">
        <v>333</v>
      </c>
      <c r="B174" s="34" t="s">
        <v>759</v>
      </c>
      <c r="C174" s="34" t="s">
        <v>411</v>
      </c>
      <c r="D174" s="34" t="s">
        <v>419</v>
      </c>
      <c r="E174" s="68" t="s">
        <v>778</v>
      </c>
      <c r="F174" s="34" t="s">
        <v>401</v>
      </c>
      <c r="G174" s="68" t="s">
        <v>527</v>
      </c>
      <c r="H174" s="34"/>
      <c r="I174" s="34" t="s">
        <v>407</v>
      </c>
      <c r="J174" s="68" t="s">
        <v>526</v>
      </c>
    </row>
    <row r="175" ht="42" customHeight="1" spans="1:10">
      <c r="A175" s="173" t="s">
        <v>333</v>
      </c>
      <c r="B175" s="34" t="s">
        <v>759</v>
      </c>
      <c r="C175" s="34" t="s">
        <v>422</v>
      </c>
      <c r="D175" s="34" t="s">
        <v>423</v>
      </c>
      <c r="E175" s="68" t="s">
        <v>625</v>
      </c>
      <c r="F175" s="34" t="s">
        <v>401</v>
      </c>
      <c r="G175" s="68" t="s">
        <v>626</v>
      </c>
      <c r="H175" s="34"/>
      <c r="I175" s="34" t="s">
        <v>407</v>
      </c>
      <c r="J175" s="68" t="s">
        <v>779</v>
      </c>
    </row>
    <row r="176" ht="42" customHeight="1" spans="1:10">
      <c r="A176" s="173" t="s">
        <v>315</v>
      </c>
      <c r="B176" s="34" t="s">
        <v>780</v>
      </c>
      <c r="C176" s="34" t="s">
        <v>398</v>
      </c>
      <c r="D176" s="34" t="s">
        <v>399</v>
      </c>
      <c r="E176" s="68" t="s">
        <v>781</v>
      </c>
      <c r="F176" s="34" t="s">
        <v>401</v>
      </c>
      <c r="G176" s="68" t="s">
        <v>430</v>
      </c>
      <c r="H176" s="34" t="s">
        <v>406</v>
      </c>
      <c r="I176" s="34" t="s">
        <v>403</v>
      </c>
      <c r="J176" s="68" t="s">
        <v>782</v>
      </c>
    </row>
    <row r="177" ht="42" customHeight="1" spans="1:10">
      <c r="A177" s="173" t="s">
        <v>315</v>
      </c>
      <c r="B177" s="34" t="s">
        <v>780</v>
      </c>
      <c r="C177" s="34" t="s">
        <v>398</v>
      </c>
      <c r="D177" s="34" t="s">
        <v>408</v>
      </c>
      <c r="E177" s="68" t="s">
        <v>783</v>
      </c>
      <c r="F177" s="34" t="s">
        <v>401</v>
      </c>
      <c r="G177" s="68" t="s">
        <v>430</v>
      </c>
      <c r="H177" s="34" t="s">
        <v>568</v>
      </c>
      <c r="I177" s="34" t="s">
        <v>403</v>
      </c>
      <c r="J177" s="68" t="s">
        <v>784</v>
      </c>
    </row>
    <row r="178" ht="42" customHeight="1" spans="1:10">
      <c r="A178" s="173" t="s">
        <v>315</v>
      </c>
      <c r="B178" s="34" t="s">
        <v>780</v>
      </c>
      <c r="C178" s="34" t="s">
        <v>398</v>
      </c>
      <c r="D178" s="34" t="s">
        <v>537</v>
      </c>
      <c r="E178" s="68" t="s">
        <v>785</v>
      </c>
      <c r="F178" s="34" t="s">
        <v>401</v>
      </c>
      <c r="G178" s="68" t="s">
        <v>786</v>
      </c>
      <c r="H178" s="34" t="s">
        <v>787</v>
      </c>
      <c r="I178" s="34" t="s">
        <v>403</v>
      </c>
      <c r="J178" s="68" t="s">
        <v>788</v>
      </c>
    </row>
    <row r="179" ht="42" customHeight="1" spans="1:10">
      <c r="A179" s="173" t="s">
        <v>315</v>
      </c>
      <c r="B179" s="34" t="s">
        <v>780</v>
      </c>
      <c r="C179" s="34" t="s">
        <v>411</v>
      </c>
      <c r="D179" s="34" t="s">
        <v>416</v>
      </c>
      <c r="E179" s="68" t="s">
        <v>789</v>
      </c>
      <c r="F179" s="34" t="s">
        <v>401</v>
      </c>
      <c r="G179" s="68" t="s">
        <v>430</v>
      </c>
      <c r="H179" s="34" t="s">
        <v>787</v>
      </c>
      <c r="I179" s="34" t="s">
        <v>403</v>
      </c>
      <c r="J179" s="68" t="s">
        <v>790</v>
      </c>
    </row>
    <row r="180" ht="42" customHeight="1" spans="1:10">
      <c r="A180" s="173" t="s">
        <v>315</v>
      </c>
      <c r="B180" s="34" t="s">
        <v>780</v>
      </c>
      <c r="C180" s="34" t="s">
        <v>411</v>
      </c>
      <c r="D180" s="34" t="s">
        <v>419</v>
      </c>
      <c r="E180" s="68" t="s">
        <v>791</v>
      </c>
      <c r="F180" s="34" t="s">
        <v>401</v>
      </c>
      <c r="G180" s="68" t="s">
        <v>430</v>
      </c>
      <c r="H180" s="34" t="s">
        <v>406</v>
      </c>
      <c r="I180" s="34" t="s">
        <v>403</v>
      </c>
      <c r="J180" s="68" t="s">
        <v>782</v>
      </c>
    </row>
    <row r="181" ht="42" customHeight="1" spans="1:10">
      <c r="A181" s="173" t="s">
        <v>315</v>
      </c>
      <c r="B181" s="34" t="s">
        <v>780</v>
      </c>
      <c r="C181" s="34" t="s">
        <v>422</v>
      </c>
      <c r="D181" s="34" t="s">
        <v>423</v>
      </c>
      <c r="E181" s="68" t="s">
        <v>792</v>
      </c>
      <c r="F181" s="34" t="s">
        <v>401</v>
      </c>
      <c r="G181" s="68" t="s">
        <v>430</v>
      </c>
      <c r="H181" s="34" t="s">
        <v>406</v>
      </c>
      <c r="I181" s="34" t="s">
        <v>407</v>
      </c>
      <c r="J181" s="68" t="s">
        <v>793</v>
      </c>
    </row>
    <row r="182" ht="42" customHeight="1" spans="1:10">
      <c r="A182" s="173" t="s">
        <v>321</v>
      </c>
      <c r="B182" s="34" t="s">
        <v>794</v>
      </c>
      <c r="C182" s="34" t="s">
        <v>398</v>
      </c>
      <c r="D182" s="34" t="s">
        <v>404</v>
      </c>
      <c r="E182" s="68" t="s">
        <v>795</v>
      </c>
      <c r="F182" s="34" t="s">
        <v>401</v>
      </c>
      <c r="G182" s="68" t="s">
        <v>796</v>
      </c>
      <c r="H182" s="34" t="s">
        <v>477</v>
      </c>
      <c r="I182" s="34" t="s">
        <v>407</v>
      </c>
      <c r="J182" s="68" t="s">
        <v>796</v>
      </c>
    </row>
    <row r="183" ht="42" customHeight="1" spans="1:10">
      <c r="A183" s="173" t="s">
        <v>321</v>
      </c>
      <c r="B183" s="34" t="s">
        <v>794</v>
      </c>
      <c r="C183" s="34" t="s">
        <v>411</v>
      </c>
      <c r="D183" s="34" t="s">
        <v>419</v>
      </c>
      <c r="E183" s="68" t="s">
        <v>797</v>
      </c>
      <c r="F183" s="34" t="s">
        <v>401</v>
      </c>
      <c r="G183" s="68" t="s">
        <v>797</v>
      </c>
      <c r="H183" s="34" t="s">
        <v>477</v>
      </c>
      <c r="I183" s="34" t="s">
        <v>407</v>
      </c>
      <c r="J183" s="68" t="s">
        <v>797</v>
      </c>
    </row>
    <row r="184" ht="42" customHeight="1" spans="1:10">
      <c r="A184" s="173" t="s">
        <v>321</v>
      </c>
      <c r="B184" s="34" t="s">
        <v>794</v>
      </c>
      <c r="C184" s="34" t="s">
        <v>422</v>
      </c>
      <c r="D184" s="34" t="s">
        <v>423</v>
      </c>
      <c r="E184" s="68" t="s">
        <v>506</v>
      </c>
      <c r="F184" s="34" t="s">
        <v>425</v>
      </c>
      <c r="G184" s="68" t="s">
        <v>798</v>
      </c>
      <c r="H184" s="34" t="s">
        <v>406</v>
      </c>
      <c r="I184" s="34" t="s">
        <v>403</v>
      </c>
      <c r="J184" s="68" t="s">
        <v>799</v>
      </c>
    </row>
    <row r="185" ht="42" customHeight="1" spans="1:10">
      <c r="A185" s="173" t="s">
        <v>313</v>
      </c>
      <c r="B185" s="34" t="s">
        <v>800</v>
      </c>
      <c r="C185" s="34" t="s">
        <v>398</v>
      </c>
      <c r="D185" s="34" t="s">
        <v>399</v>
      </c>
      <c r="E185" s="68" t="s">
        <v>801</v>
      </c>
      <c r="F185" s="34" t="s">
        <v>425</v>
      </c>
      <c r="G185" s="68" t="s">
        <v>802</v>
      </c>
      <c r="H185" s="34" t="s">
        <v>477</v>
      </c>
      <c r="I185" s="34" t="s">
        <v>403</v>
      </c>
      <c r="J185" s="68" t="s">
        <v>803</v>
      </c>
    </row>
    <row r="186" ht="42" customHeight="1" spans="1:10">
      <c r="A186" s="173" t="s">
        <v>313</v>
      </c>
      <c r="B186" s="34" t="s">
        <v>800</v>
      </c>
      <c r="C186" s="34" t="s">
        <v>398</v>
      </c>
      <c r="D186" s="34" t="s">
        <v>408</v>
      </c>
      <c r="E186" s="68" t="s">
        <v>629</v>
      </c>
      <c r="F186" s="34" t="s">
        <v>401</v>
      </c>
      <c r="G186" s="68" t="s">
        <v>630</v>
      </c>
      <c r="H186" s="34" t="s">
        <v>406</v>
      </c>
      <c r="I186" s="34" t="s">
        <v>403</v>
      </c>
      <c r="J186" s="68" t="s">
        <v>804</v>
      </c>
    </row>
    <row r="187" ht="42" customHeight="1" spans="1:10">
      <c r="A187" s="173" t="s">
        <v>313</v>
      </c>
      <c r="B187" s="34" t="s">
        <v>800</v>
      </c>
      <c r="C187" s="34" t="s">
        <v>411</v>
      </c>
      <c r="D187" s="34" t="s">
        <v>416</v>
      </c>
      <c r="E187" s="68" t="s">
        <v>805</v>
      </c>
      <c r="F187" s="34" t="s">
        <v>401</v>
      </c>
      <c r="G187" s="68" t="s">
        <v>806</v>
      </c>
      <c r="H187" s="34" t="s">
        <v>415</v>
      </c>
      <c r="I187" s="34" t="s">
        <v>407</v>
      </c>
      <c r="J187" s="68" t="s">
        <v>805</v>
      </c>
    </row>
    <row r="188" ht="42" customHeight="1" spans="1:10">
      <c r="A188" s="173" t="s">
        <v>313</v>
      </c>
      <c r="B188" s="34" t="s">
        <v>800</v>
      </c>
      <c r="C188" s="34" t="s">
        <v>422</v>
      </c>
      <c r="D188" s="34" t="s">
        <v>423</v>
      </c>
      <c r="E188" s="68" t="s">
        <v>807</v>
      </c>
      <c r="F188" s="34" t="s">
        <v>425</v>
      </c>
      <c r="G188" s="68" t="s">
        <v>798</v>
      </c>
      <c r="H188" s="34" t="s">
        <v>406</v>
      </c>
      <c r="I188" s="34" t="s">
        <v>403</v>
      </c>
      <c r="J188" s="68" t="s">
        <v>808</v>
      </c>
    </row>
    <row r="189" ht="42" customHeight="1" spans="1:10">
      <c r="A189" s="173" t="s">
        <v>337</v>
      </c>
      <c r="B189" s="34" t="s">
        <v>809</v>
      </c>
      <c r="C189" s="34" t="s">
        <v>398</v>
      </c>
      <c r="D189" s="34" t="s">
        <v>399</v>
      </c>
      <c r="E189" s="68" t="s">
        <v>810</v>
      </c>
      <c r="F189" s="34" t="s">
        <v>401</v>
      </c>
      <c r="G189" s="68" t="s">
        <v>91</v>
      </c>
      <c r="H189" s="34" t="s">
        <v>695</v>
      </c>
      <c r="I189" s="34" t="s">
        <v>403</v>
      </c>
      <c r="J189" s="68" t="s">
        <v>811</v>
      </c>
    </row>
    <row r="190" ht="42" customHeight="1" spans="1:10">
      <c r="A190" s="173" t="s">
        <v>337</v>
      </c>
      <c r="B190" s="34" t="s">
        <v>809</v>
      </c>
      <c r="C190" s="34" t="s">
        <v>398</v>
      </c>
      <c r="D190" s="34" t="s">
        <v>399</v>
      </c>
      <c r="E190" s="68" t="s">
        <v>812</v>
      </c>
      <c r="F190" s="34" t="s">
        <v>401</v>
      </c>
      <c r="G190" s="68" t="s">
        <v>91</v>
      </c>
      <c r="H190" s="34" t="s">
        <v>695</v>
      </c>
      <c r="I190" s="34" t="s">
        <v>403</v>
      </c>
      <c r="J190" s="68" t="s">
        <v>813</v>
      </c>
    </row>
    <row r="191" ht="42" customHeight="1" spans="1:10">
      <c r="A191" s="173" t="s">
        <v>337</v>
      </c>
      <c r="B191" s="34" t="s">
        <v>809</v>
      </c>
      <c r="C191" s="34" t="s">
        <v>398</v>
      </c>
      <c r="D191" s="34" t="s">
        <v>399</v>
      </c>
      <c r="E191" s="68" t="s">
        <v>814</v>
      </c>
      <c r="F191" s="34" t="s">
        <v>401</v>
      </c>
      <c r="G191" s="68" t="s">
        <v>91</v>
      </c>
      <c r="H191" s="34" t="s">
        <v>695</v>
      </c>
      <c r="I191" s="34" t="s">
        <v>403</v>
      </c>
      <c r="J191" s="68" t="s">
        <v>815</v>
      </c>
    </row>
    <row r="192" ht="42" customHeight="1" spans="1:10">
      <c r="A192" s="173" t="s">
        <v>337</v>
      </c>
      <c r="B192" s="34" t="s">
        <v>809</v>
      </c>
      <c r="C192" s="34" t="s">
        <v>398</v>
      </c>
      <c r="D192" s="34" t="s">
        <v>399</v>
      </c>
      <c r="E192" s="68" t="s">
        <v>816</v>
      </c>
      <c r="F192" s="34" t="s">
        <v>401</v>
      </c>
      <c r="G192" s="68" t="s">
        <v>91</v>
      </c>
      <c r="H192" s="34" t="s">
        <v>695</v>
      </c>
      <c r="I192" s="34" t="s">
        <v>403</v>
      </c>
      <c r="J192" s="68" t="s">
        <v>817</v>
      </c>
    </row>
    <row r="193" ht="42" customHeight="1" spans="1:10">
      <c r="A193" s="173" t="s">
        <v>337</v>
      </c>
      <c r="B193" s="34" t="s">
        <v>809</v>
      </c>
      <c r="C193" s="34" t="s">
        <v>398</v>
      </c>
      <c r="D193" s="34" t="s">
        <v>404</v>
      </c>
      <c r="E193" s="68" t="s">
        <v>818</v>
      </c>
      <c r="F193" s="34" t="s">
        <v>401</v>
      </c>
      <c r="G193" s="68" t="s">
        <v>91</v>
      </c>
      <c r="H193" s="34" t="s">
        <v>695</v>
      </c>
      <c r="I193" s="34" t="s">
        <v>403</v>
      </c>
      <c r="J193" s="68" t="s">
        <v>819</v>
      </c>
    </row>
    <row r="194" ht="42" customHeight="1" spans="1:10">
      <c r="A194" s="173" t="s">
        <v>337</v>
      </c>
      <c r="B194" s="34" t="s">
        <v>809</v>
      </c>
      <c r="C194" s="34" t="s">
        <v>398</v>
      </c>
      <c r="D194" s="34" t="s">
        <v>408</v>
      </c>
      <c r="E194" s="68" t="s">
        <v>820</v>
      </c>
      <c r="F194" s="34" t="s">
        <v>401</v>
      </c>
      <c r="G194" s="68" t="s">
        <v>91</v>
      </c>
      <c r="H194" s="34" t="s">
        <v>695</v>
      </c>
      <c r="I194" s="34" t="s">
        <v>403</v>
      </c>
      <c r="J194" s="68" t="s">
        <v>821</v>
      </c>
    </row>
    <row r="195" ht="42" customHeight="1" spans="1:10">
      <c r="A195" s="173" t="s">
        <v>337</v>
      </c>
      <c r="B195" s="34" t="s">
        <v>809</v>
      </c>
      <c r="C195" s="34" t="s">
        <v>411</v>
      </c>
      <c r="D195" s="34" t="s">
        <v>412</v>
      </c>
      <c r="E195" s="68" t="s">
        <v>822</v>
      </c>
      <c r="F195" s="34" t="s">
        <v>401</v>
      </c>
      <c r="G195" s="68" t="s">
        <v>91</v>
      </c>
      <c r="H195" s="34" t="s">
        <v>695</v>
      </c>
      <c r="I195" s="34" t="s">
        <v>407</v>
      </c>
      <c r="J195" s="68" t="s">
        <v>822</v>
      </c>
    </row>
    <row r="196" ht="42" customHeight="1" spans="1:10">
      <c r="A196" s="173" t="s">
        <v>337</v>
      </c>
      <c r="B196" s="34" t="s">
        <v>809</v>
      </c>
      <c r="C196" s="34" t="s">
        <v>422</v>
      </c>
      <c r="D196" s="34" t="s">
        <v>423</v>
      </c>
      <c r="E196" s="68" t="s">
        <v>823</v>
      </c>
      <c r="F196" s="34" t="s">
        <v>401</v>
      </c>
      <c r="G196" s="68" t="s">
        <v>91</v>
      </c>
      <c r="H196" s="34" t="s">
        <v>695</v>
      </c>
      <c r="I196" s="34" t="s">
        <v>407</v>
      </c>
      <c r="J196" s="68" t="s">
        <v>824</v>
      </c>
    </row>
    <row r="197" ht="42" customHeight="1" spans="1:10">
      <c r="A197" s="173" t="s">
        <v>349</v>
      </c>
      <c r="B197" s="34" t="s">
        <v>349</v>
      </c>
      <c r="C197" s="34" t="s">
        <v>398</v>
      </c>
      <c r="D197" s="34" t="s">
        <v>404</v>
      </c>
      <c r="E197" s="68" t="s">
        <v>825</v>
      </c>
      <c r="F197" s="34" t="s">
        <v>401</v>
      </c>
      <c r="G197" s="68" t="s">
        <v>82</v>
      </c>
      <c r="H197" s="34" t="s">
        <v>456</v>
      </c>
      <c r="I197" s="34" t="s">
        <v>403</v>
      </c>
      <c r="J197" s="68" t="s">
        <v>826</v>
      </c>
    </row>
    <row r="198" ht="42" customHeight="1" spans="1:10">
      <c r="A198" s="173" t="s">
        <v>349</v>
      </c>
      <c r="B198" s="34" t="s">
        <v>349</v>
      </c>
      <c r="C198" s="34" t="s">
        <v>411</v>
      </c>
      <c r="D198" s="34" t="s">
        <v>419</v>
      </c>
      <c r="E198" s="68" t="s">
        <v>827</v>
      </c>
      <c r="F198" s="34" t="s">
        <v>401</v>
      </c>
      <c r="G198" s="68" t="s">
        <v>483</v>
      </c>
      <c r="H198" s="34" t="s">
        <v>505</v>
      </c>
      <c r="I198" s="34" t="s">
        <v>407</v>
      </c>
      <c r="J198" s="68" t="s">
        <v>826</v>
      </c>
    </row>
    <row r="199" ht="42" customHeight="1" spans="1:10">
      <c r="A199" s="173" t="s">
        <v>349</v>
      </c>
      <c r="B199" s="34" t="s">
        <v>349</v>
      </c>
      <c r="C199" s="34" t="s">
        <v>422</v>
      </c>
      <c r="D199" s="34" t="s">
        <v>423</v>
      </c>
      <c r="E199" s="68" t="s">
        <v>507</v>
      </c>
      <c r="F199" s="34" t="s">
        <v>401</v>
      </c>
      <c r="G199" s="68" t="s">
        <v>483</v>
      </c>
      <c r="H199" s="34" t="s">
        <v>406</v>
      </c>
      <c r="I199" s="34" t="s">
        <v>407</v>
      </c>
      <c r="J199" s="68" t="s">
        <v>507</v>
      </c>
    </row>
    <row r="200" ht="42" customHeight="1" spans="1:10">
      <c r="A200" s="173" t="s">
        <v>309</v>
      </c>
      <c r="B200" s="34" t="s">
        <v>828</v>
      </c>
      <c r="C200" s="34" t="s">
        <v>398</v>
      </c>
      <c r="D200" s="34" t="s">
        <v>399</v>
      </c>
      <c r="E200" s="68" t="s">
        <v>829</v>
      </c>
      <c r="F200" s="34" t="s">
        <v>425</v>
      </c>
      <c r="G200" s="68" t="s">
        <v>91</v>
      </c>
      <c r="H200" s="34" t="s">
        <v>477</v>
      </c>
      <c r="I200" s="34" t="s">
        <v>403</v>
      </c>
      <c r="J200" s="68" t="s">
        <v>830</v>
      </c>
    </row>
    <row r="201" ht="42" customHeight="1" spans="1:10">
      <c r="A201" s="173" t="s">
        <v>309</v>
      </c>
      <c r="B201" s="34" t="s">
        <v>831</v>
      </c>
      <c r="C201" s="34" t="s">
        <v>398</v>
      </c>
      <c r="D201" s="34" t="s">
        <v>404</v>
      </c>
      <c r="E201" s="68" t="s">
        <v>832</v>
      </c>
      <c r="F201" s="34" t="s">
        <v>594</v>
      </c>
      <c r="G201" s="68" t="s">
        <v>430</v>
      </c>
      <c r="H201" s="34" t="s">
        <v>406</v>
      </c>
      <c r="I201" s="34" t="s">
        <v>403</v>
      </c>
      <c r="J201" s="68" t="s">
        <v>833</v>
      </c>
    </row>
    <row r="202" ht="42" customHeight="1" spans="1:10">
      <c r="A202" s="173" t="s">
        <v>309</v>
      </c>
      <c r="B202" s="34" t="s">
        <v>831</v>
      </c>
      <c r="C202" s="34" t="s">
        <v>398</v>
      </c>
      <c r="D202" s="34" t="s">
        <v>404</v>
      </c>
      <c r="E202" s="68" t="s">
        <v>834</v>
      </c>
      <c r="F202" s="34" t="s">
        <v>425</v>
      </c>
      <c r="G202" s="68" t="s">
        <v>443</v>
      </c>
      <c r="H202" s="34" t="s">
        <v>406</v>
      </c>
      <c r="I202" s="34" t="s">
        <v>403</v>
      </c>
      <c r="J202" s="68" t="s">
        <v>830</v>
      </c>
    </row>
    <row r="203" ht="42" customHeight="1" spans="1:10">
      <c r="A203" s="173" t="s">
        <v>309</v>
      </c>
      <c r="B203" s="34" t="s">
        <v>831</v>
      </c>
      <c r="C203" s="34" t="s">
        <v>411</v>
      </c>
      <c r="D203" s="34" t="s">
        <v>416</v>
      </c>
      <c r="E203" s="68" t="s">
        <v>835</v>
      </c>
      <c r="F203" s="34" t="s">
        <v>425</v>
      </c>
      <c r="G203" s="68" t="s">
        <v>91</v>
      </c>
      <c r="H203" s="34" t="s">
        <v>477</v>
      </c>
      <c r="I203" s="34" t="s">
        <v>403</v>
      </c>
      <c r="J203" s="68" t="s">
        <v>836</v>
      </c>
    </row>
    <row r="204" ht="42" customHeight="1" spans="1:10">
      <c r="A204" s="173" t="s">
        <v>309</v>
      </c>
      <c r="B204" s="34" t="s">
        <v>831</v>
      </c>
      <c r="C204" s="34" t="s">
        <v>411</v>
      </c>
      <c r="D204" s="34" t="s">
        <v>419</v>
      </c>
      <c r="E204" s="68" t="s">
        <v>419</v>
      </c>
      <c r="F204" s="34" t="s">
        <v>594</v>
      </c>
      <c r="G204" s="68" t="s">
        <v>430</v>
      </c>
      <c r="H204" s="34" t="s">
        <v>406</v>
      </c>
      <c r="I204" s="34" t="s">
        <v>403</v>
      </c>
      <c r="J204" s="68" t="s">
        <v>837</v>
      </c>
    </row>
    <row r="205" ht="42" customHeight="1" spans="1:10">
      <c r="A205" s="173" t="s">
        <v>309</v>
      </c>
      <c r="B205" s="34" t="s">
        <v>831</v>
      </c>
      <c r="C205" s="34" t="s">
        <v>422</v>
      </c>
      <c r="D205" s="34" t="s">
        <v>423</v>
      </c>
      <c r="E205" s="68" t="s">
        <v>506</v>
      </c>
      <c r="F205" s="34" t="s">
        <v>425</v>
      </c>
      <c r="G205" s="68" t="s">
        <v>433</v>
      </c>
      <c r="H205" s="34" t="s">
        <v>406</v>
      </c>
      <c r="I205" s="34" t="s">
        <v>403</v>
      </c>
      <c r="J205" s="68" t="s">
        <v>836</v>
      </c>
    </row>
    <row r="206" ht="42" customHeight="1" spans="1:10">
      <c r="A206" s="173" t="s">
        <v>339</v>
      </c>
      <c r="B206" s="34" t="s">
        <v>838</v>
      </c>
      <c r="C206" s="34" t="s">
        <v>398</v>
      </c>
      <c r="D206" s="34" t="s">
        <v>399</v>
      </c>
      <c r="E206" s="68" t="s">
        <v>839</v>
      </c>
      <c r="F206" s="34" t="s">
        <v>425</v>
      </c>
      <c r="G206" s="68" t="s">
        <v>82</v>
      </c>
      <c r="H206" s="34" t="s">
        <v>402</v>
      </c>
      <c r="I206" s="34" t="s">
        <v>403</v>
      </c>
      <c r="J206" s="68" t="s">
        <v>840</v>
      </c>
    </row>
    <row r="207" ht="42" customHeight="1" spans="1:10">
      <c r="A207" s="173" t="s">
        <v>339</v>
      </c>
      <c r="B207" s="34" t="s">
        <v>838</v>
      </c>
      <c r="C207" s="34" t="s">
        <v>398</v>
      </c>
      <c r="D207" s="34" t="s">
        <v>399</v>
      </c>
      <c r="E207" s="68" t="s">
        <v>841</v>
      </c>
      <c r="F207" s="34" t="s">
        <v>425</v>
      </c>
      <c r="G207" s="68" t="s">
        <v>82</v>
      </c>
      <c r="H207" s="34" t="s">
        <v>402</v>
      </c>
      <c r="I207" s="34" t="s">
        <v>403</v>
      </c>
      <c r="J207" s="68" t="s">
        <v>842</v>
      </c>
    </row>
    <row r="208" ht="42" customHeight="1" spans="1:10">
      <c r="A208" s="173" t="s">
        <v>339</v>
      </c>
      <c r="B208" s="34" t="s">
        <v>838</v>
      </c>
      <c r="C208" s="34" t="s">
        <v>398</v>
      </c>
      <c r="D208" s="34" t="s">
        <v>399</v>
      </c>
      <c r="E208" s="68" t="s">
        <v>843</v>
      </c>
      <c r="F208" s="34" t="s">
        <v>425</v>
      </c>
      <c r="G208" s="68" t="s">
        <v>82</v>
      </c>
      <c r="H208" s="34" t="s">
        <v>402</v>
      </c>
      <c r="I208" s="34" t="s">
        <v>403</v>
      </c>
      <c r="J208" s="68" t="s">
        <v>844</v>
      </c>
    </row>
    <row r="209" ht="42" customHeight="1" spans="1:10">
      <c r="A209" s="173" t="s">
        <v>339</v>
      </c>
      <c r="B209" s="34" t="s">
        <v>838</v>
      </c>
      <c r="C209" s="34" t="s">
        <v>398</v>
      </c>
      <c r="D209" s="34" t="s">
        <v>404</v>
      </c>
      <c r="E209" s="68" t="s">
        <v>513</v>
      </c>
      <c r="F209" s="34" t="s">
        <v>401</v>
      </c>
      <c r="G209" s="68" t="s">
        <v>430</v>
      </c>
      <c r="H209" s="34" t="s">
        <v>406</v>
      </c>
      <c r="I209" s="34" t="s">
        <v>403</v>
      </c>
      <c r="J209" s="68" t="s">
        <v>845</v>
      </c>
    </row>
    <row r="210" ht="42" customHeight="1" spans="1:10">
      <c r="A210" s="173" t="s">
        <v>339</v>
      </c>
      <c r="B210" s="34" t="s">
        <v>838</v>
      </c>
      <c r="C210" s="34" t="s">
        <v>398</v>
      </c>
      <c r="D210" s="34" t="s">
        <v>408</v>
      </c>
      <c r="E210" s="68" t="s">
        <v>409</v>
      </c>
      <c r="F210" s="34" t="s">
        <v>401</v>
      </c>
      <c r="G210" s="68" t="s">
        <v>846</v>
      </c>
      <c r="H210" s="34"/>
      <c r="I210" s="34" t="s">
        <v>407</v>
      </c>
      <c r="J210" s="68" t="s">
        <v>620</v>
      </c>
    </row>
    <row r="211" ht="42" customHeight="1" spans="1:10">
      <c r="A211" s="173" t="s">
        <v>339</v>
      </c>
      <c r="B211" s="34" t="s">
        <v>838</v>
      </c>
      <c r="C211" s="34" t="s">
        <v>411</v>
      </c>
      <c r="D211" s="34" t="s">
        <v>412</v>
      </c>
      <c r="E211" s="68" t="s">
        <v>847</v>
      </c>
      <c r="F211" s="34" t="s">
        <v>401</v>
      </c>
      <c r="G211" s="68" t="s">
        <v>847</v>
      </c>
      <c r="H211" s="34"/>
      <c r="I211" s="34" t="s">
        <v>407</v>
      </c>
      <c r="J211" s="68" t="s">
        <v>847</v>
      </c>
    </row>
    <row r="212" ht="42" customHeight="1" spans="1:10">
      <c r="A212" s="173" t="s">
        <v>339</v>
      </c>
      <c r="B212" s="34" t="s">
        <v>838</v>
      </c>
      <c r="C212" s="34" t="s">
        <v>411</v>
      </c>
      <c r="D212" s="34" t="s">
        <v>416</v>
      </c>
      <c r="E212" s="68" t="s">
        <v>848</v>
      </c>
      <c r="F212" s="34" t="s">
        <v>401</v>
      </c>
      <c r="G212" s="68" t="s">
        <v>848</v>
      </c>
      <c r="H212" s="34"/>
      <c r="I212" s="34" t="s">
        <v>407</v>
      </c>
      <c r="J212" s="68" t="s">
        <v>848</v>
      </c>
    </row>
    <row r="213" ht="42" customHeight="1" spans="1:10">
      <c r="A213" s="173" t="s">
        <v>339</v>
      </c>
      <c r="B213" s="34" t="s">
        <v>838</v>
      </c>
      <c r="C213" s="34" t="s">
        <v>411</v>
      </c>
      <c r="D213" s="34" t="s">
        <v>419</v>
      </c>
      <c r="E213" s="68" t="s">
        <v>519</v>
      </c>
      <c r="F213" s="34" t="s">
        <v>401</v>
      </c>
      <c r="G213" s="68" t="s">
        <v>849</v>
      </c>
      <c r="H213" s="34"/>
      <c r="I213" s="34" t="s">
        <v>407</v>
      </c>
      <c r="J213" s="68" t="s">
        <v>850</v>
      </c>
    </row>
    <row r="214" ht="42" customHeight="1" spans="1:10">
      <c r="A214" s="173" t="s">
        <v>339</v>
      </c>
      <c r="B214" s="34" t="s">
        <v>838</v>
      </c>
      <c r="C214" s="34" t="s">
        <v>422</v>
      </c>
      <c r="D214" s="34" t="s">
        <v>423</v>
      </c>
      <c r="E214" s="68" t="s">
        <v>625</v>
      </c>
      <c r="F214" s="34" t="s">
        <v>425</v>
      </c>
      <c r="G214" s="68" t="s">
        <v>443</v>
      </c>
      <c r="H214" s="34" t="s">
        <v>406</v>
      </c>
      <c r="I214" s="34" t="s">
        <v>403</v>
      </c>
      <c r="J214" s="68" t="s">
        <v>851</v>
      </c>
    </row>
    <row r="215" ht="42" customHeight="1" spans="1:10">
      <c r="A215" s="173" t="s">
        <v>323</v>
      </c>
      <c r="B215" s="34" t="s">
        <v>852</v>
      </c>
      <c r="C215" s="34" t="s">
        <v>398</v>
      </c>
      <c r="D215" s="34" t="s">
        <v>399</v>
      </c>
      <c r="E215" s="68" t="s">
        <v>853</v>
      </c>
      <c r="F215" s="34" t="s">
        <v>401</v>
      </c>
      <c r="G215" s="68" t="s">
        <v>854</v>
      </c>
      <c r="H215" s="34" t="s">
        <v>468</v>
      </c>
      <c r="I215" s="34" t="s">
        <v>403</v>
      </c>
      <c r="J215" s="68" t="s">
        <v>855</v>
      </c>
    </row>
    <row r="216" ht="42" customHeight="1" spans="1:10">
      <c r="A216" s="173" t="s">
        <v>323</v>
      </c>
      <c r="B216" s="34" t="s">
        <v>852</v>
      </c>
      <c r="C216" s="34" t="s">
        <v>411</v>
      </c>
      <c r="D216" s="34" t="s">
        <v>412</v>
      </c>
      <c r="E216" s="68" t="s">
        <v>853</v>
      </c>
      <c r="F216" s="34" t="s">
        <v>401</v>
      </c>
      <c r="G216" s="68" t="s">
        <v>856</v>
      </c>
      <c r="H216" s="34" t="s">
        <v>477</v>
      </c>
      <c r="I216" s="34" t="s">
        <v>403</v>
      </c>
      <c r="J216" s="68" t="s">
        <v>857</v>
      </c>
    </row>
    <row r="217" ht="42" customHeight="1" spans="1:10">
      <c r="A217" s="173" t="s">
        <v>323</v>
      </c>
      <c r="B217" s="34" t="s">
        <v>852</v>
      </c>
      <c r="C217" s="34" t="s">
        <v>411</v>
      </c>
      <c r="D217" s="34" t="s">
        <v>416</v>
      </c>
      <c r="E217" s="68" t="s">
        <v>853</v>
      </c>
      <c r="F217" s="34" t="s">
        <v>401</v>
      </c>
      <c r="G217" s="68" t="s">
        <v>858</v>
      </c>
      <c r="H217" s="34" t="s">
        <v>477</v>
      </c>
      <c r="I217" s="34" t="s">
        <v>403</v>
      </c>
      <c r="J217" s="68" t="s">
        <v>857</v>
      </c>
    </row>
    <row r="218" ht="42" customHeight="1" spans="1:10">
      <c r="A218" s="173" t="s">
        <v>323</v>
      </c>
      <c r="B218" s="34" t="s">
        <v>852</v>
      </c>
      <c r="C218" s="34" t="s">
        <v>411</v>
      </c>
      <c r="D218" s="34" t="s">
        <v>470</v>
      </c>
      <c r="E218" s="68" t="s">
        <v>853</v>
      </c>
      <c r="F218" s="34" t="s">
        <v>401</v>
      </c>
      <c r="G218" s="68" t="s">
        <v>859</v>
      </c>
      <c r="H218" s="34" t="s">
        <v>477</v>
      </c>
      <c r="I218" s="34" t="s">
        <v>403</v>
      </c>
      <c r="J218" s="68" t="s">
        <v>857</v>
      </c>
    </row>
    <row r="219" ht="42" customHeight="1" spans="1:10">
      <c r="A219" s="173" t="s">
        <v>323</v>
      </c>
      <c r="B219" s="34" t="s">
        <v>852</v>
      </c>
      <c r="C219" s="34" t="s">
        <v>422</v>
      </c>
      <c r="D219" s="34" t="s">
        <v>423</v>
      </c>
      <c r="E219" s="68" t="s">
        <v>506</v>
      </c>
      <c r="F219" s="34" t="s">
        <v>425</v>
      </c>
      <c r="G219" s="68" t="s">
        <v>433</v>
      </c>
      <c r="H219" s="34" t="s">
        <v>406</v>
      </c>
      <c r="I219" s="34" t="s">
        <v>403</v>
      </c>
      <c r="J219" s="68" t="s">
        <v>857</v>
      </c>
    </row>
    <row r="220" ht="42" customHeight="1" spans="1:10">
      <c r="A220" s="173" t="s">
        <v>325</v>
      </c>
      <c r="B220" s="34" t="s">
        <v>860</v>
      </c>
      <c r="C220" s="34" t="s">
        <v>398</v>
      </c>
      <c r="D220" s="34" t="s">
        <v>399</v>
      </c>
      <c r="E220" s="68" t="s">
        <v>861</v>
      </c>
      <c r="F220" s="34" t="s">
        <v>401</v>
      </c>
      <c r="G220" s="68" t="s">
        <v>862</v>
      </c>
      <c r="H220" s="34" t="s">
        <v>468</v>
      </c>
      <c r="I220" s="34" t="s">
        <v>403</v>
      </c>
      <c r="J220" s="68" t="s">
        <v>861</v>
      </c>
    </row>
    <row r="221" ht="42" customHeight="1" spans="1:10">
      <c r="A221" s="173" t="s">
        <v>325</v>
      </c>
      <c r="B221" s="34" t="s">
        <v>860</v>
      </c>
      <c r="C221" s="34" t="s">
        <v>411</v>
      </c>
      <c r="D221" s="34" t="s">
        <v>412</v>
      </c>
      <c r="E221" s="68" t="s">
        <v>863</v>
      </c>
      <c r="F221" s="34" t="s">
        <v>401</v>
      </c>
      <c r="G221" s="68" t="s">
        <v>864</v>
      </c>
      <c r="H221" s="34" t="s">
        <v>436</v>
      </c>
      <c r="I221" s="34" t="s">
        <v>403</v>
      </c>
      <c r="J221" s="68" t="s">
        <v>864</v>
      </c>
    </row>
    <row r="222" ht="42" customHeight="1" spans="1:10">
      <c r="A222" s="173" t="s">
        <v>325</v>
      </c>
      <c r="B222" s="34" t="s">
        <v>860</v>
      </c>
      <c r="C222" s="34" t="s">
        <v>411</v>
      </c>
      <c r="D222" s="34" t="s">
        <v>416</v>
      </c>
      <c r="E222" s="68" t="s">
        <v>863</v>
      </c>
      <c r="F222" s="34" t="s">
        <v>401</v>
      </c>
      <c r="G222" s="68" t="s">
        <v>863</v>
      </c>
      <c r="H222" s="34" t="s">
        <v>436</v>
      </c>
      <c r="I222" s="34" t="s">
        <v>403</v>
      </c>
      <c r="J222" s="68" t="s">
        <v>863</v>
      </c>
    </row>
    <row r="223" ht="42" customHeight="1" spans="1:10">
      <c r="A223" s="173" t="s">
        <v>325</v>
      </c>
      <c r="B223" s="34" t="s">
        <v>860</v>
      </c>
      <c r="C223" s="34" t="s">
        <v>422</v>
      </c>
      <c r="D223" s="34" t="s">
        <v>423</v>
      </c>
      <c r="E223" s="68" t="s">
        <v>423</v>
      </c>
      <c r="F223" s="34" t="s">
        <v>594</v>
      </c>
      <c r="G223" s="68" t="s">
        <v>632</v>
      </c>
      <c r="H223" s="34" t="s">
        <v>406</v>
      </c>
      <c r="I223" s="34" t="s">
        <v>403</v>
      </c>
      <c r="J223" s="68" t="s">
        <v>865</v>
      </c>
    </row>
    <row r="224" ht="42" customHeight="1" spans="1:10">
      <c r="A224" s="173" t="s">
        <v>343</v>
      </c>
      <c r="B224" s="34" t="s">
        <v>866</v>
      </c>
      <c r="C224" s="34" t="s">
        <v>398</v>
      </c>
      <c r="D224" s="34" t="s">
        <v>404</v>
      </c>
      <c r="E224" s="68" t="s">
        <v>867</v>
      </c>
      <c r="F224" s="34" t="s">
        <v>425</v>
      </c>
      <c r="G224" s="68" t="s">
        <v>443</v>
      </c>
      <c r="H224" s="34" t="s">
        <v>406</v>
      </c>
      <c r="I224" s="34" t="s">
        <v>403</v>
      </c>
      <c r="J224" s="68" t="s">
        <v>867</v>
      </c>
    </row>
    <row r="225" ht="42" customHeight="1" spans="1:10">
      <c r="A225" s="173" t="s">
        <v>343</v>
      </c>
      <c r="B225" s="34" t="s">
        <v>866</v>
      </c>
      <c r="C225" s="34" t="s">
        <v>411</v>
      </c>
      <c r="D225" s="34" t="s">
        <v>416</v>
      </c>
      <c r="E225" s="68" t="s">
        <v>868</v>
      </c>
      <c r="F225" s="34" t="s">
        <v>425</v>
      </c>
      <c r="G225" s="68" t="s">
        <v>443</v>
      </c>
      <c r="H225" s="34" t="s">
        <v>406</v>
      </c>
      <c r="I225" s="34" t="s">
        <v>403</v>
      </c>
      <c r="J225" s="68" t="s">
        <v>868</v>
      </c>
    </row>
    <row r="226" ht="42" customHeight="1" spans="1:10">
      <c r="A226" s="173" t="s">
        <v>343</v>
      </c>
      <c r="B226" s="34" t="s">
        <v>866</v>
      </c>
      <c r="C226" s="34" t="s">
        <v>422</v>
      </c>
      <c r="D226" s="34" t="s">
        <v>423</v>
      </c>
      <c r="E226" s="68" t="s">
        <v>869</v>
      </c>
      <c r="F226" s="34" t="s">
        <v>425</v>
      </c>
      <c r="G226" s="68" t="s">
        <v>483</v>
      </c>
      <c r="H226" s="34" t="s">
        <v>406</v>
      </c>
      <c r="I226" s="34" t="s">
        <v>403</v>
      </c>
      <c r="J226" s="68" t="s">
        <v>870</v>
      </c>
    </row>
  </sheetData>
  <mergeCells count="80">
    <mergeCell ref="A2:J2"/>
    <mergeCell ref="A3:H3"/>
    <mergeCell ref="A7:A13"/>
    <mergeCell ref="A14:A16"/>
    <mergeCell ref="A17:A19"/>
    <mergeCell ref="A20:A24"/>
    <mergeCell ref="A25:A33"/>
    <mergeCell ref="A34:A36"/>
    <mergeCell ref="A37:A43"/>
    <mergeCell ref="A44:A50"/>
    <mergeCell ref="A51:A53"/>
    <mergeCell ref="A54:A62"/>
    <mergeCell ref="A63:A67"/>
    <mergeCell ref="A68:A71"/>
    <mergeCell ref="A72:A75"/>
    <mergeCell ref="A76:A82"/>
    <mergeCell ref="A83:A89"/>
    <mergeCell ref="A90:A95"/>
    <mergeCell ref="A96:A106"/>
    <mergeCell ref="A107:A109"/>
    <mergeCell ref="A110:A116"/>
    <mergeCell ref="A117:A120"/>
    <mergeCell ref="A121:A123"/>
    <mergeCell ref="A124:A129"/>
    <mergeCell ref="A130:A132"/>
    <mergeCell ref="A133:A139"/>
    <mergeCell ref="A140:A148"/>
    <mergeCell ref="A149:A152"/>
    <mergeCell ref="A153:A160"/>
    <mergeCell ref="A161:A164"/>
    <mergeCell ref="A165:A175"/>
    <mergeCell ref="A176:A181"/>
    <mergeCell ref="A182:A184"/>
    <mergeCell ref="A185:A188"/>
    <mergeCell ref="A189:A196"/>
    <mergeCell ref="A197:A199"/>
    <mergeCell ref="A200:A205"/>
    <mergeCell ref="A206:A214"/>
    <mergeCell ref="A215:A219"/>
    <mergeCell ref="A220:A223"/>
    <mergeCell ref="A224:A226"/>
    <mergeCell ref="B7:B13"/>
    <mergeCell ref="B14:B16"/>
    <mergeCell ref="B17:B19"/>
    <mergeCell ref="B20:B24"/>
    <mergeCell ref="B25:B33"/>
    <mergeCell ref="B34:B36"/>
    <mergeCell ref="B37:B43"/>
    <mergeCell ref="B44:B50"/>
    <mergeCell ref="B51:B53"/>
    <mergeCell ref="B54:B62"/>
    <mergeCell ref="B63:B67"/>
    <mergeCell ref="B68:B71"/>
    <mergeCell ref="B72:B75"/>
    <mergeCell ref="B76:B82"/>
    <mergeCell ref="B83:B89"/>
    <mergeCell ref="B90:B95"/>
    <mergeCell ref="B96:B106"/>
    <mergeCell ref="B107:B109"/>
    <mergeCell ref="B110:B116"/>
    <mergeCell ref="B117:B120"/>
    <mergeCell ref="B121:B123"/>
    <mergeCell ref="B124:B129"/>
    <mergeCell ref="B130:B132"/>
    <mergeCell ref="B133:B139"/>
    <mergeCell ref="B140:B148"/>
    <mergeCell ref="B149:B152"/>
    <mergeCell ref="B153:B160"/>
    <mergeCell ref="B161:B164"/>
    <mergeCell ref="B165:B175"/>
    <mergeCell ref="B176:B181"/>
    <mergeCell ref="B182:B184"/>
    <mergeCell ref="B185:B188"/>
    <mergeCell ref="B189:B196"/>
    <mergeCell ref="B197:B199"/>
    <mergeCell ref="B200:B205"/>
    <mergeCell ref="B206:B214"/>
    <mergeCell ref="B215:B219"/>
    <mergeCell ref="B220:B223"/>
    <mergeCell ref="B224:B22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2025-03-11T08:35:00Z</dcterms:created>
  <dcterms:modified xsi:type="dcterms:W3CDTF">2025-03-20T02:23:59Z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0DB26F8FF5674351840827A70C5DE2AE</vt:lpwstr>
  </property>
  <property fmtid="{D5CDD505-2E9C-101B-9397-08002B2CF9AE}" pid="3" name="KSOProductBuildVer">
    <vt:lpwstr>2052-11.8.2.12085</vt:lpwstr>
  </property>
</Properties>
</file>