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3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  <definedName name="_xlnm.Print_Titles" localSheetId="17">部门整体支出绩效目标表13!$A:$A,部门整体支出绩效目标表13!$1:$1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<sst xmlns="http://schemas.openxmlformats.org/spreadsheetml/2006/main" count="1024" uniqueCount="466">
  <si>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</si>
  <si>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</si>
  <si>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</si>
  <si>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</si>
  <si>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</si>
  <si>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</si>
  <si>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</si>
  <si>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</si>
  <si>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</si>
  <si>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</si>
  <si>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</si>
  <si>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</si>
  <si>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</si>
  <si>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</si>
  <si>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</si>
  <si>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</si>
  <si>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</si>
  <si>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</si>
  <si>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</si>
  <si>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</si>
  <si>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</si>
  <si>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</si>
  <si>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</si>
  <si>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</si>
  <si>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</si>
  <si>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</si>
  <si>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</si>
  <si>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</si>
  <si>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</si>
  <si>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</si>
  <si>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</si>
  <si>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</si>
  <si>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</si>
  <si>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</si>
  <si>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</si>
  <si>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</si>
  <si>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</si>
  <si>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</si>
  <si>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</si>
  <si>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</si>
  <si>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</si>
  <si>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</si>
  <si>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</si>
  <si>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</si>
  <si>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</si>
  <si>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</si>
  <si>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</si>
  <si>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</si>
  <si>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</si>
  <si>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</si>
  <si>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</si>
  <si>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</si>
  <si>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</si>
  <si>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</si>
  <si>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</si>
  <si>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</si>
  <si>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</si>
  <si>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</si>
  <si>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</si>
  <si>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</si>
  <si>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</si>
  <si>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</si>
  <si>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</si>
  <si>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</si>
  <si>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</si>
  <si>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</si>
  <si>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</si>
  <si>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</si>
  <si>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</si>
  <si>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</si>
  <si>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昆明市晋宁区供销合作社联合社</t>
  </si>
  <si>
    <t>184001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</si>
  <si>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</si>
  <si>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</si>
  <si>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</si>
  <si>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</si>
  <si>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</si>
  <si>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</si>
  <si>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</si>
  <si>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</si>
  <si>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</si>
  <si>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</si>
  <si>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</si>
  <si>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</si>
  <si>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</si>
  <si>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</si>
  <si>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</si>
  <si>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</si>
  <si>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</si>
  <si>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</si>
  <si>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</si>
  <si>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</si>
  <si>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</si>
  <si>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</si>
  <si>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</si>
  <si>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</si>
  <si>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</si>
  <si>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</si>
  <si>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</si>
  <si>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</si>
  <si>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</si>
  <si>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</si>
  <si>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</si>
  <si>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</si>
  <si>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</si>
  <si>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</si>
  <si>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</si>
  <si>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</si>
  <si>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</si>
  <si>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</si>
  <si>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</si>
  <si>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</si>
  <si>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</si>
  <si>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</si>
  <si>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</si>
  <si>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</si>
  <si>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</si>
  <si>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</si>
  <si>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</si>
  <si>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</si>
  <si>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</si>
  <si>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</si>
  <si>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216</t>
  </si>
  <si>
    <t>商业服务业等支出</t>
  </si>
  <si>
    <t>21602</t>
  </si>
  <si>
    <t>商业流通事务</t>
  </si>
  <si>
    <t>2160201</t>
  </si>
  <si>
    <t>行政运行</t>
  </si>
  <si>
    <t>2160202</t>
  </si>
  <si>
    <t>一般行政管理事务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</si>
  <si>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</si>
  <si>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</si>
  <si>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</si>
  <si>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</si>
  <si>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</si>
  <si>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</si>
  <si>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</si>
  <si>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</si>
  <si>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</si>
  <si>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</si>
  <si>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</si>
  <si>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</si>
  <si>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</si>
  <si>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</si>
  <si>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</si>
  <si>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</si>
  <si>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</si>
  <si>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</si>
  <si>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</si>
  <si>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</si>
  <si>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</si>
  <si>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</si>
  <si>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</si>
  <si>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</si>
  <si>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</si>
  <si>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</si>
  <si>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</si>
  <si>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</si>
  <si>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</si>
  <si>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</si>
  <si>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</si>
  <si>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</si>
  <si>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</si>
  <si>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</si>
  <si>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</si>
  <si>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</si>
  <si>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</si>
  <si>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</si>
  <si>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</si>
  <si>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</si>
  <si>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</si>
  <si>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</si>
  <si>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</si>
  <si>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</si>
  <si>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</si>
  <si>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</si>
  <si>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</si>
  <si>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</si>
  <si>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</si>
  <si>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</si>
  <si>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</si>
  <si>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</si>
  <si>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</si>
  <si>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</si>
  <si>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</si>
  <si>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</si>
  <si>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</si>
  <si>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</si>
  <si>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</si>
  <si>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</si>
  <si>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</si>
  <si>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</si>
  <si>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</si>
  <si>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</si>
  <si>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</si>
  <si>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</si>
  <si>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</si>
  <si>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</si>
  <si>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</si>
  <si>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</si>
  <si>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</si>
  <si>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530122210000000001847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</si>
  <si>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</si>
  <si>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</si>
  <si>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</si>
  <si>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</si>
  <si>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</si>
  <si>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</si>
  <si>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</si>
  <si>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530122210000000001850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</si>
  <si>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</si>
  <si>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</si>
  <si>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</si>
  <si>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</si>
  <si>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</si>
  <si>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</si>
  <si>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</si>
  <si>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</si>
  <si>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</si>
  <si>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</si>
  <si>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</si>
  <si>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530122210000000001854</t>
  </si>
  <si>
    <t>对个人和家庭的补助</t>
  </si>
  <si>
    <t>30305</t>
  </si>
  <si>
    <t>生活补助</t>
  </si>
  <si>
    <t>530122210000000001863</t>
  </si>
  <si>
    <t>30217</t>
  </si>
  <si>
    <t>530122210000000001864</t>
  </si>
  <si>
    <t>公务交通补贴</t>
  </si>
  <si>
    <t>30239</t>
  </si>
  <si>
    <t>其他交通费用</t>
  </si>
  <si>
    <t>530122210000000001865</t>
  </si>
  <si>
    <t>工会经费</t>
  </si>
  <si>
    <t>30228</t>
  </si>
  <si>
    <t>530122210000000001867</t>
  </si>
  <si>
    <t>一般公用经费</t>
  </si>
  <si>
    <t>30201</t>
  </si>
  <si>
    <t>办公费</t>
  </si>
  <si>
    <t>30211</t>
  </si>
  <si>
    <t>差旅费</t>
  </si>
  <si>
    <t>30227</t>
  </si>
  <si>
    <t>委托业务费</t>
  </si>
  <si>
    <t>30229</t>
  </si>
  <si>
    <t>福利费</t>
  </si>
  <si>
    <t>530122210000000003830</t>
  </si>
  <si>
    <t>30113</t>
  </si>
  <si>
    <t>530122231100001207973</t>
  </si>
  <si>
    <t>离退休人员支出</t>
  </si>
  <si>
    <t>530122231100001439182</t>
  </si>
  <si>
    <t>行政人员绩效奖励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</si>
  <si>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</si>
  <si>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</si>
  <si>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</si>
  <si>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</si>
  <si>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</si>
  <si>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</si>
  <si>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</si>
  <si>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</si>
  <si>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530122200000000000009</t>
  </si>
  <si>
    <t>60年代精简下放人员生活补助专项资金</t>
  </si>
  <si>
    <t>530122231100001231332</t>
  </si>
  <si>
    <t>办公用房物业管理经费</t>
  </si>
  <si>
    <t>30209</t>
  </si>
  <si>
    <t>物业管理费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</si>
  <si>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</si>
  <si>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</si>
  <si>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</si>
  <si>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</si>
  <si>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</si>
  <si>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</si>
  <si>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</si>
  <si>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</si>
  <si>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</si>
  <si>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</si>
  <si>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租用办公用房，聘用安保，保障机关日常工作正常运行</t>
  </si>
  <si>
    <t>产出指标</t>
  </si>
  <si>
    <t>数量指标</t>
  </si>
  <si>
    <t>安保人员</t>
  </si>
  <si>
    <t>=</t>
  </si>
  <si>
    <t>人</t>
  </si>
  <si>
    <t>定量指标</t>
  </si>
  <si>
    <t>安保人员数量</t>
  </si>
  <si>
    <t>办公用房数量</t>
  </si>
  <si>
    <t>间</t>
  </si>
  <si>
    <t>质量指标</t>
  </si>
  <si>
    <t>工作质量</t>
  </si>
  <si>
    <t>99</t>
  </si>
  <si>
    <t>%</t>
  </si>
  <si>
    <t>定性指标</t>
  </si>
  <si>
    <t>安保人员工作负责程度</t>
  </si>
  <si>
    <t>时效指标</t>
  </si>
  <si>
    <t>服务期限</t>
  </si>
  <si>
    <t>&gt;=</t>
  </si>
  <si>
    <t>年</t>
  </si>
  <si>
    <t>物业服务期限</t>
  </si>
  <si>
    <t>租用时限</t>
  </si>
  <si>
    <t>实际租用办公场地时间</t>
  </si>
  <si>
    <t>效益指标</t>
  </si>
  <si>
    <t>社会效益</t>
  </si>
  <si>
    <t>保障工作正常运转</t>
  </si>
  <si>
    <t>保障办公大院工作全年正常运转，以及财产安全</t>
  </si>
  <si>
    <t>满意度指标</t>
  </si>
  <si>
    <t>服务对象满意度</t>
  </si>
  <si>
    <t>90</t>
  </si>
  <si>
    <t>对提供服务的满意程度</t>
  </si>
  <si>
    <t>为了响应国家“支援农业生产”的号召，我单位于60年度精简下放一批人员，人员构成主要有：基层社人员、公司人员、少数机关人员，后期国家落实政策，为精简下放人员发放生活补助，截止2024年12月，本单位60年代精简下放人员人数为13人，2024年预算合计2.41万元。</t>
  </si>
  <si>
    <t>救助对象人数（人次）</t>
  </si>
  <si>
    <t>人/人次</t>
  </si>
  <si>
    <t>反映应保尽保、应救尽救对象的人数（人次）情况。</t>
  </si>
  <si>
    <t>救助标准执行合规率</t>
  </si>
  <si>
    <t>100</t>
  </si>
  <si>
    <t>反映救助按标准执行的情况。
救助标准执行合规率=按照救助标准核定发放的资金额/发放资金总额*100%</t>
  </si>
  <si>
    <t>救助发放及时率</t>
  </si>
  <si>
    <t>95</t>
  </si>
  <si>
    <t>反映发放单位及时发放救助资金的情况。
救助发放及时率=时限内发放救助资金额/应发放救助资金额*100%</t>
  </si>
  <si>
    <t>生活状况改善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</si>
  <si>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</si>
  <si>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</si>
  <si>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</si>
  <si>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</si>
  <si>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</si>
  <si>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</si>
  <si>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</si>
  <si>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</si>
  <si>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</si>
  <si>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</si>
  <si>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</si>
  <si>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</si>
  <si>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</si>
  <si>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</si>
  <si>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</si>
  <si>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</si>
  <si>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</si>
  <si>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</si>
  <si>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</si>
  <si>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备注：1.当面向中小企业预留资金大于合计时，面向中小企业预留资金为三年预计数。</t>
  </si>
  <si>
    <t xml:space="preserve">      2.因没有符合政府集中采购目录和限额标准范围内的支出项目，我单位无部门政府采购预算相关内容，该表以空表进行公开。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</si>
  <si>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</si>
  <si>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</si>
  <si>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</si>
  <si>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</si>
  <si>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</si>
  <si>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</si>
  <si>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</si>
  <si>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</si>
  <si>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</si>
  <si>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</si>
  <si>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</si>
  <si>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</si>
  <si>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</si>
  <si>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</si>
  <si>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</si>
  <si>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</si>
  <si>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</si>
  <si>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</si>
  <si>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</si>
  <si>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</si>
  <si>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</si>
  <si>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</si>
  <si>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</si>
  <si>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</si>
  <si>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</si>
  <si>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</si>
  <si>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</si>
  <si>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</si>
  <si>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</si>
  <si>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</si>
  <si>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</si>
  <si>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备注：我部门无对下转移支付预算，此表无数据。</t>
  </si>
  <si>
    <t>预算09-2表</t>
  </si>
  <si>
    <t>备注：我部门无对下转移支付绩效目标，此表无数据。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</si>
  <si>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</si>
  <si>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</si>
  <si>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</si>
  <si>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</si>
  <si>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</si>
  <si>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</si>
  <si>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</si>
  <si>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</si>
  <si>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备注：因我单位无新增资产预算配置，该表以空表进行公开。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</si>
  <si>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</si>
  <si>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</si>
  <si>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</si>
  <si>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</si>
  <si>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</si>
  <si>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311 专项业务类</t>
  </si>
  <si>
    <t>本级</t>
  </si>
  <si>
    <t/>
  </si>
  <si>
    <t>预算13表</t>
  </si>
  <si>
    <t>部门编码</t>
  </si>
  <si>
    <t>部门名称</t>
  </si>
  <si>
    <t>内容</t>
  </si>
  <si>
    <t>说明</t>
  </si>
  <si>
    <t>部门总体目标</t>
  </si>
  <si>
    <t>部门职责</t>
  </si>
  <si>
    <t>1.行使政府授予的职权，承担供销社行业管理职能，引导、组织、参与和管理农村合作经济组织；
2.研究和制订全区供销合作社的发展战略和发展规划，指导全区供销合作社工作；
3.贯彻党和政府有关发展农村经济工作的方针、政策，促进合作经济的发展；
4.向政府反映农民、供销合作社和其他合作经济组织的意见和要求，维护农民、供销合作社和其他合作经济组织的合法权益；
5.指导全区农业龙头企业、专业合作社等为农服务合作经济组织的发展，推动农业产业化经营；
6指导成员社及成员企业的组织建设，促进基层社（企业）加强民主管理，密切同农民的联系，协调成员社及成员企业之间的关系，发挥群体联合优势；
7.监督、管理和运营本级社有资产，依法行使出资人职能，享有出资人权益；指导成员社及成员企业加强资产监管，确保社有资产的保值增值；
8.组织开展对社员和职工的教育与培训，为成员社提供信息服务；</t>
  </si>
  <si>
    <t>根据三定方案归纳</t>
  </si>
  <si>
    <t>1.积极配合相关部门做好供销社改制后的遗留问题处置工作。保持供销合作社组织体系和社有资产的完整性，任何部门和单位不得违法违规平调、侵占供销合作社财产，不得将社有资产纳入地方政府融资平台。供销合作社系统已获各级政府部门批准同意建设的基础设施，依法依规办理相关权证。妥善解决原晋宁县第一农业生产资料公司企业改制遗留问题。
2.确保60年代精简下放人员生活补助和遗属生活补助按时发放。
3.做好市级安排部署的新型合作社转型发展工作。
4.巩固农村综合服务社建设，进一步提升、改造和完善深化农村综合服务社建设工作。
5.以加快"乡村流通工程"建设人才培训为目标，积极争取上级支持，加大培训力度，完成农村各类人员培训。落实新时代好干部标准，完善选人用人机制，拓宽人才交流渠道，加快培养造就一支具有专业思维、专业素养、专业能力的高素质供销干部队伍。注重把大学生村官、农民企业家、返乡创业青年等，吸收到基层专业合作社系统中，培养造就一支懂农业、爱农村、爱农民、爱供销的人才队伍。
6.加快供销合作社综合改革步伐，以"服务高原特色农业发展"为目标，积极探索供销社电子商务平台建设。
7.按照深化供销合作社综合改革的要求，以发展农业生产资料现代流通服务体系建设为目标，增强供销社在服务“三农”工作中的综合竞争力，以“农资企业+合作社+农民”的方式，探索为农业生产提供便利化、全程化服务，从商品供应商向技术服务有机结合，推进农资企业服务转型。
8.有序开展好日常办公工作。</t>
  </si>
  <si>
    <t>根据部门职责，中长期规划，各级党委，各级政府要求归纳</t>
  </si>
  <si>
    <t>部门年度目标</t>
  </si>
  <si>
    <t>1.行使政府授予的职权，承担供销社行业管理职能，引导、组织、参与和管理农村合作经济组织；
2.保证60年代精简下放人员生活补助与遗属生活补助的发放工作。
3.深化供销改革，打造覆盖全区现代农业生产资料综合经营服务体系，支持引导专业合作社与行政村、城乡社区共建共享，大力发展特色种植养殖和生态旅游业，将更多的农户吸纳到供销合作社的组织体系和经营服务体系，提高深化供销合作社综合建设改革开发的实效性和可持续性，真正使供销合作社全方位融入农业生产服务、农民生活服务、农村生态服务和基层治理中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</si>
  <si>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</si>
  <si>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</si>
  <si>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</si>
  <si>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</si>
  <si>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</si>
  <si>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预算申报金额（元）</t>
  </si>
  <si>
    <t>总额</t>
  </si>
  <si>
    <t>财政拨款</t>
  </si>
  <si>
    <t>其他资金</t>
  </si>
  <si>
    <t>行政机构工作正常运行</t>
  </si>
  <si>
    <t>保障2025年昆明晋宁区供销社单位日常工作正常开支</t>
  </si>
  <si>
    <t>保证党政机关大院日常正常运行</t>
  </si>
  <si>
    <t>60年代精简下放人员生活补助</t>
  </si>
  <si>
    <t>为了响应国家“支援农业生产”的号召，我单位于60年度精简下放一批人员，人员构成主要有：基层社人员、公司人员、少数机关人员，后期国家落实政策，为精简下放人员发放生活补助，体现政府对以上人员的关心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</si>
  <si>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</si>
  <si>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</si>
  <si>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</si>
  <si>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</si>
  <si>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</si>
  <si>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行政在职人数</t>
  </si>
  <si>
    <t>人次</t>
  </si>
  <si>
    <t>无</t>
  </si>
  <si>
    <t>行政在职人员</t>
  </si>
  <si>
    <t>在职人员工资表发放工资人数</t>
  </si>
  <si>
    <t>退休人员</t>
  </si>
  <si>
    <t>反映财政部门保障退休人员的退休生活补助</t>
  </si>
  <si>
    <t>退休人员名册</t>
  </si>
  <si>
    <t>60年代精简下放人员</t>
  </si>
  <si>
    <t>反映应保尽保，应救尽救的60年代精简下放人员</t>
  </si>
  <si>
    <t>60年代精简下放人员名册以及其所上交的生存证明</t>
  </si>
  <si>
    <t>物业管理保障人数</t>
  </si>
  <si>
    <t>合同测定</t>
  </si>
  <si>
    <t>生活补助发放时效</t>
  </si>
  <si>
    <t>&gt;</t>
  </si>
  <si>
    <t>生活补助在规定时间内发放到保障人员手中则不扣分，反之按情况扣分</t>
  </si>
  <si>
    <t>生活补助发放的及时性</t>
  </si>
  <si>
    <t>生活补助发放回单的时间</t>
  </si>
  <si>
    <t>物业管理费拨付时效</t>
  </si>
  <si>
    <t>物业管理拨付在规定时间内拨付到规定账户则不扣分，反之视情况扣分。</t>
  </si>
  <si>
    <t>拨付费用回单时间</t>
  </si>
  <si>
    <t>部门运转</t>
  </si>
  <si>
    <t>正常运转</t>
  </si>
  <si>
    <t>运转情况</t>
  </si>
  <si>
    <t>反映行政单位日常工作中正常运转的情况</t>
  </si>
  <si>
    <t>部门年度工作总结及相关考核</t>
  </si>
  <si>
    <t>三公经费使用</t>
  </si>
  <si>
    <t>&lt;=</t>
  </si>
  <si>
    <t>80</t>
  </si>
  <si>
    <t>经费使用少于预算数，且与上年相比保证至少不多</t>
  </si>
  <si>
    <t>反映三公经费使用情况</t>
  </si>
  <si>
    <t>决算报表</t>
  </si>
  <si>
    <t>60年代精简下放人员生活改善情况</t>
  </si>
  <si>
    <t>按照国家规定发放经费则不扣分</t>
  </si>
  <si>
    <t>救助对象生活改善情况</t>
  </si>
  <si>
    <t>电话回访</t>
  </si>
  <si>
    <t>在职人员满意度</t>
  </si>
  <si>
    <t>在职人员满意度大于90%则不扣分，反之视情况扣分</t>
  </si>
  <si>
    <t>单位职工满意度</t>
  </si>
  <si>
    <t>个人年度报告</t>
  </si>
  <si>
    <t>60年代精简下放人员满意度</t>
  </si>
  <si>
    <t>满意度&gt;=90不扣分，反之视情况扣分</t>
  </si>
  <si>
    <t>问卷，电话回访</t>
  </si>
  <si>
    <t>物业管理费人员满意度</t>
  </si>
  <si>
    <t>物业管理费人员&gt;=90则不扣分，反之视情况扣分</t>
  </si>
  <si>
    <t>问卷调查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</si>
</sst>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8" applyNumberFormat="0" applyAlignment="0" applyProtection="0">
      <alignment vertical="center"/>
    </xf>
    <xf numFmtId="0" fontId="32" fillId="6" borderId="17" applyNumberFormat="0" applyAlignment="0" applyProtection="0">
      <alignment vertical="center"/>
    </xf>
    <xf numFmtId="0" fontId="33" fillId="7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176" fontId="41" fillId="0" borderId="1">
      <alignment horizontal="right" vertical="center"/>
    </xf>
    <xf numFmtId="177" fontId="41" fillId="0" borderId="1">
      <alignment horizontal="right" vertical="center"/>
    </xf>
    <xf numFmtId="10" fontId="41" fillId="0" borderId="1">
      <alignment horizontal="right" vertical="center"/>
    </xf>
    <xf numFmtId="178" fontId="41" fillId="0" borderId="1">
      <alignment horizontal="right" vertical="center"/>
    </xf>
    <xf numFmtId="49" fontId="41" fillId="0" borderId="1">
      <alignment horizontal="left" vertical="center" wrapText="1"/>
    </xf>
    <xf numFmtId="178" fontId="41" fillId="0" borderId="1">
      <alignment horizontal="right" vertical="center"/>
    </xf>
    <xf numFmtId="179" fontId="41" fillId="0" borderId="1">
      <alignment horizontal="right" vertical="center"/>
    </xf>
    <xf numFmtId="180" fontId="41" fillId="0" borderId="1">
      <alignment horizontal="right" vertical="center"/>
    </xf>
    <xf numFmtId="0" fontId="41" fillId="0" borderId="0">
      <alignment vertical="top"/>
      <protection locked="0"/>
    </xf>
  </cellStyleXfs>
  <cellXfs count="226">
    <xf numFmtId="0" fontId="0" fillId="0" borderId="0" xfId="0" applyFont="1" applyBorder="1"/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1" xfId="0" applyFont="1" applyBorder="1"/>
    <xf numFmtId="4" fontId="2" fillId="0" borderId="1" xfId="0" applyNumberFormat="1" applyFont="1" applyBorder="1" applyAlignment="1">
      <alignment horizontal="right" vertical="center"/>
    </xf>
    <xf numFmtId="49" fontId="7" fillId="0" borderId="1" xfId="53" applyNumberFormat="1" applyFont="1" applyBorder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7" fillId="0" borderId="1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Protection="1">
      <protection locked="0"/>
    </xf>
    <xf numFmtId="0" fontId="10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left" vertical="center" wrapText="1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7" fillId="0" borderId="1" xfId="56" applyNumberFormat="1" applyFont="1" applyBorder="1" applyAlignment="1">
      <alignment horizontal="center" vertical="center"/>
    </xf>
    <xf numFmtId="180" fontId="7" fillId="0" borderId="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horizontal="left" vertical="center"/>
      <protection locked="0"/>
    </xf>
    <xf numFmtId="0" fontId="13" fillId="2" borderId="0" xfId="0" applyFont="1" applyFill="1" applyBorder="1" applyAlignment="1">
      <alignment horizontal="left" vertical="center"/>
    </xf>
    <xf numFmtId="178" fontId="14" fillId="0" borderId="0" xfId="0" applyNumberFormat="1" applyFont="1" applyBorder="1" applyAlignment="1">
      <alignment horizontal="left" vertical="center"/>
    </xf>
    <xf numFmtId="0" fontId="15" fillId="0" borderId="0" xfId="57" applyFont="1" applyFill="1" applyAlignment="1" applyProtection="1">
      <alignment horizontal="left" vertical="center" wrapText="1"/>
    </xf>
    <xf numFmtId="0" fontId="2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right"/>
      <protection locked="0"/>
    </xf>
    <xf numFmtId="49" fontId="16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 applyBorder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8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 applyProtection="1">
      <alignment horizontal="center" vertical="center" wrapText="1"/>
      <protection locked="0"/>
    </xf>
    <xf numFmtId="178" fontId="21" fillId="0" borderId="1" xfId="0" applyNumberFormat="1" applyFont="1" applyBorder="1" applyAlignment="1">
      <alignment horizontal="right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2" borderId="7" xfId="0" applyFont="1" applyFill="1" applyBorder="1" applyAlignment="1" applyProtection="1">
      <alignment horizontal="center" vertical="center" wrapText="1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quotePrefix="1">
      <alignment horizontal="right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79"/>
      <c r="B1" s="79"/>
      <c r="C1" s="79"/>
      <c r="D1" s="94" t="s">
        <v>0</v>
      </c>
    </row>
    <row r="2" ht="41.25" customHeight="1" spans="1:1">
      <c r="A2" s="74" t="str">
        <f>"2025"&amp;"年部门财务收支预算总表"</f>
        <v>2025年部门财务收支预算总表</v>
      </c>
    </row>
    <row r="3" ht="17.25" customHeight="1" spans="1:4">
      <c r="A3" s="77" t="str">
        <f>"单位名称："&amp;"昆明市晋宁区供销合作社联合社"</f>
        <v>单位名称：昆明市晋宁区供销合作社联合社</v>
      </c>
      <c r="B3" s="190"/>
      <c r="D3" s="171" t="s">
        <v>1</v>
      </c>
    </row>
    <row r="4" ht="23.25" customHeight="1" spans="1:4">
      <c r="A4" s="191" t="s">
        <v>2</v>
      </c>
      <c r="B4" s="192"/>
      <c r="C4" s="191" t="s">
        <v>3</v>
      </c>
      <c r="D4" s="192"/>
    </row>
    <row r="5" ht="24" customHeight="1" spans="1:4">
      <c r="A5" s="191" t="s">
        <v>4</v>
      </c>
      <c r="B5" s="191" t="s">
        <v>5</v>
      </c>
      <c r="C5" s="191" t="s">
        <v>6</v>
      </c>
      <c r="D5" s="191" t="s">
        <v>5</v>
      </c>
    </row>
    <row r="6" ht="17.25" customHeight="1" spans="1:4">
      <c r="A6" s="193" t="s">
        <v>7</v>
      </c>
      <c r="B6" s="108">
        <v>2243845.42</v>
      </c>
      <c r="C6" s="193" t="s">
        <v>8</v>
      </c>
      <c r="D6" s="108"/>
    </row>
    <row r="7" ht="17.25" customHeight="1" spans="1:4">
      <c r="A7" s="193" t="s">
        <v>9</v>
      </c>
      <c r="B7" s="108"/>
      <c r="C7" s="193" t="s">
        <v>10</v>
      </c>
      <c r="D7" s="108"/>
    </row>
    <row r="8" ht="17.25" customHeight="1" spans="1:4">
      <c r="A8" s="193" t="s">
        <v>11</v>
      </c>
      <c r="B8" s="108"/>
      <c r="C8" s="225" t="s">
        <v>12</v>
      </c>
      <c r="D8" s="108"/>
    </row>
    <row r="9" ht="17.25" customHeight="1" spans="1:4">
      <c r="A9" s="193" t="s">
        <v>13</v>
      </c>
      <c r="B9" s="108"/>
      <c r="C9" s="225" t="s">
        <v>14</v>
      </c>
      <c r="D9" s="108"/>
    </row>
    <row r="10" ht="17.25" customHeight="1" spans="1:4">
      <c r="A10" s="193" t="s">
        <v>15</v>
      </c>
      <c r="B10" s="108"/>
      <c r="C10" s="225" t="s">
        <v>16</v>
      </c>
      <c r="D10" s="108"/>
    </row>
    <row r="11" ht="17.25" customHeight="1" spans="1:4">
      <c r="A11" s="193" t="s">
        <v>17</v>
      </c>
      <c r="B11" s="108"/>
      <c r="C11" s="225" t="s">
        <v>18</v>
      </c>
      <c r="D11" s="108"/>
    </row>
    <row r="12" ht="17.25" customHeight="1" spans="1:4">
      <c r="A12" s="193" t="s">
        <v>19</v>
      </c>
      <c r="B12" s="108"/>
      <c r="C12" s="65" t="s">
        <v>20</v>
      </c>
      <c r="D12" s="108"/>
    </row>
    <row r="13" ht="17.25" customHeight="1" spans="1:4">
      <c r="A13" s="193" t="s">
        <v>21</v>
      </c>
      <c r="B13" s="108"/>
      <c r="C13" s="65" t="s">
        <v>22</v>
      </c>
      <c r="D13" s="108">
        <v>451145.92</v>
      </c>
    </row>
    <row r="14" ht="17.25" customHeight="1" spans="1:4">
      <c r="A14" s="193" t="s">
        <v>23</v>
      </c>
      <c r="B14" s="108"/>
      <c r="C14" s="65" t="s">
        <v>24</v>
      </c>
      <c r="D14" s="108">
        <v>195350.13</v>
      </c>
    </row>
    <row r="15" ht="17.25" customHeight="1" spans="1:4">
      <c r="A15" s="193" t="s">
        <v>25</v>
      </c>
      <c r="B15" s="108"/>
      <c r="C15" s="65" t="s">
        <v>26</v>
      </c>
      <c r="D15" s="108"/>
    </row>
    <row r="16" ht="17.25" customHeight="1" spans="1:4">
      <c r="A16" s="21"/>
      <c r="B16" s="108"/>
      <c r="C16" s="65" t="s">
        <v>27</v>
      </c>
      <c r="D16" s="108"/>
    </row>
    <row r="17" ht="17.25" customHeight="1" spans="1:4">
      <c r="A17" s="194"/>
      <c r="B17" s="108"/>
      <c r="C17" s="65" t="s">
        <v>28</v>
      </c>
      <c r="D17" s="108"/>
    </row>
    <row r="18" ht="17.25" customHeight="1" spans="1:4">
      <c r="A18" s="194"/>
      <c r="B18" s="108"/>
      <c r="C18" s="65" t="s">
        <v>29</v>
      </c>
      <c r="D18" s="108"/>
    </row>
    <row r="19" ht="17.25" customHeight="1" spans="1:4">
      <c r="A19" s="194"/>
      <c r="B19" s="108"/>
      <c r="C19" s="65" t="s">
        <v>30</v>
      </c>
      <c r="D19" s="108"/>
    </row>
    <row r="20" ht="17.25" customHeight="1" spans="1:4">
      <c r="A20" s="194"/>
      <c r="B20" s="108"/>
      <c r="C20" s="65" t="s">
        <v>31</v>
      </c>
      <c r="D20" s="108">
        <v>1432983.93</v>
      </c>
    </row>
    <row r="21" ht="17.25" customHeight="1" spans="1:4">
      <c r="A21" s="194"/>
      <c r="B21" s="108"/>
      <c r="C21" s="65" t="s">
        <v>32</v>
      </c>
      <c r="D21" s="108"/>
    </row>
    <row r="22" ht="17.25" customHeight="1" spans="1:4">
      <c r="A22" s="194"/>
      <c r="B22" s="108"/>
      <c r="C22" s="65" t="s">
        <v>33</v>
      </c>
      <c r="D22" s="108"/>
    </row>
    <row r="23" ht="17.25" customHeight="1" spans="1:4">
      <c r="A23" s="194"/>
      <c r="B23" s="108"/>
      <c r="C23" s="65" t="s">
        <v>34</v>
      </c>
      <c r="D23" s="108"/>
    </row>
    <row r="24" ht="17.25" customHeight="1" spans="1:4">
      <c r="A24" s="194"/>
      <c r="B24" s="108"/>
      <c r="C24" s="65" t="s">
        <v>35</v>
      </c>
      <c r="D24" s="108">
        <v>164365.44</v>
      </c>
    </row>
    <row r="25" ht="17.25" customHeight="1" spans="1:4">
      <c r="A25" s="194"/>
      <c r="B25" s="108"/>
      <c r="C25" s="65" t="s">
        <v>36</v>
      </c>
      <c r="D25" s="108"/>
    </row>
    <row r="26" ht="17.25" customHeight="1" spans="1:4">
      <c r="A26" s="194"/>
      <c r="B26" s="108"/>
      <c r="C26" s="21" t="s">
        <v>37</v>
      </c>
      <c r="D26" s="108"/>
    </row>
    <row r="27" ht="17.25" customHeight="1" spans="1:4">
      <c r="A27" s="194"/>
      <c r="B27" s="108"/>
      <c r="C27" s="65" t="s">
        <v>38</v>
      </c>
      <c r="D27" s="108"/>
    </row>
    <row r="28" ht="16.5" customHeight="1" spans="1:4">
      <c r="A28" s="194"/>
      <c r="B28" s="108"/>
      <c r="C28" s="65" t="s">
        <v>39</v>
      </c>
      <c r="D28" s="108"/>
    </row>
    <row r="29" ht="16.5" customHeight="1" spans="1:4">
      <c r="A29" s="194"/>
      <c r="B29" s="108"/>
      <c r="C29" s="21" t="s">
        <v>40</v>
      </c>
      <c r="D29" s="108"/>
    </row>
    <row r="30" ht="17.25" customHeight="1" spans="1:4">
      <c r="A30" s="194"/>
      <c r="B30" s="108"/>
      <c r="C30" s="21" t="s">
        <v>41</v>
      </c>
      <c r="D30" s="108"/>
    </row>
    <row r="31" ht="17.25" customHeight="1" spans="1:4">
      <c r="A31" s="194"/>
      <c r="B31" s="108"/>
      <c r="C31" s="65" t="s">
        <v>42</v>
      </c>
      <c r="D31" s="108"/>
    </row>
    <row r="32" ht="16.5" customHeight="1" spans="1:4">
      <c r="A32" s="194" t="s">
        <v>43</v>
      </c>
      <c r="B32" s="108">
        <v>2243845.42</v>
      </c>
      <c r="C32" s="194" t="s">
        <v>44</v>
      </c>
      <c r="D32" s="108">
        <v>2243845.42</v>
      </c>
    </row>
    <row r="33" ht="16.5" customHeight="1" spans="1:4">
      <c r="A33" s="21" t="s">
        <v>45</v>
      </c>
      <c r="B33" s="108"/>
      <c r="C33" s="21" t="s">
        <v>46</v>
      </c>
      <c r="D33" s="108"/>
    </row>
    <row r="34" ht="16.5" customHeight="1" spans="1:4">
      <c r="A34" s="65" t="s">
        <v>47</v>
      </c>
      <c r="B34" s="108"/>
      <c r="C34" s="65" t="s">
        <v>47</v>
      </c>
      <c r="D34" s="108"/>
    </row>
    <row r="35" ht="16.5" customHeight="1" spans="1:4">
      <c r="A35" s="65" t="s">
        <v>48</v>
      </c>
      <c r="B35" s="108"/>
      <c r="C35" s="65" t="s">
        <v>49</v>
      </c>
      <c r="D35" s="108"/>
    </row>
    <row r="36" ht="16.5" customHeight="1" spans="1:4">
      <c r="A36" s="195" t="s">
        <v>50</v>
      </c>
      <c r="B36" s="108">
        <v>2243845.42</v>
      </c>
      <c r="C36" s="195" t="s">
        <v>51</v>
      </c>
      <c r="D36" s="108">
        <v>2243845.42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topLeftCell="B1" workbookViewId="0">
      <selection activeCell="A1" sqref="A1:S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94" t="s">
        <v>52</v>
      </c>
    </row>
    <row r="2" ht="41.25" customHeight="1" spans="1:1">
      <c r="A2" s="74" t="str">
        <f>"2025"&amp;"年部门收入预算表"</f>
        <v>2025年部门收入预算表</v>
      </c>
    </row>
    <row r="3" ht="17.25" customHeight="1" spans="1:19">
      <c r="A3" s="77" t="str">
        <f>"单位名称："&amp;"昆明市晋宁区供销合作社联合社"</f>
        <v>单位名称：昆明市晋宁区供销合作社联合社</v>
      </c>
      <c r="S3" s="79" t="s">
        <v>1</v>
      </c>
    </row>
    <row r="4" ht="21.75" customHeight="1" spans="1:19">
      <c r="A4" s="211" t="s">
        <v>53</v>
      </c>
      <c r="B4" s="212" t="s">
        <v>54</v>
      </c>
      <c r="C4" s="212" t="s">
        <v>55</v>
      </c>
      <c r="D4" s="213" t="s">
        <v>56</v>
      </c>
      <c r="E4" s="213"/>
      <c r="F4" s="213"/>
      <c r="G4" s="213"/>
      <c r="H4" s="213"/>
      <c r="I4" s="161"/>
      <c r="J4" s="213"/>
      <c r="K4" s="213"/>
      <c r="L4" s="213"/>
      <c r="M4" s="213"/>
      <c r="N4" s="220"/>
      <c r="O4" s="213" t="s">
        <v>45</v>
      </c>
      <c r="P4" s="213"/>
      <c r="Q4" s="213"/>
      <c r="R4" s="213"/>
      <c r="S4" s="220"/>
    </row>
    <row r="5" ht="27" customHeight="1" spans="1:19">
      <c r="A5" s="214"/>
      <c r="B5" s="215"/>
      <c r="C5" s="215"/>
      <c r="D5" s="215" t="s">
        <v>57</v>
      </c>
      <c r="E5" s="215" t="s">
        <v>58</v>
      </c>
      <c r="F5" s="215" t="s">
        <v>59</v>
      </c>
      <c r="G5" s="215" t="s">
        <v>60</v>
      </c>
      <c r="H5" s="215" t="s">
        <v>61</v>
      </c>
      <c r="I5" s="221" t="s">
        <v>62</v>
      </c>
      <c r="J5" s="222"/>
      <c r="K5" s="222"/>
      <c r="L5" s="222"/>
      <c r="M5" s="222"/>
      <c r="N5" s="223"/>
      <c r="O5" s="215" t="s">
        <v>57</v>
      </c>
      <c r="P5" s="215" t="s">
        <v>58</v>
      </c>
      <c r="Q5" s="215" t="s">
        <v>59</v>
      </c>
      <c r="R5" s="215" t="s">
        <v>60</v>
      </c>
      <c r="S5" s="215" t="s">
        <v>63</v>
      </c>
    </row>
    <row r="6" ht="30" customHeight="1" spans="1:19">
      <c r="A6" s="216"/>
      <c r="B6" s="134"/>
      <c r="C6" s="143"/>
      <c r="D6" s="143"/>
      <c r="E6" s="143"/>
      <c r="F6" s="143"/>
      <c r="G6" s="143"/>
      <c r="H6" s="143"/>
      <c r="I6" s="99" t="s">
        <v>57</v>
      </c>
      <c r="J6" s="223" t="s">
        <v>64</v>
      </c>
      <c r="K6" s="223" t="s">
        <v>65</v>
      </c>
      <c r="L6" s="223" t="s">
        <v>66</v>
      </c>
      <c r="M6" s="223" t="s">
        <v>67</v>
      </c>
      <c r="N6" s="223" t="s">
        <v>68</v>
      </c>
      <c r="O6" s="224"/>
      <c r="P6" s="224"/>
      <c r="Q6" s="224"/>
      <c r="R6" s="224"/>
      <c r="S6" s="143"/>
    </row>
    <row r="7" ht="15" customHeight="1" spans="1:19">
      <c r="A7" s="217">
        <v>1</v>
      </c>
      <c r="B7" s="217">
        <v>2</v>
      </c>
      <c r="C7" s="217">
        <v>3</v>
      </c>
      <c r="D7" s="217">
        <v>4</v>
      </c>
      <c r="E7" s="217">
        <v>5</v>
      </c>
      <c r="F7" s="217">
        <v>6</v>
      </c>
      <c r="G7" s="217">
        <v>7</v>
      </c>
      <c r="H7" s="217">
        <v>8</v>
      </c>
      <c r="I7" s="99">
        <v>9</v>
      </c>
      <c r="J7" s="217">
        <v>10</v>
      </c>
      <c r="K7" s="217">
        <v>11</v>
      </c>
      <c r="L7" s="217">
        <v>12</v>
      </c>
      <c r="M7" s="217">
        <v>13</v>
      </c>
      <c r="N7" s="217">
        <v>14</v>
      </c>
      <c r="O7" s="217">
        <v>15</v>
      </c>
      <c r="P7" s="217">
        <v>16</v>
      </c>
      <c r="Q7" s="217">
        <v>17</v>
      </c>
      <c r="R7" s="217">
        <v>18</v>
      </c>
      <c r="S7" s="217">
        <v>19</v>
      </c>
    </row>
    <row r="8" ht="18" customHeight="1" spans="1:19">
      <c r="A8" s="33" t="s">
        <v>69</v>
      </c>
      <c r="B8" s="33" t="s">
        <v>70</v>
      </c>
      <c r="C8" s="108">
        <v>2243845.42</v>
      </c>
      <c r="D8" s="108">
        <v>2243845.42</v>
      </c>
      <c r="E8" s="108">
        <v>2243845.42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ht="18" customHeight="1" spans="1:19">
      <c r="A9" s="218" t="s">
        <v>71</v>
      </c>
      <c r="B9" s="218" t="s">
        <v>70</v>
      </c>
      <c r="C9" s="108">
        <v>2243845.42</v>
      </c>
      <c r="D9" s="108">
        <v>2243845.42</v>
      </c>
      <c r="E9" s="108">
        <v>2243845.42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18" customHeight="1" spans="1:19">
      <c r="A10" s="82" t="s">
        <v>55</v>
      </c>
      <c r="B10" s="219"/>
      <c r="C10" s="108">
        <v>2243845.42</v>
      </c>
      <c r="D10" s="108">
        <v>2243845.42</v>
      </c>
      <c r="E10" s="108">
        <v>2243845.42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1" sqref="A1:O1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79" t="s">
        <v>72</v>
      </c>
    </row>
    <row r="2" ht="41.25" customHeight="1" spans="1:1">
      <c r="A2" s="74" t="str">
        <f>"2025"&amp;"年部门支出预算表"</f>
        <v>2025年部门支出预算表</v>
      </c>
    </row>
    <row r="3" ht="17.25" customHeight="1" spans="1:15">
      <c r="A3" s="77" t="str">
        <f>"单位名称："&amp;"昆明市晋宁区供销合作社联合社"</f>
        <v>单位名称：昆明市晋宁区供销合作社联合社</v>
      </c>
      <c r="O3" s="79" t="s">
        <v>1</v>
      </c>
    </row>
    <row r="4" ht="27" customHeight="1" spans="1:15">
      <c r="A4" s="197" t="s">
        <v>73</v>
      </c>
      <c r="B4" s="197" t="s">
        <v>74</v>
      </c>
      <c r="C4" s="197" t="s">
        <v>55</v>
      </c>
      <c r="D4" s="198" t="s">
        <v>58</v>
      </c>
      <c r="E4" s="199"/>
      <c r="F4" s="200"/>
      <c r="G4" s="201" t="s">
        <v>59</v>
      </c>
      <c r="H4" s="201" t="s">
        <v>60</v>
      </c>
      <c r="I4" s="201" t="s">
        <v>75</v>
      </c>
      <c r="J4" s="198" t="s">
        <v>62</v>
      </c>
      <c r="K4" s="199"/>
      <c r="L4" s="199"/>
      <c r="M4" s="199"/>
      <c r="N4" s="208"/>
      <c r="O4" s="209"/>
    </row>
    <row r="5" ht="42" customHeight="1" spans="1:15">
      <c r="A5" s="202"/>
      <c r="B5" s="202"/>
      <c r="C5" s="203"/>
      <c r="D5" s="204" t="s">
        <v>57</v>
      </c>
      <c r="E5" s="204" t="s">
        <v>76</v>
      </c>
      <c r="F5" s="204" t="s">
        <v>77</v>
      </c>
      <c r="G5" s="203"/>
      <c r="H5" s="203"/>
      <c r="I5" s="210"/>
      <c r="J5" s="204" t="s">
        <v>57</v>
      </c>
      <c r="K5" s="191" t="s">
        <v>78</v>
      </c>
      <c r="L5" s="191" t="s">
        <v>79</v>
      </c>
      <c r="M5" s="191" t="s">
        <v>80</v>
      </c>
      <c r="N5" s="191" t="s">
        <v>81</v>
      </c>
      <c r="O5" s="191" t="s">
        <v>82</v>
      </c>
    </row>
    <row r="6" ht="18" customHeight="1" spans="1:15">
      <c r="A6" s="85" t="s">
        <v>83</v>
      </c>
      <c r="B6" s="85" t="s">
        <v>84</v>
      </c>
      <c r="C6" s="85" t="s">
        <v>85</v>
      </c>
      <c r="D6" s="86" t="s">
        <v>86</v>
      </c>
      <c r="E6" s="86" t="s">
        <v>87</v>
      </c>
      <c r="F6" s="86" t="s">
        <v>88</v>
      </c>
      <c r="G6" s="86" t="s">
        <v>89</v>
      </c>
      <c r="H6" s="86" t="s">
        <v>90</v>
      </c>
      <c r="I6" s="86" t="s">
        <v>91</v>
      </c>
      <c r="J6" s="86" t="s">
        <v>92</v>
      </c>
      <c r="K6" s="86" t="s">
        <v>93</v>
      </c>
      <c r="L6" s="86" t="s">
        <v>94</v>
      </c>
      <c r="M6" s="86" t="s">
        <v>95</v>
      </c>
      <c r="N6" s="85" t="s">
        <v>96</v>
      </c>
      <c r="O6" s="86" t="s">
        <v>97</v>
      </c>
    </row>
    <row r="7" ht="21" customHeight="1" spans="1:15">
      <c r="A7" s="87" t="s">
        <v>98</v>
      </c>
      <c r="B7" s="87" t="s">
        <v>99</v>
      </c>
      <c r="C7" s="108">
        <v>451145.92</v>
      </c>
      <c r="D7" s="108">
        <v>451145.92</v>
      </c>
      <c r="E7" s="108">
        <v>451145.92</v>
      </c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ht="21" customHeight="1" spans="1:15">
      <c r="A8" s="205" t="s">
        <v>100</v>
      </c>
      <c r="B8" s="205" t="s">
        <v>101</v>
      </c>
      <c r="C8" s="108">
        <v>412745.92</v>
      </c>
      <c r="D8" s="108">
        <v>412745.92</v>
      </c>
      <c r="E8" s="108">
        <v>412745.92</v>
      </c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ht="21" customHeight="1" spans="1:15">
      <c r="A9" s="206" t="s">
        <v>102</v>
      </c>
      <c r="B9" s="206" t="s">
        <v>103</v>
      </c>
      <c r="C9" s="108">
        <v>214200</v>
      </c>
      <c r="D9" s="108">
        <v>214200</v>
      </c>
      <c r="E9" s="108">
        <v>214200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ht="21" customHeight="1" spans="1:15">
      <c r="A10" s="206" t="s">
        <v>104</v>
      </c>
      <c r="B10" s="206" t="s">
        <v>105</v>
      </c>
      <c r="C10" s="108">
        <v>152545.92</v>
      </c>
      <c r="D10" s="108">
        <v>152545.92</v>
      </c>
      <c r="E10" s="108">
        <v>152545.92</v>
      </c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ht="21" customHeight="1" spans="1:15">
      <c r="A11" s="206" t="s">
        <v>106</v>
      </c>
      <c r="B11" s="206" t="s">
        <v>107</v>
      </c>
      <c r="C11" s="108">
        <v>46000</v>
      </c>
      <c r="D11" s="108">
        <v>46000</v>
      </c>
      <c r="E11" s="108">
        <v>46000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ht="21" customHeight="1" spans="1:15">
      <c r="A12" s="205" t="s">
        <v>108</v>
      </c>
      <c r="B12" s="205" t="s">
        <v>109</v>
      </c>
      <c r="C12" s="108">
        <v>38400</v>
      </c>
      <c r="D12" s="108">
        <v>38400</v>
      </c>
      <c r="E12" s="108">
        <v>38400</v>
      </c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ht="21" customHeight="1" spans="1:15">
      <c r="A13" s="206" t="s">
        <v>110</v>
      </c>
      <c r="B13" s="206" t="s">
        <v>111</v>
      </c>
      <c r="C13" s="108">
        <v>38400</v>
      </c>
      <c r="D13" s="108">
        <v>38400</v>
      </c>
      <c r="E13" s="108">
        <v>38400</v>
      </c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ht="21" customHeight="1" spans="1:15">
      <c r="A14" s="87" t="s">
        <v>112</v>
      </c>
      <c r="B14" s="87" t="s">
        <v>113</v>
      </c>
      <c r="C14" s="108">
        <v>195350.13</v>
      </c>
      <c r="D14" s="108">
        <v>195350.13</v>
      </c>
      <c r="E14" s="108">
        <v>195350.13</v>
      </c>
      <c r="F14" s="108"/>
      <c r="G14" s="108"/>
      <c r="H14" s="108"/>
      <c r="I14" s="108"/>
      <c r="J14" s="108"/>
      <c r="K14" s="108"/>
      <c r="L14" s="108"/>
      <c r="M14" s="108"/>
      <c r="N14" s="108"/>
      <c r="O14" s="108"/>
    </row>
    <row r="15" ht="21" customHeight="1" spans="1:15">
      <c r="A15" s="205" t="s">
        <v>114</v>
      </c>
      <c r="B15" s="205" t="s">
        <v>115</v>
      </c>
      <c r="C15" s="108">
        <v>195350.13</v>
      </c>
      <c r="D15" s="108">
        <v>195350.13</v>
      </c>
      <c r="E15" s="108">
        <v>195350.13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ht="21" customHeight="1" spans="1:15">
      <c r="A16" s="206" t="s">
        <v>116</v>
      </c>
      <c r="B16" s="206" t="s">
        <v>117</v>
      </c>
      <c r="C16" s="108">
        <v>75319.55</v>
      </c>
      <c r="D16" s="108">
        <v>75319.55</v>
      </c>
      <c r="E16" s="108">
        <v>75319.55</v>
      </c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ht="21" customHeight="1" spans="1:15">
      <c r="A17" s="206" t="s">
        <v>118</v>
      </c>
      <c r="B17" s="206" t="s">
        <v>119</v>
      </c>
      <c r="C17" s="108">
        <v>106946.6</v>
      </c>
      <c r="D17" s="108">
        <v>106946.6</v>
      </c>
      <c r="E17" s="108">
        <v>106946.6</v>
      </c>
      <c r="F17" s="108"/>
      <c r="G17" s="108"/>
      <c r="H17" s="108"/>
      <c r="I17" s="108"/>
      <c r="J17" s="108"/>
      <c r="K17" s="108"/>
      <c r="L17" s="108"/>
      <c r="M17" s="108"/>
      <c r="N17" s="108"/>
      <c r="O17" s="108"/>
    </row>
    <row r="18" ht="21" customHeight="1" spans="1:15">
      <c r="A18" s="206" t="s">
        <v>120</v>
      </c>
      <c r="B18" s="206" t="s">
        <v>121</v>
      </c>
      <c r="C18" s="108">
        <v>13083.98</v>
      </c>
      <c r="D18" s="108">
        <v>13083.98</v>
      </c>
      <c r="E18" s="108">
        <v>13083.98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</row>
    <row r="19" ht="21" customHeight="1" spans="1:15">
      <c r="A19" s="87" t="s">
        <v>122</v>
      </c>
      <c r="B19" s="87" t="s">
        <v>123</v>
      </c>
      <c r="C19" s="108">
        <v>1432983.93</v>
      </c>
      <c r="D19" s="108">
        <v>1432983.93</v>
      </c>
      <c r="E19" s="108">
        <v>1392923.93</v>
      </c>
      <c r="F19" s="108">
        <v>40060</v>
      </c>
      <c r="G19" s="108"/>
      <c r="H19" s="108"/>
      <c r="I19" s="108"/>
      <c r="J19" s="108"/>
      <c r="K19" s="108"/>
      <c r="L19" s="108"/>
      <c r="M19" s="108"/>
      <c r="N19" s="108"/>
      <c r="O19" s="108"/>
    </row>
    <row r="20" ht="21" customHeight="1" spans="1:15">
      <c r="A20" s="205" t="s">
        <v>124</v>
      </c>
      <c r="B20" s="205" t="s">
        <v>125</v>
      </c>
      <c r="C20" s="108">
        <v>1432983.93</v>
      </c>
      <c r="D20" s="108">
        <v>1432983.93</v>
      </c>
      <c r="E20" s="108">
        <v>1392923.93</v>
      </c>
      <c r="F20" s="108">
        <v>40060</v>
      </c>
      <c r="G20" s="108"/>
      <c r="H20" s="108"/>
      <c r="I20" s="108"/>
      <c r="J20" s="108"/>
      <c r="K20" s="108"/>
      <c r="L20" s="108"/>
      <c r="M20" s="108"/>
      <c r="N20" s="108"/>
      <c r="O20" s="108"/>
    </row>
    <row r="21" ht="21" customHeight="1" spans="1:15">
      <c r="A21" s="206" t="s">
        <v>126</v>
      </c>
      <c r="B21" s="206" t="s">
        <v>127</v>
      </c>
      <c r="C21" s="108">
        <v>1410048.93</v>
      </c>
      <c r="D21" s="108">
        <v>1410048.93</v>
      </c>
      <c r="E21" s="108">
        <v>1392923.93</v>
      </c>
      <c r="F21" s="108">
        <v>17125</v>
      </c>
      <c r="G21" s="108"/>
      <c r="H21" s="108"/>
      <c r="I21" s="108"/>
      <c r="J21" s="108"/>
      <c r="K21" s="108"/>
      <c r="L21" s="108"/>
      <c r="M21" s="108"/>
      <c r="N21" s="108"/>
      <c r="O21" s="108"/>
    </row>
    <row r="22" ht="21" customHeight="1" spans="1:15">
      <c r="A22" s="206" t="s">
        <v>128</v>
      </c>
      <c r="B22" s="206" t="s">
        <v>129</v>
      </c>
      <c r="C22" s="108">
        <v>22935</v>
      </c>
      <c r="D22" s="108">
        <v>22935</v>
      </c>
      <c r="E22" s="108"/>
      <c r="F22" s="108">
        <v>22935</v>
      </c>
      <c r="G22" s="108"/>
      <c r="H22" s="108"/>
      <c r="I22" s="108"/>
      <c r="J22" s="108"/>
      <c r="K22" s="108"/>
      <c r="L22" s="108"/>
      <c r="M22" s="108"/>
      <c r="N22" s="108"/>
      <c r="O22" s="108"/>
    </row>
    <row r="23" ht="21" customHeight="1" spans="1:15">
      <c r="A23" s="87" t="s">
        <v>130</v>
      </c>
      <c r="B23" s="87" t="s">
        <v>131</v>
      </c>
      <c r="C23" s="108">
        <v>164365.44</v>
      </c>
      <c r="D23" s="108">
        <v>164365.44</v>
      </c>
      <c r="E23" s="108">
        <v>164365.44</v>
      </c>
      <c r="F23" s="108"/>
      <c r="G23" s="108"/>
      <c r="H23" s="108"/>
      <c r="I23" s="108"/>
      <c r="J23" s="108"/>
      <c r="K23" s="108"/>
      <c r="L23" s="108"/>
      <c r="M23" s="108"/>
      <c r="N23" s="108"/>
      <c r="O23" s="108"/>
    </row>
    <row r="24" ht="21" customHeight="1" spans="1:15">
      <c r="A24" s="205" t="s">
        <v>132</v>
      </c>
      <c r="B24" s="205" t="s">
        <v>133</v>
      </c>
      <c r="C24" s="108">
        <v>164365.44</v>
      </c>
      <c r="D24" s="108">
        <v>164365.44</v>
      </c>
      <c r="E24" s="108">
        <v>164365.44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</row>
    <row r="25" ht="21" customHeight="1" spans="1:15">
      <c r="A25" s="206" t="s">
        <v>134</v>
      </c>
      <c r="B25" s="206" t="s">
        <v>135</v>
      </c>
      <c r="C25" s="108">
        <v>164365.44</v>
      </c>
      <c r="D25" s="108">
        <v>164365.44</v>
      </c>
      <c r="E25" s="108">
        <v>164365.44</v>
      </c>
      <c r="F25" s="108"/>
      <c r="G25" s="108"/>
      <c r="H25" s="108"/>
      <c r="I25" s="108"/>
      <c r="J25" s="108"/>
      <c r="K25" s="108"/>
      <c r="L25" s="108"/>
      <c r="M25" s="108"/>
      <c r="N25" s="108"/>
      <c r="O25" s="108"/>
    </row>
    <row r="26" ht="21" customHeight="1" spans="1:15">
      <c r="A26" s="207" t="s">
        <v>55</v>
      </c>
      <c r="B26" s="68"/>
      <c r="C26" s="108">
        <v>2243845.42</v>
      </c>
      <c r="D26" s="108">
        <v>2243845.42</v>
      </c>
      <c r="E26" s="108">
        <v>2203785.42</v>
      </c>
      <c r="F26" s="108">
        <v>40060</v>
      </c>
      <c r="G26" s="108"/>
      <c r="H26" s="108"/>
      <c r="I26" s="108"/>
      <c r="J26" s="108"/>
      <c r="K26" s="108"/>
      <c r="L26" s="108"/>
      <c r="M26" s="108"/>
      <c r="N26" s="108"/>
      <c r="O26" s="108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1" sqref="A1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75"/>
      <c r="B1" s="79"/>
      <c r="C1" s="79"/>
      <c r="D1" s="79" t="s">
        <v>136</v>
      </c>
    </row>
    <row r="2" ht="41.25" customHeight="1" spans="1:1">
      <c r="A2" s="74" t="str">
        <f>"2025"&amp;"年部门财政拨款收支预算总表"</f>
        <v>2025年部门财政拨款收支预算总表</v>
      </c>
    </row>
    <row r="3" ht="17.25" customHeight="1" spans="1:4">
      <c r="A3" s="77" t="str">
        <f>"单位名称："&amp;"昆明市晋宁区供销合作社联合社"</f>
        <v>单位名称：昆明市晋宁区供销合作社联合社</v>
      </c>
      <c r="B3" s="190"/>
      <c r="D3" s="79" t="s">
        <v>1</v>
      </c>
    </row>
    <row r="4" ht="17.25" customHeight="1" spans="1:4">
      <c r="A4" s="191" t="s">
        <v>2</v>
      </c>
      <c r="B4" s="192"/>
      <c r="C4" s="191" t="s">
        <v>3</v>
      </c>
      <c r="D4" s="192"/>
    </row>
    <row r="5" ht="18.75" customHeight="1" spans="1:4">
      <c r="A5" s="191" t="s">
        <v>4</v>
      </c>
      <c r="B5" s="191" t="s">
        <v>5</v>
      </c>
      <c r="C5" s="191" t="s">
        <v>6</v>
      </c>
      <c r="D5" s="191" t="s">
        <v>5</v>
      </c>
    </row>
    <row r="6" ht="16.5" customHeight="1" spans="1:4">
      <c r="A6" s="193" t="s">
        <v>137</v>
      </c>
      <c r="B6" s="108">
        <v>2243845.42</v>
      </c>
      <c r="C6" s="193" t="s">
        <v>138</v>
      </c>
      <c r="D6" s="108">
        <v>2243845.42</v>
      </c>
    </row>
    <row r="7" ht="16.5" customHeight="1" spans="1:4">
      <c r="A7" s="193" t="s">
        <v>139</v>
      </c>
      <c r="B7" s="108">
        <v>2243845.42</v>
      </c>
      <c r="C7" s="193" t="s">
        <v>140</v>
      </c>
      <c r="D7" s="108"/>
    </row>
    <row r="8" ht="16.5" customHeight="1" spans="1:4">
      <c r="A8" s="193" t="s">
        <v>141</v>
      </c>
      <c r="B8" s="108"/>
      <c r="C8" s="193" t="s">
        <v>142</v>
      </c>
      <c r="D8" s="108"/>
    </row>
    <row r="9" ht="16.5" customHeight="1" spans="1:4">
      <c r="A9" s="193" t="s">
        <v>143</v>
      </c>
      <c r="B9" s="108"/>
      <c r="C9" s="193" t="s">
        <v>144</v>
      </c>
      <c r="D9" s="108"/>
    </row>
    <row r="10" ht="16.5" customHeight="1" spans="1:4">
      <c r="A10" s="193" t="s">
        <v>145</v>
      </c>
      <c r="B10" s="108"/>
      <c r="C10" s="193" t="s">
        <v>146</v>
      </c>
      <c r="D10" s="108"/>
    </row>
    <row r="11" ht="16.5" customHeight="1" spans="1:4">
      <c r="A11" s="193" t="s">
        <v>139</v>
      </c>
      <c r="B11" s="108"/>
      <c r="C11" s="193" t="s">
        <v>147</v>
      </c>
      <c r="D11" s="108"/>
    </row>
    <row r="12" ht="16.5" customHeight="1" spans="1:4">
      <c r="A12" s="21" t="s">
        <v>141</v>
      </c>
      <c r="B12" s="108"/>
      <c r="C12" s="98" t="s">
        <v>148</v>
      </c>
      <c r="D12" s="108"/>
    </row>
    <row r="13" ht="16.5" customHeight="1" spans="1:4">
      <c r="A13" s="21" t="s">
        <v>143</v>
      </c>
      <c r="B13" s="108"/>
      <c r="C13" s="98" t="s">
        <v>149</v>
      </c>
      <c r="D13" s="108"/>
    </row>
    <row r="14" ht="16.5" customHeight="1" spans="1:4">
      <c r="A14" s="194"/>
      <c r="B14" s="108"/>
      <c r="C14" s="98" t="s">
        <v>150</v>
      </c>
      <c r="D14" s="108">
        <v>451145.92</v>
      </c>
    </row>
    <row r="15" ht="16.5" customHeight="1" spans="1:4">
      <c r="A15" s="194"/>
      <c r="B15" s="108"/>
      <c r="C15" s="98" t="s">
        <v>151</v>
      </c>
      <c r="D15" s="108">
        <v>195350.13</v>
      </c>
    </row>
    <row r="16" ht="16.5" customHeight="1" spans="1:4">
      <c r="A16" s="194"/>
      <c r="B16" s="108"/>
      <c r="C16" s="98" t="s">
        <v>152</v>
      </c>
      <c r="D16" s="108"/>
    </row>
    <row r="17" ht="16.5" customHeight="1" spans="1:4">
      <c r="A17" s="194"/>
      <c r="B17" s="108"/>
      <c r="C17" s="98" t="s">
        <v>153</v>
      </c>
      <c r="D17" s="108"/>
    </row>
    <row r="18" ht="16.5" customHeight="1" spans="1:4">
      <c r="A18" s="194"/>
      <c r="B18" s="108"/>
      <c r="C18" s="98" t="s">
        <v>154</v>
      </c>
      <c r="D18" s="108"/>
    </row>
    <row r="19" ht="16.5" customHeight="1" spans="1:4">
      <c r="A19" s="194"/>
      <c r="B19" s="108"/>
      <c r="C19" s="98" t="s">
        <v>155</v>
      </c>
      <c r="D19" s="108"/>
    </row>
    <row r="20" ht="16.5" customHeight="1" spans="1:4">
      <c r="A20" s="194"/>
      <c r="B20" s="108"/>
      <c r="C20" s="98" t="s">
        <v>156</v>
      </c>
      <c r="D20" s="108"/>
    </row>
    <row r="21" ht="16.5" customHeight="1" spans="1:4">
      <c r="A21" s="194"/>
      <c r="B21" s="108"/>
      <c r="C21" s="98" t="s">
        <v>157</v>
      </c>
      <c r="D21" s="108">
        <v>1432983.93</v>
      </c>
    </row>
    <row r="22" ht="16.5" customHeight="1" spans="1:4">
      <c r="A22" s="194"/>
      <c r="B22" s="108"/>
      <c r="C22" s="98" t="s">
        <v>158</v>
      </c>
      <c r="D22" s="108"/>
    </row>
    <row r="23" ht="16.5" customHeight="1" spans="1:4">
      <c r="A23" s="194"/>
      <c r="B23" s="108"/>
      <c r="C23" s="98" t="s">
        <v>159</v>
      </c>
      <c r="D23" s="108"/>
    </row>
    <row r="24" ht="16.5" customHeight="1" spans="1:4">
      <c r="A24" s="194"/>
      <c r="B24" s="108"/>
      <c r="C24" s="98" t="s">
        <v>160</v>
      </c>
      <c r="D24" s="108"/>
    </row>
    <row r="25" ht="16.5" customHeight="1" spans="1:4">
      <c r="A25" s="194"/>
      <c r="B25" s="108"/>
      <c r="C25" s="98" t="s">
        <v>161</v>
      </c>
      <c r="D25" s="108">
        <v>164365.44</v>
      </c>
    </row>
    <row r="26" ht="16.5" customHeight="1" spans="1:4">
      <c r="A26" s="194"/>
      <c r="B26" s="108"/>
      <c r="C26" s="98" t="s">
        <v>162</v>
      </c>
      <c r="D26" s="108"/>
    </row>
    <row r="27" ht="16.5" customHeight="1" spans="1:4">
      <c r="A27" s="194"/>
      <c r="B27" s="108"/>
      <c r="C27" s="98" t="s">
        <v>163</v>
      </c>
      <c r="D27" s="108"/>
    </row>
    <row r="28" ht="16.5" customHeight="1" spans="1:4">
      <c r="A28" s="194"/>
      <c r="B28" s="108"/>
      <c r="C28" s="98" t="s">
        <v>164</v>
      </c>
      <c r="D28" s="108"/>
    </row>
    <row r="29" ht="16.5" customHeight="1" spans="1:4">
      <c r="A29" s="194"/>
      <c r="B29" s="108"/>
      <c r="C29" s="98" t="s">
        <v>165</v>
      </c>
      <c r="D29" s="108"/>
    </row>
    <row r="30" ht="16.5" customHeight="1" spans="1:4">
      <c r="A30" s="194"/>
      <c r="B30" s="108"/>
      <c r="C30" s="98" t="s">
        <v>166</v>
      </c>
      <c r="D30" s="108"/>
    </row>
    <row r="31" ht="16.5" customHeight="1" spans="1:4">
      <c r="A31" s="194"/>
      <c r="B31" s="108"/>
      <c r="C31" s="21" t="s">
        <v>167</v>
      </c>
      <c r="D31" s="108"/>
    </row>
    <row r="32" ht="16.5" customHeight="1" spans="1:4">
      <c r="A32" s="194"/>
      <c r="B32" s="108"/>
      <c r="C32" s="21" t="s">
        <v>168</v>
      </c>
      <c r="D32" s="108"/>
    </row>
    <row r="33" ht="16.5" customHeight="1" spans="1:4">
      <c r="A33" s="194"/>
      <c r="B33" s="108"/>
      <c r="C33" s="18" t="s">
        <v>169</v>
      </c>
      <c r="D33" s="108"/>
    </row>
    <row r="34" ht="15" customHeight="1" spans="1:4">
      <c r="A34" s="195" t="s">
        <v>50</v>
      </c>
      <c r="B34" s="196">
        <v>2243845.42</v>
      </c>
      <c r="C34" s="195" t="s">
        <v>51</v>
      </c>
      <c r="D34" s="196">
        <v>2243845.42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66"/>
      <c r="F1" s="100"/>
      <c r="G1" s="171" t="s">
        <v>170</v>
      </c>
    </row>
    <row r="2" ht="41.25" customHeight="1" spans="1:7">
      <c r="A2" s="155" t="str">
        <f>"2025"&amp;"年一般公共预算支出预算表（按功能科目分类）"</f>
        <v>2025年一般公共预算支出预算表（按功能科目分类）</v>
      </c>
      <c r="B2" s="155"/>
      <c r="C2" s="155"/>
      <c r="D2" s="155"/>
      <c r="E2" s="155"/>
      <c r="F2" s="155"/>
      <c r="G2" s="155"/>
    </row>
    <row r="3" ht="18" customHeight="1" spans="1:7">
      <c r="A3" s="44" t="str">
        <f>"单位名称："&amp;"昆明市晋宁区供销合作社联合社"</f>
        <v>单位名称：昆明市晋宁区供销合作社联合社</v>
      </c>
      <c r="F3" s="152"/>
      <c r="G3" s="171" t="s">
        <v>1</v>
      </c>
    </row>
    <row r="4" ht="20.25" customHeight="1" spans="1:7">
      <c r="A4" s="186" t="s">
        <v>171</v>
      </c>
      <c r="B4" s="187"/>
      <c r="C4" s="156" t="s">
        <v>55</v>
      </c>
      <c r="D4" s="178" t="s">
        <v>76</v>
      </c>
      <c r="E4" s="13"/>
      <c r="F4" s="36"/>
      <c r="G4" s="168" t="s">
        <v>77</v>
      </c>
    </row>
    <row r="5" ht="20.25" customHeight="1" spans="1:7">
      <c r="A5" s="188" t="s">
        <v>73</v>
      </c>
      <c r="B5" s="188" t="s">
        <v>74</v>
      </c>
      <c r="C5" s="55"/>
      <c r="D5" s="14" t="s">
        <v>57</v>
      </c>
      <c r="E5" s="14" t="s">
        <v>172</v>
      </c>
      <c r="F5" s="14" t="s">
        <v>173</v>
      </c>
      <c r="G5" s="170"/>
    </row>
    <row r="6" ht="15" customHeight="1" spans="1:7">
      <c r="A6" s="20" t="s">
        <v>83</v>
      </c>
      <c r="B6" s="20" t="s">
        <v>84</v>
      </c>
      <c r="C6" s="20" t="s">
        <v>85</v>
      </c>
      <c r="D6" s="20" t="s">
        <v>86</v>
      </c>
      <c r="E6" s="20" t="s">
        <v>87</v>
      </c>
      <c r="F6" s="20" t="s">
        <v>88</v>
      </c>
      <c r="G6" s="20" t="s">
        <v>89</v>
      </c>
    </row>
    <row r="7" ht="18" customHeight="1" spans="1:7">
      <c r="A7" s="18" t="s">
        <v>98</v>
      </c>
      <c r="B7" s="18" t="s">
        <v>99</v>
      </c>
      <c r="C7" s="108">
        <v>451145.92</v>
      </c>
      <c r="D7" s="108">
        <v>451145.92</v>
      </c>
      <c r="E7" s="108">
        <v>438545.92</v>
      </c>
      <c r="F7" s="108">
        <v>12600</v>
      </c>
      <c r="G7" s="108"/>
    </row>
    <row r="8" ht="18" customHeight="1" spans="1:7">
      <c r="A8" s="164" t="s">
        <v>100</v>
      </c>
      <c r="B8" s="164" t="s">
        <v>101</v>
      </c>
      <c r="C8" s="108">
        <v>412745.92</v>
      </c>
      <c r="D8" s="108">
        <v>412745.92</v>
      </c>
      <c r="E8" s="108">
        <v>400145.92</v>
      </c>
      <c r="F8" s="108">
        <v>12600</v>
      </c>
      <c r="G8" s="108"/>
    </row>
    <row r="9" ht="18" customHeight="1" spans="1:7">
      <c r="A9" s="165" t="s">
        <v>102</v>
      </c>
      <c r="B9" s="165" t="s">
        <v>103</v>
      </c>
      <c r="C9" s="108">
        <v>214200</v>
      </c>
      <c r="D9" s="108">
        <v>214200</v>
      </c>
      <c r="E9" s="108">
        <v>201600</v>
      </c>
      <c r="F9" s="108">
        <v>12600</v>
      </c>
      <c r="G9" s="108"/>
    </row>
    <row r="10" ht="18" customHeight="1" spans="1:7">
      <c r="A10" s="165" t="s">
        <v>104</v>
      </c>
      <c r="B10" s="165" t="s">
        <v>105</v>
      </c>
      <c r="C10" s="108">
        <v>152545.92</v>
      </c>
      <c r="D10" s="108">
        <v>152545.92</v>
      </c>
      <c r="E10" s="108">
        <v>152545.92</v>
      </c>
      <c r="F10" s="108"/>
      <c r="G10" s="108"/>
    </row>
    <row r="11" ht="18" customHeight="1" spans="1:7">
      <c r="A11" s="165" t="s">
        <v>106</v>
      </c>
      <c r="B11" s="165" t="s">
        <v>107</v>
      </c>
      <c r="C11" s="108">
        <v>46000</v>
      </c>
      <c r="D11" s="108">
        <v>46000</v>
      </c>
      <c r="E11" s="108">
        <v>46000</v>
      </c>
      <c r="F11" s="108"/>
      <c r="G11" s="108"/>
    </row>
    <row r="12" ht="18" customHeight="1" spans="1:7">
      <c r="A12" s="164" t="s">
        <v>108</v>
      </c>
      <c r="B12" s="164" t="s">
        <v>109</v>
      </c>
      <c r="C12" s="108">
        <v>38400</v>
      </c>
      <c r="D12" s="108">
        <v>38400</v>
      </c>
      <c r="E12" s="108">
        <v>38400</v>
      </c>
      <c r="F12" s="108"/>
      <c r="G12" s="108"/>
    </row>
    <row r="13" ht="18" customHeight="1" spans="1:7">
      <c r="A13" s="165" t="s">
        <v>110</v>
      </c>
      <c r="B13" s="165" t="s">
        <v>111</v>
      </c>
      <c r="C13" s="108">
        <v>38400</v>
      </c>
      <c r="D13" s="108">
        <v>38400</v>
      </c>
      <c r="E13" s="108">
        <v>38400</v>
      </c>
      <c r="F13" s="108"/>
      <c r="G13" s="108"/>
    </row>
    <row r="14" ht="18" customHeight="1" spans="1:7">
      <c r="A14" s="18" t="s">
        <v>112</v>
      </c>
      <c r="B14" s="18" t="s">
        <v>113</v>
      </c>
      <c r="C14" s="108">
        <v>195350.13</v>
      </c>
      <c r="D14" s="108">
        <v>195350.13</v>
      </c>
      <c r="E14" s="108">
        <v>195350.13</v>
      </c>
      <c r="F14" s="108"/>
      <c r="G14" s="108"/>
    </row>
    <row r="15" ht="18" customHeight="1" spans="1:7">
      <c r="A15" s="164" t="s">
        <v>114</v>
      </c>
      <c r="B15" s="164" t="s">
        <v>115</v>
      </c>
      <c r="C15" s="108">
        <v>195350.13</v>
      </c>
      <c r="D15" s="108">
        <v>195350.13</v>
      </c>
      <c r="E15" s="108">
        <v>195350.13</v>
      </c>
      <c r="F15" s="108"/>
      <c r="G15" s="108"/>
    </row>
    <row r="16" ht="18" customHeight="1" spans="1:7">
      <c r="A16" s="165" t="s">
        <v>116</v>
      </c>
      <c r="B16" s="165" t="s">
        <v>117</v>
      </c>
      <c r="C16" s="108">
        <v>75319.55</v>
      </c>
      <c r="D16" s="108">
        <v>75319.55</v>
      </c>
      <c r="E16" s="108">
        <v>75319.55</v>
      </c>
      <c r="F16" s="108"/>
      <c r="G16" s="108"/>
    </row>
    <row r="17" ht="18" customHeight="1" spans="1:7">
      <c r="A17" s="165" t="s">
        <v>118</v>
      </c>
      <c r="B17" s="165" t="s">
        <v>119</v>
      </c>
      <c r="C17" s="108">
        <v>106946.6</v>
      </c>
      <c r="D17" s="108">
        <v>106946.6</v>
      </c>
      <c r="E17" s="108">
        <v>106946.6</v>
      </c>
      <c r="F17" s="108"/>
      <c r="G17" s="108"/>
    </row>
    <row r="18" ht="18" customHeight="1" spans="1:7">
      <c r="A18" s="165" t="s">
        <v>120</v>
      </c>
      <c r="B18" s="165" t="s">
        <v>121</v>
      </c>
      <c r="C18" s="108">
        <v>13083.98</v>
      </c>
      <c r="D18" s="108">
        <v>13083.98</v>
      </c>
      <c r="E18" s="108">
        <v>13083.98</v>
      </c>
      <c r="F18" s="108"/>
      <c r="G18" s="108"/>
    </row>
    <row r="19" ht="18" customHeight="1" spans="1:7">
      <c r="A19" s="18" t="s">
        <v>122</v>
      </c>
      <c r="B19" s="18" t="s">
        <v>123</v>
      </c>
      <c r="C19" s="108">
        <v>1432983.93</v>
      </c>
      <c r="D19" s="108">
        <v>1392923.93</v>
      </c>
      <c r="E19" s="108">
        <v>1162464.49</v>
      </c>
      <c r="F19" s="108">
        <v>230459.44</v>
      </c>
      <c r="G19" s="108">
        <v>40060</v>
      </c>
    </row>
    <row r="20" ht="18" customHeight="1" spans="1:7">
      <c r="A20" s="164" t="s">
        <v>124</v>
      </c>
      <c r="B20" s="164" t="s">
        <v>125</v>
      </c>
      <c r="C20" s="108">
        <v>1432983.93</v>
      </c>
      <c r="D20" s="108">
        <v>1392923.93</v>
      </c>
      <c r="E20" s="108">
        <v>1162464.49</v>
      </c>
      <c r="F20" s="108">
        <v>230459.44</v>
      </c>
      <c r="G20" s="108">
        <v>40060</v>
      </c>
    </row>
    <row r="21" ht="18" customHeight="1" spans="1:7">
      <c r="A21" s="165" t="s">
        <v>126</v>
      </c>
      <c r="B21" s="165" t="s">
        <v>127</v>
      </c>
      <c r="C21" s="108">
        <v>1410048.93</v>
      </c>
      <c r="D21" s="108">
        <v>1392923.93</v>
      </c>
      <c r="E21" s="108">
        <v>1162464.49</v>
      </c>
      <c r="F21" s="108">
        <v>230459.44</v>
      </c>
      <c r="G21" s="108">
        <v>17125</v>
      </c>
    </row>
    <row r="22" ht="18" customHeight="1" spans="1:7">
      <c r="A22" s="165" t="s">
        <v>128</v>
      </c>
      <c r="B22" s="165" t="s">
        <v>129</v>
      </c>
      <c r="C22" s="108">
        <v>22935</v>
      </c>
      <c r="D22" s="108"/>
      <c r="E22" s="108"/>
      <c r="F22" s="108"/>
      <c r="G22" s="108">
        <v>22935</v>
      </c>
    </row>
    <row r="23" ht="18" customHeight="1" spans="1:7">
      <c r="A23" s="18" t="s">
        <v>130</v>
      </c>
      <c r="B23" s="18" t="s">
        <v>131</v>
      </c>
      <c r="C23" s="108">
        <v>164365.44</v>
      </c>
      <c r="D23" s="108">
        <v>164365.44</v>
      </c>
      <c r="E23" s="108">
        <v>164365.44</v>
      </c>
      <c r="F23" s="108"/>
      <c r="G23" s="108"/>
    </row>
    <row r="24" ht="18" customHeight="1" spans="1:7">
      <c r="A24" s="164" t="s">
        <v>132</v>
      </c>
      <c r="B24" s="164" t="s">
        <v>133</v>
      </c>
      <c r="C24" s="108">
        <v>164365.44</v>
      </c>
      <c r="D24" s="108">
        <v>164365.44</v>
      </c>
      <c r="E24" s="108">
        <v>164365.44</v>
      </c>
      <c r="F24" s="108"/>
      <c r="G24" s="108"/>
    </row>
    <row r="25" ht="18" customHeight="1" spans="1:7">
      <c r="A25" s="165" t="s">
        <v>134</v>
      </c>
      <c r="B25" s="165" t="s">
        <v>135</v>
      </c>
      <c r="C25" s="108">
        <v>164365.44</v>
      </c>
      <c r="D25" s="108">
        <v>164365.44</v>
      </c>
      <c r="E25" s="108">
        <v>164365.44</v>
      </c>
      <c r="F25" s="108"/>
      <c r="G25" s="108"/>
    </row>
    <row r="26" ht="18" customHeight="1" spans="1:7">
      <c r="A26" s="107" t="s">
        <v>174</v>
      </c>
      <c r="B26" s="189" t="s">
        <v>174</v>
      </c>
      <c r="C26" s="108">
        <v>2243845.42</v>
      </c>
      <c r="D26" s="108">
        <v>2203785.42</v>
      </c>
      <c r="E26" s="108">
        <v>1960725.98</v>
      </c>
      <c r="F26" s="108">
        <v>243059.44</v>
      </c>
      <c r="G26" s="108">
        <v>40060</v>
      </c>
    </row>
  </sheetData>
  <mergeCells count="6">
    <mergeCell ref="A2:G2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topLeftCell="B1" workbookViewId="0">
      <selection activeCell="A1" sqref="A1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76"/>
      <c r="B1" s="76"/>
      <c r="C1" s="76"/>
      <c r="D1" s="76"/>
      <c r="E1" s="75"/>
      <c r="F1" s="182" t="s">
        <v>175</v>
      </c>
    </row>
    <row r="2" ht="41.25" customHeight="1" spans="1:6">
      <c r="A2" s="183" t="str">
        <f>"2025"&amp;"年一般公共预算“三公”经费支出预算表"</f>
        <v>2025年一般公共预算“三公”经费支出预算表</v>
      </c>
      <c r="B2" s="76"/>
      <c r="C2" s="76"/>
      <c r="D2" s="76"/>
      <c r="E2" s="75"/>
      <c r="F2" s="76"/>
    </row>
    <row r="3" customHeight="1" spans="1:6">
      <c r="A3" s="139" t="str">
        <f>"单位名称："&amp;"昆明市晋宁区供销合作社联合社"</f>
        <v>单位名称：昆明市晋宁区供销合作社联合社</v>
      </c>
      <c r="B3" s="184"/>
      <c r="D3" s="76"/>
      <c r="E3" s="75"/>
      <c r="F3" s="94" t="s">
        <v>1</v>
      </c>
    </row>
    <row r="4" ht="27" customHeight="1" spans="1:6">
      <c r="A4" s="80" t="s">
        <v>176</v>
      </c>
      <c r="B4" s="80" t="s">
        <v>177</v>
      </c>
      <c r="C4" s="82" t="s">
        <v>178</v>
      </c>
      <c r="D4" s="80"/>
      <c r="E4" s="81"/>
      <c r="F4" s="80" t="s">
        <v>179</v>
      </c>
    </row>
    <row r="5" ht="28.5" customHeight="1" spans="1:6">
      <c r="A5" s="185"/>
      <c r="B5" s="84"/>
      <c r="C5" s="81" t="s">
        <v>57</v>
      </c>
      <c r="D5" s="81" t="s">
        <v>180</v>
      </c>
      <c r="E5" s="81" t="s">
        <v>181</v>
      </c>
      <c r="F5" s="83"/>
    </row>
    <row r="6" ht="17.25" customHeight="1" spans="1:6">
      <c r="A6" s="86" t="s">
        <v>83</v>
      </c>
      <c r="B6" s="86" t="s">
        <v>84</v>
      </c>
      <c r="C6" s="86" t="s">
        <v>85</v>
      </c>
      <c r="D6" s="86" t="s">
        <v>86</v>
      </c>
      <c r="E6" s="86" t="s">
        <v>87</v>
      </c>
      <c r="F6" s="86" t="s">
        <v>88</v>
      </c>
    </row>
    <row r="7" ht="17.25" customHeight="1" spans="1:6">
      <c r="A7" s="108">
        <v>10000</v>
      </c>
      <c r="B7" s="108"/>
      <c r="C7" s="108"/>
      <c r="D7" s="108"/>
      <c r="E7" s="108"/>
      <c r="F7" s="108">
        <v>10000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4"/>
  <sheetViews>
    <sheetView showZeros="0" topLeftCell="G1" workbookViewId="0">
      <selection activeCell="A1" sqref="A1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66"/>
      <c r="C1" s="172"/>
      <c r="E1" s="173"/>
      <c r="F1" s="173"/>
      <c r="G1" s="173"/>
      <c r="H1" s="173"/>
      <c r="I1" s="112"/>
      <c r="J1" s="112"/>
      <c r="K1" s="112"/>
      <c r="L1" s="112"/>
      <c r="M1" s="112"/>
      <c r="N1" s="112"/>
      <c r="R1" s="112"/>
      <c r="V1" s="172"/>
      <c r="X1" s="42" t="s">
        <v>182</v>
      </c>
    </row>
    <row r="2" ht="45.75" customHeight="1" spans="1:24">
      <c r="A2" s="96" t="str">
        <f>"2025"&amp;"年部门基本支出预算表"</f>
        <v>2025年部门基本支出预算表</v>
      </c>
      <c r="B2" s="43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43"/>
      <c r="P2" s="43"/>
      <c r="Q2" s="43"/>
      <c r="R2" s="96"/>
      <c r="S2" s="96"/>
      <c r="T2" s="96"/>
      <c r="U2" s="96"/>
      <c r="V2" s="96"/>
      <c r="W2" s="96"/>
      <c r="X2" s="96"/>
    </row>
    <row r="3" ht="18.75" customHeight="1" spans="1:24">
      <c r="A3" s="44" t="str">
        <f>"单位名称："&amp;"昆明市晋宁区供销合作社联合社"</f>
        <v>单位名称：昆明市晋宁区供销合作社联合社</v>
      </c>
      <c r="B3" s="45"/>
      <c r="C3" s="174"/>
      <c r="D3" s="174"/>
      <c r="E3" s="174"/>
      <c r="F3" s="174"/>
      <c r="G3" s="174"/>
      <c r="H3" s="174"/>
      <c r="I3" s="114"/>
      <c r="J3" s="114"/>
      <c r="K3" s="114"/>
      <c r="L3" s="114"/>
      <c r="M3" s="114"/>
      <c r="N3" s="114"/>
      <c r="O3" s="46"/>
      <c r="P3" s="46"/>
      <c r="Q3" s="46"/>
      <c r="R3" s="114"/>
      <c r="V3" s="172"/>
      <c r="X3" s="42" t="s">
        <v>1</v>
      </c>
    </row>
    <row r="4" ht="18" customHeight="1" spans="1:24">
      <c r="A4" s="48" t="s">
        <v>183</v>
      </c>
      <c r="B4" s="48" t="s">
        <v>184</v>
      </c>
      <c r="C4" s="48" t="s">
        <v>185</v>
      </c>
      <c r="D4" s="48" t="s">
        <v>186</v>
      </c>
      <c r="E4" s="48" t="s">
        <v>187</v>
      </c>
      <c r="F4" s="48" t="s">
        <v>188</v>
      </c>
      <c r="G4" s="48" t="s">
        <v>189</v>
      </c>
      <c r="H4" s="48" t="s">
        <v>190</v>
      </c>
      <c r="I4" s="178" t="s">
        <v>191</v>
      </c>
      <c r="J4" s="109" t="s">
        <v>191</v>
      </c>
      <c r="K4" s="109"/>
      <c r="L4" s="109"/>
      <c r="M4" s="109"/>
      <c r="N4" s="109"/>
      <c r="O4" s="13"/>
      <c r="P4" s="13"/>
      <c r="Q4" s="13"/>
      <c r="R4" s="130" t="s">
        <v>61</v>
      </c>
      <c r="S4" s="109" t="s">
        <v>62</v>
      </c>
      <c r="T4" s="109"/>
      <c r="U4" s="109"/>
      <c r="V4" s="109"/>
      <c r="W4" s="109"/>
      <c r="X4" s="110"/>
    </row>
    <row r="5" ht="18" customHeight="1" spans="1:24">
      <c r="A5" s="50"/>
      <c r="B5" s="63"/>
      <c r="C5" s="158"/>
      <c r="D5" s="50"/>
      <c r="E5" s="50"/>
      <c r="F5" s="50"/>
      <c r="G5" s="50"/>
      <c r="H5" s="50"/>
      <c r="I5" s="156" t="s">
        <v>192</v>
      </c>
      <c r="J5" s="178" t="s">
        <v>58</v>
      </c>
      <c r="K5" s="109"/>
      <c r="L5" s="109"/>
      <c r="M5" s="109"/>
      <c r="N5" s="110"/>
      <c r="O5" s="12" t="s">
        <v>193</v>
      </c>
      <c r="P5" s="13"/>
      <c r="Q5" s="36"/>
      <c r="R5" s="48" t="s">
        <v>61</v>
      </c>
      <c r="S5" s="178" t="s">
        <v>62</v>
      </c>
      <c r="T5" s="130" t="s">
        <v>64</v>
      </c>
      <c r="U5" s="109" t="s">
        <v>62</v>
      </c>
      <c r="V5" s="130" t="s">
        <v>66</v>
      </c>
      <c r="W5" s="130" t="s">
        <v>67</v>
      </c>
      <c r="X5" s="181" t="s">
        <v>68</v>
      </c>
    </row>
    <row r="6" ht="19.5" customHeight="1" spans="1:24">
      <c r="A6" s="63"/>
      <c r="B6" s="63"/>
      <c r="C6" s="63"/>
      <c r="D6" s="63"/>
      <c r="E6" s="63"/>
      <c r="F6" s="63"/>
      <c r="G6" s="63"/>
      <c r="H6" s="63"/>
      <c r="I6" s="63"/>
      <c r="J6" s="179" t="s">
        <v>194</v>
      </c>
      <c r="K6" s="48" t="s">
        <v>195</v>
      </c>
      <c r="L6" s="48" t="s">
        <v>196</v>
      </c>
      <c r="M6" s="48" t="s">
        <v>197</v>
      </c>
      <c r="N6" s="48" t="s">
        <v>198</v>
      </c>
      <c r="O6" s="48" t="s">
        <v>58</v>
      </c>
      <c r="P6" s="48" t="s">
        <v>59</v>
      </c>
      <c r="Q6" s="48" t="s">
        <v>60</v>
      </c>
      <c r="R6" s="63"/>
      <c r="S6" s="48" t="s">
        <v>57</v>
      </c>
      <c r="T6" s="48" t="s">
        <v>64</v>
      </c>
      <c r="U6" s="48" t="s">
        <v>199</v>
      </c>
      <c r="V6" s="48" t="s">
        <v>66</v>
      </c>
      <c r="W6" s="48" t="s">
        <v>67</v>
      </c>
      <c r="X6" s="48" t="s">
        <v>68</v>
      </c>
    </row>
    <row r="7" ht="37.5" customHeight="1" spans="1:24">
      <c r="A7" s="175"/>
      <c r="B7" s="55"/>
      <c r="C7" s="175"/>
      <c r="D7" s="175"/>
      <c r="E7" s="175"/>
      <c r="F7" s="175"/>
      <c r="G7" s="175"/>
      <c r="H7" s="175"/>
      <c r="I7" s="175"/>
      <c r="J7" s="180" t="s">
        <v>57</v>
      </c>
      <c r="K7" s="53" t="s">
        <v>200</v>
      </c>
      <c r="L7" s="53" t="s">
        <v>196</v>
      </c>
      <c r="M7" s="53" t="s">
        <v>197</v>
      </c>
      <c r="N7" s="53" t="s">
        <v>198</v>
      </c>
      <c r="O7" s="53" t="s">
        <v>196</v>
      </c>
      <c r="P7" s="53" t="s">
        <v>197</v>
      </c>
      <c r="Q7" s="53" t="s">
        <v>198</v>
      </c>
      <c r="R7" s="53" t="s">
        <v>61</v>
      </c>
      <c r="S7" s="53" t="s">
        <v>57</v>
      </c>
      <c r="T7" s="53" t="s">
        <v>64</v>
      </c>
      <c r="U7" s="53" t="s">
        <v>199</v>
      </c>
      <c r="V7" s="53" t="s">
        <v>66</v>
      </c>
      <c r="W7" s="53" t="s">
        <v>67</v>
      </c>
      <c r="X7" s="53" t="s">
        <v>68</v>
      </c>
    </row>
    <row r="8" customHeight="1" spans="1:24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69">
        <v>21</v>
      </c>
      <c r="V8" s="69">
        <v>22</v>
      </c>
      <c r="W8" s="69">
        <v>23</v>
      </c>
      <c r="X8" s="69">
        <v>24</v>
      </c>
    </row>
    <row r="9" ht="20.25" customHeight="1" spans="1:24">
      <c r="A9" s="21" t="s">
        <v>70</v>
      </c>
      <c r="B9" s="21" t="s">
        <v>70</v>
      </c>
      <c r="C9" s="21" t="s">
        <v>201</v>
      </c>
      <c r="D9" s="21" t="s">
        <v>202</v>
      </c>
      <c r="E9" s="21" t="s">
        <v>126</v>
      </c>
      <c r="F9" s="21" t="s">
        <v>127</v>
      </c>
      <c r="G9" s="21" t="s">
        <v>203</v>
      </c>
      <c r="H9" s="21" t="s">
        <v>204</v>
      </c>
      <c r="I9" s="108">
        <v>383004</v>
      </c>
      <c r="J9" s="108">
        <v>383004</v>
      </c>
      <c r="K9" s="108"/>
      <c r="L9" s="108"/>
      <c r="M9" s="108">
        <v>383004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</row>
    <row r="10" ht="20.25" customHeight="1" spans="1:24">
      <c r="A10" s="21" t="s">
        <v>70</v>
      </c>
      <c r="B10" s="21" t="s">
        <v>70</v>
      </c>
      <c r="C10" s="21" t="s">
        <v>201</v>
      </c>
      <c r="D10" s="21" t="s">
        <v>202</v>
      </c>
      <c r="E10" s="21" t="s">
        <v>126</v>
      </c>
      <c r="F10" s="21" t="s">
        <v>127</v>
      </c>
      <c r="G10" s="21" t="s">
        <v>205</v>
      </c>
      <c r="H10" s="21" t="s">
        <v>206</v>
      </c>
      <c r="I10" s="108">
        <v>532128</v>
      </c>
      <c r="J10" s="108">
        <v>532128</v>
      </c>
      <c r="K10" s="26"/>
      <c r="L10" s="26"/>
      <c r="M10" s="108">
        <v>532128</v>
      </c>
      <c r="N10" s="26"/>
      <c r="O10" s="108"/>
      <c r="P10" s="108"/>
      <c r="Q10" s="108"/>
      <c r="R10" s="108"/>
      <c r="S10" s="108"/>
      <c r="T10" s="108"/>
      <c r="U10" s="108"/>
      <c r="V10" s="108"/>
      <c r="W10" s="108"/>
      <c r="X10" s="108"/>
    </row>
    <row r="11" ht="20.25" customHeight="1" spans="1:24">
      <c r="A11" s="21" t="s">
        <v>70</v>
      </c>
      <c r="B11" s="21" t="s">
        <v>70</v>
      </c>
      <c r="C11" s="21" t="s">
        <v>201</v>
      </c>
      <c r="D11" s="21" t="s">
        <v>202</v>
      </c>
      <c r="E11" s="21" t="s">
        <v>126</v>
      </c>
      <c r="F11" s="21" t="s">
        <v>127</v>
      </c>
      <c r="G11" s="21" t="s">
        <v>207</v>
      </c>
      <c r="H11" s="21" t="s">
        <v>208</v>
      </c>
      <c r="I11" s="108">
        <v>31917</v>
      </c>
      <c r="J11" s="108">
        <v>31917</v>
      </c>
      <c r="K11" s="26"/>
      <c r="L11" s="26"/>
      <c r="M11" s="108">
        <v>31917</v>
      </c>
      <c r="N11" s="26"/>
      <c r="O11" s="108"/>
      <c r="P11" s="108"/>
      <c r="Q11" s="108"/>
      <c r="R11" s="108"/>
      <c r="S11" s="108"/>
      <c r="T11" s="108"/>
      <c r="U11" s="108"/>
      <c r="V11" s="108"/>
      <c r="W11" s="108"/>
      <c r="X11" s="108"/>
    </row>
    <row r="12" ht="20.25" customHeight="1" spans="1:24">
      <c r="A12" s="21" t="s">
        <v>70</v>
      </c>
      <c r="B12" s="21" t="s">
        <v>70</v>
      </c>
      <c r="C12" s="21" t="s">
        <v>209</v>
      </c>
      <c r="D12" s="21" t="s">
        <v>210</v>
      </c>
      <c r="E12" s="21" t="s">
        <v>104</v>
      </c>
      <c r="F12" s="21" t="s">
        <v>105</v>
      </c>
      <c r="G12" s="21" t="s">
        <v>211</v>
      </c>
      <c r="H12" s="21" t="s">
        <v>212</v>
      </c>
      <c r="I12" s="108">
        <v>152545.92</v>
      </c>
      <c r="J12" s="108">
        <v>152545.92</v>
      </c>
      <c r="K12" s="26"/>
      <c r="L12" s="26"/>
      <c r="M12" s="108">
        <v>152545.92</v>
      </c>
      <c r="N12" s="26"/>
      <c r="O12" s="108"/>
      <c r="P12" s="108"/>
      <c r="Q12" s="108"/>
      <c r="R12" s="108"/>
      <c r="S12" s="108"/>
      <c r="T12" s="108"/>
      <c r="U12" s="108"/>
      <c r="V12" s="108"/>
      <c r="W12" s="108"/>
      <c r="X12" s="108"/>
    </row>
    <row r="13" ht="20.25" customHeight="1" spans="1:24">
      <c r="A13" s="21" t="s">
        <v>70</v>
      </c>
      <c r="B13" s="21" t="s">
        <v>70</v>
      </c>
      <c r="C13" s="21" t="s">
        <v>209</v>
      </c>
      <c r="D13" s="21" t="s">
        <v>210</v>
      </c>
      <c r="E13" s="21" t="s">
        <v>106</v>
      </c>
      <c r="F13" s="21" t="s">
        <v>107</v>
      </c>
      <c r="G13" s="21" t="s">
        <v>213</v>
      </c>
      <c r="H13" s="21" t="s">
        <v>214</v>
      </c>
      <c r="I13" s="108">
        <v>46000</v>
      </c>
      <c r="J13" s="108">
        <v>46000</v>
      </c>
      <c r="K13" s="26"/>
      <c r="L13" s="26"/>
      <c r="M13" s="108">
        <v>46000</v>
      </c>
      <c r="N13" s="26"/>
      <c r="O13" s="108"/>
      <c r="P13" s="108"/>
      <c r="Q13" s="108"/>
      <c r="R13" s="108"/>
      <c r="S13" s="108"/>
      <c r="T13" s="108"/>
      <c r="U13" s="108"/>
      <c r="V13" s="108"/>
      <c r="W13" s="108"/>
      <c r="X13" s="108"/>
    </row>
    <row r="14" ht="20.25" customHeight="1" spans="1:24">
      <c r="A14" s="21" t="s">
        <v>70</v>
      </c>
      <c r="B14" s="21" t="s">
        <v>70</v>
      </c>
      <c r="C14" s="21" t="s">
        <v>209</v>
      </c>
      <c r="D14" s="21" t="s">
        <v>210</v>
      </c>
      <c r="E14" s="21" t="s">
        <v>116</v>
      </c>
      <c r="F14" s="21" t="s">
        <v>117</v>
      </c>
      <c r="G14" s="21" t="s">
        <v>215</v>
      </c>
      <c r="H14" s="21" t="s">
        <v>216</v>
      </c>
      <c r="I14" s="108">
        <v>75319.55</v>
      </c>
      <c r="J14" s="108">
        <v>75319.55</v>
      </c>
      <c r="K14" s="26"/>
      <c r="L14" s="26"/>
      <c r="M14" s="108">
        <v>75319.55</v>
      </c>
      <c r="N14" s="26"/>
      <c r="O14" s="108"/>
      <c r="P14" s="108"/>
      <c r="Q14" s="108"/>
      <c r="R14" s="108"/>
      <c r="S14" s="108"/>
      <c r="T14" s="108"/>
      <c r="U14" s="108"/>
      <c r="V14" s="108"/>
      <c r="W14" s="108"/>
      <c r="X14" s="108"/>
    </row>
    <row r="15" ht="20.25" customHeight="1" spans="1:24">
      <c r="A15" s="21" t="s">
        <v>70</v>
      </c>
      <c r="B15" s="21" t="s">
        <v>70</v>
      </c>
      <c r="C15" s="21" t="s">
        <v>209</v>
      </c>
      <c r="D15" s="21" t="s">
        <v>210</v>
      </c>
      <c r="E15" s="21" t="s">
        <v>118</v>
      </c>
      <c r="F15" s="21" t="s">
        <v>119</v>
      </c>
      <c r="G15" s="21" t="s">
        <v>217</v>
      </c>
      <c r="H15" s="21" t="s">
        <v>218</v>
      </c>
      <c r="I15" s="108">
        <v>59276</v>
      </c>
      <c r="J15" s="108">
        <v>59276</v>
      </c>
      <c r="K15" s="26"/>
      <c r="L15" s="26"/>
      <c r="M15" s="108">
        <v>59276</v>
      </c>
      <c r="N15" s="26"/>
      <c r="O15" s="108"/>
      <c r="P15" s="108"/>
      <c r="Q15" s="108"/>
      <c r="R15" s="108"/>
      <c r="S15" s="108"/>
      <c r="T15" s="108"/>
      <c r="U15" s="108"/>
      <c r="V15" s="108"/>
      <c r="W15" s="108"/>
      <c r="X15" s="108"/>
    </row>
    <row r="16" ht="20.25" customHeight="1" spans="1:24">
      <c r="A16" s="21" t="s">
        <v>70</v>
      </c>
      <c r="B16" s="21" t="s">
        <v>70</v>
      </c>
      <c r="C16" s="21" t="s">
        <v>209</v>
      </c>
      <c r="D16" s="21" t="s">
        <v>210</v>
      </c>
      <c r="E16" s="21" t="s">
        <v>118</v>
      </c>
      <c r="F16" s="21" t="s">
        <v>119</v>
      </c>
      <c r="G16" s="21" t="s">
        <v>217</v>
      </c>
      <c r="H16" s="21" t="s">
        <v>218</v>
      </c>
      <c r="I16" s="108">
        <v>47670.6</v>
      </c>
      <c r="J16" s="108">
        <v>47670.6</v>
      </c>
      <c r="K16" s="26"/>
      <c r="L16" s="26"/>
      <c r="M16" s="108">
        <v>47670.6</v>
      </c>
      <c r="N16" s="26"/>
      <c r="O16" s="108"/>
      <c r="P16" s="108"/>
      <c r="Q16" s="108"/>
      <c r="R16" s="108"/>
      <c r="S16" s="108"/>
      <c r="T16" s="108"/>
      <c r="U16" s="108"/>
      <c r="V16" s="108"/>
      <c r="W16" s="108"/>
      <c r="X16" s="108"/>
    </row>
    <row r="17" ht="20.25" customHeight="1" spans="1:24">
      <c r="A17" s="21" t="s">
        <v>70</v>
      </c>
      <c r="B17" s="21" t="s">
        <v>70</v>
      </c>
      <c r="C17" s="21" t="s">
        <v>209</v>
      </c>
      <c r="D17" s="21" t="s">
        <v>210</v>
      </c>
      <c r="E17" s="21" t="s">
        <v>120</v>
      </c>
      <c r="F17" s="21" t="s">
        <v>121</v>
      </c>
      <c r="G17" s="21" t="s">
        <v>219</v>
      </c>
      <c r="H17" s="21" t="s">
        <v>220</v>
      </c>
      <c r="I17" s="108">
        <v>7234.08</v>
      </c>
      <c r="J17" s="108">
        <v>7234.08</v>
      </c>
      <c r="K17" s="26"/>
      <c r="L17" s="26"/>
      <c r="M17" s="108">
        <v>7234.08</v>
      </c>
      <c r="N17" s="26"/>
      <c r="O17" s="108"/>
      <c r="P17" s="108"/>
      <c r="Q17" s="108"/>
      <c r="R17" s="108"/>
      <c r="S17" s="108"/>
      <c r="T17" s="108"/>
      <c r="U17" s="108"/>
      <c r="V17" s="108"/>
      <c r="W17" s="108"/>
      <c r="X17" s="108"/>
    </row>
    <row r="18" ht="20.25" customHeight="1" spans="1:24">
      <c r="A18" s="21" t="s">
        <v>70</v>
      </c>
      <c r="B18" s="21" t="s">
        <v>70</v>
      </c>
      <c r="C18" s="21" t="s">
        <v>209</v>
      </c>
      <c r="D18" s="21" t="s">
        <v>210</v>
      </c>
      <c r="E18" s="21" t="s">
        <v>120</v>
      </c>
      <c r="F18" s="21" t="s">
        <v>121</v>
      </c>
      <c r="G18" s="21" t="s">
        <v>219</v>
      </c>
      <c r="H18" s="21" t="s">
        <v>220</v>
      </c>
      <c r="I18" s="108">
        <v>4133.76</v>
      </c>
      <c r="J18" s="108">
        <v>4133.76</v>
      </c>
      <c r="K18" s="26"/>
      <c r="L18" s="26"/>
      <c r="M18" s="108">
        <v>4133.76</v>
      </c>
      <c r="N18" s="26"/>
      <c r="O18" s="108"/>
      <c r="P18" s="108"/>
      <c r="Q18" s="108"/>
      <c r="R18" s="108"/>
      <c r="S18" s="108"/>
      <c r="T18" s="108"/>
      <c r="U18" s="108"/>
      <c r="V18" s="108"/>
      <c r="W18" s="108"/>
      <c r="X18" s="108"/>
    </row>
    <row r="19" ht="20.25" customHeight="1" spans="1:24">
      <c r="A19" s="21" t="s">
        <v>70</v>
      </c>
      <c r="B19" s="21" t="s">
        <v>70</v>
      </c>
      <c r="C19" s="21" t="s">
        <v>209</v>
      </c>
      <c r="D19" s="21" t="s">
        <v>210</v>
      </c>
      <c r="E19" s="21" t="s">
        <v>120</v>
      </c>
      <c r="F19" s="21" t="s">
        <v>121</v>
      </c>
      <c r="G19" s="21" t="s">
        <v>219</v>
      </c>
      <c r="H19" s="21" t="s">
        <v>220</v>
      </c>
      <c r="I19" s="108">
        <v>1716.14</v>
      </c>
      <c r="J19" s="108">
        <v>1716.14</v>
      </c>
      <c r="K19" s="26"/>
      <c r="L19" s="26"/>
      <c r="M19" s="108">
        <v>1716.14</v>
      </c>
      <c r="N19" s="26"/>
      <c r="O19" s="108"/>
      <c r="P19" s="108"/>
      <c r="Q19" s="108"/>
      <c r="R19" s="108"/>
      <c r="S19" s="108"/>
      <c r="T19" s="108"/>
      <c r="U19" s="108"/>
      <c r="V19" s="108"/>
      <c r="W19" s="108"/>
      <c r="X19" s="108"/>
    </row>
    <row r="20" ht="20.25" customHeight="1" spans="1:24">
      <c r="A20" s="21" t="s">
        <v>70</v>
      </c>
      <c r="B20" s="21" t="s">
        <v>70</v>
      </c>
      <c r="C20" s="21" t="s">
        <v>209</v>
      </c>
      <c r="D20" s="21" t="s">
        <v>210</v>
      </c>
      <c r="E20" s="21" t="s">
        <v>126</v>
      </c>
      <c r="F20" s="21" t="s">
        <v>127</v>
      </c>
      <c r="G20" s="21" t="s">
        <v>219</v>
      </c>
      <c r="H20" s="21" t="s">
        <v>220</v>
      </c>
      <c r="I20" s="108">
        <v>775.49</v>
      </c>
      <c r="J20" s="108">
        <v>775.49</v>
      </c>
      <c r="K20" s="26"/>
      <c r="L20" s="26"/>
      <c r="M20" s="108">
        <v>775.49</v>
      </c>
      <c r="N20" s="26"/>
      <c r="O20" s="108"/>
      <c r="P20" s="108"/>
      <c r="Q20" s="108"/>
      <c r="R20" s="108"/>
      <c r="S20" s="108"/>
      <c r="T20" s="108"/>
      <c r="U20" s="108"/>
      <c r="V20" s="108"/>
      <c r="W20" s="108"/>
      <c r="X20" s="108"/>
    </row>
    <row r="21" ht="20.25" customHeight="1" spans="1:24">
      <c r="A21" s="21" t="s">
        <v>70</v>
      </c>
      <c r="B21" s="21" t="s">
        <v>70</v>
      </c>
      <c r="C21" s="21" t="s">
        <v>221</v>
      </c>
      <c r="D21" s="21" t="s">
        <v>222</v>
      </c>
      <c r="E21" s="21" t="s">
        <v>110</v>
      </c>
      <c r="F21" s="21" t="s">
        <v>111</v>
      </c>
      <c r="G21" s="21" t="s">
        <v>223</v>
      </c>
      <c r="H21" s="21" t="s">
        <v>224</v>
      </c>
      <c r="I21" s="108">
        <v>38400</v>
      </c>
      <c r="J21" s="108">
        <v>38400</v>
      </c>
      <c r="K21" s="26"/>
      <c r="L21" s="26"/>
      <c r="M21" s="108">
        <v>38400</v>
      </c>
      <c r="N21" s="26"/>
      <c r="O21" s="108"/>
      <c r="P21" s="108"/>
      <c r="Q21" s="108"/>
      <c r="R21" s="108"/>
      <c r="S21" s="108"/>
      <c r="T21" s="108"/>
      <c r="U21" s="108"/>
      <c r="V21" s="108"/>
      <c r="W21" s="108"/>
      <c r="X21" s="108"/>
    </row>
    <row r="22" ht="20.25" customHeight="1" spans="1:24">
      <c r="A22" s="21" t="s">
        <v>70</v>
      </c>
      <c r="B22" s="21" t="s">
        <v>70</v>
      </c>
      <c r="C22" s="21" t="s">
        <v>225</v>
      </c>
      <c r="D22" s="21" t="s">
        <v>179</v>
      </c>
      <c r="E22" s="21" t="s">
        <v>126</v>
      </c>
      <c r="F22" s="21" t="s">
        <v>127</v>
      </c>
      <c r="G22" s="21" t="s">
        <v>226</v>
      </c>
      <c r="H22" s="21" t="s">
        <v>179</v>
      </c>
      <c r="I22" s="108">
        <v>10000</v>
      </c>
      <c r="J22" s="108">
        <v>10000</v>
      </c>
      <c r="K22" s="26"/>
      <c r="L22" s="26"/>
      <c r="M22" s="108">
        <v>10000</v>
      </c>
      <c r="N22" s="26"/>
      <c r="O22" s="108"/>
      <c r="P22" s="108"/>
      <c r="Q22" s="108"/>
      <c r="R22" s="108"/>
      <c r="S22" s="108"/>
      <c r="T22" s="108"/>
      <c r="U22" s="108"/>
      <c r="V22" s="108"/>
      <c r="W22" s="108"/>
      <c r="X22" s="108"/>
    </row>
    <row r="23" ht="20.25" customHeight="1" spans="1:24">
      <c r="A23" s="21" t="s">
        <v>70</v>
      </c>
      <c r="B23" s="21" t="s">
        <v>70</v>
      </c>
      <c r="C23" s="21" t="s">
        <v>227</v>
      </c>
      <c r="D23" s="21" t="s">
        <v>228</v>
      </c>
      <c r="E23" s="21" t="s">
        <v>126</v>
      </c>
      <c r="F23" s="21" t="s">
        <v>127</v>
      </c>
      <c r="G23" s="21" t="s">
        <v>229</v>
      </c>
      <c r="H23" s="21" t="s">
        <v>230</v>
      </c>
      <c r="I23" s="108">
        <v>76200</v>
      </c>
      <c r="J23" s="108">
        <v>76200</v>
      </c>
      <c r="K23" s="26"/>
      <c r="L23" s="26"/>
      <c r="M23" s="108">
        <v>76200</v>
      </c>
      <c r="N23" s="26"/>
      <c r="O23" s="108"/>
      <c r="P23" s="108"/>
      <c r="Q23" s="108"/>
      <c r="R23" s="108"/>
      <c r="S23" s="108"/>
      <c r="T23" s="108"/>
      <c r="U23" s="108"/>
      <c r="V23" s="108"/>
      <c r="W23" s="108"/>
      <c r="X23" s="108"/>
    </row>
    <row r="24" ht="20.25" customHeight="1" spans="1:24">
      <c r="A24" s="21" t="s">
        <v>70</v>
      </c>
      <c r="B24" s="21" t="s">
        <v>70</v>
      </c>
      <c r="C24" s="21" t="s">
        <v>231</v>
      </c>
      <c r="D24" s="21" t="s">
        <v>232</v>
      </c>
      <c r="E24" s="21" t="s">
        <v>126</v>
      </c>
      <c r="F24" s="21" t="s">
        <v>127</v>
      </c>
      <c r="G24" s="21" t="s">
        <v>233</v>
      </c>
      <c r="H24" s="21" t="s">
        <v>232</v>
      </c>
      <c r="I24" s="108">
        <v>20995.44</v>
      </c>
      <c r="J24" s="108">
        <v>20995.44</v>
      </c>
      <c r="K24" s="26"/>
      <c r="L24" s="26"/>
      <c r="M24" s="108">
        <v>20995.44</v>
      </c>
      <c r="N24" s="26"/>
      <c r="O24" s="108"/>
      <c r="P24" s="108"/>
      <c r="Q24" s="108"/>
      <c r="R24" s="108"/>
      <c r="S24" s="108"/>
      <c r="T24" s="108"/>
      <c r="U24" s="108"/>
      <c r="V24" s="108"/>
      <c r="W24" s="108"/>
      <c r="X24" s="108"/>
    </row>
    <row r="25" ht="20.25" customHeight="1" spans="1:24">
      <c r="A25" s="21" t="s">
        <v>70</v>
      </c>
      <c r="B25" s="21" t="s">
        <v>70</v>
      </c>
      <c r="C25" s="21" t="s">
        <v>234</v>
      </c>
      <c r="D25" s="21" t="s">
        <v>235</v>
      </c>
      <c r="E25" s="21" t="s">
        <v>126</v>
      </c>
      <c r="F25" s="21" t="s">
        <v>127</v>
      </c>
      <c r="G25" s="21" t="s">
        <v>236</v>
      </c>
      <c r="H25" s="21" t="s">
        <v>237</v>
      </c>
      <c r="I25" s="108">
        <v>24864</v>
      </c>
      <c r="J25" s="108">
        <v>24864</v>
      </c>
      <c r="K25" s="26"/>
      <c r="L25" s="26"/>
      <c r="M25" s="108">
        <v>24864</v>
      </c>
      <c r="N25" s="26"/>
      <c r="O25" s="108"/>
      <c r="P25" s="108"/>
      <c r="Q25" s="108"/>
      <c r="R25" s="108"/>
      <c r="S25" s="108"/>
      <c r="T25" s="108"/>
      <c r="U25" s="108"/>
      <c r="V25" s="108"/>
      <c r="W25" s="108"/>
      <c r="X25" s="108"/>
    </row>
    <row r="26" ht="20.25" customHeight="1" spans="1:24">
      <c r="A26" s="21" t="s">
        <v>70</v>
      </c>
      <c r="B26" s="21" t="s">
        <v>70</v>
      </c>
      <c r="C26" s="21" t="s">
        <v>234</v>
      </c>
      <c r="D26" s="21" t="s">
        <v>235</v>
      </c>
      <c r="E26" s="21" t="s">
        <v>126</v>
      </c>
      <c r="F26" s="21" t="s">
        <v>127</v>
      </c>
      <c r="G26" s="21" t="s">
        <v>238</v>
      </c>
      <c r="H26" s="21" t="s">
        <v>239</v>
      </c>
      <c r="I26" s="108">
        <v>16000</v>
      </c>
      <c r="J26" s="108">
        <v>16000</v>
      </c>
      <c r="K26" s="26"/>
      <c r="L26" s="26"/>
      <c r="M26" s="108">
        <v>16000</v>
      </c>
      <c r="N26" s="26"/>
      <c r="O26" s="108"/>
      <c r="P26" s="108"/>
      <c r="Q26" s="108"/>
      <c r="R26" s="108"/>
      <c r="S26" s="108"/>
      <c r="T26" s="108"/>
      <c r="U26" s="108"/>
      <c r="V26" s="108"/>
      <c r="W26" s="108"/>
      <c r="X26" s="108"/>
    </row>
    <row r="27" ht="20.25" customHeight="1" spans="1:24">
      <c r="A27" s="21" t="s">
        <v>70</v>
      </c>
      <c r="B27" s="21" t="s">
        <v>70</v>
      </c>
      <c r="C27" s="21" t="s">
        <v>234</v>
      </c>
      <c r="D27" s="21" t="s">
        <v>235</v>
      </c>
      <c r="E27" s="21" t="s">
        <v>126</v>
      </c>
      <c r="F27" s="21" t="s">
        <v>127</v>
      </c>
      <c r="G27" s="21" t="s">
        <v>240</v>
      </c>
      <c r="H27" s="21" t="s">
        <v>241</v>
      </c>
      <c r="I27" s="108">
        <v>60000</v>
      </c>
      <c r="J27" s="108">
        <v>60000</v>
      </c>
      <c r="K27" s="26"/>
      <c r="L27" s="26"/>
      <c r="M27" s="108">
        <v>60000</v>
      </c>
      <c r="N27" s="26"/>
      <c r="O27" s="108"/>
      <c r="P27" s="108"/>
      <c r="Q27" s="108"/>
      <c r="R27" s="108"/>
      <c r="S27" s="108"/>
      <c r="T27" s="108"/>
      <c r="U27" s="108"/>
      <c r="V27" s="108"/>
      <c r="W27" s="108"/>
      <c r="X27" s="108"/>
    </row>
    <row r="28" ht="20.25" customHeight="1" spans="1:24">
      <c r="A28" s="21" t="s">
        <v>70</v>
      </c>
      <c r="B28" s="21" t="s">
        <v>70</v>
      </c>
      <c r="C28" s="21" t="s">
        <v>234</v>
      </c>
      <c r="D28" s="21" t="s">
        <v>235</v>
      </c>
      <c r="E28" s="21" t="s">
        <v>102</v>
      </c>
      <c r="F28" s="21" t="s">
        <v>103</v>
      </c>
      <c r="G28" s="21" t="s">
        <v>242</v>
      </c>
      <c r="H28" s="21" t="s">
        <v>243</v>
      </c>
      <c r="I28" s="108">
        <v>12600</v>
      </c>
      <c r="J28" s="108">
        <v>12600</v>
      </c>
      <c r="K28" s="26"/>
      <c r="L28" s="26"/>
      <c r="M28" s="108">
        <v>12600</v>
      </c>
      <c r="N28" s="26"/>
      <c r="O28" s="108"/>
      <c r="P28" s="108"/>
      <c r="Q28" s="108"/>
      <c r="R28" s="108"/>
      <c r="S28" s="108"/>
      <c r="T28" s="108"/>
      <c r="U28" s="108"/>
      <c r="V28" s="108"/>
      <c r="W28" s="108"/>
      <c r="X28" s="108"/>
    </row>
    <row r="29" ht="20.25" customHeight="1" spans="1:24">
      <c r="A29" s="21" t="s">
        <v>70</v>
      </c>
      <c r="B29" s="21" t="s">
        <v>70</v>
      </c>
      <c r="C29" s="21" t="s">
        <v>234</v>
      </c>
      <c r="D29" s="21" t="s">
        <v>235</v>
      </c>
      <c r="E29" s="21" t="s">
        <v>126</v>
      </c>
      <c r="F29" s="21" t="s">
        <v>127</v>
      </c>
      <c r="G29" s="21" t="s">
        <v>242</v>
      </c>
      <c r="H29" s="21" t="s">
        <v>243</v>
      </c>
      <c r="I29" s="108">
        <v>22400</v>
      </c>
      <c r="J29" s="108">
        <v>22400</v>
      </c>
      <c r="K29" s="26"/>
      <c r="L29" s="26"/>
      <c r="M29" s="108">
        <v>22400</v>
      </c>
      <c r="N29" s="26"/>
      <c r="O29" s="108"/>
      <c r="P29" s="108"/>
      <c r="Q29" s="108"/>
      <c r="R29" s="108"/>
      <c r="S29" s="108"/>
      <c r="T29" s="108"/>
      <c r="U29" s="108"/>
      <c r="V29" s="108"/>
      <c r="W29" s="108"/>
      <c r="X29" s="108"/>
    </row>
    <row r="30" ht="20.25" customHeight="1" spans="1:24">
      <c r="A30" s="21" t="s">
        <v>70</v>
      </c>
      <c r="B30" s="21" t="s">
        <v>70</v>
      </c>
      <c r="C30" s="21" t="s">
        <v>244</v>
      </c>
      <c r="D30" s="21" t="s">
        <v>135</v>
      </c>
      <c r="E30" s="21" t="s">
        <v>134</v>
      </c>
      <c r="F30" s="21" t="s">
        <v>135</v>
      </c>
      <c r="G30" s="21" t="s">
        <v>245</v>
      </c>
      <c r="H30" s="21" t="s">
        <v>135</v>
      </c>
      <c r="I30" s="108">
        <v>164365.44</v>
      </c>
      <c r="J30" s="108">
        <v>164365.44</v>
      </c>
      <c r="K30" s="26"/>
      <c r="L30" s="26"/>
      <c r="M30" s="108">
        <v>164365.44</v>
      </c>
      <c r="N30" s="26"/>
      <c r="O30" s="108"/>
      <c r="P30" s="108"/>
      <c r="Q30" s="108"/>
      <c r="R30" s="108"/>
      <c r="S30" s="108"/>
      <c r="T30" s="108"/>
      <c r="U30" s="108"/>
      <c r="V30" s="108"/>
      <c r="W30" s="108"/>
      <c r="X30" s="108"/>
    </row>
    <row r="31" ht="20.25" customHeight="1" spans="1:24">
      <c r="A31" s="21" t="s">
        <v>70</v>
      </c>
      <c r="B31" s="21" t="s">
        <v>70</v>
      </c>
      <c r="C31" s="21" t="s">
        <v>246</v>
      </c>
      <c r="D31" s="21" t="s">
        <v>247</v>
      </c>
      <c r="E31" s="21" t="s">
        <v>102</v>
      </c>
      <c r="F31" s="21" t="s">
        <v>103</v>
      </c>
      <c r="G31" s="21" t="s">
        <v>223</v>
      </c>
      <c r="H31" s="21" t="s">
        <v>224</v>
      </c>
      <c r="I31" s="108">
        <v>201600</v>
      </c>
      <c r="J31" s="108">
        <v>201600</v>
      </c>
      <c r="K31" s="26"/>
      <c r="L31" s="26"/>
      <c r="M31" s="108">
        <v>201600</v>
      </c>
      <c r="N31" s="26"/>
      <c r="O31" s="108"/>
      <c r="P31" s="108"/>
      <c r="Q31" s="108"/>
      <c r="R31" s="108"/>
      <c r="S31" s="108"/>
      <c r="T31" s="108"/>
      <c r="U31" s="108"/>
      <c r="V31" s="108"/>
      <c r="W31" s="108"/>
      <c r="X31" s="108"/>
    </row>
    <row r="32" ht="20.25" customHeight="1" spans="1:24">
      <c r="A32" s="21" t="s">
        <v>70</v>
      </c>
      <c r="B32" s="21" t="s">
        <v>70</v>
      </c>
      <c r="C32" s="21" t="s">
        <v>248</v>
      </c>
      <c r="D32" s="21" t="s">
        <v>249</v>
      </c>
      <c r="E32" s="21" t="s">
        <v>126</v>
      </c>
      <c r="F32" s="21" t="s">
        <v>127</v>
      </c>
      <c r="G32" s="21" t="s">
        <v>207</v>
      </c>
      <c r="H32" s="21" t="s">
        <v>208</v>
      </c>
      <c r="I32" s="108">
        <v>134640</v>
      </c>
      <c r="J32" s="108">
        <v>134640</v>
      </c>
      <c r="K32" s="26"/>
      <c r="L32" s="26"/>
      <c r="M32" s="108">
        <v>134640</v>
      </c>
      <c r="N32" s="26"/>
      <c r="O32" s="108"/>
      <c r="P32" s="108"/>
      <c r="Q32" s="108"/>
      <c r="R32" s="108"/>
      <c r="S32" s="108"/>
      <c r="T32" s="108"/>
      <c r="U32" s="108"/>
      <c r="V32" s="108"/>
      <c r="W32" s="108"/>
      <c r="X32" s="108"/>
    </row>
    <row r="33" ht="20.25" customHeight="1" spans="1:24">
      <c r="A33" s="21" t="s">
        <v>70</v>
      </c>
      <c r="B33" s="21" t="s">
        <v>70</v>
      </c>
      <c r="C33" s="21" t="s">
        <v>248</v>
      </c>
      <c r="D33" s="21" t="s">
        <v>249</v>
      </c>
      <c r="E33" s="21" t="s">
        <v>126</v>
      </c>
      <c r="F33" s="21" t="s">
        <v>127</v>
      </c>
      <c r="G33" s="21" t="s">
        <v>207</v>
      </c>
      <c r="H33" s="21" t="s">
        <v>208</v>
      </c>
      <c r="I33" s="108">
        <v>80000</v>
      </c>
      <c r="J33" s="108">
        <v>80000</v>
      </c>
      <c r="K33" s="26"/>
      <c r="L33" s="26"/>
      <c r="M33" s="108">
        <v>80000</v>
      </c>
      <c r="N33" s="26"/>
      <c r="O33" s="108"/>
      <c r="P33" s="108"/>
      <c r="Q33" s="108"/>
      <c r="R33" s="108"/>
      <c r="S33" s="108"/>
      <c r="T33" s="108"/>
      <c r="U33" s="108"/>
      <c r="V33" s="108"/>
      <c r="W33" s="108"/>
      <c r="X33" s="108"/>
    </row>
    <row r="34" ht="17.25" customHeight="1" spans="1:24">
      <c r="A34" s="66" t="s">
        <v>174</v>
      </c>
      <c r="B34" s="67"/>
      <c r="C34" s="176"/>
      <c r="D34" s="176"/>
      <c r="E34" s="176"/>
      <c r="F34" s="176"/>
      <c r="G34" s="176"/>
      <c r="H34" s="177"/>
      <c r="I34" s="108">
        <v>2203785.42</v>
      </c>
      <c r="J34" s="108">
        <v>2203785.42</v>
      </c>
      <c r="K34" s="108"/>
      <c r="L34" s="108"/>
      <c r="M34" s="108">
        <v>2203785.42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</row>
  </sheetData>
  <mergeCells count="31">
    <mergeCell ref="A2:X2"/>
    <mergeCell ref="A3:H3"/>
    <mergeCell ref="I4:X4"/>
    <mergeCell ref="J5:N5"/>
    <mergeCell ref="O5:Q5"/>
    <mergeCell ref="S5:X5"/>
    <mergeCell ref="A34:H3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1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66"/>
      <c r="E1" s="41"/>
      <c r="F1" s="41"/>
      <c r="G1" s="41"/>
      <c r="H1" s="41"/>
      <c r="U1" s="166"/>
      <c r="W1" s="171" t="s">
        <v>250</v>
      </c>
    </row>
    <row r="2" ht="46.5" customHeight="1" spans="1:23">
      <c r="A2" s="43" t="str">
        <f>"2025"&amp;"年部门项目支出预算表"</f>
        <v>2025年部门项目支出预算表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ht="13.5" customHeight="1" spans="1:23">
      <c r="A3" s="44" t="str">
        <f>"单位名称："&amp;"昆明市晋宁区供销合作社联合社"</f>
        <v>单位名称：昆明市晋宁区供销合作社联合社</v>
      </c>
      <c r="B3" s="45"/>
      <c r="C3" s="45"/>
      <c r="D3" s="45"/>
      <c r="E3" s="45"/>
      <c r="F3" s="45"/>
      <c r="G3" s="45"/>
      <c r="H3" s="45"/>
      <c r="I3" s="46"/>
      <c r="J3" s="46"/>
      <c r="K3" s="46"/>
      <c r="L3" s="46"/>
      <c r="M3" s="46"/>
      <c r="N3" s="46"/>
      <c r="O3" s="46"/>
      <c r="P3" s="46"/>
      <c r="Q3" s="46"/>
      <c r="U3" s="166"/>
      <c r="W3" s="149" t="s">
        <v>1</v>
      </c>
    </row>
    <row r="4" ht="21.75" customHeight="1" spans="1:23">
      <c r="A4" s="48" t="s">
        <v>251</v>
      </c>
      <c r="B4" s="49" t="s">
        <v>185</v>
      </c>
      <c r="C4" s="48" t="s">
        <v>186</v>
      </c>
      <c r="D4" s="48" t="s">
        <v>252</v>
      </c>
      <c r="E4" s="49" t="s">
        <v>187</v>
      </c>
      <c r="F4" s="49" t="s">
        <v>188</v>
      </c>
      <c r="G4" s="49" t="s">
        <v>253</v>
      </c>
      <c r="H4" s="49" t="s">
        <v>254</v>
      </c>
      <c r="I4" s="62" t="s">
        <v>55</v>
      </c>
      <c r="J4" s="12" t="s">
        <v>255</v>
      </c>
      <c r="K4" s="13"/>
      <c r="L4" s="13"/>
      <c r="M4" s="36"/>
      <c r="N4" s="12" t="s">
        <v>193</v>
      </c>
      <c r="O4" s="13"/>
      <c r="P4" s="36"/>
      <c r="Q4" s="49" t="s">
        <v>61</v>
      </c>
      <c r="R4" s="12" t="s">
        <v>62</v>
      </c>
      <c r="S4" s="13"/>
      <c r="T4" s="13"/>
      <c r="U4" s="13"/>
      <c r="V4" s="13"/>
      <c r="W4" s="36"/>
    </row>
    <row r="5" ht="21.75" customHeight="1" spans="1:23">
      <c r="A5" s="50"/>
      <c r="B5" s="63"/>
      <c r="C5" s="50"/>
      <c r="D5" s="50"/>
      <c r="E5" s="51"/>
      <c r="F5" s="51"/>
      <c r="G5" s="51"/>
      <c r="H5" s="51"/>
      <c r="I5" s="63"/>
      <c r="J5" s="167" t="s">
        <v>58</v>
      </c>
      <c r="K5" s="168"/>
      <c r="L5" s="49" t="s">
        <v>59</v>
      </c>
      <c r="M5" s="49" t="s">
        <v>60</v>
      </c>
      <c r="N5" s="49" t="s">
        <v>58</v>
      </c>
      <c r="O5" s="49" t="s">
        <v>59</v>
      </c>
      <c r="P5" s="49" t="s">
        <v>60</v>
      </c>
      <c r="Q5" s="51"/>
      <c r="R5" s="49" t="s">
        <v>57</v>
      </c>
      <c r="S5" s="49" t="s">
        <v>64</v>
      </c>
      <c r="T5" s="49" t="s">
        <v>199</v>
      </c>
      <c r="U5" s="49" t="s">
        <v>66</v>
      </c>
      <c r="V5" s="49" t="s">
        <v>67</v>
      </c>
      <c r="W5" s="49" t="s">
        <v>68</v>
      </c>
    </row>
    <row r="6" ht="21" customHeight="1" spans="1:23">
      <c r="A6" s="63"/>
      <c r="B6" s="63"/>
      <c r="C6" s="63"/>
      <c r="D6" s="63"/>
      <c r="E6" s="63"/>
      <c r="F6" s="63"/>
      <c r="G6" s="63"/>
      <c r="H6" s="63"/>
      <c r="I6" s="63"/>
      <c r="J6" s="169" t="s">
        <v>57</v>
      </c>
      <c r="K6" s="170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ht="39.75" customHeight="1" spans="1:23">
      <c r="A7" s="53"/>
      <c r="B7" s="55"/>
      <c r="C7" s="53"/>
      <c r="D7" s="53"/>
      <c r="E7" s="54"/>
      <c r="F7" s="54"/>
      <c r="G7" s="54"/>
      <c r="H7" s="54"/>
      <c r="I7" s="55"/>
      <c r="J7" s="17" t="s">
        <v>57</v>
      </c>
      <c r="K7" s="17" t="s">
        <v>256</v>
      </c>
      <c r="L7" s="54"/>
      <c r="M7" s="54"/>
      <c r="N7" s="54"/>
      <c r="O7" s="54"/>
      <c r="P7" s="54"/>
      <c r="Q7" s="54"/>
      <c r="R7" s="54"/>
      <c r="S7" s="54"/>
      <c r="T7" s="54"/>
      <c r="U7" s="55"/>
      <c r="V7" s="54"/>
      <c r="W7" s="54"/>
    </row>
    <row r="8" ht="15" customHeight="1" spans="1:23">
      <c r="A8" s="56">
        <v>1</v>
      </c>
      <c r="B8" s="56">
        <v>2</v>
      </c>
      <c r="C8" s="56">
        <v>3</v>
      </c>
      <c r="D8" s="56">
        <v>4</v>
      </c>
      <c r="E8" s="56">
        <v>5</v>
      </c>
      <c r="F8" s="56">
        <v>6</v>
      </c>
      <c r="G8" s="56">
        <v>7</v>
      </c>
      <c r="H8" s="56">
        <v>8</v>
      </c>
      <c r="I8" s="56">
        <v>9</v>
      </c>
      <c r="J8" s="56">
        <v>10</v>
      </c>
      <c r="K8" s="56">
        <v>11</v>
      </c>
      <c r="L8" s="69">
        <v>12</v>
      </c>
      <c r="M8" s="69">
        <v>13</v>
      </c>
      <c r="N8" s="69">
        <v>14</v>
      </c>
      <c r="O8" s="69">
        <v>15</v>
      </c>
      <c r="P8" s="69">
        <v>16</v>
      </c>
      <c r="Q8" s="69">
        <v>17</v>
      </c>
      <c r="R8" s="69">
        <v>18</v>
      </c>
      <c r="S8" s="69">
        <v>19</v>
      </c>
      <c r="T8" s="69">
        <v>20</v>
      </c>
      <c r="U8" s="56">
        <v>21</v>
      </c>
      <c r="V8" s="69">
        <v>22</v>
      </c>
      <c r="W8" s="56">
        <v>23</v>
      </c>
    </row>
    <row r="9" ht="21.75" customHeight="1" spans="1:23">
      <c r="A9" s="98" t="s">
        <v>257</v>
      </c>
      <c r="B9" s="98" t="s">
        <v>258</v>
      </c>
      <c r="C9" s="98" t="s">
        <v>259</v>
      </c>
      <c r="D9" s="98" t="s">
        <v>70</v>
      </c>
      <c r="E9" s="98" t="s">
        <v>128</v>
      </c>
      <c r="F9" s="98" t="s">
        <v>129</v>
      </c>
      <c r="G9" s="98" t="s">
        <v>223</v>
      </c>
      <c r="H9" s="98" t="s">
        <v>224</v>
      </c>
      <c r="I9" s="108">
        <v>22935</v>
      </c>
      <c r="J9" s="108">
        <v>22935</v>
      </c>
      <c r="K9" s="108">
        <v>22935</v>
      </c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</row>
    <row r="10" ht="21.75" customHeight="1" spans="1:23">
      <c r="A10" s="98" t="s">
        <v>257</v>
      </c>
      <c r="B10" s="98" t="s">
        <v>260</v>
      </c>
      <c r="C10" s="98" t="s">
        <v>261</v>
      </c>
      <c r="D10" s="98" t="s">
        <v>70</v>
      </c>
      <c r="E10" s="98" t="s">
        <v>126</v>
      </c>
      <c r="F10" s="98" t="s">
        <v>127</v>
      </c>
      <c r="G10" s="98" t="s">
        <v>262</v>
      </c>
      <c r="H10" s="98" t="s">
        <v>263</v>
      </c>
      <c r="I10" s="108">
        <v>17125</v>
      </c>
      <c r="J10" s="108">
        <v>17125</v>
      </c>
      <c r="K10" s="108">
        <v>17125</v>
      </c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</row>
    <row r="11" ht="18.75" customHeight="1" spans="1:23">
      <c r="A11" s="66" t="s">
        <v>174</v>
      </c>
      <c r="B11" s="67"/>
      <c r="C11" s="67"/>
      <c r="D11" s="67"/>
      <c r="E11" s="67"/>
      <c r="F11" s="67"/>
      <c r="G11" s="67"/>
      <c r="H11" s="68"/>
      <c r="I11" s="108">
        <v>40060</v>
      </c>
      <c r="J11" s="108">
        <v>40060</v>
      </c>
      <c r="K11" s="108">
        <v>40060</v>
      </c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topLeftCell="A4" workbookViewId="0">
      <selection activeCell="A1" sqref="A1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42" t="s">
        <v>264</v>
      </c>
    </row>
    <row r="2" ht="39.75" customHeight="1" spans="1:10">
      <c r="A2" s="95" t="str">
        <f>"2025"&amp;"年部门项目支出绩效目标表"</f>
        <v>2025年部门项目支出绩效目标表</v>
      </c>
      <c r="B2" s="43"/>
      <c r="C2" s="43"/>
      <c r="D2" s="43"/>
      <c r="E2" s="43"/>
      <c r="F2" s="96"/>
      <c r="G2" s="43"/>
      <c r="H2" s="96"/>
      <c r="I2" s="96"/>
      <c r="J2" s="43"/>
    </row>
    <row r="3" ht="17.25" customHeight="1" spans="1:1">
      <c r="A3" s="44" t="str">
        <f>"单位名称："&amp;"昆明市晋宁区供销合作社联合社"</f>
        <v>单位名称：昆明市晋宁区供销合作社联合社</v>
      </c>
    </row>
    <row r="4" ht="44.25" customHeight="1" spans="1:10">
      <c r="A4" s="17" t="s">
        <v>186</v>
      </c>
      <c r="B4" s="17" t="s">
        <v>265</v>
      </c>
      <c r="C4" s="17" t="s">
        <v>266</v>
      </c>
      <c r="D4" s="17" t="s">
        <v>267</v>
      </c>
      <c r="E4" s="17" t="s">
        <v>268</v>
      </c>
      <c r="F4" s="97" t="s">
        <v>269</v>
      </c>
      <c r="G4" s="17" t="s">
        <v>270</v>
      </c>
      <c r="H4" s="97" t="s">
        <v>271</v>
      </c>
      <c r="I4" s="97" t="s">
        <v>272</v>
      </c>
      <c r="J4" s="17" t="s">
        <v>273</v>
      </c>
    </row>
    <row r="5" ht="18.75" customHeight="1" spans="1:10">
      <c r="A5" s="163">
        <v>1</v>
      </c>
      <c r="B5" s="163">
        <v>2</v>
      </c>
      <c r="C5" s="163">
        <v>3</v>
      </c>
      <c r="D5" s="163">
        <v>4</v>
      </c>
      <c r="E5" s="163">
        <v>5</v>
      </c>
      <c r="F5" s="69">
        <v>6</v>
      </c>
      <c r="G5" s="163">
        <v>7</v>
      </c>
      <c r="H5" s="69">
        <v>8</v>
      </c>
      <c r="I5" s="69">
        <v>9</v>
      </c>
      <c r="J5" s="163">
        <v>10</v>
      </c>
    </row>
    <row r="6" ht="42" customHeight="1" spans="1:10">
      <c r="A6" s="18" t="s">
        <v>70</v>
      </c>
      <c r="B6" s="98"/>
      <c r="C6" s="98"/>
      <c r="D6" s="98"/>
      <c r="E6" s="34"/>
      <c r="F6" s="99"/>
      <c r="G6" s="34"/>
      <c r="H6" s="99"/>
      <c r="I6" s="99"/>
      <c r="J6" s="34"/>
    </row>
    <row r="7" ht="42" customHeight="1" spans="1:10">
      <c r="A7" s="164" t="s">
        <v>70</v>
      </c>
      <c r="B7" s="33"/>
      <c r="C7" s="33"/>
      <c r="D7" s="33"/>
      <c r="E7" s="18"/>
      <c r="F7" s="33"/>
      <c r="G7" s="18"/>
      <c r="H7" s="33"/>
      <c r="I7" s="33"/>
      <c r="J7" s="18"/>
    </row>
    <row r="8" ht="42" customHeight="1" spans="1:10">
      <c r="A8" s="165" t="s">
        <v>261</v>
      </c>
      <c r="B8" s="33" t="s">
        <v>274</v>
      </c>
      <c r="C8" s="33" t="s">
        <v>275</v>
      </c>
      <c r="D8" s="33" t="s">
        <v>276</v>
      </c>
      <c r="E8" s="18" t="s">
        <v>277</v>
      </c>
      <c r="F8" s="33" t="s">
        <v>278</v>
      </c>
      <c r="G8" s="18" t="s">
        <v>84</v>
      </c>
      <c r="H8" s="33" t="s">
        <v>279</v>
      </c>
      <c r="I8" s="33" t="s">
        <v>280</v>
      </c>
      <c r="J8" s="18" t="s">
        <v>281</v>
      </c>
    </row>
    <row r="9" ht="42" customHeight="1" spans="1:10">
      <c r="A9" s="165" t="s">
        <v>261</v>
      </c>
      <c r="B9" s="33" t="s">
        <v>274</v>
      </c>
      <c r="C9" s="33" t="s">
        <v>275</v>
      </c>
      <c r="D9" s="33" t="s">
        <v>276</v>
      </c>
      <c r="E9" s="18" t="s">
        <v>282</v>
      </c>
      <c r="F9" s="33" t="s">
        <v>278</v>
      </c>
      <c r="G9" s="18" t="s">
        <v>90</v>
      </c>
      <c r="H9" s="33" t="s">
        <v>283</v>
      </c>
      <c r="I9" s="33" t="s">
        <v>280</v>
      </c>
      <c r="J9" s="18" t="s">
        <v>282</v>
      </c>
    </row>
    <row r="10" ht="42" customHeight="1" spans="1:10">
      <c r="A10" s="165" t="s">
        <v>261</v>
      </c>
      <c r="B10" s="33" t="s">
        <v>274</v>
      </c>
      <c r="C10" s="33" t="s">
        <v>275</v>
      </c>
      <c r="D10" s="33" t="s">
        <v>284</v>
      </c>
      <c r="E10" s="18" t="s">
        <v>285</v>
      </c>
      <c r="F10" s="33" t="s">
        <v>278</v>
      </c>
      <c r="G10" s="18" t="s">
        <v>286</v>
      </c>
      <c r="H10" s="33" t="s">
        <v>287</v>
      </c>
      <c r="I10" s="33" t="s">
        <v>288</v>
      </c>
      <c r="J10" s="18" t="s">
        <v>289</v>
      </c>
    </row>
    <row r="11" ht="42" customHeight="1" spans="1:10">
      <c r="A11" s="165" t="s">
        <v>261</v>
      </c>
      <c r="B11" s="33" t="s">
        <v>274</v>
      </c>
      <c r="C11" s="33" t="s">
        <v>275</v>
      </c>
      <c r="D11" s="33" t="s">
        <v>290</v>
      </c>
      <c r="E11" s="18" t="s">
        <v>291</v>
      </c>
      <c r="F11" s="33" t="s">
        <v>292</v>
      </c>
      <c r="G11" s="18" t="s">
        <v>83</v>
      </c>
      <c r="H11" s="33" t="s">
        <v>293</v>
      </c>
      <c r="I11" s="33" t="s">
        <v>280</v>
      </c>
      <c r="J11" s="18" t="s">
        <v>294</v>
      </c>
    </row>
    <row r="12" ht="42" customHeight="1" spans="1:10">
      <c r="A12" s="165" t="s">
        <v>261</v>
      </c>
      <c r="B12" s="33" t="s">
        <v>274</v>
      </c>
      <c r="C12" s="33" t="s">
        <v>275</v>
      </c>
      <c r="D12" s="33" t="s">
        <v>290</v>
      </c>
      <c r="E12" s="18" t="s">
        <v>295</v>
      </c>
      <c r="F12" s="33" t="s">
        <v>292</v>
      </c>
      <c r="G12" s="18" t="s">
        <v>83</v>
      </c>
      <c r="H12" s="33" t="s">
        <v>293</v>
      </c>
      <c r="I12" s="33" t="s">
        <v>280</v>
      </c>
      <c r="J12" s="18" t="s">
        <v>296</v>
      </c>
    </row>
    <row r="13" ht="42" customHeight="1" spans="1:10">
      <c r="A13" s="165" t="s">
        <v>261</v>
      </c>
      <c r="B13" s="33" t="s">
        <v>274</v>
      </c>
      <c r="C13" s="33" t="s">
        <v>297</v>
      </c>
      <c r="D13" s="33" t="s">
        <v>298</v>
      </c>
      <c r="E13" s="18" t="s">
        <v>299</v>
      </c>
      <c r="F13" s="33" t="s">
        <v>278</v>
      </c>
      <c r="G13" s="18" t="s">
        <v>300</v>
      </c>
      <c r="H13" s="33" t="s">
        <v>287</v>
      </c>
      <c r="I13" s="33" t="s">
        <v>288</v>
      </c>
      <c r="J13" s="18" t="s">
        <v>300</v>
      </c>
    </row>
    <row r="14" ht="42" customHeight="1" spans="1:10">
      <c r="A14" s="165" t="s">
        <v>261</v>
      </c>
      <c r="B14" s="33" t="s">
        <v>274</v>
      </c>
      <c r="C14" s="33" t="s">
        <v>301</v>
      </c>
      <c r="D14" s="33" t="s">
        <v>302</v>
      </c>
      <c r="E14" s="18" t="s">
        <v>302</v>
      </c>
      <c r="F14" s="33" t="s">
        <v>278</v>
      </c>
      <c r="G14" s="18" t="s">
        <v>303</v>
      </c>
      <c r="H14" s="33" t="s">
        <v>287</v>
      </c>
      <c r="I14" s="33" t="s">
        <v>288</v>
      </c>
      <c r="J14" s="18" t="s">
        <v>304</v>
      </c>
    </row>
    <row r="15" ht="42" customHeight="1" spans="1:10">
      <c r="A15" s="165" t="s">
        <v>259</v>
      </c>
      <c r="B15" s="33" t="s">
        <v>305</v>
      </c>
      <c r="C15" s="33" t="s">
        <v>275</v>
      </c>
      <c r="D15" s="33" t="s">
        <v>276</v>
      </c>
      <c r="E15" s="18" t="s">
        <v>306</v>
      </c>
      <c r="F15" s="33" t="s">
        <v>278</v>
      </c>
      <c r="G15" s="18" t="s">
        <v>95</v>
      </c>
      <c r="H15" s="33" t="s">
        <v>307</v>
      </c>
      <c r="I15" s="33" t="s">
        <v>280</v>
      </c>
      <c r="J15" s="18" t="s">
        <v>308</v>
      </c>
    </row>
    <row r="16" ht="42" customHeight="1" spans="1:10">
      <c r="A16" s="165" t="s">
        <v>259</v>
      </c>
      <c r="B16" s="33" t="s">
        <v>305</v>
      </c>
      <c r="C16" s="33" t="s">
        <v>275</v>
      </c>
      <c r="D16" s="33" t="s">
        <v>284</v>
      </c>
      <c r="E16" s="18" t="s">
        <v>309</v>
      </c>
      <c r="F16" s="33" t="s">
        <v>278</v>
      </c>
      <c r="G16" s="18" t="s">
        <v>310</v>
      </c>
      <c r="H16" s="33" t="s">
        <v>287</v>
      </c>
      <c r="I16" s="33" t="s">
        <v>288</v>
      </c>
      <c r="J16" s="18" t="s">
        <v>311</v>
      </c>
    </row>
    <row r="17" ht="42" customHeight="1" spans="1:10">
      <c r="A17" s="165" t="s">
        <v>259</v>
      </c>
      <c r="B17" s="33" t="s">
        <v>305</v>
      </c>
      <c r="C17" s="33" t="s">
        <v>275</v>
      </c>
      <c r="D17" s="33" t="s">
        <v>290</v>
      </c>
      <c r="E17" s="18" t="s">
        <v>312</v>
      </c>
      <c r="F17" s="33" t="s">
        <v>292</v>
      </c>
      <c r="G17" s="18" t="s">
        <v>313</v>
      </c>
      <c r="H17" s="33" t="s">
        <v>287</v>
      </c>
      <c r="I17" s="33" t="s">
        <v>288</v>
      </c>
      <c r="J17" s="18" t="s">
        <v>314</v>
      </c>
    </row>
    <row r="18" ht="42" customHeight="1" spans="1:10">
      <c r="A18" s="165" t="s">
        <v>259</v>
      </c>
      <c r="B18" s="33" t="s">
        <v>305</v>
      </c>
      <c r="C18" s="33" t="s">
        <v>297</v>
      </c>
      <c r="D18" s="33" t="s">
        <v>298</v>
      </c>
      <c r="E18" s="18" t="s">
        <v>315</v>
      </c>
      <c r="F18" s="33" t="s">
        <v>292</v>
      </c>
      <c r="G18" s="18" t="s">
        <v>303</v>
      </c>
      <c r="H18" s="33" t="s">
        <v>287</v>
      </c>
      <c r="I18" s="33" t="s">
        <v>288</v>
      </c>
      <c r="J18" s="18" t="s">
        <v>316</v>
      </c>
    </row>
    <row r="19" ht="42" customHeight="1" spans="1:10">
      <c r="A19" s="165" t="s">
        <v>259</v>
      </c>
      <c r="B19" s="33" t="s">
        <v>305</v>
      </c>
      <c r="C19" s="33" t="s">
        <v>301</v>
      </c>
      <c r="D19" s="33" t="s">
        <v>302</v>
      </c>
      <c r="E19" s="18" t="s">
        <v>317</v>
      </c>
      <c r="F19" s="33" t="s">
        <v>292</v>
      </c>
      <c r="G19" s="18" t="s">
        <v>313</v>
      </c>
      <c r="H19" s="33" t="s">
        <v>287</v>
      </c>
      <c r="I19" s="33" t="s">
        <v>288</v>
      </c>
      <c r="J19" s="18" t="s">
        <v>318</v>
      </c>
    </row>
  </sheetData>
  <mergeCells count="6">
    <mergeCell ref="A2:J2"/>
    <mergeCell ref="A3:H3"/>
    <mergeCell ref="A8:A14"/>
    <mergeCell ref="A15:A19"/>
    <mergeCell ref="B8:B14"/>
    <mergeCell ref="B15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B21" sqref="B2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50">
        <v>1</v>
      </c>
      <c r="B1" s="151">
        <v>0</v>
      </c>
      <c r="C1" s="150">
        <v>1</v>
      </c>
      <c r="D1" s="152"/>
      <c r="E1" s="152"/>
      <c r="F1" s="149" t="s">
        <v>319</v>
      </c>
    </row>
    <row r="2" ht="42" customHeight="1" spans="1:6">
      <c r="A2" s="153" t="str">
        <f>"2025"&amp;"年部门政府性基金预算支出预算表"</f>
        <v>2025年部门政府性基金预算支出预算表</v>
      </c>
      <c r="B2" s="153" t="s">
        <v>320</v>
      </c>
      <c r="C2" s="154"/>
      <c r="D2" s="155"/>
      <c r="E2" s="155"/>
      <c r="F2" s="155"/>
    </row>
    <row r="3" ht="13.5" customHeight="1" spans="1:6">
      <c r="A3" s="44" t="str">
        <f>"单位名称："&amp;"昆明市晋宁区供销合作社联合社"</f>
        <v>单位名称：昆明市晋宁区供销合作社联合社</v>
      </c>
      <c r="B3" s="44" t="s">
        <v>321</v>
      </c>
      <c r="C3" s="150"/>
      <c r="D3" s="152"/>
      <c r="E3" s="152"/>
      <c r="F3" s="149" t="s">
        <v>1</v>
      </c>
    </row>
    <row r="4" ht="19.5" customHeight="1" spans="1:6">
      <c r="A4" s="156" t="s">
        <v>184</v>
      </c>
      <c r="B4" s="157" t="s">
        <v>73</v>
      </c>
      <c r="C4" s="156" t="s">
        <v>74</v>
      </c>
      <c r="D4" s="12" t="s">
        <v>322</v>
      </c>
      <c r="E4" s="13"/>
      <c r="F4" s="36"/>
    </row>
    <row r="5" ht="18.75" customHeight="1" spans="1:6">
      <c r="A5" s="158"/>
      <c r="B5" s="159"/>
      <c r="C5" s="158"/>
      <c r="D5" s="52" t="s">
        <v>55</v>
      </c>
      <c r="E5" s="12" t="s">
        <v>76</v>
      </c>
      <c r="F5" s="52" t="s">
        <v>77</v>
      </c>
    </row>
    <row r="6" ht="18.75" customHeight="1" spans="1:6">
      <c r="A6" s="97">
        <v>1</v>
      </c>
      <c r="B6" s="160" t="s">
        <v>84</v>
      </c>
      <c r="C6" s="97">
        <v>3</v>
      </c>
      <c r="D6" s="14">
        <v>4</v>
      </c>
      <c r="E6" s="14">
        <v>5</v>
      </c>
      <c r="F6" s="14">
        <v>6</v>
      </c>
    </row>
    <row r="7" ht="21" customHeight="1" spans="1:6">
      <c r="A7" s="33"/>
      <c r="B7" s="33"/>
      <c r="C7" s="33"/>
      <c r="D7" s="108"/>
      <c r="E7" s="108"/>
      <c r="F7" s="108"/>
    </row>
    <row r="8" ht="21" customHeight="1" spans="1:6">
      <c r="A8" s="33"/>
      <c r="B8" s="33"/>
      <c r="C8" s="33"/>
      <c r="D8" s="108"/>
      <c r="E8" s="108"/>
      <c r="F8" s="108"/>
    </row>
    <row r="9" ht="18.75" customHeight="1" spans="1:6">
      <c r="A9" s="161" t="s">
        <v>174</v>
      </c>
      <c r="B9" s="161" t="s">
        <v>174</v>
      </c>
      <c r="C9" s="162" t="s">
        <v>174</v>
      </c>
      <c r="D9" s="108"/>
      <c r="E9" s="108"/>
      <c r="F9" s="108"/>
    </row>
    <row r="10" customHeight="1" spans="1:1">
      <c r="A10" t="s">
        <v>323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selection activeCell="A11" sqref="A11:Q11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112"/>
      <c r="C1" s="112"/>
      <c r="R1" s="42"/>
      <c r="S1" s="42" t="s">
        <v>324</v>
      </c>
    </row>
    <row r="2" ht="41.25" customHeight="1" spans="1:19">
      <c r="A2" s="101" t="str">
        <f>"2025"&amp;"年部门政府采购预算表"</f>
        <v>2025年部门政府采购预算表</v>
      </c>
      <c r="B2" s="96"/>
      <c r="C2" s="96"/>
      <c r="D2" s="43"/>
      <c r="E2" s="43"/>
      <c r="F2" s="43"/>
      <c r="G2" s="43"/>
      <c r="H2" s="43"/>
      <c r="I2" s="43"/>
      <c r="J2" s="43"/>
      <c r="K2" s="43"/>
      <c r="L2" s="43"/>
      <c r="M2" s="96"/>
      <c r="N2" s="43"/>
      <c r="O2" s="43"/>
      <c r="P2" s="96"/>
      <c r="Q2" s="43"/>
      <c r="R2" s="96"/>
      <c r="S2" s="96"/>
    </row>
    <row r="3" ht="18.75" customHeight="1" spans="1:19">
      <c r="A3" s="139" t="str">
        <f>"单位名称："&amp;"昆明市晋宁区供销合作社联合社"</f>
        <v>单位名称：昆明市晋宁区供销合作社联合社</v>
      </c>
      <c r="B3" s="114"/>
      <c r="C3" s="114"/>
      <c r="D3" s="46"/>
      <c r="E3" s="46"/>
      <c r="F3" s="46"/>
      <c r="G3" s="46"/>
      <c r="H3" s="46"/>
      <c r="I3" s="46"/>
      <c r="J3" s="46"/>
      <c r="K3" s="46"/>
      <c r="L3" s="46"/>
      <c r="R3" s="47"/>
      <c r="S3" s="149" t="s">
        <v>1</v>
      </c>
    </row>
    <row r="4" ht="15.75" customHeight="1" spans="1:19">
      <c r="A4" s="49" t="s">
        <v>183</v>
      </c>
      <c r="B4" s="115" t="s">
        <v>184</v>
      </c>
      <c r="C4" s="115" t="s">
        <v>325</v>
      </c>
      <c r="D4" s="116" t="s">
        <v>326</v>
      </c>
      <c r="E4" s="116" t="s">
        <v>327</v>
      </c>
      <c r="F4" s="116" t="s">
        <v>328</v>
      </c>
      <c r="G4" s="116" t="s">
        <v>329</v>
      </c>
      <c r="H4" s="116" t="s">
        <v>330</v>
      </c>
      <c r="I4" s="129" t="s">
        <v>191</v>
      </c>
      <c r="J4" s="129"/>
      <c r="K4" s="129"/>
      <c r="L4" s="129"/>
      <c r="M4" s="130"/>
      <c r="N4" s="129"/>
      <c r="O4" s="129"/>
      <c r="P4" s="109"/>
      <c r="Q4" s="129"/>
      <c r="R4" s="130"/>
      <c r="S4" s="110"/>
    </row>
    <row r="5" ht="17.25" customHeight="1" spans="1:19">
      <c r="A5" s="51"/>
      <c r="B5" s="117"/>
      <c r="C5" s="117"/>
      <c r="D5" s="118"/>
      <c r="E5" s="118"/>
      <c r="F5" s="118"/>
      <c r="G5" s="118"/>
      <c r="H5" s="118"/>
      <c r="I5" s="118" t="s">
        <v>55</v>
      </c>
      <c r="J5" s="118" t="s">
        <v>58</v>
      </c>
      <c r="K5" s="118" t="s">
        <v>331</v>
      </c>
      <c r="L5" s="118" t="s">
        <v>332</v>
      </c>
      <c r="M5" s="131" t="s">
        <v>333</v>
      </c>
      <c r="N5" s="132" t="s">
        <v>334</v>
      </c>
      <c r="O5" s="132"/>
      <c r="P5" s="137"/>
      <c r="Q5" s="132"/>
      <c r="R5" s="138"/>
      <c r="S5" s="119"/>
    </row>
    <row r="6" ht="54" customHeight="1" spans="1:19">
      <c r="A6" s="54"/>
      <c r="B6" s="119"/>
      <c r="C6" s="119"/>
      <c r="D6" s="120"/>
      <c r="E6" s="120"/>
      <c r="F6" s="120"/>
      <c r="G6" s="120"/>
      <c r="H6" s="120"/>
      <c r="I6" s="120"/>
      <c r="J6" s="120" t="s">
        <v>57</v>
      </c>
      <c r="K6" s="120"/>
      <c r="L6" s="120"/>
      <c r="M6" s="133"/>
      <c r="N6" s="120" t="s">
        <v>57</v>
      </c>
      <c r="O6" s="120" t="s">
        <v>64</v>
      </c>
      <c r="P6" s="119" t="s">
        <v>65</v>
      </c>
      <c r="Q6" s="120" t="s">
        <v>66</v>
      </c>
      <c r="R6" s="133" t="s">
        <v>67</v>
      </c>
      <c r="S6" s="119" t="s">
        <v>68</v>
      </c>
    </row>
    <row r="7" ht="18" customHeight="1" spans="1:19">
      <c r="A7" s="140">
        <v>1</v>
      </c>
      <c r="B7" s="140" t="s">
        <v>84</v>
      </c>
      <c r="C7" s="141">
        <v>3</v>
      </c>
      <c r="D7" s="141">
        <v>4</v>
      </c>
      <c r="E7" s="140">
        <v>5</v>
      </c>
      <c r="F7" s="140">
        <v>6</v>
      </c>
      <c r="G7" s="140">
        <v>7</v>
      </c>
      <c r="H7" s="140">
        <v>8</v>
      </c>
      <c r="I7" s="140">
        <v>9</v>
      </c>
      <c r="J7" s="140">
        <v>10</v>
      </c>
      <c r="K7" s="140">
        <v>11</v>
      </c>
      <c r="L7" s="140">
        <v>12</v>
      </c>
      <c r="M7" s="140">
        <v>13</v>
      </c>
      <c r="N7" s="140">
        <v>14</v>
      </c>
      <c r="O7" s="140">
        <v>15</v>
      </c>
      <c r="P7" s="140">
        <v>16</v>
      </c>
      <c r="Q7" s="140">
        <v>17</v>
      </c>
      <c r="R7" s="140">
        <v>18</v>
      </c>
      <c r="S7" s="140">
        <v>19</v>
      </c>
    </row>
    <row r="8" ht="21" customHeight="1" spans="1:19">
      <c r="A8" s="121"/>
      <c r="B8" s="122"/>
      <c r="C8" s="122"/>
      <c r="D8" s="123"/>
      <c r="E8" s="123"/>
      <c r="F8" s="123"/>
      <c r="G8" s="14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ht="21" customHeight="1" spans="1:19">
      <c r="A9" s="124" t="s">
        <v>174</v>
      </c>
      <c r="B9" s="125"/>
      <c r="C9" s="125"/>
      <c r="D9" s="126"/>
      <c r="E9" s="126"/>
      <c r="F9" s="126"/>
      <c r="G9" s="143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21" customHeight="1" spans="1:19">
      <c r="A10" s="144" t="s">
        <v>335</v>
      </c>
      <c r="B10" s="145"/>
      <c r="C10" s="145"/>
      <c r="D10" s="144"/>
      <c r="E10" s="144"/>
      <c r="F10" s="144"/>
      <c r="G10" s="146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</row>
    <row r="11" customHeight="1" spans="1:17">
      <c r="A11" s="148" t="s">
        <v>336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</row>
  </sheetData>
  <mergeCells count="20">
    <mergeCell ref="A2:S2"/>
    <mergeCell ref="A3:H3"/>
    <mergeCell ref="I4:S4"/>
    <mergeCell ref="N5:S5"/>
    <mergeCell ref="A9:G9"/>
    <mergeCell ref="A10:S10"/>
    <mergeCell ref="A11:Q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20" sqref="A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105"/>
      <c r="B1" s="112"/>
      <c r="C1" s="112"/>
      <c r="D1" s="112"/>
      <c r="E1" s="112"/>
      <c r="F1" s="112"/>
      <c r="G1" s="112"/>
      <c r="H1" s="105"/>
      <c r="I1" s="105"/>
      <c r="J1" s="105"/>
      <c r="K1" s="105"/>
      <c r="L1" s="105"/>
      <c r="M1" s="105"/>
      <c r="N1" s="127"/>
      <c r="O1" s="105"/>
      <c r="P1" s="105"/>
      <c r="Q1" s="112"/>
      <c r="R1" s="105"/>
      <c r="S1" s="135"/>
      <c r="T1" s="135" t="s">
        <v>337</v>
      </c>
    </row>
    <row r="2" ht="41.25" customHeight="1" spans="1:20">
      <c r="A2" s="101" t="str">
        <f>"2025"&amp;"年部门政府购买服务预算表"</f>
        <v>2025年部门政府购买服务预算表</v>
      </c>
      <c r="B2" s="96"/>
      <c r="C2" s="96"/>
      <c r="D2" s="96"/>
      <c r="E2" s="96"/>
      <c r="F2" s="96"/>
      <c r="G2" s="96"/>
      <c r="H2" s="113"/>
      <c r="I2" s="113"/>
      <c r="J2" s="113"/>
      <c r="K2" s="113"/>
      <c r="L2" s="113"/>
      <c r="M2" s="113"/>
      <c r="N2" s="128"/>
      <c r="O2" s="113"/>
      <c r="P2" s="113"/>
      <c r="Q2" s="96"/>
      <c r="R2" s="113"/>
      <c r="S2" s="128"/>
      <c r="T2" s="96"/>
    </row>
    <row r="3" ht="22.5" customHeight="1" spans="1:20">
      <c r="A3" s="102" t="str">
        <f>"单位名称："&amp;"昆明市晋宁区供销合作社联合社"</f>
        <v>单位名称：昆明市晋宁区供销合作社联合社</v>
      </c>
      <c r="B3" s="114"/>
      <c r="C3" s="114"/>
      <c r="D3" s="114"/>
      <c r="E3" s="114"/>
      <c r="F3" s="114"/>
      <c r="G3" s="114"/>
      <c r="H3" s="103"/>
      <c r="I3" s="103"/>
      <c r="J3" s="103"/>
      <c r="K3" s="103"/>
      <c r="L3" s="103"/>
      <c r="M3" s="103"/>
      <c r="N3" s="127"/>
      <c r="O3" s="105"/>
      <c r="P3" s="105"/>
      <c r="Q3" s="112"/>
      <c r="R3" s="105"/>
      <c r="S3" s="136"/>
      <c r="T3" s="135" t="s">
        <v>1</v>
      </c>
    </row>
    <row r="4" ht="24" customHeight="1" spans="1:20">
      <c r="A4" s="49" t="s">
        <v>183</v>
      </c>
      <c r="B4" s="115" t="s">
        <v>184</v>
      </c>
      <c r="C4" s="115" t="s">
        <v>325</v>
      </c>
      <c r="D4" s="115" t="s">
        <v>338</v>
      </c>
      <c r="E4" s="115" t="s">
        <v>339</v>
      </c>
      <c r="F4" s="115" t="s">
        <v>340</v>
      </c>
      <c r="G4" s="115" t="s">
        <v>341</v>
      </c>
      <c r="H4" s="116" t="s">
        <v>342</v>
      </c>
      <c r="I4" s="116" t="s">
        <v>343</v>
      </c>
      <c r="J4" s="129" t="s">
        <v>191</v>
      </c>
      <c r="K4" s="129"/>
      <c r="L4" s="129"/>
      <c r="M4" s="129"/>
      <c r="N4" s="130"/>
      <c r="O4" s="129"/>
      <c r="P4" s="129"/>
      <c r="Q4" s="109"/>
      <c r="R4" s="129"/>
      <c r="S4" s="130"/>
      <c r="T4" s="110"/>
    </row>
    <row r="5" ht="24" customHeight="1" spans="1:20">
      <c r="A5" s="51"/>
      <c r="B5" s="117"/>
      <c r="C5" s="117"/>
      <c r="D5" s="117"/>
      <c r="E5" s="117"/>
      <c r="F5" s="117"/>
      <c r="G5" s="117"/>
      <c r="H5" s="118"/>
      <c r="I5" s="118"/>
      <c r="J5" s="118" t="s">
        <v>55</v>
      </c>
      <c r="K5" s="118" t="s">
        <v>58</v>
      </c>
      <c r="L5" s="118" t="s">
        <v>331</v>
      </c>
      <c r="M5" s="118" t="s">
        <v>332</v>
      </c>
      <c r="N5" s="131" t="s">
        <v>333</v>
      </c>
      <c r="O5" s="132" t="s">
        <v>334</v>
      </c>
      <c r="P5" s="132"/>
      <c r="Q5" s="137"/>
      <c r="R5" s="132"/>
      <c r="S5" s="138"/>
      <c r="T5" s="119"/>
    </row>
    <row r="6" ht="54" customHeight="1" spans="1:20">
      <c r="A6" s="54"/>
      <c r="B6" s="119"/>
      <c r="C6" s="119"/>
      <c r="D6" s="119"/>
      <c r="E6" s="119"/>
      <c r="F6" s="119"/>
      <c r="G6" s="119"/>
      <c r="H6" s="120"/>
      <c r="I6" s="120"/>
      <c r="J6" s="120"/>
      <c r="K6" s="120" t="s">
        <v>57</v>
      </c>
      <c r="L6" s="120"/>
      <c r="M6" s="120"/>
      <c r="N6" s="133"/>
      <c r="O6" s="120" t="s">
        <v>57</v>
      </c>
      <c r="P6" s="120" t="s">
        <v>64</v>
      </c>
      <c r="Q6" s="119" t="s">
        <v>65</v>
      </c>
      <c r="R6" s="120" t="s">
        <v>66</v>
      </c>
      <c r="S6" s="133" t="s">
        <v>67</v>
      </c>
      <c r="T6" s="119" t="s">
        <v>68</v>
      </c>
    </row>
    <row r="7" ht="17.25" customHeight="1" spans="1:20">
      <c r="A7" s="55">
        <v>1</v>
      </c>
      <c r="B7" s="119">
        <v>2</v>
      </c>
      <c r="C7" s="55">
        <v>3</v>
      </c>
      <c r="D7" s="55">
        <v>4</v>
      </c>
      <c r="E7" s="119">
        <v>5</v>
      </c>
      <c r="F7" s="55">
        <v>6</v>
      </c>
      <c r="G7" s="55">
        <v>7</v>
      </c>
      <c r="H7" s="119">
        <v>8</v>
      </c>
      <c r="I7" s="55">
        <v>9</v>
      </c>
      <c r="J7" s="55">
        <v>10</v>
      </c>
      <c r="K7" s="119">
        <v>11</v>
      </c>
      <c r="L7" s="55">
        <v>12</v>
      </c>
      <c r="M7" s="55">
        <v>13</v>
      </c>
      <c r="N7" s="119">
        <v>14</v>
      </c>
      <c r="O7" s="55">
        <v>15</v>
      </c>
      <c r="P7" s="55">
        <v>16</v>
      </c>
      <c r="Q7" s="119">
        <v>17</v>
      </c>
      <c r="R7" s="55">
        <v>18</v>
      </c>
      <c r="S7" s="55">
        <v>19</v>
      </c>
      <c r="T7" s="55">
        <v>20</v>
      </c>
    </row>
    <row r="8" ht="21" customHeight="1" spans="1:20">
      <c r="A8" s="121"/>
      <c r="B8" s="122"/>
      <c r="C8" s="122"/>
      <c r="D8" s="122"/>
      <c r="E8" s="122"/>
      <c r="F8" s="122"/>
      <c r="G8" s="122"/>
      <c r="H8" s="123"/>
      <c r="I8" s="123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</row>
    <row r="9" ht="21" customHeight="1" spans="1:20">
      <c r="A9" s="124" t="s">
        <v>174</v>
      </c>
      <c r="B9" s="125"/>
      <c r="C9" s="125"/>
      <c r="D9" s="125"/>
      <c r="E9" s="125"/>
      <c r="F9" s="125"/>
      <c r="G9" s="125"/>
      <c r="H9" s="126"/>
      <c r="I9" s="134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customHeight="1" spans="1:1">
      <c r="A10" t="s">
        <v>344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selection activeCell="A9" sqref="A9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ht="17.25" customHeight="1" spans="4:24">
      <c r="D1" s="100"/>
      <c r="W1" s="42"/>
      <c r="X1" s="42" t="s">
        <v>345</v>
      </c>
    </row>
    <row r="2" ht="41.25" customHeight="1" spans="1:24">
      <c r="A2" s="101" t="str">
        <f>"2025"&amp;"年对下转移支付预算表"</f>
        <v>2025年对下转移支付预算表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96"/>
      <c r="X2" s="96"/>
    </row>
    <row r="3" ht="18" customHeight="1" spans="1:24">
      <c r="A3" s="102" t="str">
        <f>"单位名称："&amp;"昆明市晋宁区供销合作社联合社"</f>
        <v>单位名称：昆明市晋宁区供销合作社联合社</v>
      </c>
      <c r="B3" s="103"/>
      <c r="C3" s="103"/>
      <c r="D3" s="104"/>
      <c r="E3" s="105"/>
      <c r="F3" s="105"/>
      <c r="G3" s="105"/>
      <c r="H3" s="105"/>
      <c r="I3" s="105"/>
      <c r="W3" s="47"/>
      <c r="X3" s="47" t="s">
        <v>1</v>
      </c>
    </row>
    <row r="4" ht="19.5" customHeight="1" spans="1:24">
      <c r="A4" s="62" t="s">
        <v>346</v>
      </c>
      <c r="B4" s="12" t="s">
        <v>191</v>
      </c>
      <c r="C4" s="13"/>
      <c r="D4" s="13"/>
      <c r="E4" s="12" t="s">
        <v>347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09"/>
      <c r="X4" s="110"/>
    </row>
    <row r="5" ht="40.5" customHeight="1" spans="1:24">
      <c r="A5" s="55"/>
      <c r="B5" s="63" t="s">
        <v>55</v>
      </c>
      <c r="C5" s="49" t="s">
        <v>58</v>
      </c>
      <c r="D5" s="106" t="s">
        <v>331</v>
      </c>
      <c r="E5" s="81" t="s">
        <v>348</v>
      </c>
      <c r="F5" s="81" t="s">
        <v>349</v>
      </c>
      <c r="G5" s="81" t="s">
        <v>350</v>
      </c>
      <c r="H5" s="81" t="s">
        <v>351</v>
      </c>
      <c r="I5" s="81" t="s">
        <v>352</v>
      </c>
      <c r="J5" s="81" t="s">
        <v>353</v>
      </c>
      <c r="K5" s="81" t="s">
        <v>354</v>
      </c>
      <c r="L5" s="81" t="s">
        <v>355</v>
      </c>
      <c r="M5" s="81" t="s">
        <v>356</v>
      </c>
      <c r="N5" s="81" t="s">
        <v>357</v>
      </c>
      <c r="O5" s="81" t="s">
        <v>358</v>
      </c>
      <c r="P5" s="81" t="s">
        <v>359</v>
      </c>
      <c r="Q5" s="81" t="s">
        <v>360</v>
      </c>
      <c r="R5" s="81" t="s">
        <v>361</v>
      </c>
      <c r="S5" s="81" t="s">
        <v>362</v>
      </c>
      <c r="T5" s="81" t="s">
        <v>363</v>
      </c>
      <c r="U5" s="81" t="s">
        <v>364</v>
      </c>
      <c r="V5" s="81" t="s">
        <v>365</v>
      </c>
      <c r="W5" s="81" t="s">
        <v>366</v>
      </c>
      <c r="X5" s="111" t="s">
        <v>367</v>
      </c>
    </row>
    <row r="6" ht="19.5" customHeight="1" spans="1:24">
      <c r="A6" s="56">
        <v>1</v>
      </c>
      <c r="B6" s="56">
        <v>2</v>
      </c>
      <c r="C6" s="56">
        <v>3</v>
      </c>
      <c r="D6" s="107">
        <v>4</v>
      </c>
      <c r="E6" s="69">
        <v>5</v>
      </c>
      <c r="F6" s="56">
        <v>6</v>
      </c>
      <c r="G6" s="56">
        <v>7</v>
      </c>
      <c r="H6" s="107">
        <v>8</v>
      </c>
      <c r="I6" s="56">
        <v>9</v>
      </c>
      <c r="J6" s="56">
        <v>10</v>
      </c>
      <c r="K6" s="56">
        <v>11</v>
      </c>
      <c r="L6" s="107">
        <v>12</v>
      </c>
      <c r="M6" s="56">
        <v>13</v>
      </c>
      <c r="N6" s="56">
        <v>14</v>
      </c>
      <c r="O6" s="56">
        <v>15</v>
      </c>
      <c r="P6" s="107">
        <v>16</v>
      </c>
      <c r="Q6" s="56">
        <v>17</v>
      </c>
      <c r="R6" s="56">
        <v>18</v>
      </c>
      <c r="S6" s="56">
        <v>19</v>
      </c>
      <c r="T6" s="107">
        <v>20</v>
      </c>
      <c r="U6" s="107">
        <v>21</v>
      </c>
      <c r="V6" s="107">
        <v>22</v>
      </c>
      <c r="W6" s="69">
        <v>23</v>
      </c>
      <c r="X6" s="69">
        <v>24</v>
      </c>
    </row>
    <row r="7" ht="19.5" customHeight="1" spans="1:24">
      <c r="A7" s="18"/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</row>
    <row r="8" ht="19.5" customHeight="1" spans="1:24">
      <c r="A8" s="98"/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</row>
    <row r="9" customHeight="1" spans="1:1">
      <c r="A9" t="s">
        <v>368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16" sqref="A16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42" t="s">
        <v>369</v>
      </c>
    </row>
    <row r="2" ht="41.25" customHeight="1" spans="1:10">
      <c r="A2" s="95" t="str">
        <f>"2025"&amp;"年对下转移支付绩效目标表"</f>
        <v>2025年对下转移支付绩效目标表</v>
      </c>
      <c r="B2" s="43"/>
      <c r="C2" s="43"/>
      <c r="D2" s="43"/>
      <c r="E2" s="43"/>
      <c r="F2" s="96"/>
      <c r="G2" s="43"/>
      <c r="H2" s="96"/>
      <c r="I2" s="96"/>
      <c r="J2" s="43"/>
    </row>
    <row r="3" ht="17.25" customHeight="1" spans="1:1">
      <c r="A3" s="44" t="str">
        <f>"单位名称："&amp;"昆明市晋宁区供销合作社联合社"</f>
        <v>单位名称：昆明市晋宁区供销合作社联合社</v>
      </c>
    </row>
    <row r="4" ht="44.25" customHeight="1" spans="1:10">
      <c r="A4" s="17" t="s">
        <v>346</v>
      </c>
      <c r="B4" s="17" t="s">
        <v>265</v>
      </c>
      <c r="C4" s="17" t="s">
        <v>266</v>
      </c>
      <c r="D4" s="17" t="s">
        <v>267</v>
      </c>
      <c r="E4" s="17" t="s">
        <v>268</v>
      </c>
      <c r="F4" s="97" t="s">
        <v>269</v>
      </c>
      <c r="G4" s="17" t="s">
        <v>270</v>
      </c>
      <c r="H4" s="97" t="s">
        <v>271</v>
      </c>
      <c r="I4" s="97" t="s">
        <v>272</v>
      </c>
      <c r="J4" s="17" t="s">
        <v>273</v>
      </c>
    </row>
    <row r="5" ht="14.25" customHeight="1" spans="1:10">
      <c r="A5" s="17">
        <v>1</v>
      </c>
      <c r="B5" s="17">
        <v>2</v>
      </c>
      <c r="C5" s="17">
        <v>3</v>
      </c>
      <c r="D5" s="17">
        <v>4</v>
      </c>
      <c r="E5" s="17">
        <v>5</v>
      </c>
      <c r="F5" s="97">
        <v>6</v>
      </c>
      <c r="G5" s="17">
        <v>7</v>
      </c>
      <c r="H5" s="97">
        <v>8</v>
      </c>
      <c r="I5" s="97">
        <v>9</v>
      </c>
      <c r="J5" s="17">
        <v>10</v>
      </c>
    </row>
    <row r="6" ht="42" customHeight="1" spans="1:10">
      <c r="A6" s="18"/>
      <c r="B6" s="98"/>
      <c r="C6" s="98"/>
      <c r="D6" s="98"/>
      <c r="E6" s="34"/>
      <c r="F6" s="99"/>
      <c r="G6" s="34"/>
      <c r="H6" s="99"/>
      <c r="I6" s="99"/>
      <c r="J6" s="34"/>
    </row>
    <row r="7" ht="42" customHeight="1" spans="1:10">
      <c r="A7" s="18"/>
      <c r="B7" s="33"/>
      <c r="C7" s="33"/>
      <c r="D7" s="33"/>
      <c r="E7" s="18"/>
      <c r="F7" s="33"/>
      <c r="G7" s="18"/>
      <c r="H7" s="33"/>
      <c r="I7" s="33"/>
      <c r="J7" s="18"/>
    </row>
    <row r="8" ht="22" customHeight="1" spans="1:1">
      <c r="A8" t="s">
        <v>370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B29" sqref="B29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71"/>
      <c r="B1" s="72"/>
      <c r="C1" s="72"/>
      <c r="D1" s="73"/>
      <c r="E1" s="73"/>
      <c r="F1" s="73"/>
      <c r="G1" s="72"/>
      <c r="H1" s="72"/>
      <c r="I1" s="93" t="s">
        <v>371</v>
      </c>
    </row>
    <row r="2" ht="41.25" customHeight="1" spans="1:9">
      <c r="A2" s="74" t="str">
        <f>"2025"&amp;"年新增资产配置预算表"</f>
        <v>2025年新增资产配置预算表</v>
      </c>
      <c r="B2" s="75"/>
      <c r="C2" s="75"/>
      <c r="D2" s="76"/>
      <c r="E2" s="76"/>
      <c r="F2" s="76"/>
      <c r="G2" s="75"/>
      <c r="H2" s="75"/>
      <c r="I2" s="76"/>
    </row>
    <row r="3" customHeight="1" spans="1:9">
      <c r="A3" s="77" t="str">
        <f>"单位名称："&amp;"昆明市晋宁区供销合作社联合社"</f>
        <v>单位名称：昆明市晋宁区供销合作社联合社</v>
      </c>
      <c r="B3" s="78"/>
      <c r="C3" s="78"/>
      <c r="D3" s="79"/>
      <c r="F3" s="76"/>
      <c r="G3" s="75"/>
      <c r="H3" s="75"/>
      <c r="I3" s="94" t="s">
        <v>1</v>
      </c>
    </row>
    <row r="4" ht="28.5" customHeight="1" spans="1:9">
      <c r="A4" s="80" t="s">
        <v>183</v>
      </c>
      <c r="B4" s="81" t="s">
        <v>184</v>
      </c>
      <c r="C4" s="82" t="s">
        <v>372</v>
      </c>
      <c r="D4" s="80" t="s">
        <v>373</v>
      </c>
      <c r="E4" s="80" t="s">
        <v>374</v>
      </c>
      <c r="F4" s="80" t="s">
        <v>375</v>
      </c>
      <c r="G4" s="81" t="s">
        <v>376</v>
      </c>
      <c r="H4" s="69"/>
      <c r="I4" s="80"/>
    </row>
    <row r="5" ht="21" customHeight="1" spans="1:9">
      <c r="A5" s="82"/>
      <c r="B5" s="83"/>
      <c r="C5" s="83"/>
      <c r="D5" s="84"/>
      <c r="E5" s="83"/>
      <c r="F5" s="83"/>
      <c r="G5" s="81" t="s">
        <v>329</v>
      </c>
      <c r="H5" s="81" t="s">
        <v>377</v>
      </c>
      <c r="I5" s="81" t="s">
        <v>378</v>
      </c>
    </row>
    <row r="6" ht="17.25" customHeight="1" spans="1:9">
      <c r="A6" s="85" t="s">
        <v>83</v>
      </c>
      <c r="B6" s="32" t="s">
        <v>84</v>
      </c>
      <c r="C6" s="85" t="s">
        <v>85</v>
      </c>
      <c r="D6" s="34" t="s">
        <v>86</v>
      </c>
      <c r="E6" s="85" t="s">
        <v>87</v>
      </c>
      <c r="F6" s="32" t="s">
        <v>88</v>
      </c>
      <c r="G6" s="86" t="s">
        <v>89</v>
      </c>
      <c r="H6" s="34" t="s">
        <v>90</v>
      </c>
      <c r="I6" s="34">
        <v>9</v>
      </c>
    </row>
    <row r="7" ht="19.5" customHeight="1" spans="1:9">
      <c r="A7" s="87"/>
      <c r="B7" s="65"/>
      <c r="C7" s="65"/>
      <c r="D7" s="18"/>
      <c r="E7" s="33"/>
      <c r="F7" s="86"/>
      <c r="G7" s="88"/>
      <c r="H7" s="89"/>
      <c r="I7" s="89"/>
    </row>
    <row r="8" ht="19.5" customHeight="1" spans="1:9">
      <c r="A8" s="20" t="s">
        <v>55</v>
      </c>
      <c r="B8" s="90"/>
      <c r="C8" s="90"/>
      <c r="D8" s="91"/>
      <c r="E8" s="92"/>
      <c r="F8" s="92"/>
      <c r="G8" s="88"/>
      <c r="H8" s="89"/>
      <c r="I8" s="89"/>
    </row>
    <row r="9" customHeight="1" spans="1:1">
      <c r="A9" t="s">
        <v>379</v>
      </c>
    </row>
  </sheetData>
  <mergeCells count="10"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selection activeCell="A11" sqref="A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41"/>
      <c r="E1" s="41"/>
      <c r="F1" s="41"/>
      <c r="G1" s="41"/>
      <c r="K1" s="42" t="s">
        <v>380</v>
      </c>
    </row>
    <row r="2" ht="41.25" customHeight="1" spans="1:11">
      <c r="A2" s="43" t="str">
        <f>"2025"&amp;"年上级转移支付补助项目支出预算表"</f>
        <v>2025年上级转移支付补助项目支出预算表</v>
      </c>
      <c r="B2" s="43"/>
      <c r="C2" s="43"/>
      <c r="D2" s="43"/>
      <c r="E2" s="43"/>
      <c r="F2" s="43"/>
      <c r="G2" s="43"/>
      <c r="H2" s="43"/>
      <c r="I2" s="43"/>
      <c r="J2" s="43"/>
      <c r="K2" s="43"/>
    </row>
    <row r="3" ht="13.5" customHeight="1" spans="1:11">
      <c r="A3" s="44" t="str">
        <f>"单位名称："&amp;"昆明市晋宁区供销合作社联合社"</f>
        <v>单位名称：昆明市晋宁区供销合作社联合社</v>
      </c>
      <c r="B3" s="45"/>
      <c r="C3" s="45"/>
      <c r="D3" s="45"/>
      <c r="E3" s="45"/>
      <c r="F3" s="45"/>
      <c r="G3" s="45"/>
      <c r="H3" s="46"/>
      <c r="I3" s="46"/>
      <c r="J3" s="46"/>
      <c r="K3" s="47" t="s">
        <v>1</v>
      </c>
    </row>
    <row r="4" ht="21.75" customHeight="1" spans="1:11">
      <c r="A4" s="48" t="s">
        <v>251</v>
      </c>
      <c r="B4" s="48" t="s">
        <v>186</v>
      </c>
      <c r="C4" s="48" t="s">
        <v>252</v>
      </c>
      <c r="D4" s="49" t="s">
        <v>187</v>
      </c>
      <c r="E4" s="49" t="s">
        <v>188</v>
      </c>
      <c r="F4" s="49" t="s">
        <v>253</v>
      </c>
      <c r="G4" s="49" t="s">
        <v>254</v>
      </c>
      <c r="H4" s="62" t="s">
        <v>55</v>
      </c>
      <c r="I4" s="12" t="s">
        <v>381</v>
      </c>
      <c r="J4" s="13"/>
      <c r="K4" s="36"/>
    </row>
    <row r="5" ht="21.75" customHeight="1" spans="1:11">
      <c r="A5" s="50"/>
      <c r="B5" s="50"/>
      <c r="C5" s="50"/>
      <c r="D5" s="51"/>
      <c r="E5" s="51"/>
      <c r="F5" s="51"/>
      <c r="G5" s="51"/>
      <c r="H5" s="63"/>
      <c r="I5" s="49" t="s">
        <v>58</v>
      </c>
      <c r="J5" s="49" t="s">
        <v>59</v>
      </c>
      <c r="K5" s="49" t="s">
        <v>60</v>
      </c>
    </row>
    <row r="6" ht="40.5" customHeight="1" spans="1:11">
      <c r="A6" s="53"/>
      <c r="B6" s="53"/>
      <c r="C6" s="53"/>
      <c r="D6" s="54"/>
      <c r="E6" s="54"/>
      <c r="F6" s="54"/>
      <c r="G6" s="54"/>
      <c r="H6" s="55"/>
      <c r="I6" s="54" t="s">
        <v>57</v>
      </c>
      <c r="J6" s="54"/>
      <c r="K6" s="54"/>
    </row>
    <row r="7" ht="15" customHeight="1" spans="1:11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6">
        <v>8</v>
      </c>
      <c r="I7" s="56">
        <v>9</v>
      </c>
      <c r="J7" s="69">
        <v>10</v>
      </c>
      <c r="K7" s="69">
        <v>11</v>
      </c>
    </row>
    <row r="8" ht="18.75" customHeight="1" spans="1:11">
      <c r="A8" s="18"/>
      <c r="B8" s="33"/>
      <c r="C8" s="18"/>
      <c r="D8" s="18"/>
      <c r="E8" s="18"/>
      <c r="F8" s="18"/>
      <c r="G8" s="18"/>
      <c r="H8" s="64"/>
      <c r="I8" s="70"/>
      <c r="J8" s="70"/>
      <c r="K8" s="64"/>
    </row>
    <row r="9" ht="18.75" customHeight="1" spans="1:11">
      <c r="A9" s="65"/>
      <c r="B9" s="33"/>
      <c r="C9" s="33"/>
      <c r="D9" s="33"/>
      <c r="E9" s="33"/>
      <c r="F9" s="33"/>
      <c r="G9" s="33"/>
      <c r="H9" s="58"/>
      <c r="I9" s="58"/>
      <c r="J9" s="58"/>
      <c r="K9" s="64"/>
    </row>
    <row r="10" ht="18.75" customHeight="1" spans="1:11">
      <c r="A10" s="66" t="s">
        <v>174</v>
      </c>
      <c r="B10" s="67"/>
      <c r="C10" s="67"/>
      <c r="D10" s="67"/>
      <c r="E10" s="67"/>
      <c r="F10" s="67"/>
      <c r="G10" s="68"/>
      <c r="H10" s="58"/>
      <c r="I10" s="58"/>
      <c r="J10" s="58"/>
      <c r="K10" s="64"/>
    </row>
    <row r="11" customHeight="1" spans="1:1">
      <c r="A11" t="s">
        <v>382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selection activeCell="A1" sqref="A1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41"/>
      <c r="G1" s="42" t="s">
        <v>383</v>
      </c>
    </row>
    <row r="2" ht="41.25" customHeight="1" spans="1:7">
      <c r="A2" s="43" t="str">
        <f>"2025"&amp;"年部门项目中期规划预算表"</f>
        <v>2025年部门项目中期规划预算表</v>
      </c>
      <c r="B2" s="43"/>
      <c r="C2" s="43"/>
      <c r="D2" s="43"/>
      <c r="E2" s="43"/>
      <c r="F2" s="43"/>
      <c r="G2" s="43"/>
    </row>
    <row r="3" ht="13.5" customHeight="1" spans="1:7">
      <c r="A3" s="44" t="str">
        <f>"单位名称："&amp;"昆明市晋宁区供销合作社联合社"</f>
        <v>单位名称：昆明市晋宁区供销合作社联合社</v>
      </c>
      <c r="B3" s="45"/>
      <c r="C3" s="45"/>
      <c r="D3" s="45"/>
      <c r="E3" s="46"/>
      <c r="F3" s="46"/>
      <c r="G3" s="47" t="s">
        <v>1</v>
      </c>
    </row>
    <row r="4" ht="21.75" customHeight="1" spans="1:7">
      <c r="A4" s="48" t="s">
        <v>252</v>
      </c>
      <c r="B4" s="48" t="s">
        <v>251</v>
      </c>
      <c r="C4" s="48" t="s">
        <v>186</v>
      </c>
      <c r="D4" s="49" t="s">
        <v>384</v>
      </c>
      <c r="E4" s="12" t="s">
        <v>58</v>
      </c>
      <c r="F4" s="13"/>
      <c r="G4" s="36"/>
    </row>
    <row r="5" ht="21.75" customHeight="1" spans="1:7">
      <c r="A5" s="50"/>
      <c r="B5" s="50"/>
      <c r="C5" s="50"/>
      <c r="D5" s="51"/>
      <c r="E5" s="52" t="str">
        <f>"2025"&amp;"年"</f>
        <v>2025年</v>
      </c>
      <c r="F5" s="49" t="str">
        <f>("2025"+1)&amp;"年"</f>
        <v>2026年</v>
      </c>
      <c r="G5" s="49" t="str">
        <f>("2025"+2)&amp;"年"</f>
        <v>2027年</v>
      </c>
    </row>
    <row r="6" ht="40.5" customHeight="1" spans="1:7">
      <c r="A6" s="53"/>
      <c r="B6" s="53"/>
      <c r="C6" s="53"/>
      <c r="D6" s="54"/>
      <c r="E6" s="55"/>
      <c r="F6" s="54" t="s">
        <v>57</v>
      </c>
      <c r="G6" s="54"/>
    </row>
    <row r="7" ht="15" customHeight="1" spans="1:7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</row>
    <row r="8" ht="17.25" customHeight="1" spans="1:7">
      <c r="A8" s="33" t="s">
        <v>70</v>
      </c>
      <c r="B8" s="57"/>
      <c r="C8" s="57"/>
      <c r="D8" s="33"/>
      <c r="E8" s="58">
        <v>40060</v>
      </c>
      <c r="F8" s="58"/>
      <c r="G8" s="58"/>
    </row>
    <row r="9" ht="18.75" customHeight="1" spans="1:7">
      <c r="A9" s="33"/>
      <c r="B9" s="33" t="s">
        <v>385</v>
      </c>
      <c r="C9" s="33" t="s">
        <v>259</v>
      </c>
      <c r="D9" s="33" t="s">
        <v>386</v>
      </c>
      <c r="E9" s="58">
        <v>22935</v>
      </c>
      <c r="F9" s="58"/>
      <c r="G9" s="58"/>
    </row>
    <row r="10" ht="18.75" customHeight="1" spans="1:7">
      <c r="A10" s="26"/>
      <c r="B10" s="33" t="s">
        <v>385</v>
      </c>
      <c r="C10" s="33" t="s">
        <v>261</v>
      </c>
      <c r="D10" s="33" t="s">
        <v>386</v>
      </c>
      <c r="E10" s="58">
        <v>17125</v>
      </c>
      <c r="F10" s="58"/>
      <c r="G10" s="58"/>
    </row>
    <row r="11" ht="18.75" customHeight="1" spans="1:7">
      <c r="A11" s="59" t="s">
        <v>55</v>
      </c>
      <c r="B11" s="60" t="s">
        <v>387</v>
      </c>
      <c r="C11" s="60"/>
      <c r="D11" s="61"/>
      <c r="E11" s="58">
        <v>40060</v>
      </c>
      <c r="F11" s="58"/>
      <c r="G11" s="58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tabSelected="1" topLeftCell="C14" workbookViewId="0">
      <selection activeCell="A1" sqref="A1"/>
    </sheetView>
  </sheetViews>
  <sheetFormatPr defaultColWidth="8.575" defaultRowHeight="14.25" customHeight="1"/>
  <cols>
    <col min="1" max="1" width="18.1416666666667" customWidth="1"/>
    <col min="2" max="2" width="23.425" customWidth="1"/>
    <col min="3" max="3" width="21.85" customWidth="1"/>
    <col min="4" max="4" width="15.575" customWidth="1"/>
    <col min="5" max="5" width="31.575" customWidth="1"/>
    <col min="6" max="6" width="15.425" customWidth="1"/>
    <col min="7" max="7" width="16.425" customWidth="1"/>
    <col min="8" max="8" width="29.575" customWidth="1"/>
    <col min="9" max="9" width="30.575" customWidth="1"/>
    <col min="10" max="10" width="23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35" t="s">
        <v>388</v>
      </c>
    </row>
    <row r="2" ht="41.25" customHeight="1" spans="1:10">
      <c r="A2" s="1" t="str">
        <f>"2025"&amp;"年部门整体支出绩效目标表"</f>
        <v>2025年部门整体支出绩效目标表</v>
      </c>
      <c r="B2" s="2"/>
      <c r="C2" s="2"/>
      <c r="D2" s="2"/>
      <c r="E2" s="2"/>
      <c r="F2" s="2"/>
      <c r="G2" s="2"/>
      <c r="H2" s="2"/>
      <c r="I2" s="2"/>
      <c r="J2" s="2"/>
    </row>
    <row r="3" ht="17.25" customHeight="1" spans="1:10">
      <c r="A3" s="3" t="str">
        <f>"单位名称："&amp;"昆明市晋宁区供销合作社联合社"</f>
        <v>单位名称：昆明市晋宁区供销合作社联合社</v>
      </c>
      <c r="B3" s="3"/>
      <c r="C3" s="4"/>
      <c r="D3" s="5"/>
      <c r="E3" s="5"/>
      <c r="F3" s="5"/>
      <c r="G3" s="5"/>
      <c r="H3" s="5"/>
      <c r="I3" s="5"/>
      <c r="J3" s="226" t="s">
        <v>1</v>
      </c>
    </row>
    <row r="4" ht="30" customHeight="1" spans="1:10">
      <c r="A4" s="6" t="s">
        <v>389</v>
      </c>
      <c r="B4" s="7" t="s">
        <v>71</v>
      </c>
      <c r="C4" s="8"/>
      <c r="D4" s="8"/>
      <c r="E4" s="9"/>
      <c r="F4" s="10" t="s">
        <v>390</v>
      </c>
      <c r="G4" s="9"/>
      <c r="H4" s="11" t="s">
        <v>70</v>
      </c>
      <c r="I4" s="8"/>
      <c r="J4" s="9"/>
    </row>
    <row r="5" ht="32.25" customHeight="1" spans="1:10">
      <c r="A5" s="12" t="s">
        <v>391</v>
      </c>
      <c r="B5" s="13"/>
      <c r="C5" s="13"/>
      <c r="D5" s="13"/>
      <c r="E5" s="13"/>
      <c r="F5" s="13"/>
      <c r="G5" s="13"/>
      <c r="H5" s="13"/>
      <c r="I5" s="36"/>
      <c r="J5" s="37" t="s">
        <v>392</v>
      </c>
    </row>
    <row r="6" ht="99.75" customHeight="1" spans="1:10">
      <c r="A6" s="14" t="s">
        <v>393</v>
      </c>
      <c r="B6" s="15" t="s">
        <v>394</v>
      </c>
      <c r="C6" s="16" t="s">
        <v>395</v>
      </c>
      <c r="D6" s="16"/>
      <c r="E6" s="16"/>
      <c r="F6" s="16"/>
      <c r="G6" s="16"/>
      <c r="H6" s="16"/>
      <c r="I6" s="16"/>
      <c r="J6" s="38" t="s">
        <v>396</v>
      </c>
    </row>
    <row r="7" ht="158" customHeight="1" spans="1:10">
      <c r="A7" s="14"/>
      <c r="B7" s="15" t="str">
        <f>"总体绩效目标（"&amp;"2025"&amp;"-"&amp;("2025"+2)&amp;"年期间）"</f>
        <v>总体绩效目标（2025-2027年期间）</v>
      </c>
      <c r="C7" s="16" t="s">
        <v>397</v>
      </c>
      <c r="D7" s="16"/>
      <c r="E7" s="16"/>
      <c r="F7" s="16"/>
      <c r="G7" s="16"/>
      <c r="H7" s="16"/>
      <c r="I7" s="16"/>
      <c r="J7" s="38" t="s">
        <v>398</v>
      </c>
    </row>
    <row r="8" ht="75" customHeight="1" spans="1:10">
      <c r="A8" s="15" t="s">
        <v>399</v>
      </c>
      <c r="B8" s="17" t="str">
        <f>"预算年度（"&amp;"2025"&amp;"年）绩效目标"</f>
        <v>预算年度（2025年）绩效目标</v>
      </c>
      <c r="C8" s="18" t="s">
        <v>400</v>
      </c>
      <c r="D8" s="18"/>
      <c r="E8" s="18"/>
      <c r="F8" s="18"/>
      <c r="G8" s="18"/>
      <c r="H8" s="18"/>
      <c r="I8" s="18"/>
      <c r="J8" s="39" t="s">
        <v>401</v>
      </c>
    </row>
    <row r="9" ht="32.25" customHeight="1" spans="1:10">
      <c r="A9" s="19" t="s">
        <v>402</v>
      </c>
      <c r="B9" s="19"/>
      <c r="C9" s="19"/>
      <c r="D9" s="19"/>
      <c r="E9" s="19"/>
      <c r="F9" s="19"/>
      <c r="G9" s="19"/>
      <c r="H9" s="19"/>
      <c r="I9" s="19"/>
      <c r="J9" s="19"/>
    </row>
    <row r="10" ht="32.25" customHeight="1" spans="1:10">
      <c r="A10" s="15" t="s">
        <v>403</v>
      </c>
      <c r="B10" s="15"/>
      <c r="C10" s="14" t="s">
        <v>404</v>
      </c>
      <c r="D10" s="14"/>
      <c r="E10" s="14"/>
      <c r="F10" s="14" t="s">
        <v>405</v>
      </c>
      <c r="G10" s="14"/>
      <c r="H10" s="14" t="s">
        <v>406</v>
      </c>
      <c r="I10" s="14"/>
      <c r="J10" s="14"/>
    </row>
    <row r="11" ht="32.25" customHeight="1" spans="1:10">
      <c r="A11" s="15"/>
      <c r="B11" s="15"/>
      <c r="C11" s="14"/>
      <c r="D11" s="14"/>
      <c r="E11" s="14"/>
      <c r="F11" s="14"/>
      <c r="G11" s="14"/>
      <c r="H11" s="15" t="s">
        <v>407</v>
      </c>
      <c r="I11" s="15" t="s">
        <v>408</v>
      </c>
      <c r="J11" s="15" t="s">
        <v>409</v>
      </c>
    </row>
    <row r="12" ht="24" customHeight="1" spans="1:10">
      <c r="A12" s="20" t="s">
        <v>55</v>
      </c>
      <c r="B12" s="21"/>
      <c r="C12" s="21"/>
      <c r="D12" s="21"/>
      <c r="E12" s="21"/>
      <c r="F12" s="21"/>
      <c r="G12" s="22"/>
      <c r="H12" s="23">
        <v>2243845.42</v>
      </c>
      <c r="I12" s="23">
        <v>2243845.42</v>
      </c>
      <c r="J12" s="23"/>
    </row>
    <row r="13" ht="34.5" customHeight="1" spans="1:10">
      <c r="A13" s="16" t="s">
        <v>410</v>
      </c>
      <c r="B13" s="24"/>
      <c r="C13" s="16" t="s">
        <v>411</v>
      </c>
      <c r="D13" s="24"/>
      <c r="E13" s="24"/>
      <c r="F13" s="24"/>
      <c r="G13" s="24"/>
      <c r="H13" s="25">
        <v>2203785.42</v>
      </c>
      <c r="I13" s="25">
        <v>2203785.42</v>
      </c>
      <c r="J13" s="25"/>
    </row>
    <row r="14" ht="34.5" customHeight="1" spans="1:10">
      <c r="A14" s="16" t="s">
        <v>261</v>
      </c>
      <c r="B14" s="26"/>
      <c r="C14" s="16" t="s">
        <v>412</v>
      </c>
      <c r="D14" s="26"/>
      <c r="E14" s="26"/>
      <c r="F14" s="26"/>
      <c r="G14" s="26"/>
      <c r="H14" s="25">
        <v>17125</v>
      </c>
      <c r="I14" s="25">
        <v>17125</v>
      </c>
      <c r="J14" s="25"/>
    </row>
    <row r="15" ht="34.5" customHeight="1" spans="1:10">
      <c r="A15" s="16" t="s">
        <v>413</v>
      </c>
      <c r="B15" s="26"/>
      <c r="C15" s="16" t="s">
        <v>414</v>
      </c>
      <c r="D15" s="26"/>
      <c r="E15" s="26"/>
      <c r="F15" s="26"/>
      <c r="G15" s="26"/>
      <c r="H15" s="25">
        <v>22935</v>
      </c>
      <c r="I15" s="25">
        <v>22935</v>
      </c>
      <c r="J15" s="25"/>
    </row>
    <row r="16" ht="32.25" customHeight="1" spans="1:10">
      <c r="A16" s="19" t="s">
        <v>415</v>
      </c>
      <c r="B16" s="19"/>
      <c r="C16" s="19"/>
      <c r="D16" s="19"/>
      <c r="E16" s="19"/>
      <c r="F16" s="19"/>
      <c r="G16" s="19"/>
      <c r="H16" s="19"/>
      <c r="I16" s="19"/>
      <c r="J16" s="19"/>
    </row>
    <row r="17" ht="32.25" customHeight="1" spans="1:10">
      <c r="A17" s="27" t="s">
        <v>416</v>
      </c>
      <c r="B17" s="27"/>
      <c r="C17" s="27"/>
      <c r="D17" s="27"/>
      <c r="E17" s="27"/>
      <c r="F17" s="27"/>
      <c r="G17" s="27"/>
      <c r="H17" s="28" t="s">
        <v>417</v>
      </c>
      <c r="I17" s="40" t="s">
        <v>273</v>
      </c>
      <c r="J17" s="28" t="s">
        <v>418</v>
      </c>
    </row>
    <row r="18" ht="36" customHeight="1" spans="1:10">
      <c r="A18" s="29" t="s">
        <v>266</v>
      </c>
      <c r="B18" s="29" t="s">
        <v>419</v>
      </c>
      <c r="C18" s="30" t="s">
        <v>268</v>
      </c>
      <c r="D18" s="30" t="s">
        <v>269</v>
      </c>
      <c r="E18" s="30" t="s">
        <v>270</v>
      </c>
      <c r="F18" s="30" t="s">
        <v>271</v>
      </c>
      <c r="G18" s="30" t="s">
        <v>272</v>
      </c>
      <c r="H18" s="31"/>
      <c r="I18" s="31"/>
      <c r="J18" s="31"/>
    </row>
    <row r="19" ht="32.25" customHeight="1" spans="1:10">
      <c r="A19" s="32" t="s">
        <v>275</v>
      </c>
      <c r="B19" s="32"/>
      <c r="C19" s="33"/>
      <c r="D19" s="32"/>
      <c r="E19" s="32"/>
      <c r="F19" s="32"/>
      <c r="G19" s="32"/>
      <c r="H19" s="34"/>
      <c r="I19" s="18"/>
      <c r="J19" s="34"/>
    </row>
    <row r="20" ht="32.25" customHeight="1" spans="1:10">
      <c r="A20" s="32"/>
      <c r="B20" s="32" t="s">
        <v>276</v>
      </c>
      <c r="C20" s="33"/>
      <c r="D20" s="32"/>
      <c r="E20" s="32"/>
      <c r="F20" s="32"/>
      <c r="G20" s="32"/>
      <c r="H20" s="34"/>
      <c r="I20" s="18"/>
      <c r="J20" s="34"/>
    </row>
    <row r="21" ht="32.25" customHeight="1" spans="1:10">
      <c r="A21" s="32"/>
      <c r="B21" s="32"/>
      <c r="C21" s="33" t="s">
        <v>420</v>
      </c>
      <c r="D21" s="32" t="s">
        <v>278</v>
      </c>
      <c r="E21" s="32" t="s">
        <v>90</v>
      </c>
      <c r="F21" s="32" t="s">
        <v>421</v>
      </c>
      <c r="G21" s="32" t="s">
        <v>280</v>
      </c>
      <c r="H21" s="34" t="s">
        <v>422</v>
      </c>
      <c r="I21" s="18" t="s">
        <v>423</v>
      </c>
      <c r="J21" s="34" t="s">
        <v>424</v>
      </c>
    </row>
    <row r="22" ht="32.25" customHeight="1" spans="1:10">
      <c r="A22" s="32"/>
      <c r="B22" s="32"/>
      <c r="C22" s="33" t="s">
        <v>425</v>
      </c>
      <c r="D22" s="32" t="s">
        <v>278</v>
      </c>
      <c r="E22" s="32" t="s">
        <v>96</v>
      </c>
      <c r="F22" s="32" t="s">
        <v>421</v>
      </c>
      <c r="G22" s="32" t="s">
        <v>280</v>
      </c>
      <c r="H22" s="34" t="s">
        <v>422</v>
      </c>
      <c r="I22" s="18" t="s">
        <v>426</v>
      </c>
      <c r="J22" s="34" t="s">
        <v>427</v>
      </c>
    </row>
    <row r="23" ht="32.25" customHeight="1" spans="1:10">
      <c r="A23" s="32"/>
      <c r="B23" s="32"/>
      <c r="C23" s="33" t="s">
        <v>428</v>
      </c>
      <c r="D23" s="32" t="s">
        <v>278</v>
      </c>
      <c r="E23" s="32" t="s">
        <v>93</v>
      </c>
      <c r="F23" s="32" t="s">
        <v>421</v>
      </c>
      <c r="G23" s="32" t="s">
        <v>280</v>
      </c>
      <c r="H23" s="34" t="s">
        <v>422</v>
      </c>
      <c r="I23" s="18" t="s">
        <v>429</v>
      </c>
      <c r="J23" s="34" t="s">
        <v>430</v>
      </c>
    </row>
    <row r="24" ht="32.25" customHeight="1" spans="1:10">
      <c r="A24" s="32"/>
      <c r="B24" s="32"/>
      <c r="C24" s="33" t="s">
        <v>431</v>
      </c>
      <c r="D24" s="32" t="s">
        <v>278</v>
      </c>
      <c r="E24" s="32" t="s">
        <v>84</v>
      </c>
      <c r="F24" s="32" t="s">
        <v>421</v>
      </c>
      <c r="G24" s="32" t="s">
        <v>280</v>
      </c>
      <c r="H24" s="34" t="s">
        <v>422</v>
      </c>
      <c r="I24" s="18" t="s">
        <v>431</v>
      </c>
      <c r="J24" s="34" t="s">
        <v>432</v>
      </c>
    </row>
    <row r="25" ht="32.25" customHeight="1" spans="1:10">
      <c r="A25" s="32"/>
      <c r="B25" s="32" t="s">
        <v>290</v>
      </c>
      <c r="C25" s="33"/>
      <c r="D25" s="32"/>
      <c r="E25" s="32"/>
      <c r="F25" s="32"/>
      <c r="G25" s="32"/>
      <c r="H25" s="34"/>
      <c r="I25" s="18"/>
      <c r="J25" s="34"/>
    </row>
    <row r="26" ht="32.25" customHeight="1" spans="1:10">
      <c r="A26" s="32"/>
      <c r="B26" s="32"/>
      <c r="C26" s="33" t="s">
        <v>433</v>
      </c>
      <c r="D26" s="32" t="s">
        <v>434</v>
      </c>
      <c r="E26" s="32" t="s">
        <v>313</v>
      </c>
      <c r="F26" s="32" t="s">
        <v>287</v>
      </c>
      <c r="G26" s="32" t="s">
        <v>288</v>
      </c>
      <c r="H26" s="34" t="s">
        <v>435</v>
      </c>
      <c r="I26" s="18" t="s">
        <v>436</v>
      </c>
      <c r="J26" s="34" t="s">
        <v>437</v>
      </c>
    </row>
    <row r="27" ht="32.25" customHeight="1" spans="1:10">
      <c r="A27" s="32"/>
      <c r="B27" s="32"/>
      <c r="C27" s="33" t="s">
        <v>438</v>
      </c>
      <c r="D27" s="32" t="s">
        <v>292</v>
      </c>
      <c r="E27" s="32" t="s">
        <v>313</v>
      </c>
      <c r="F27" s="32" t="s">
        <v>287</v>
      </c>
      <c r="G27" s="32" t="s">
        <v>288</v>
      </c>
      <c r="H27" s="34" t="s">
        <v>439</v>
      </c>
      <c r="I27" s="18" t="s">
        <v>438</v>
      </c>
      <c r="J27" s="34" t="s">
        <v>440</v>
      </c>
    </row>
    <row r="28" ht="32.25" customHeight="1" spans="1:10">
      <c r="A28" s="32" t="s">
        <v>297</v>
      </c>
      <c r="B28" s="32"/>
      <c r="C28" s="33"/>
      <c r="D28" s="32"/>
      <c r="E28" s="32"/>
      <c r="F28" s="32"/>
      <c r="G28" s="32"/>
      <c r="H28" s="34"/>
      <c r="I28" s="18"/>
      <c r="J28" s="34"/>
    </row>
    <row r="29" ht="32.25" customHeight="1" spans="1:10">
      <c r="A29" s="32"/>
      <c r="B29" s="32" t="s">
        <v>298</v>
      </c>
      <c r="C29" s="33"/>
      <c r="D29" s="32"/>
      <c r="E29" s="32"/>
      <c r="F29" s="32"/>
      <c r="G29" s="32"/>
      <c r="H29" s="34"/>
      <c r="I29" s="18"/>
      <c r="J29" s="34"/>
    </row>
    <row r="30" ht="32.25" customHeight="1" spans="1:10">
      <c r="A30" s="32"/>
      <c r="B30" s="32"/>
      <c r="C30" s="33" t="s">
        <v>441</v>
      </c>
      <c r="D30" s="32" t="s">
        <v>278</v>
      </c>
      <c r="E30" s="32" t="s">
        <v>442</v>
      </c>
      <c r="F30" s="32" t="s">
        <v>287</v>
      </c>
      <c r="G30" s="32" t="s">
        <v>288</v>
      </c>
      <c r="H30" s="34" t="s">
        <v>443</v>
      </c>
      <c r="I30" s="18" t="s">
        <v>444</v>
      </c>
      <c r="J30" s="34" t="s">
        <v>445</v>
      </c>
    </row>
    <row r="31" ht="32.25" customHeight="1" spans="1:10">
      <c r="A31" s="32"/>
      <c r="B31" s="32"/>
      <c r="C31" s="33" t="s">
        <v>446</v>
      </c>
      <c r="D31" s="32" t="s">
        <v>447</v>
      </c>
      <c r="E31" s="32" t="s">
        <v>448</v>
      </c>
      <c r="F31" s="32" t="s">
        <v>287</v>
      </c>
      <c r="G31" s="32" t="s">
        <v>280</v>
      </c>
      <c r="H31" s="34" t="s">
        <v>449</v>
      </c>
      <c r="I31" s="18" t="s">
        <v>450</v>
      </c>
      <c r="J31" s="34" t="s">
        <v>451</v>
      </c>
    </row>
    <row r="32" ht="32.25" customHeight="1" spans="1:10">
      <c r="A32" s="32"/>
      <c r="B32" s="32"/>
      <c r="C32" s="33" t="s">
        <v>452</v>
      </c>
      <c r="D32" s="32" t="s">
        <v>292</v>
      </c>
      <c r="E32" s="32" t="s">
        <v>303</v>
      </c>
      <c r="F32" s="32" t="s">
        <v>287</v>
      </c>
      <c r="G32" s="32" t="s">
        <v>288</v>
      </c>
      <c r="H32" s="34" t="s">
        <v>453</v>
      </c>
      <c r="I32" s="18" t="s">
        <v>454</v>
      </c>
      <c r="J32" s="34" t="s">
        <v>455</v>
      </c>
    </row>
    <row r="33" ht="32.25" customHeight="1" spans="1:10">
      <c r="A33" s="32" t="s">
        <v>301</v>
      </c>
      <c r="B33" s="32"/>
      <c r="C33" s="33"/>
      <c r="D33" s="32"/>
      <c r="E33" s="32"/>
      <c r="F33" s="32"/>
      <c r="G33" s="32"/>
      <c r="H33" s="34"/>
      <c r="I33" s="18"/>
      <c r="J33" s="34"/>
    </row>
    <row r="34" ht="32.25" customHeight="1" spans="1:10">
      <c r="A34" s="32"/>
      <c r="B34" s="32" t="s">
        <v>302</v>
      </c>
      <c r="C34" s="33"/>
      <c r="D34" s="32"/>
      <c r="E34" s="32"/>
      <c r="F34" s="32"/>
      <c r="G34" s="32"/>
      <c r="H34" s="34"/>
      <c r="I34" s="18"/>
      <c r="J34" s="34"/>
    </row>
    <row r="35" ht="32.25" customHeight="1" spans="1:10">
      <c r="A35" s="32"/>
      <c r="B35" s="32"/>
      <c r="C35" s="33" t="s">
        <v>456</v>
      </c>
      <c r="D35" s="32" t="s">
        <v>292</v>
      </c>
      <c r="E35" s="32" t="s">
        <v>303</v>
      </c>
      <c r="F35" s="32" t="s">
        <v>287</v>
      </c>
      <c r="G35" s="32" t="s">
        <v>288</v>
      </c>
      <c r="H35" s="34" t="s">
        <v>457</v>
      </c>
      <c r="I35" s="18" t="s">
        <v>458</v>
      </c>
      <c r="J35" s="34" t="s">
        <v>459</v>
      </c>
    </row>
    <row r="36" ht="32.25" customHeight="1" spans="1:10">
      <c r="A36" s="32"/>
      <c r="B36" s="32"/>
      <c r="C36" s="33" t="s">
        <v>460</v>
      </c>
      <c r="D36" s="32" t="s">
        <v>292</v>
      </c>
      <c r="E36" s="32" t="s">
        <v>303</v>
      </c>
      <c r="F36" s="32" t="s">
        <v>287</v>
      </c>
      <c r="G36" s="32" t="s">
        <v>288</v>
      </c>
      <c r="H36" s="34" t="s">
        <v>461</v>
      </c>
      <c r="I36" s="18" t="s">
        <v>460</v>
      </c>
      <c r="J36" s="34" t="s">
        <v>462</v>
      </c>
    </row>
    <row r="37" ht="32.25" customHeight="1" spans="1:10">
      <c r="A37" s="32"/>
      <c r="B37" s="32"/>
      <c r="C37" s="33" t="s">
        <v>463</v>
      </c>
      <c r="D37" s="32" t="s">
        <v>292</v>
      </c>
      <c r="E37" s="32" t="s">
        <v>303</v>
      </c>
      <c r="F37" s="32" t="s">
        <v>287</v>
      </c>
      <c r="G37" s="32" t="s">
        <v>288</v>
      </c>
      <c r="H37" s="34" t="s">
        <v>464</v>
      </c>
      <c r="I37" s="18" t="s">
        <v>463</v>
      </c>
      <c r="J37" s="34" t="s">
        <v>465</v>
      </c>
    </row>
  </sheetData>
  <mergeCells count="33">
    <mergeCell ref="A2:J2"/>
    <mergeCell ref="A3:C3"/>
    <mergeCell ref="B4:E4"/>
    <mergeCell ref="B4:E4"/>
    <mergeCell ref="F4:G4"/>
    <mergeCell ref="H4:J4"/>
    <mergeCell ref="H4:J4"/>
    <mergeCell ref="A5:I5"/>
    <mergeCell ref="C6:I6"/>
    <mergeCell ref="C6:I6"/>
    <mergeCell ref="C7:I7"/>
    <mergeCell ref="C7:I7"/>
    <mergeCell ref="C8:I8"/>
    <mergeCell ref="C8:I8"/>
    <mergeCell ref="A9:J9"/>
    <mergeCell ref="H10:J10"/>
    <mergeCell ref="A12:G12"/>
    <mergeCell ref="A13:B13"/>
    <mergeCell ref="A13:B13"/>
    <mergeCell ref="C13:G13"/>
    <mergeCell ref="C13:G13"/>
    <mergeCell ref="A14:B14"/>
    <mergeCell ref="C14:G14"/>
    <mergeCell ref="A15:B15"/>
    <mergeCell ref="C15:G15"/>
    <mergeCell ref="A16:J16"/>
    <mergeCell ref="A17:G17"/>
    <mergeCell ref="A6:A7"/>
    <mergeCell ref="H17:H18"/>
    <mergeCell ref="I17:I18"/>
    <mergeCell ref="J17:J18"/>
    <mergeCell ref="A10:B11"/>
    <mergeCell ref="C10:G11"/>
  </mergeCells>
  <pageMargins left="0.84" right="0.84" top="0.9" bottom="0.9" header="0.36" footer="0.36"/>
  <pageSetup paperSize="9" scale="5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2025-03-19T06:40:00Z</dcterms:created>
  <dcterms:modified xsi:type="dcterms:W3CDTF">2025-03-19T06:58:15Z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DE8C402710804CF5886355F4FA507992_12</vt:lpwstr>
  </property>
</Properties>
</file>