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5"/>
  </bookViews>
  <sheets>
    <sheet name="部门财务收支预算总表" sheetId="1" r:id="rId1"/>
    <sheet name="部门收入预算表" sheetId="2" r:id="rId2"/>
    <sheet name="部门支出预算表" sheetId="3" r:id="rId3"/>
    <sheet name="部门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部门项目支出绩效目标表" sheetId="9" r:id="rId9"/>
    <sheet name="部门政府性基金预算支出预算表" sheetId="10" r:id="rId10"/>
    <sheet name="部门政府采购预算表" sheetId="11" r:id="rId11"/>
    <sheet name="部门政府购买服务预算表" sheetId="12" r:id="rId12"/>
    <sheet name="对下转移支付预算表09-1" sheetId="17" r:id="rId13"/>
    <sheet name="对下转移支付绩效目标表09-2" sheetId="18" r:id="rId14"/>
    <sheet name="新增资产配置表" sheetId="13" r:id="rId15"/>
    <sheet name="上级转移支付补助项目支出预算表" sheetId="14" r:id="rId16"/>
    <sheet name="部门项目中期规划预算表" sheetId="15" r:id="rId17"/>
    <sheet name="部门整体支出绩效目标表 " sheetId="16" r:id="rId18"/>
  </sheets>
  <definedNames>
    <definedName name="_xlnm.Print_Titles" localSheetId="12">'对下转移支付预算表09-1'!$A:$A,'对下转移支付预算表09-1'!$1:$1</definedName>
    <definedName name="_xlnm.Print_Titles" localSheetId="13">'对下转移支付绩效目标表09-2'!$A:$A,'对下转移支付绩效目标表09-2'!$1:$1</definedName>
  </definedNames>
  <calcPr calcId="144525"/>
</workbook>
</file>

<file path=xl/sharedStrings.xml><?xml version="1.0" encoding="utf-8"?>
<sst xmlns="http://schemas.openxmlformats.org/spreadsheetml/2006/main" count="1159" uniqueCount="467">
  <si>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</si>
  <si>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</si>
  <si>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</si>
  <si>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</si>
  <si>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</si>
  <si>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</si>
  <si>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</si>
  <si>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</si>
  <si>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</si>
  <si>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</si>
  <si>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</si>
  <si>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</si>
  <si>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</si>
  <si>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</si>
  <si>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</si>
  <si>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</si>
  <si>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</si>
  <si>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</si>
  <si>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</si>
  <si>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</si>
  <si>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</si>
  <si>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</si>
  <si>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</si>
  <si>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</si>
  <si>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</si>
  <si>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</si>
  <si>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</si>
  <si>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</si>
  <si>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</si>
  <si>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</si>
  <si>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</si>
  <si>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</si>
  <si>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</si>
  <si>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</si>
  <si>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</si>
  <si>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</si>
  <si>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</si>
  <si>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</si>
  <si>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</si>
  <si>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</si>
  <si>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</si>
  <si>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</si>
  <si>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</si>
  <si>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</si>
  <si>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</si>
  <si>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</si>
  <si>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</si>
  <si>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</si>
  <si>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</si>
  <si>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</si>
  <si>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</si>
  <si>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</si>
  <si>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</si>
  <si>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</si>
  <si>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</si>
  <si>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</si>
  <si>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</si>
  <si>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</si>
  <si>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</si>
  <si>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</si>
  <si>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</si>
  <si>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</si>
  <si>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</si>
  <si>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</si>
  <si>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</si>
  <si>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</si>
  <si>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451</t>
  </si>
  <si>
    <t>中国共产党昆明市晋宁区委员会社会工作部</t>
  </si>
  <si>
    <t>451001</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</si>
  <si>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</si>
  <si>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</si>
  <si>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</si>
  <si>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</si>
  <si>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</si>
  <si>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</si>
  <si>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</si>
  <si>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</si>
  <si>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</si>
  <si>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</si>
  <si>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</si>
  <si>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</si>
  <si>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</si>
  <si>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</si>
  <si>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</si>
  <si>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</si>
  <si>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</si>
  <si>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</si>
  <si>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</si>
  <si>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</si>
  <si>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</si>
  <si>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</si>
  <si>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</si>
  <si>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</si>
  <si>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</si>
  <si>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</si>
  <si>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</si>
  <si>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20139</t>
  </si>
  <si>
    <t>社会工作事务</t>
  </si>
  <si>
    <t>2013901</t>
  </si>
  <si>
    <t>行政运行</t>
  </si>
  <si>
    <t>2013999</t>
  </si>
  <si>
    <t>其他社会工作事务支出</t>
  </si>
  <si>
    <t>208</t>
  </si>
  <si>
    <t>社会保障和就业支出</t>
  </si>
  <si>
    <t>20805</t>
  </si>
  <si>
    <t>行政事业单位养老支出</t>
  </si>
  <si>
    <t>2080505</t>
  </si>
  <si>
    <t>机关事业单位基本养老保险缴费支出</t>
  </si>
  <si>
    <t>20825</t>
  </si>
  <si>
    <t>其他生活救助</t>
  </si>
  <si>
    <t>2082502</t>
  </si>
  <si>
    <t>其他农村生活救助</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</si>
  <si>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</si>
  <si>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</si>
  <si>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</si>
  <si>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</si>
  <si>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</si>
  <si>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</si>
  <si>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</si>
  <si>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</si>
  <si>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</si>
  <si>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</si>
  <si>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</si>
  <si>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</si>
  <si>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</si>
  <si>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</si>
  <si>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</si>
  <si>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</si>
  <si>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</si>
  <si>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</si>
  <si>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</si>
  <si>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</si>
  <si>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</si>
  <si>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</si>
  <si>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</si>
  <si>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</si>
  <si>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</si>
  <si>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</si>
  <si>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</si>
  <si>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</si>
  <si>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</si>
  <si>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</si>
  <si>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</si>
  <si>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</si>
  <si>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</si>
  <si>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</si>
  <si>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</si>
  <si>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</si>
  <si>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</si>
  <si>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</si>
  <si>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</si>
  <si>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</si>
  <si>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</si>
  <si>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</si>
  <si>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</si>
  <si>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</si>
  <si>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</si>
  <si>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</si>
  <si>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</si>
  <si>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</si>
  <si>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</si>
  <si>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</si>
  <si>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</si>
  <si>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</si>
  <si>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</si>
  <si>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</si>
  <si>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</si>
  <si>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</si>
  <si>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</si>
  <si>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</si>
  <si>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</si>
  <si>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</si>
  <si>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</si>
  <si>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</si>
  <si>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</si>
  <si>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</si>
  <si>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</si>
  <si>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</si>
  <si>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</si>
  <si>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</si>
  <si>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</si>
  <si>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</si>
  <si>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</si>
  <si>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</si>
  <si>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</si>
  <si>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</si>
  <si>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</si>
  <si>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</si>
  <si>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</si>
  <si>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530122251100003757931</t>
  </si>
  <si>
    <t>30113</t>
  </si>
  <si>
    <t>530122251100003757934</t>
  </si>
  <si>
    <t>行政人员绩效奖励</t>
  </si>
  <si>
    <t>30103</t>
  </si>
  <si>
    <t>奖金</t>
  </si>
  <si>
    <t>530122251100003757935</t>
  </si>
  <si>
    <t>行政人员支出工资</t>
  </si>
  <si>
    <t>30101</t>
  </si>
  <si>
    <t>基本工资</t>
  </si>
  <si>
    <t>30102</t>
  </si>
  <si>
    <t>津贴补贴</t>
  </si>
  <si>
    <t>530122251100003757936</t>
  </si>
  <si>
    <t>社会保障缴费</t>
  </si>
  <si>
    <t>30108</t>
  </si>
  <si>
    <t>机关事业单位基本养老保险缴费</t>
  </si>
  <si>
    <t>30110</t>
  </si>
  <si>
    <t>职工基本医疗保险缴费</t>
  </si>
  <si>
    <t>30111</t>
  </si>
  <si>
    <t>公务员医疗补助缴费</t>
  </si>
  <si>
    <t>30112</t>
  </si>
  <si>
    <t>其他社会保障缴费</t>
  </si>
  <si>
    <t>530122251100003757937</t>
  </si>
  <si>
    <t>30217</t>
  </si>
  <si>
    <t>530122251100003757938</t>
  </si>
  <si>
    <t>公务交通补贴</t>
  </si>
  <si>
    <t>30239</t>
  </si>
  <si>
    <t>其他交通费用</t>
  </si>
  <si>
    <t>530122251100003757939</t>
  </si>
  <si>
    <t>一般公用经费</t>
  </si>
  <si>
    <t>30201</t>
  </si>
  <si>
    <t>办公费</t>
  </si>
  <si>
    <t>30211</t>
  </si>
  <si>
    <t>差旅费</t>
  </si>
  <si>
    <t>30227</t>
  </si>
  <si>
    <t>委托业务费</t>
  </si>
  <si>
    <t>30229</t>
  </si>
  <si>
    <t>福利费</t>
  </si>
  <si>
    <t>530122251100003757952</t>
  </si>
  <si>
    <t>工会经费</t>
  </si>
  <si>
    <t>30228</t>
  </si>
  <si>
    <t>项目分类</t>
  </si>
  <si>
    <t>项目单位</t>
  </si>
  <si>
    <t>经济科目编码</t>
  </si>
  <si>
    <t>经济科目名称</t>
  </si>
  <si>
    <t>本年拨款</t>
  </si>
  <si>
    <t>其中：本次下达</t>
  </si>
  <si>
    <t>专项业务类</t>
  </si>
  <si>
    <t>530122251100003654702</t>
  </si>
  <si>
    <t>城乡社会治理项目建设经费</t>
  </si>
  <si>
    <t>530122251100003655479</t>
  </si>
  <si>
    <t>机构开办经费</t>
  </si>
  <si>
    <t>31002</t>
  </si>
  <si>
    <t>办公设备购置</t>
  </si>
  <si>
    <t>530122251100003655779</t>
  </si>
  <si>
    <t>晋宁区“两新”组织基层党建工作经费</t>
  </si>
  <si>
    <t>530122251100003655819</t>
  </si>
  <si>
    <t>晋宁区志愿服务工作经费</t>
  </si>
  <si>
    <t>民生类</t>
  </si>
  <si>
    <t>530122251100003654742</t>
  </si>
  <si>
    <t>农村原大队离职半脱产干部生活补助经费</t>
  </si>
  <si>
    <t>30305</t>
  </si>
  <si>
    <t>生活补助</t>
  </si>
  <si>
    <t>项目年度绩效目标</t>
  </si>
  <si>
    <t>一级指标</t>
  </si>
  <si>
    <t>二级指标</t>
  </si>
  <si>
    <t>三级指标</t>
  </si>
  <si>
    <t>指标性质</t>
  </si>
  <si>
    <t>指标值</t>
  </si>
  <si>
    <t>度量单位</t>
  </si>
  <si>
    <t>指标属性</t>
  </si>
  <si>
    <t>指标内容</t>
  </si>
  <si>
    <t>根据云组发（1989)55号文件精神和对所有符合条件人员按时发放生活补助资金。</t>
  </si>
  <si>
    <t>产出指标</t>
  </si>
  <si>
    <t>数量指标</t>
  </si>
  <si>
    <t>获补对象数</t>
  </si>
  <si>
    <t>=</t>
  </si>
  <si>
    <t>人/人次</t>
  </si>
  <si>
    <t>定量指标</t>
  </si>
  <si>
    <t>反映获补助人员、企业的数量情况，也适用补贴、资助等形式的补助。</t>
  </si>
  <si>
    <t>质量指标</t>
  </si>
  <si>
    <t>获补覆盖率</t>
  </si>
  <si>
    <t>100</t>
  </si>
  <si>
    <t>%</t>
  </si>
  <si>
    <t>获补覆盖率=实际获得补助人数（企业数）/申请符合标准人数（企业数）*100%</t>
  </si>
  <si>
    <t>效益指标</t>
  </si>
  <si>
    <t>社会效益</t>
  </si>
  <si>
    <t>带动人均增收</t>
  </si>
  <si>
    <t>&gt;=</t>
  </si>
  <si>
    <t>299</t>
  </si>
  <si>
    <t>元</t>
  </si>
  <si>
    <t>定性指标</t>
  </si>
  <si>
    <t>反映补助带动人均增收的情况。</t>
  </si>
  <si>
    <t>满意度指标</t>
  </si>
  <si>
    <t>服务对象满意度</t>
  </si>
  <si>
    <t>受益对象满意度</t>
  </si>
  <si>
    <t>反映获补助受益对象的满意程度</t>
  </si>
  <si>
    <t>保证机构正常办公需求</t>
  </si>
  <si>
    <t>办公家具、办公设备购置</t>
  </si>
  <si>
    <t>90</t>
  </si>
  <si>
    <t>满足单位办公需求</t>
  </si>
  <si>
    <t>设备利用率</t>
  </si>
  <si>
    <t>反映设备利用情况。
设备利用率=（投入使用设备数/购置设备总数）*100%。</t>
  </si>
  <si>
    <t>可持续影响</t>
  </si>
  <si>
    <t>设备使用年限</t>
  </si>
  <si>
    <t>年</t>
  </si>
  <si>
    <t>反映新投入设备使用年限情况。</t>
  </si>
  <si>
    <t>干部满意度</t>
  </si>
  <si>
    <t>&gt;</t>
  </si>
  <si>
    <t>95</t>
  </si>
  <si>
    <t>反映干部对办公条件的满意度</t>
  </si>
  <si>
    <t>健全覆盖广泛的志愿服务阵地，健全精准高效的志愿服务供给体系，健全充满活力的志愿服务队伍组织体系</t>
  </si>
  <si>
    <t>志愿服务活动</t>
  </si>
  <si>
    <t>次</t>
  </si>
  <si>
    <t>组织志愿服务活动开展次数</t>
  </si>
  <si>
    <t>强化志愿服务活动</t>
  </si>
  <si>
    <t>进一步强化志愿服务活动</t>
  </si>
  <si>
    <t>个</t>
  </si>
  <si>
    <t>志愿服务活动产生的效益</t>
  </si>
  <si>
    <t>群众满意度</t>
  </si>
  <si>
    <t>开展内涵丰富、形式多样的普惠志愿服务</t>
  </si>
  <si>
    <t>全面推进生态、和谐、美丽村（社区）建设，整体提升全区城乡社会治理工作能力和水平。</t>
  </si>
  <si>
    <t>城乡社会治理工作质量</t>
  </si>
  <si>
    <t>达到工作要求</t>
  </si>
  <si>
    <t>促进城乡社会治理能力进一步增强，</t>
  </si>
  <si>
    <t>强化城乡社会治理工作</t>
  </si>
  <si>
    <t>进一步强化城乡社会治理工作</t>
  </si>
  <si>
    <t>反映开展此项工作产生的效益</t>
  </si>
  <si>
    <t>居民满意度</t>
  </si>
  <si>
    <t>全区城乡社会治理工作能力和水平有提升</t>
  </si>
  <si>
    <t>全面推进生态、和谐、美丽村（社区）建设，整体提升全区城乡社会治理工作能力和水平，</t>
  </si>
  <si>
    <t>时效指标</t>
  </si>
  <si>
    <t>资金拨付发放</t>
  </si>
  <si>
    <t>及时拨付发放</t>
  </si>
  <si>
    <t>反应资金拨付发放的及时性</t>
  </si>
  <si>
    <t>强化“两新”组织党建工作</t>
  </si>
  <si>
    <t>进一步强化“两新”组织党建工作</t>
  </si>
  <si>
    <t>非公企业和社会组织党员满意度</t>
  </si>
  <si>
    <t>反应“两新”组织党员满意度</t>
  </si>
  <si>
    <t>政府性基金预算支出预算表</t>
  </si>
  <si>
    <t>单位名称：昆明市发展和改革委员会</t>
  </si>
  <si>
    <t>政府性基金预算支出</t>
  </si>
  <si>
    <t>预算项目</t>
  </si>
  <si>
    <t>采购项目</t>
  </si>
  <si>
    <t>采购品目</t>
  </si>
  <si>
    <t>计量
单位</t>
  </si>
  <si>
    <t>数量</t>
  </si>
  <si>
    <t>面向中小企业预留资金</t>
  </si>
  <si>
    <t>政府性基金</t>
  </si>
  <si>
    <t>国有资本经营收益</t>
  </si>
  <si>
    <t>财政专户管理的收入</t>
  </si>
  <si>
    <t>单位自筹</t>
  </si>
  <si>
    <t>办公家具</t>
  </si>
  <si>
    <t>办公椅</t>
  </si>
  <si>
    <t>把</t>
  </si>
  <si>
    <t>办公桌</t>
  </si>
  <si>
    <t>张</t>
  </si>
  <si>
    <t>办公设备</t>
  </si>
  <si>
    <t>便携式计算机</t>
  </si>
  <si>
    <t>台</t>
  </si>
  <si>
    <t>茶几</t>
  </si>
  <si>
    <t>茶水柜</t>
  </si>
  <si>
    <t>组</t>
  </si>
  <si>
    <t>单人沙发</t>
  </si>
  <si>
    <t>会议椅</t>
  </si>
  <si>
    <t>会议桌</t>
  </si>
  <si>
    <t>三人沙发</t>
  </si>
  <si>
    <t>书柜</t>
  </si>
  <si>
    <t>碎纸机</t>
  </si>
  <si>
    <t>文件柜</t>
  </si>
  <si>
    <t>饮水器</t>
  </si>
  <si>
    <t>复印纸</t>
  </si>
  <si>
    <t>纸及纸板</t>
  </si>
  <si>
    <t>箱</t>
  </si>
  <si>
    <t>桌前椅</t>
  </si>
  <si>
    <t>备注：当面向中小企业预留资金大于合计时，面向中小企业预留资金为三年预计数。</t>
  </si>
  <si>
    <t>政府购买服务项目</t>
  </si>
  <si>
    <t>政府购买服务指导性目录代码</t>
  </si>
  <si>
    <t>基本支出/项目支出</t>
  </si>
  <si>
    <t>所属服务类别</t>
  </si>
  <si>
    <t>所属服务领域</t>
  </si>
  <si>
    <t>购买内容简述</t>
  </si>
  <si>
    <t>预算09-1表</t>
  </si>
  <si>
    <t>单位名称（项目）</t>
  </si>
  <si>
    <t>地区</t>
  </si>
  <si>
    <t>备注：我部门无对下转移支付预算，此表无数据。</t>
  </si>
  <si>
    <t>预算09-2表</t>
  </si>
  <si>
    <t>备注：我部门无对下转移支付绩效目标，此表无数据。</t>
  </si>
  <si>
    <t>资产类别</t>
  </si>
  <si>
    <t>资产分类代码.名称</t>
  </si>
  <si>
    <t>资产名称</t>
  </si>
  <si>
    <t>计量单位</t>
  </si>
  <si>
    <t>财政部门批复数（元）</t>
  </si>
  <si>
    <t>单价</t>
  </si>
  <si>
    <t>金额</t>
  </si>
  <si>
    <t>A02 设备</t>
  </si>
  <si>
    <t>A02010105 台式计算机</t>
  </si>
  <si>
    <t>台式电脑</t>
  </si>
  <si>
    <t>A02010108 便携式计算机</t>
  </si>
  <si>
    <t>笔记本电脑</t>
  </si>
  <si>
    <t>A02020100 复印机</t>
  </si>
  <si>
    <t>普通彩色复印机</t>
  </si>
  <si>
    <t>A02020400 多功能一体机</t>
  </si>
  <si>
    <t>多功能一体机</t>
  </si>
  <si>
    <t>A02021301 碎纸机</t>
  </si>
  <si>
    <t>A02061818 饮水器</t>
  </si>
  <si>
    <t>饮水机</t>
  </si>
  <si>
    <t>A05 家具和用品</t>
  </si>
  <si>
    <t>A05010201 办公桌</t>
  </si>
  <si>
    <t>A05010202 会议桌</t>
  </si>
  <si>
    <t>A05010204 茶几</t>
  </si>
  <si>
    <t>大茶几</t>
  </si>
  <si>
    <t>A05010301 办公椅</t>
  </si>
  <si>
    <t>A05010302 桌前椅</t>
  </si>
  <si>
    <t>A05010303 会议椅</t>
  </si>
  <si>
    <t>公文椅</t>
  </si>
  <si>
    <t>A05010401 三人沙发</t>
  </si>
  <si>
    <t>A05010402 单人沙发</t>
  </si>
  <si>
    <t>A05010501 书柜</t>
  </si>
  <si>
    <t>A05010502 文件柜</t>
  </si>
  <si>
    <t>A05010505 茶水柜</t>
  </si>
  <si>
    <t>上级补助</t>
  </si>
  <si>
    <t>备注：我单位无提前下达的上级转移支付补助项目预算。</t>
  </si>
  <si>
    <t>项目级次</t>
  </si>
  <si>
    <t>311 专项业务类</t>
  </si>
  <si>
    <t>本级</t>
  </si>
  <si>
    <t>312 民生类</t>
  </si>
  <si>
    <t/>
  </si>
  <si>
    <t>部门编码</t>
  </si>
  <si>
    <t>部门名称</t>
  </si>
  <si>
    <t>内容</t>
  </si>
  <si>
    <t>说明</t>
  </si>
  <si>
    <t>部门总体目标</t>
  </si>
  <si>
    <t>部门职责</t>
  </si>
  <si>
    <t>负责统筹指导人民信访工作，指导人民建议征集工作，统筹推进党建引领基层治理和基层政权建设，健全和落实党建引领基层治理领导体制和工作机制，统一领导全区行业协会商会党的工作，协调推动行业协会商会深化改革和转型发展，指导混合所有制企业、非公有制企业和新经济组织、新社会组织、新就业群体党建工作，指导社会工作人才队伍建设，负责志愿服务工作等。</t>
  </si>
  <si>
    <t>根据三定方案归纳</t>
  </si>
  <si>
    <t>全面提升我区城乡社会治理社会化、法治化、智能化、专业化和组织化水平，促进城乡社会治理体系和治理能力现代化。健全完善党建引领基层治理工作体制机制，提升党建引领基层治理动员协调能力，提升党建引领基层治理动员协调能力，加强社工人才队伍建设，推进基层治理法治建设，提升两新组织组织力。推动志愿服务标准化、品牌化、项目化、专业化发展，培育打造晋宁特色品牌。</t>
  </si>
  <si>
    <t>根据部门职责，中长期规划，各级党委，各级政府要求归纳</t>
  </si>
  <si>
    <t>部门年度目标</t>
  </si>
  <si>
    <t>抓实基层减负赋能，以换届为契机优化基层队伍，强化基层联系服务群众工作，让基层更多工作精力投入在解决群众需求和服务群众工作上。探索小切口开展人民建议征集，多维度多层级听民声听民意。高质量推动民生小实事、社区基金（村公益基金）工作，培育和引入社会组织开展公共服务，联合政法、公安探索群防群治工作机制。统筹做好“两企三新”服务工作找新办法、好点子，尤其是针对新就业群体，探索行业主管部门“谁主管，谁服务”机制，积极创造“两个覆盖”条件。加强对新就业群体的关爱凝聚，逐步引导参与社会治理和公共服务，探索双向奔赴新模式。提高社会工作专业人才存量。推动志愿服务标准化、品牌化、项目化、专业化发展，在古滇文化、郑和文化、文旅康养等主题上培育打造晋宁特色品牌。</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</si>
  <si>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</si>
  <si>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</si>
  <si>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</si>
  <si>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</si>
  <si>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</si>
  <si>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</si>
  <si>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</si>
  <si>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</si>
  <si>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</si>
  <si>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办公设备、办公家具购置</t>
  </si>
  <si>
    <t>购置满足区委社会工作部机构正常运转、工作人员日常办公所需的办公设备、办公家具。</t>
  </si>
  <si>
    <t>根据省委组织部、农村工作部、民政厅、财政厅、人事厅联发的《关于印发〈对农村原大队一级部分离职半脱产干部实行定期生活补助办法〉的通知》（云组发〔1989〕55号）和省委组织部、省委农办、民政厅、财政厅、人事厅联发的《关于提高农村原大队一级部分离职半脱产干部定期生活补助标准的通知》（云组发〔2002〕10号）文件规定，对昆明市农村原大队一级离职半脱产干部实行定期生活补助，为社会稳定营造良好氛围。</t>
  </si>
  <si>
    <t>城乡社会治理</t>
  </si>
  <si>
    <t>全面提升我区城乡社会治理社会化、法治化、智能化、专业化和组织化水平，促进城乡社会治理体系和治理能力现代化。健全完善党建引领基层治理工作体制机制，提升党建引领基层治理动员协调能力，提升党建引领基层治理动员协调能力，加强社工人才队伍建设，推进基层治理法治建设。</t>
  </si>
  <si>
    <t>志愿服务工作</t>
  </si>
  <si>
    <t>全面动员参与。广泛凝聚志愿者、培育志愿文化，增加注册志愿者和志愿服务队伍。推动志愿服务标准化、品牌化、项目化、专业化发展，在古滇文化、郑和文化、文旅康养等主题上培育打造晋宁特色品牌。积极推动“社工+志愿服务”建设。</t>
  </si>
  <si>
    <t>“两新”组织基层党建工作经费</t>
  </si>
  <si>
    <t>保障全区“两新”组织党组织工作正常运转。</t>
  </si>
  <si>
    <t>保障机构运转、人员工资福利</t>
  </si>
  <si>
    <t>保障区委社会工作部正常工作的开展支出，干部职工工资、养老保险、医疗保险和公积金发放。</t>
  </si>
  <si>
    <t>三、部门整体支出绩效指标</t>
  </si>
  <si>
    <t>绩效指标</t>
  </si>
  <si>
    <t>评（扣）分标准</t>
  </si>
  <si>
    <t>绩效指标设定依据及指标值数据来源</t>
  </si>
  <si>
    <t xml:space="preserve">二级指标 </t>
  </si>
  <si>
    <t>农村原大队一级部分半脱产干部生活补助</t>
  </si>
  <si>
    <t>人</t>
  </si>
  <si>
    <t>是否按时全部发放到位</t>
  </si>
  <si>
    <t>云组发〔1989〕55号</t>
  </si>
  <si>
    <t>城乡社会治理工作达到工作要求得满分，否则酌情扣分</t>
  </si>
  <si>
    <t>城乡社会治理能力进一步增强。</t>
  </si>
  <si>
    <t>晋发〔2020〕10号关于深入推进城乡社会治理实施生态、和谐、美丽村（社区）建设三年行动（2020—2022年）的指导意见。</t>
  </si>
  <si>
    <t>城乡社会治理工作达到预期效益得满分，否则酌情扣分</t>
  </si>
  <si>
    <t>反映开展此项工作产生的社会效益。</t>
  </si>
  <si>
    <t>晋社通〔2024〕1号 关于印发《晋宁区2024年社会工作要点》的通知。</t>
  </si>
  <si>
    <t>满意度达到90%以上得满，否则酌情扣分。</t>
  </si>
  <si>
    <t>全区城乡社会治理工作能力和水平整体有提升。</t>
  </si>
  <si>
    <t>关于深入推进城乡社会治理实施生态、和谐、美丽村（社区）建设三年行动（2020—2022年）的指导意见</t>
  </si>
</sst>
</file>

<file path=xl/styles.xml><?xml version="1.0" encoding="utf-8"?>
<styleSheet xmlns="http://schemas.openxmlformats.org/spreadsheetml/2006/main">
  <numFmts count="9">
    <numFmt numFmtId="41" formatCode="_ * #,##0_ ;_ * \-#,##0_ ;_ * &quot;-&quot;_ ;_ @_ "/>
    <numFmt numFmtId="176" formatCode="yyyy/mm/dd\ hh:mm:ss"/>
    <numFmt numFmtId="177" formatCode="hh:mm:ss"/>
    <numFmt numFmtId="178" formatCode="#,##0.00;\-#,##0.00;;@"/>
    <numFmt numFmtId="44" formatCode="_ &quot;￥&quot;* #,##0.00_ ;_ &quot;￥&quot;* \-#,##0.00_ ;_ &quot;￥&quot;* &quot;-&quot;??_ ;_ @_ "/>
    <numFmt numFmtId="179" formatCode="yyyy/mm/dd"/>
    <numFmt numFmtId="43" formatCode="_ * #,##0.00_ ;_ * \-#,##0.00_ ;_ * &quot;-&quot;??_ ;_ @_ "/>
    <numFmt numFmtId="42" formatCode="_ &quot;￥&quot;* #,##0_ ;_ &quot;￥&quot;* \-#,##0_ ;_ &quot;￥&quot;* &quot;-&quot;_ ;_ @_ "/>
    <numFmt numFmtId="180" formatCode="#,##0;\-#,##0;;@"/>
  </numFmts>
  <fonts count="40">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b/>
      <sz val="12"/>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sz val="9"/>
      <name val="宋体"/>
      <charset val="134"/>
    </font>
    <font>
      <sz val="11"/>
      <color rgb="FF9C000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sz val="11"/>
      <color theme="1"/>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5"/>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C7CE"/>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7">
    <xf numFmtId="0" fontId="0" fillId="0" borderId="0"/>
    <xf numFmtId="42" fontId="0" fillId="0" borderId="0" applyFont="0" applyFill="0" applyBorder="0" applyAlignment="0" applyProtection="0">
      <alignment vertical="center"/>
    </xf>
    <xf numFmtId="0" fontId="29" fillId="18" borderId="0" applyNumberFormat="0" applyBorder="0" applyAlignment="0" applyProtection="0">
      <alignment vertical="center"/>
    </xf>
    <xf numFmtId="0" fontId="30" fillId="11"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0" fillId="0" borderId="1">
      <alignment horizontal="right" vertical="center"/>
    </xf>
    <xf numFmtId="0" fontId="29" fillId="16" borderId="0" applyNumberFormat="0" applyBorder="0" applyAlignment="0" applyProtection="0">
      <alignment vertical="center"/>
    </xf>
    <xf numFmtId="0" fontId="21" fillId="4" borderId="0" applyNumberFormat="0" applyBorder="0" applyAlignment="0" applyProtection="0">
      <alignment vertical="center"/>
    </xf>
    <xf numFmtId="43" fontId="0" fillId="0" borderId="0" applyFont="0" applyFill="0" applyBorder="0" applyAlignment="0" applyProtection="0">
      <alignment vertical="center"/>
    </xf>
    <xf numFmtId="0" fontId="25" fillId="10"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0" fillId="0" borderId="1">
      <alignment horizontal="right" vertical="center"/>
    </xf>
    <xf numFmtId="0" fontId="26" fillId="0" borderId="0" applyNumberFormat="0" applyFill="0" applyBorder="0" applyAlignment="0" applyProtection="0">
      <alignment vertical="center"/>
    </xf>
    <xf numFmtId="0" fontId="0" fillId="23" borderId="22" applyNumberFormat="0" applyFont="0" applyAlignment="0" applyProtection="0">
      <alignment vertical="center"/>
    </xf>
    <xf numFmtId="0" fontId="25" fillId="6" borderId="0" applyNumberFormat="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9" fillId="0" borderId="18" applyNumberFormat="0" applyFill="0" applyAlignment="0" applyProtection="0">
      <alignment vertical="center"/>
    </xf>
    <xf numFmtId="0" fontId="32" fillId="0" borderId="18" applyNumberFormat="0" applyFill="0" applyAlignment="0" applyProtection="0">
      <alignment vertical="center"/>
    </xf>
    <xf numFmtId="0" fontId="25" fillId="25" borderId="0" applyNumberFormat="0" applyBorder="0" applyAlignment="0" applyProtection="0">
      <alignment vertical="center"/>
    </xf>
    <xf numFmtId="0" fontId="24" fillId="0" borderId="21" applyNumberFormat="0" applyFill="0" applyAlignment="0" applyProtection="0">
      <alignment vertical="center"/>
    </xf>
    <xf numFmtId="0" fontId="25" fillId="27" borderId="0" applyNumberFormat="0" applyBorder="0" applyAlignment="0" applyProtection="0">
      <alignment vertical="center"/>
    </xf>
    <xf numFmtId="0" fontId="34" fillId="14" borderId="19" applyNumberFormat="0" applyAlignment="0" applyProtection="0">
      <alignment vertical="center"/>
    </xf>
    <xf numFmtId="0" fontId="31" fillId="14" borderId="17" applyNumberFormat="0" applyAlignment="0" applyProtection="0">
      <alignment vertical="center"/>
    </xf>
    <xf numFmtId="0" fontId="28" fillId="8" borderId="16" applyNumberFormat="0" applyAlignment="0" applyProtection="0">
      <alignment vertical="center"/>
    </xf>
    <xf numFmtId="0" fontId="29" fillId="29" borderId="0" applyNumberFormat="0" applyBorder="0" applyAlignment="0" applyProtection="0">
      <alignment vertical="center"/>
    </xf>
    <xf numFmtId="0" fontId="25" fillId="26" borderId="0" applyNumberFormat="0" applyBorder="0" applyAlignment="0" applyProtection="0">
      <alignment vertical="center"/>
    </xf>
    <xf numFmtId="0" fontId="35" fillId="0" borderId="20" applyNumberFormat="0" applyFill="0" applyAlignment="0" applyProtection="0">
      <alignment vertical="center"/>
    </xf>
    <xf numFmtId="0" fontId="27" fillId="0" borderId="15" applyNumberFormat="0" applyFill="0" applyAlignment="0" applyProtection="0">
      <alignment vertical="center"/>
    </xf>
    <xf numFmtId="0" fontId="22" fillId="5" borderId="0" applyNumberFormat="0" applyBorder="0" applyAlignment="0" applyProtection="0">
      <alignment vertical="center"/>
    </xf>
    <xf numFmtId="0" fontId="38" fillId="22" borderId="0" applyNumberFormat="0" applyBorder="0" applyAlignment="0" applyProtection="0">
      <alignment vertical="center"/>
    </xf>
    <xf numFmtId="10" fontId="20" fillId="0" borderId="1">
      <alignment horizontal="right" vertical="center"/>
    </xf>
    <xf numFmtId="0" fontId="29" fillId="13" borderId="0" applyNumberFormat="0" applyBorder="0" applyAlignment="0" applyProtection="0">
      <alignment vertical="center"/>
    </xf>
    <xf numFmtId="0" fontId="25" fillId="2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7" borderId="0" applyNumberFormat="0" applyBorder="0" applyAlignment="0" applyProtection="0">
      <alignment vertical="center"/>
    </xf>
    <xf numFmtId="0" fontId="29" fillId="15" borderId="0" applyNumberFormat="0" applyBorder="0" applyAlignment="0" applyProtection="0">
      <alignment vertical="center"/>
    </xf>
    <xf numFmtId="0" fontId="25" fillId="31" borderId="0" applyNumberFormat="0" applyBorder="0" applyAlignment="0" applyProtection="0">
      <alignment vertical="center"/>
    </xf>
    <xf numFmtId="0" fontId="25" fillId="19" borderId="0" applyNumberFormat="0" applyBorder="0" applyAlignment="0" applyProtection="0">
      <alignment vertical="center"/>
    </xf>
    <xf numFmtId="0" fontId="29" fillId="28" borderId="0" applyNumberFormat="0" applyBorder="0" applyAlignment="0" applyProtection="0">
      <alignment vertical="center"/>
    </xf>
    <xf numFmtId="0" fontId="29" fillId="33" borderId="0" applyNumberFormat="0" applyBorder="0" applyAlignment="0" applyProtection="0">
      <alignment vertical="center"/>
    </xf>
    <xf numFmtId="0" fontId="25" fillId="7" borderId="0" applyNumberFormat="0" applyBorder="0" applyAlignment="0" applyProtection="0">
      <alignment vertical="center"/>
    </xf>
    <xf numFmtId="0" fontId="29" fillId="24" borderId="0" applyNumberFormat="0" applyBorder="0" applyAlignment="0" applyProtection="0">
      <alignment vertical="center"/>
    </xf>
    <xf numFmtId="0" fontId="25" fillId="20" borderId="0" applyNumberFormat="0" applyBorder="0" applyAlignment="0" applyProtection="0">
      <alignment vertical="center"/>
    </xf>
    <xf numFmtId="0" fontId="25" fillId="34" borderId="0" applyNumberFormat="0" applyBorder="0" applyAlignment="0" applyProtection="0">
      <alignment vertical="center"/>
    </xf>
    <xf numFmtId="0" fontId="29" fillId="32" borderId="0" applyNumberFormat="0" applyBorder="0" applyAlignment="0" applyProtection="0">
      <alignment vertical="center"/>
    </xf>
    <xf numFmtId="0" fontId="25" fillId="30" borderId="0" applyNumberFormat="0" applyBorder="0" applyAlignment="0" applyProtection="0">
      <alignment vertical="center"/>
    </xf>
    <xf numFmtId="178" fontId="20" fillId="0" borderId="1">
      <alignment horizontal="right" vertical="center"/>
    </xf>
    <xf numFmtId="49" fontId="20" fillId="0" borderId="1">
      <alignment horizontal="left" vertical="center" wrapText="1"/>
    </xf>
    <xf numFmtId="178" fontId="20" fillId="0" borderId="1">
      <alignment horizontal="right" vertical="center"/>
    </xf>
    <xf numFmtId="177" fontId="20" fillId="0" borderId="1">
      <alignment horizontal="right" vertical="center"/>
    </xf>
    <xf numFmtId="180" fontId="20" fillId="0" borderId="1">
      <alignment horizontal="right" vertical="center"/>
    </xf>
  </cellStyleXfs>
  <cellXfs count="250">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Font="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xf numFmtId="0" fontId="3" fillId="0" borderId="0" xfId="0" applyFont="1" applyAlignment="1" applyProtection="1">
      <alignment horizontal="right" vertical="center"/>
      <protection locked="0"/>
    </xf>
    <xf numFmtId="0" fontId="9" fillId="0" borderId="0" xfId="0" applyFont="1" applyAlignment="1">
      <alignment horizontal="center" vertical="center"/>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3" fillId="0" borderId="0" xfId="0" applyFont="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178" fontId="7" fillId="0" borderId="1" xfId="54" applyFont="1" applyAlignment="1">
      <alignment horizontal="left" vertical="center"/>
    </xf>
    <xf numFmtId="178" fontId="7" fillId="0" borderId="1" xfId="54" applyFont="1">
      <alignment horizontal="right" vertical="center"/>
    </xf>
    <xf numFmtId="0" fontId="2" fillId="2" borderId="1" xfId="0" applyFont="1" applyFill="1" applyBorder="1" applyAlignment="1" applyProtection="1">
      <alignment horizontal="left" vertical="center"/>
      <protection locked="0"/>
    </xf>
    <xf numFmtId="178" fontId="7" fillId="0" borderId="1"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0" borderId="1" xfId="0" applyBorder="1"/>
    <xf numFmtId="0" fontId="3" fillId="0" borderId="1" xfId="0" applyFont="1" applyBorder="1" applyAlignment="1" applyProtection="1">
      <alignment horizontal="center" vertical="center" wrapText="1"/>
      <protection locked="0"/>
    </xf>
    <xf numFmtId="0" fontId="0" fillId="0" borderId="0" xfId="0" applyAlignment="1">
      <alignment horizontal="left"/>
    </xf>
    <xf numFmtId="0" fontId="3" fillId="0" borderId="1" xfId="0" applyFont="1" applyBorder="1" applyAlignment="1" applyProtection="1">
      <alignment horizontal="center" vertical="center"/>
      <protection locked="0"/>
    </xf>
    <xf numFmtId="0" fontId="2" fillId="2" borderId="0" xfId="0" applyFont="1" applyFill="1" applyAlignment="1" applyProtection="1">
      <alignment horizontal="right" vertical="top" wrapText="1"/>
      <protection locked="0"/>
    </xf>
    <xf numFmtId="0" fontId="10" fillId="0" borderId="0" xfId="0" applyFont="1" applyAlignment="1" applyProtection="1">
      <alignment vertical="top"/>
      <protection locked="0"/>
    </xf>
    <xf numFmtId="0" fontId="10" fillId="0" borderId="0" xfId="0" applyFont="1" applyAlignment="1">
      <alignment vertical="top"/>
    </xf>
    <xf numFmtId="0" fontId="11" fillId="2" borderId="0" xfId="0" applyFont="1" applyFill="1" applyAlignment="1" applyProtection="1">
      <alignment horizontal="center" vertical="center" wrapText="1"/>
      <protection locked="0"/>
    </xf>
    <xf numFmtId="0" fontId="10" fillId="0" borderId="0" xfId="0" applyFont="1" applyProtection="1">
      <protection locked="0"/>
    </xf>
    <xf numFmtId="0" fontId="10" fillId="0" borderId="0" xfId="0" applyFont="1"/>
    <xf numFmtId="0" fontId="2" fillId="2" borderId="0" xfId="0" applyFont="1" applyFill="1" applyAlignment="1" applyProtection="1">
      <alignment horizontal="left" vertical="center" wrapText="1"/>
      <protection locked="0"/>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0" fillId="0" borderId="0" xfId="0" applyFont="1" applyFill="1" applyBorder="1"/>
    <xf numFmtId="0" fontId="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13" fillId="0" borderId="0" xfId="0" applyFont="1" applyFill="1" applyBorder="1" applyAlignment="1">
      <alignment horizontal="left" vertical="center"/>
    </xf>
    <xf numFmtId="0" fontId="0" fillId="0" borderId="0" xfId="0" applyFont="1" applyFill="1" applyBorder="1" applyAlignment="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wrapText="1"/>
    </xf>
    <xf numFmtId="0" fontId="3" fillId="0" borderId="0" xfId="0" applyFont="1" applyFill="1" applyBorder="1" applyAlignment="1">
      <alignment horizontal="right" wrapText="1"/>
    </xf>
    <xf numFmtId="0" fontId="2" fillId="0" borderId="0" xfId="0" applyFont="1" applyFill="1" applyBorder="1" applyAlignment="1" applyProtection="1">
      <alignment horizontal="right"/>
      <protection locked="0"/>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178" fontId="7" fillId="0" borderId="1" xfId="0" applyNumberFormat="1" applyFont="1" applyFill="1" applyBorder="1" applyAlignment="1">
      <alignment horizontal="right" vertical="center"/>
    </xf>
    <xf numFmtId="0" fontId="13" fillId="0" borderId="0" xfId="0" applyFont="1" applyBorder="1" applyAlignment="1">
      <alignment horizontal="center" vertical="center"/>
    </xf>
    <xf numFmtId="0" fontId="3" fillId="0" borderId="0" xfId="0" applyFont="1" applyAlignment="1">
      <alignment wrapText="1"/>
    </xf>
    <xf numFmtId="0" fontId="3" fillId="0" borderId="0" xfId="0" applyFont="1" applyProtection="1">
      <protection locked="0"/>
    </xf>
    <xf numFmtId="0" fontId="12" fillId="0" borderId="0" xfId="0" applyFont="1" applyAlignment="1">
      <alignment horizontal="center" vertical="center" wrapText="1"/>
    </xf>
    <xf numFmtId="0" fontId="9" fillId="0" borderId="0" xfId="0" applyFont="1" applyAlignment="1" applyProtection="1">
      <alignment horizontal="center" vertical="center"/>
      <protection locked="0"/>
    </xf>
    <xf numFmtId="0" fontId="9"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Protection="1">
      <protection locked="0"/>
    </xf>
    <xf numFmtId="0" fontId="5" fillId="0" borderId="0" xfId="0" applyFont="1" applyAlignment="1">
      <alignment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Alignment="1">
      <alignment horizontal="left" vertical="center"/>
    </xf>
    <xf numFmtId="180" fontId="7" fillId="0" borderId="1" xfId="56" applyFont="1" applyAlignment="1">
      <alignment horizontal="center" vertical="center"/>
    </xf>
    <xf numFmtId="180" fontId="7"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7" fillId="0" borderId="0" xfId="0" applyNumberFormat="1" applyFont="1" applyBorder="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protection locked="0"/>
    </xf>
    <xf numFmtId="0" fontId="2" fillId="0" borderId="0" xfId="0" applyFont="1" applyAlignment="1">
      <alignment horizontal="right"/>
    </xf>
    <xf numFmtId="0" fontId="14" fillId="0" borderId="0" xfId="0" applyFont="1" applyAlignment="1" applyProtection="1">
      <alignment horizontal="right"/>
      <protection locked="0"/>
    </xf>
    <xf numFmtId="49" fontId="14" fillId="0" borderId="0" xfId="0" applyNumberFormat="1" applyFont="1" applyProtection="1">
      <protection locked="0"/>
    </xf>
    <xf numFmtId="0" fontId="3" fillId="0" borderId="0" xfId="0" applyFont="1" applyAlignment="1">
      <alignment horizontal="right"/>
    </xf>
    <xf numFmtId="0" fontId="15" fillId="0" borderId="0" xfId="0" applyFont="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2"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49" fontId="7" fillId="0" borderId="1" xfId="53" applyFont="1" applyAlignment="1">
      <alignment horizontal="left" vertical="center" wrapText="1" indent="2"/>
    </xf>
    <xf numFmtId="0" fontId="3" fillId="0" borderId="0" xfId="0" applyFont="1" applyAlignment="1">
      <alignment vertical="top"/>
    </xf>
    <xf numFmtId="0" fontId="5" fillId="0" borderId="6"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pplyProtection="1">
      <alignment vertical="top"/>
      <protection locked="0"/>
    </xf>
    <xf numFmtId="49" fontId="3" fillId="0" borderId="0" xfId="0" applyNumberFormat="1" applyFont="1" applyProtection="1">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6"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17" fillId="0" borderId="0" xfId="0" applyFont="1" applyAlignment="1">
      <alignment horizontal="right"/>
    </xf>
    <xf numFmtId="0" fontId="10" fillId="2" borderId="1" xfId="0" applyFont="1" applyFill="1" applyBorder="1" applyAlignment="1" applyProtection="1">
      <alignment vertical="top" wrapText="1"/>
      <protection locked="0"/>
    </xf>
    <xf numFmtId="4" fontId="2" fillId="2" borderId="1" xfId="0" applyNumberFormat="1" applyFont="1" applyFill="1" applyBorder="1" applyAlignment="1">
      <alignment horizontal="right" vertical="top"/>
    </xf>
    <xf numFmtId="0" fontId="3" fillId="0" borderId="0" xfId="0" applyFont="1" applyAlignment="1">
      <alignment horizontal="right" vertical="center"/>
    </xf>
    <xf numFmtId="49" fontId="5" fillId="0" borderId="1" xfId="0" applyNumberFormat="1"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2"/>
    </xf>
    <xf numFmtId="0" fontId="2" fillId="0" borderId="0" xfId="0" applyFont="1" applyAlignment="1" applyProtection="1">
      <alignment horizontal="left" vertical="center" wrapText="1"/>
      <protection locked="0"/>
    </xf>
    <xf numFmtId="0" fontId="10" fillId="2" borderId="0" xfId="0" applyFont="1" applyFill="1" applyAlignment="1">
      <alignment horizontal="left" vertical="center"/>
    </xf>
    <xf numFmtId="0" fontId="10"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2" fillId="0" borderId="1" xfId="0" applyFont="1" applyBorder="1" applyAlignment="1">
      <alignment horizontal="right" vertical="center"/>
    </xf>
    <xf numFmtId="0" fontId="18" fillId="0" borderId="1" xfId="0" applyFont="1" applyBorder="1" applyAlignment="1" applyProtection="1">
      <alignment horizontal="center" vertical="center" wrapText="1"/>
      <protection locked="0"/>
    </xf>
    <xf numFmtId="4" fontId="18" fillId="0" borderId="1" xfId="0" applyNumberFormat="1" applyFont="1" applyBorder="1" applyAlignment="1" applyProtection="1">
      <alignment horizontal="right"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0" xfId="0" applyFont="1" applyFill="1" applyBorder="1" applyAlignment="1" applyProtection="1">
      <alignment horizontal="right" vertical="center" wrapText="1"/>
      <protection locked="0"/>
    </xf>
    <xf numFmtId="0" fontId="0" fillId="0" borderId="0" xfId="0" applyBorder="1"/>
    <xf numFmtId="0" fontId="11"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3"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49" fontId="7" fillId="0" borderId="1" xfId="53" applyFont="1" applyAlignment="1">
      <alignment horizontal="center" vertical="center" wrapText="1"/>
    </xf>
    <xf numFmtId="0" fontId="2" fillId="2" borderId="1" xfId="0" applyFont="1" applyFill="1" applyBorder="1" applyAlignment="1" applyProtection="1">
      <alignment horizontal="right" vertical="center"/>
      <protection locked="0"/>
    </xf>
    <xf numFmtId="0" fontId="19" fillId="0" borderId="0" xfId="0" applyFont="1" applyBorder="1" applyAlignment="1">
      <alignment horizontal="right" vertical="center"/>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2" fillId="2" borderId="0" xfId="0" applyFont="1" applyFill="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78"/>
      <c r="B1" s="78"/>
      <c r="C1" s="78"/>
      <c r="D1" s="92"/>
    </row>
    <row r="2" ht="41.25" customHeight="1" spans="1:1">
      <c r="A2" s="73" t="str">
        <f>"2025"&amp;"年部门财务收支预算总表"</f>
        <v>2025年部门财务收支预算总表</v>
      </c>
    </row>
    <row r="3" ht="17.25" customHeight="1" spans="1:4">
      <c r="A3" s="76" t="str">
        <f>"单位名称："&amp;"中国共产党昆明市晋宁区委员会社会工作部"</f>
        <v>单位名称：中国共产党昆明市晋宁区委员会社会工作部</v>
      </c>
      <c r="B3" s="225"/>
      <c r="D3" s="204" t="s">
        <v>0</v>
      </c>
    </row>
    <row r="4" ht="23.25" customHeight="1" spans="1:4">
      <c r="A4" s="247" t="s">
        <v>1</v>
      </c>
      <c r="B4" s="248"/>
      <c r="C4" s="247" t="s">
        <v>2</v>
      </c>
      <c r="D4" s="248"/>
    </row>
    <row r="5" ht="24" customHeight="1" spans="1:4">
      <c r="A5" s="247" t="s">
        <v>3</v>
      </c>
      <c r="B5" s="247" t="s">
        <v>4</v>
      </c>
      <c r="C5" s="247" t="s">
        <v>5</v>
      </c>
      <c r="D5" s="247" t="s">
        <v>4</v>
      </c>
    </row>
    <row r="6" ht="17.25" customHeight="1" spans="1:4">
      <c r="A6" s="227" t="s">
        <v>6</v>
      </c>
      <c r="B6" s="58">
        <v>4963693.77</v>
      </c>
      <c r="C6" s="227" t="s">
        <v>7</v>
      </c>
      <c r="D6" s="58">
        <v>4545068.64</v>
      </c>
    </row>
    <row r="7" ht="17.25" customHeight="1" spans="1:4">
      <c r="A7" s="227" t="s">
        <v>8</v>
      </c>
      <c r="B7" s="58"/>
      <c r="C7" s="227" t="s">
        <v>9</v>
      </c>
      <c r="D7" s="58"/>
    </row>
    <row r="8" ht="17.25" customHeight="1" spans="1:4">
      <c r="A8" s="227" t="s">
        <v>10</v>
      </c>
      <c r="B8" s="58"/>
      <c r="C8" s="249" t="s">
        <v>11</v>
      </c>
      <c r="D8" s="58"/>
    </row>
    <row r="9" ht="17.25" customHeight="1" spans="1:4">
      <c r="A9" s="227" t="s">
        <v>12</v>
      </c>
      <c r="B9" s="58"/>
      <c r="C9" s="249" t="s">
        <v>13</v>
      </c>
      <c r="D9" s="58"/>
    </row>
    <row r="10" ht="17.25" customHeight="1" spans="1:4">
      <c r="A10" s="227" t="s">
        <v>14</v>
      </c>
      <c r="B10" s="58"/>
      <c r="C10" s="249" t="s">
        <v>15</v>
      </c>
      <c r="D10" s="58"/>
    </row>
    <row r="11" ht="17.25" customHeight="1" spans="1:4">
      <c r="A11" s="227" t="s">
        <v>16</v>
      </c>
      <c r="B11" s="58"/>
      <c r="C11" s="249" t="s">
        <v>17</v>
      </c>
      <c r="D11" s="58"/>
    </row>
    <row r="12" ht="17.25" customHeight="1" spans="1:4">
      <c r="A12" s="227" t="s">
        <v>18</v>
      </c>
      <c r="B12" s="58"/>
      <c r="C12" s="86" t="s">
        <v>19</v>
      </c>
      <c r="D12" s="58"/>
    </row>
    <row r="13" ht="17.25" customHeight="1" spans="1:4">
      <c r="A13" s="227" t="s">
        <v>20</v>
      </c>
      <c r="B13" s="58"/>
      <c r="C13" s="86" t="s">
        <v>21</v>
      </c>
      <c r="D13" s="58">
        <v>148521.92</v>
      </c>
    </row>
    <row r="14" ht="17.25" customHeight="1" spans="1:4">
      <c r="A14" s="227" t="s">
        <v>22</v>
      </c>
      <c r="B14" s="58"/>
      <c r="C14" s="86" t="s">
        <v>23</v>
      </c>
      <c r="D14" s="58">
        <v>117185.77</v>
      </c>
    </row>
    <row r="15" ht="17.25" customHeight="1" spans="1:4">
      <c r="A15" s="227" t="s">
        <v>24</v>
      </c>
      <c r="B15" s="60"/>
      <c r="C15" s="86" t="s">
        <v>25</v>
      </c>
      <c r="D15" s="58"/>
    </row>
    <row r="16" ht="17.25" customHeight="1" spans="1:4">
      <c r="A16" s="21"/>
      <c r="B16" s="58"/>
      <c r="C16" s="86" t="s">
        <v>26</v>
      </c>
      <c r="D16" s="58"/>
    </row>
    <row r="17" ht="17.25" customHeight="1" spans="1:4">
      <c r="A17" s="228"/>
      <c r="B17" s="58"/>
      <c r="C17" s="86" t="s">
        <v>27</v>
      </c>
      <c r="D17" s="58"/>
    </row>
    <row r="18" ht="17.25" customHeight="1" spans="1:4">
      <c r="A18" s="228"/>
      <c r="B18" s="58"/>
      <c r="C18" s="86" t="s">
        <v>28</v>
      </c>
      <c r="D18" s="58"/>
    </row>
    <row r="19" ht="17.25" customHeight="1" spans="1:4">
      <c r="A19" s="228"/>
      <c r="B19" s="58"/>
      <c r="C19" s="86" t="s">
        <v>29</v>
      </c>
      <c r="D19" s="58"/>
    </row>
    <row r="20" ht="17.25" customHeight="1" spans="1:4">
      <c r="A20" s="228"/>
      <c r="B20" s="58"/>
      <c r="C20" s="86" t="s">
        <v>30</v>
      </c>
      <c r="D20" s="58"/>
    </row>
    <row r="21" ht="17.25" customHeight="1" spans="1:4">
      <c r="A21" s="228"/>
      <c r="B21" s="58"/>
      <c r="C21" s="86" t="s">
        <v>31</v>
      </c>
      <c r="D21" s="58"/>
    </row>
    <row r="22" ht="17.25" customHeight="1" spans="1:4">
      <c r="A22" s="228"/>
      <c r="B22" s="58"/>
      <c r="C22" s="86" t="s">
        <v>32</v>
      </c>
      <c r="D22" s="58"/>
    </row>
    <row r="23" ht="17.25" customHeight="1" spans="1:4">
      <c r="A23" s="228"/>
      <c r="B23" s="58"/>
      <c r="C23" s="86" t="s">
        <v>33</v>
      </c>
      <c r="D23" s="58"/>
    </row>
    <row r="24" ht="17.25" customHeight="1" spans="1:4">
      <c r="A24" s="228"/>
      <c r="B24" s="58"/>
      <c r="C24" s="86" t="s">
        <v>34</v>
      </c>
      <c r="D24" s="58">
        <v>152917.44</v>
      </c>
    </row>
    <row r="25" ht="17.25" customHeight="1" spans="1:4">
      <c r="A25" s="228"/>
      <c r="B25" s="58"/>
      <c r="C25" s="86" t="s">
        <v>35</v>
      </c>
      <c r="D25" s="58"/>
    </row>
    <row r="26" ht="17.25" customHeight="1" spans="1:4">
      <c r="A26" s="228"/>
      <c r="B26" s="58"/>
      <c r="C26" s="21" t="s">
        <v>36</v>
      </c>
      <c r="D26" s="58"/>
    </row>
    <row r="27" ht="17.25" customHeight="1" spans="1:4">
      <c r="A27" s="228"/>
      <c r="B27" s="58"/>
      <c r="C27" s="86" t="s">
        <v>37</v>
      </c>
      <c r="D27" s="58"/>
    </row>
    <row r="28" ht="16.5" customHeight="1" spans="1:4">
      <c r="A28" s="228"/>
      <c r="B28" s="58"/>
      <c r="C28" s="86" t="s">
        <v>38</v>
      </c>
      <c r="D28" s="58"/>
    </row>
    <row r="29" ht="16.5" customHeight="1" spans="1:4">
      <c r="A29" s="228"/>
      <c r="B29" s="58"/>
      <c r="C29" s="21" t="s">
        <v>39</v>
      </c>
      <c r="D29" s="58"/>
    </row>
    <row r="30" ht="17.25" customHeight="1" spans="1:4">
      <c r="A30" s="228"/>
      <c r="B30" s="58"/>
      <c r="C30" s="21" t="s">
        <v>40</v>
      </c>
      <c r="D30" s="58"/>
    </row>
    <row r="31" ht="17.25" customHeight="1" spans="1:4">
      <c r="A31" s="228"/>
      <c r="B31" s="58"/>
      <c r="C31" s="86" t="s">
        <v>41</v>
      </c>
      <c r="D31" s="58"/>
    </row>
    <row r="32" ht="16.5" customHeight="1" spans="1:4">
      <c r="A32" s="228" t="s">
        <v>42</v>
      </c>
      <c r="B32" s="58">
        <v>4963693.77</v>
      </c>
      <c r="C32" s="228" t="s">
        <v>43</v>
      </c>
      <c r="D32" s="58">
        <v>4963693.77</v>
      </c>
    </row>
    <row r="33" ht="16.5" customHeight="1" spans="1:4">
      <c r="A33" s="21" t="s">
        <v>44</v>
      </c>
      <c r="B33" s="58"/>
      <c r="C33" s="21" t="s">
        <v>45</v>
      </c>
      <c r="D33" s="58"/>
    </row>
    <row r="34" ht="16.5" customHeight="1" spans="1:4">
      <c r="A34" s="86" t="s">
        <v>46</v>
      </c>
      <c r="B34" s="60"/>
      <c r="C34" s="86" t="s">
        <v>46</v>
      </c>
      <c r="D34" s="60"/>
    </row>
    <row r="35" ht="16.5" customHeight="1" spans="1:4">
      <c r="A35" s="86" t="s">
        <v>47</v>
      </c>
      <c r="B35" s="60"/>
      <c r="C35" s="86" t="s">
        <v>48</v>
      </c>
      <c r="D35" s="60"/>
    </row>
    <row r="36" ht="16.5" customHeight="1" spans="1:4">
      <c r="A36" s="231" t="s">
        <v>49</v>
      </c>
      <c r="B36" s="58">
        <v>4963693.77</v>
      </c>
      <c r="C36" s="231" t="s">
        <v>50</v>
      </c>
      <c r="D36" s="58">
        <v>4963693.77</v>
      </c>
    </row>
  </sheetData>
  <mergeCells count="4">
    <mergeCell ref="A2:D2"/>
    <mergeCell ref="A3:B3"/>
    <mergeCell ref="A4:B4"/>
    <mergeCell ref="C4:D4"/>
  </mergeCells>
  <pageMargins left="0.393055555555556" right="0.156944444444444" top="0.236111111111111" bottom="0.156944444444444" header="0.5" footer="0.5"/>
  <pageSetup paperSize="9" scale="8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 sqref="A1:T1"/>
    </sheetView>
  </sheetViews>
  <sheetFormatPr defaultColWidth="8.425" defaultRowHeight="12.75" customHeight="1"/>
  <cols>
    <col min="1" max="1" width="26.575" customWidth="1"/>
    <col min="2" max="2" width="39.7083333333333" customWidth="1"/>
    <col min="3" max="3" width="20.2833333333333" customWidth="1"/>
    <col min="4" max="5" width="20.7083333333333" customWidth="1"/>
    <col min="6" max="6" width="19.1416666666667" customWidth="1"/>
    <col min="7" max="7" width="24.575" customWidth="1"/>
    <col min="8" max="8" width="20.425" customWidth="1"/>
    <col min="9" max="9" width="22.7083333333333" customWidth="1"/>
    <col min="10" max="10" width="25" customWidth="1"/>
    <col min="11" max="11" width="20.2833333333333" customWidth="1"/>
    <col min="12" max="12" width="20.575" customWidth="1"/>
    <col min="13" max="13" width="25.7083333333333" customWidth="1"/>
    <col min="14" max="14" width="19" customWidth="1"/>
    <col min="15" max="16" width="23.85" customWidth="1"/>
    <col min="17" max="17" width="24.1416666666667" customWidth="1"/>
    <col min="18" max="18" width="27.575" customWidth="1"/>
    <col min="19" max="19" width="21.1416666666667" customWidth="1"/>
    <col min="20" max="20" width="32.425" customWidth="1"/>
  </cols>
  <sheetData>
    <row r="1" ht="17.25" customHeight="1" spans="1:20">
      <c r="A1" s="235"/>
      <c r="B1" s="236"/>
      <c r="C1" s="236"/>
      <c r="D1" s="236"/>
      <c r="E1" s="236"/>
      <c r="F1" s="236"/>
      <c r="G1" s="236"/>
      <c r="H1" s="236"/>
      <c r="I1" s="236"/>
      <c r="J1" s="236"/>
      <c r="K1" s="236"/>
      <c r="L1" s="236"/>
      <c r="M1" s="236"/>
      <c r="N1" s="236"/>
      <c r="O1" s="236"/>
      <c r="P1" s="236"/>
      <c r="Q1" s="236"/>
      <c r="R1" s="236"/>
      <c r="S1" s="236"/>
      <c r="T1" s="236"/>
    </row>
    <row r="2" ht="41.25" customHeight="1" spans="1:20">
      <c r="A2" s="237" t="str">
        <f>"2025"&amp;"年部门收入预算表"</f>
        <v>2025年部门收入预算表</v>
      </c>
      <c r="B2" s="236"/>
      <c r="C2" s="236"/>
      <c r="D2" s="236"/>
      <c r="E2" s="236"/>
      <c r="F2" s="236"/>
      <c r="G2" s="236"/>
      <c r="H2" s="236"/>
      <c r="I2" s="236"/>
      <c r="J2" s="236"/>
      <c r="K2" s="236"/>
      <c r="L2" s="236"/>
      <c r="M2" s="236"/>
      <c r="N2" s="236"/>
      <c r="O2" s="236"/>
      <c r="P2" s="236"/>
      <c r="Q2" s="236"/>
      <c r="R2" s="236"/>
      <c r="S2" s="236"/>
      <c r="T2" s="236"/>
    </row>
    <row r="3" ht="17.25" customHeight="1" spans="1:20">
      <c r="A3" s="238" t="str">
        <f>"单位名称："&amp;"中国共产党昆明市晋宁区委员会社会工作部"</f>
        <v>单位名称：中国共产党昆明市晋宁区委员会社会工作部</v>
      </c>
      <c r="B3" s="239"/>
      <c r="C3" s="240"/>
      <c r="D3" s="241"/>
      <c r="E3" s="241"/>
      <c r="F3" s="241"/>
      <c r="G3" s="241"/>
      <c r="H3" s="241"/>
      <c r="I3" s="241"/>
      <c r="J3" s="241"/>
      <c r="K3" s="241"/>
      <c r="L3" s="241"/>
      <c r="M3" s="241"/>
      <c r="N3" s="241"/>
      <c r="O3" s="241"/>
      <c r="P3" s="241"/>
      <c r="Q3" s="241"/>
      <c r="R3" s="241"/>
      <c r="S3" s="241"/>
      <c r="T3" s="246" t="s">
        <v>0</v>
      </c>
    </row>
    <row r="4" ht="21.75" customHeight="1" spans="1:20">
      <c r="A4" s="67" t="s">
        <v>51</v>
      </c>
      <c r="B4" s="67" t="s">
        <v>52</v>
      </c>
      <c r="C4" s="67" t="s">
        <v>53</v>
      </c>
      <c r="D4" s="67" t="s">
        <v>54</v>
      </c>
      <c r="E4" s="67"/>
      <c r="F4" s="67"/>
      <c r="G4" s="67"/>
      <c r="H4" s="67"/>
      <c r="I4" s="69"/>
      <c r="J4" s="67"/>
      <c r="K4" s="67"/>
      <c r="L4" s="67"/>
      <c r="M4" s="67"/>
      <c r="N4" s="67"/>
      <c r="O4" s="67" t="s">
        <v>44</v>
      </c>
      <c r="P4" s="67"/>
      <c r="Q4" s="67"/>
      <c r="R4" s="67"/>
      <c r="S4" s="67"/>
      <c r="T4" s="67"/>
    </row>
    <row r="5" ht="27" customHeight="1" spans="1:20">
      <c r="A5" s="67"/>
      <c r="B5" s="67"/>
      <c r="C5" s="67"/>
      <c r="D5" s="67" t="s">
        <v>55</v>
      </c>
      <c r="E5" s="67" t="s">
        <v>56</v>
      </c>
      <c r="F5" s="67" t="s">
        <v>57</v>
      </c>
      <c r="G5" s="67" t="s">
        <v>58</v>
      </c>
      <c r="H5" s="67" t="s">
        <v>59</v>
      </c>
      <c r="I5" s="69" t="s">
        <v>60</v>
      </c>
      <c r="J5" s="67"/>
      <c r="K5" s="67"/>
      <c r="L5" s="67"/>
      <c r="M5" s="67"/>
      <c r="N5" s="67"/>
      <c r="O5" s="67" t="s">
        <v>55</v>
      </c>
      <c r="P5" s="67" t="s">
        <v>56</v>
      </c>
      <c r="Q5" s="67" t="s">
        <v>57</v>
      </c>
      <c r="R5" s="67" t="s">
        <v>58</v>
      </c>
      <c r="S5" s="67" t="s">
        <v>59</v>
      </c>
      <c r="T5" s="67" t="s">
        <v>60</v>
      </c>
    </row>
    <row r="6" ht="30" customHeight="1" spans="1:20">
      <c r="A6" s="22"/>
      <c r="B6" s="22"/>
      <c r="C6" s="91"/>
      <c r="D6" s="91"/>
      <c r="E6" s="91"/>
      <c r="F6" s="91"/>
      <c r="G6" s="91"/>
      <c r="H6" s="91"/>
      <c r="I6" s="191" t="s">
        <v>55</v>
      </c>
      <c r="J6" s="67" t="s">
        <v>61</v>
      </c>
      <c r="K6" s="67" t="s">
        <v>62</v>
      </c>
      <c r="L6" s="67" t="s">
        <v>63</v>
      </c>
      <c r="M6" s="67" t="s">
        <v>64</v>
      </c>
      <c r="N6" s="67" t="s">
        <v>65</v>
      </c>
      <c r="O6" s="245"/>
      <c r="P6" s="245"/>
      <c r="Q6" s="245"/>
      <c r="R6" s="245"/>
      <c r="S6" s="245"/>
      <c r="T6" s="91"/>
    </row>
    <row r="7" ht="15" customHeight="1" spans="1:20">
      <c r="A7" s="242">
        <v>1</v>
      </c>
      <c r="B7" s="242">
        <v>2</v>
      </c>
      <c r="C7" s="242">
        <v>3</v>
      </c>
      <c r="D7" s="242">
        <v>4</v>
      </c>
      <c r="E7" s="242">
        <v>5</v>
      </c>
      <c r="F7" s="242">
        <v>6</v>
      </c>
      <c r="G7" s="242">
        <v>7</v>
      </c>
      <c r="H7" s="242">
        <v>8</v>
      </c>
      <c r="I7" s="191">
        <v>9</v>
      </c>
      <c r="J7" s="242">
        <v>10</v>
      </c>
      <c r="K7" s="242">
        <v>11</v>
      </c>
      <c r="L7" s="242">
        <v>12</v>
      </c>
      <c r="M7" s="242">
        <v>13</v>
      </c>
      <c r="N7" s="242">
        <v>14</v>
      </c>
      <c r="O7" s="242">
        <v>15</v>
      </c>
      <c r="P7" s="242">
        <v>16</v>
      </c>
      <c r="Q7" s="242">
        <v>17</v>
      </c>
      <c r="R7" s="242">
        <v>18</v>
      </c>
      <c r="S7" s="242">
        <v>19</v>
      </c>
      <c r="T7" s="242">
        <v>20</v>
      </c>
    </row>
    <row r="8" ht="18" customHeight="1" spans="1:20">
      <c r="A8" s="33" t="s">
        <v>66</v>
      </c>
      <c r="B8" s="33" t="s">
        <v>67</v>
      </c>
      <c r="C8" s="23">
        <v>4963693.77</v>
      </c>
      <c r="D8" s="23">
        <v>4963693.77</v>
      </c>
      <c r="E8" s="23">
        <v>4963693.77</v>
      </c>
      <c r="F8" s="23"/>
      <c r="G8" s="23"/>
      <c r="H8" s="23"/>
      <c r="I8" s="23"/>
      <c r="J8" s="23"/>
      <c r="K8" s="23"/>
      <c r="L8" s="23"/>
      <c r="M8" s="23"/>
      <c r="N8" s="23"/>
      <c r="O8" s="23"/>
      <c r="P8" s="23"/>
      <c r="Q8" s="23"/>
      <c r="R8" s="23"/>
      <c r="S8" s="23"/>
      <c r="T8" s="23"/>
    </row>
    <row r="9" ht="18" customHeight="1" spans="1:20">
      <c r="A9" s="243" t="s">
        <v>68</v>
      </c>
      <c r="B9" s="243" t="s">
        <v>67</v>
      </c>
      <c r="C9" s="23">
        <v>4963693.77</v>
      </c>
      <c r="D9" s="23">
        <v>4963693.77</v>
      </c>
      <c r="E9" s="23">
        <v>4963693.77</v>
      </c>
      <c r="F9" s="23"/>
      <c r="G9" s="23"/>
      <c r="H9" s="23"/>
      <c r="I9" s="23"/>
      <c r="J9" s="23"/>
      <c r="K9" s="23"/>
      <c r="L9" s="23"/>
      <c r="M9" s="23"/>
      <c r="N9" s="23"/>
      <c r="O9" s="23"/>
      <c r="P9" s="23"/>
      <c r="Q9" s="23"/>
      <c r="R9" s="23"/>
      <c r="S9" s="23"/>
      <c r="T9" s="23"/>
    </row>
    <row r="10" ht="18" customHeight="1" spans="1:20">
      <c r="A10" s="244" t="s">
        <v>53</v>
      </c>
      <c r="B10" s="244"/>
      <c r="C10" s="23">
        <v>4963693.77</v>
      </c>
      <c r="D10" s="23">
        <v>4963693.77</v>
      </c>
      <c r="E10" s="23">
        <v>4963693.77</v>
      </c>
      <c r="F10" s="23"/>
      <c r="G10" s="23"/>
      <c r="H10" s="23"/>
      <c r="I10" s="23"/>
      <c r="J10" s="23"/>
      <c r="K10" s="23"/>
      <c r="L10" s="23"/>
      <c r="M10" s="23"/>
      <c r="N10" s="23"/>
      <c r="O10" s="23"/>
      <c r="P10" s="23"/>
      <c r="Q10" s="23"/>
      <c r="R10" s="23"/>
      <c r="S10" s="23"/>
      <c r="T10" s="23"/>
    </row>
  </sheetData>
  <mergeCells count="21">
    <mergeCell ref="A1:T1"/>
    <mergeCell ref="A2:T2"/>
    <mergeCell ref="A3:B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0388888888888889" right="0.156944444444444" top="1" bottom="1" header="0.5" footer="0.5"/>
  <pageSetup paperSize="9" scale="3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workbookViewId="0">
      <selection activeCell="A1" sqref="A1:O1"/>
    </sheetView>
  </sheetViews>
  <sheetFormatPr defaultColWidth="14" defaultRowHeight="12.75" customHeight="1"/>
  <cols>
    <col min="1" max="1" width="14.85" customWidth="1"/>
    <col min="2" max="2" width="28.85" customWidth="1"/>
    <col min="3" max="3" width="19.2833333333333" customWidth="1"/>
    <col min="4" max="4" width="20.2833333333333" customWidth="1"/>
    <col min="5" max="5" width="17" customWidth="1"/>
    <col min="6" max="6" width="22" customWidth="1"/>
    <col min="7" max="7" width="16" customWidth="1"/>
    <col min="8" max="8" width="16.2833333333333" customWidth="1"/>
    <col min="9" max="9" width="15.7083333333333" customWidth="1"/>
    <col min="10" max="10" width="18.575" customWidth="1"/>
    <col min="11" max="11" width="16.7083333333333" customWidth="1"/>
    <col min="12" max="12" width="16.2833333333333" customWidth="1"/>
  </cols>
  <sheetData>
    <row r="1" ht="17.25" customHeight="1" spans="1:1">
      <c r="A1" s="78"/>
    </row>
    <row r="2" ht="41.25" customHeight="1" spans="1:1">
      <c r="A2" s="73" t="str">
        <f>"2025"&amp;"年部门支出预算表"</f>
        <v>2025年部门支出预算表</v>
      </c>
    </row>
    <row r="3" ht="17.25" customHeight="1" spans="1:15">
      <c r="A3" s="215" t="str">
        <f>"单位名称："&amp;"中国共产党昆明市晋宁区委员会社会工作部"</f>
        <v>单位名称：中国共产党昆明市晋宁区委员会社会工作部</v>
      </c>
      <c r="O3" s="78" t="s">
        <v>0</v>
      </c>
    </row>
    <row r="4" ht="27" customHeight="1" spans="1:15">
      <c r="A4" s="37" t="s">
        <v>69</v>
      </c>
      <c r="B4" s="37" t="s">
        <v>70</v>
      </c>
      <c r="C4" s="37" t="s">
        <v>53</v>
      </c>
      <c r="D4" s="184" t="s">
        <v>56</v>
      </c>
      <c r="E4" s="184"/>
      <c r="F4" s="184"/>
      <c r="G4" s="184" t="s">
        <v>57</v>
      </c>
      <c r="H4" s="184" t="s">
        <v>58</v>
      </c>
      <c r="I4" s="184" t="s">
        <v>71</v>
      </c>
      <c r="J4" s="184" t="s">
        <v>60</v>
      </c>
      <c r="K4" s="184"/>
      <c r="L4" s="184"/>
      <c r="M4" s="184"/>
      <c r="N4" s="14"/>
      <c r="O4" s="14"/>
    </row>
    <row r="5" ht="42" customHeight="1" spans="1:15">
      <c r="A5" s="65"/>
      <c r="B5" s="65"/>
      <c r="C5" s="184"/>
      <c r="D5" s="184" t="s">
        <v>55</v>
      </c>
      <c r="E5" s="184" t="s">
        <v>72</v>
      </c>
      <c r="F5" s="184" t="s">
        <v>73</v>
      </c>
      <c r="G5" s="184"/>
      <c r="H5" s="184"/>
      <c r="I5" s="64"/>
      <c r="J5" s="184" t="s">
        <v>55</v>
      </c>
      <c r="K5" s="64" t="s">
        <v>74</v>
      </c>
      <c r="L5" s="64" t="s">
        <v>75</v>
      </c>
      <c r="M5" s="64" t="s">
        <v>76</v>
      </c>
      <c r="N5" s="64" t="s">
        <v>77</v>
      </c>
      <c r="O5" s="64" t="s">
        <v>78</v>
      </c>
    </row>
    <row r="6" ht="18" customHeight="1" spans="1:15">
      <c r="A6" s="83" t="s">
        <v>79</v>
      </c>
      <c r="B6" s="83" t="s">
        <v>80</v>
      </c>
      <c r="C6" s="83" t="s">
        <v>81</v>
      </c>
      <c r="D6" s="84" t="s">
        <v>82</v>
      </c>
      <c r="E6" s="84" t="s">
        <v>83</v>
      </c>
      <c r="F6" s="84" t="s">
        <v>84</v>
      </c>
      <c r="G6" s="84" t="s">
        <v>85</v>
      </c>
      <c r="H6" s="84" t="s">
        <v>86</v>
      </c>
      <c r="I6" s="84" t="s">
        <v>87</v>
      </c>
      <c r="J6" s="84" t="s">
        <v>88</v>
      </c>
      <c r="K6" s="84" t="s">
        <v>89</v>
      </c>
      <c r="L6" s="84" t="s">
        <v>90</v>
      </c>
      <c r="M6" s="84" t="s">
        <v>91</v>
      </c>
      <c r="N6" s="83" t="s">
        <v>92</v>
      </c>
      <c r="O6" s="84" t="s">
        <v>93</v>
      </c>
    </row>
    <row r="7" ht="21" customHeight="1" spans="1:15">
      <c r="A7" s="85" t="s">
        <v>94</v>
      </c>
      <c r="B7" s="85" t="s">
        <v>95</v>
      </c>
      <c r="C7" s="25">
        <v>4545068.64</v>
      </c>
      <c r="D7" s="23">
        <v>4545068.64</v>
      </c>
      <c r="E7" s="23">
        <v>1255300.64</v>
      </c>
      <c r="F7" s="23">
        <v>3289768</v>
      </c>
      <c r="G7" s="23"/>
      <c r="H7" s="23"/>
      <c r="I7" s="23"/>
      <c r="J7" s="23"/>
      <c r="K7" s="23"/>
      <c r="L7" s="23"/>
      <c r="M7" s="23"/>
      <c r="N7" s="25"/>
      <c r="O7" s="25"/>
    </row>
    <row r="8" ht="21" customHeight="1" spans="1:15">
      <c r="A8" s="233" t="s">
        <v>96</v>
      </c>
      <c r="B8" s="233" t="s">
        <v>97</v>
      </c>
      <c r="C8" s="25">
        <v>4545068.64</v>
      </c>
      <c r="D8" s="23">
        <v>4545068.64</v>
      </c>
      <c r="E8" s="23">
        <v>1255300.64</v>
      </c>
      <c r="F8" s="23">
        <v>3289768</v>
      </c>
      <c r="G8" s="23"/>
      <c r="H8" s="23"/>
      <c r="I8" s="23"/>
      <c r="J8" s="23"/>
      <c r="K8" s="23"/>
      <c r="L8" s="23"/>
      <c r="M8" s="23"/>
      <c r="N8" s="25"/>
      <c r="O8" s="25"/>
    </row>
    <row r="9" ht="21" customHeight="1" spans="1:15">
      <c r="A9" s="234" t="s">
        <v>98</v>
      </c>
      <c r="B9" s="234" t="s">
        <v>99</v>
      </c>
      <c r="C9" s="25">
        <v>1255300.64</v>
      </c>
      <c r="D9" s="23">
        <v>1255300.64</v>
      </c>
      <c r="E9" s="23">
        <v>1255300.64</v>
      </c>
      <c r="F9" s="23"/>
      <c r="G9" s="23"/>
      <c r="H9" s="23"/>
      <c r="I9" s="23"/>
      <c r="J9" s="23"/>
      <c r="K9" s="23"/>
      <c r="L9" s="23"/>
      <c r="M9" s="23"/>
      <c r="N9" s="25"/>
      <c r="O9" s="25"/>
    </row>
    <row r="10" ht="21" customHeight="1" spans="1:15">
      <c r="A10" s="234" t="s">
        <v>100</v>
      </c>
      <c r="B10" s="234" t="s">
        <v>101</v>
      </c>
      <c r="C10" s="25">
        <v>3289768</v>
      </c>
      <c r="D10" s="23">
        <v>3289768</v>
      </c>
      <c r="E10" s="23"/>
      <c r="F10" s="23">
        <v>3289768</v>
      </c>
      <c r="G10" s="23"/>
      <c r="H10" s="23"/>
      <c r="I10" s="23"/>
      <c r="J10" s="23"/>
      <c r="K10" s="23"/>
      <c r="L10" s="23"/>
      <c r="M10" s="23"/>
      <c r="N10" s="25"/>
      <c r="O10" s="25"/>
    </row>
    <row r="11" ht="21" customHeight="1" spans="1:15">
      <c r="A11" s="85" t="s">
        <v>102</v>
      </c>
      <c r="B11" s="85" t="s">
        <v>103</v>
      </c>
      <c r="C11" s="25">
        <v>148521.92</v>
      </c>
      <c r="D11" s="23">
        <v>148521.92</v>
      </c>
      <c r="E11" s="23">
        <v>138289.92</v>
      </c>
      <c r="F11" s="23">
        <v>10232</v>
      </c>
      <c r="G11" s="23"/>
      <c r="H11" s="23"/>
      <c r="I11" s="23"/>
      <c r="J11" s="23"/>
      <c r="K11" s="23"/>
      <c r="L11" s="23"/>
      <c r="M11" s="23"/>
      <c r="N11" s="25"/>
      <c r="O11" s="25"/>
    </row>
    <row r="12" ht="21" customHeight="1" spans="1:15">
      <c r="A12" s="233" t="s">
        <v>104</v>
      </c>
      <c r="B12" s="233" t="s">
        <v>105</v>
      </c>
      <c r="C12" s="25">
        <v>138289.92</v>
      </c>
      <c r="D12" s="23">
        <v>138289.92</v>
      </c>
      <c r="E12" s="23">
        <v>138289.92</v>
      </c>
      <c r="F12" s="23"/>
      <c r="G12" s="23"/>
      <c r="H12" s="23"/>
      <c r="I12" s="23"/>
      <c r="J12" s="23"/>
      <c r="K12" s="23"/>
      <c r="L12" s="23"/>
      <c r="M12" s="23"/>
      <c r="N12" s="25"/>
      <c r="O12" s="25"/>
    </row>
    <row r="13" ht="21" customHeight="1" spans="1:15">
      <c r="A13" s="234" t="s">
        <v>106</v>
      </c>
      <c r="B13" s="234" t="s">
        <v>107</v>
      </c>
      <c r="C13" s="25">
        <v>138289.92</v>
      </c>
      <c r="D13" s="23">
        <v>138289.92</v>
      </c>
      <c r="E13" s="23">
        <v>138289.92</v>
      </c>
      <c r="F13" s="23"/>
      <c r="G13" s="23"/>
      <c r="H13" s="23"/>
      <c r="I13" s="23"/>
      <c r="J13" s="23"/>
      <c r="K13" s="23"/>
      <c r="L13" s="23"/>
      <c r="M13" s="23"/>
      <c r="N13" s="25"/>
      <c r="O13" s="25"/>
    </row>
    <row r="14" ht="21" customHeight="1" spans="1:15">
      <c r="A14" s="233" t="s">
        <v>108</v>
      </c>
      <c r="B14" s="233" t="s">
        <v>109</v>
      </c>
      <c r="C14" s="25">
        <v>10232</v>
      </c>
      <c r="D14" s="23">
        <v>10232</v>
      </c>
      <c r="E14" s="23"/>
      <c r="F14" s="23">
        <v>10232</v>
      </c>
      <c r="G14" s="23"/>
      <c r="H14" s="23"/>
      <c r="I14" s="23"/>
      <c r="J14" s="23"/>
      <c r="K14" s="23"/>
      <c r="L14" s="23"/>
      <c r="M14" s="23"/>
      <c r="N14" s="25"/>
      <c r="O14" s="25"/>
    </row>
    <row r="15" ht="21" customHeight="1" spans="1:15">
      <c r="A15" s="234" t="s">
        <v>110</v>
      </c>
      <c r="B15" s="234" t="s">
        <v>111</v>
      </c>
      <c r="C15" s="25">
        <v>10232</v>
      </c>
      <c r="D15" s="23">
        <v>10232</v>
      </c>
      <c r="E15" s="23"/>
      <c r="F15" s="23">
        <v>10232</v>
      </c>
      <c r="G15" s="23"/>
      <c r="H15" s="23"/>
      <c r="I15" s="23"/>
      <c r="J15" s="23"/>
      <c r="K15" s="23"/>
      <c r="L15" s="23"/>
      <c r="M15" s="23"/>
      <c r="N15" s="25"/>
      <c r="O15" s="25"/>
    </row>
    <row r="16" ht="21" customHeight="1" spans="1:15">
      <c r="A16" s="85" t="s">
        <v>112</v>
      </c>
      <c r="B16" s="85" t="s">
        <v>113</v>
      </c>
      <c r="C16" s="25">
        <v>117185.77</v>
      </c>
      <c r="D16" s="23">
        <v>117185.77</v>
      </c>
      <c r="E16" s="23">
        <v>117185.77</v>
      </c>
      <c r="F16" s="23"/>
      <c r="G16" s="23"/>
      <c r="H16" s="23"/>
      <c r="I16" s="23"/>
      <c r="J16" s="23"/>
      <c r="K16" s="23"/>
      <c r="L16" s="23"/>
      <c r="M16" s="23"/>
      <c r="N16" s="25"/>
      <c r="O16" s="25"/>
    </row>
    <row r="17" ht="21" customHeight="1" spans="1:15">
      <c r="A17" s="233" t="s">
        <v>114</v>
      </c>
      <c r="B17" s="233" t="s">
        <v>115</v>
      </c>
      <c r="C17" s="25">
        <v>117185.77</v>
      </c>
      <c r="D17" s="23">
        <v>117185.77</v>
      </c>
      <c r="E17" s="23">
        <v>117185.77</v>
      </c>
      <c r="F17" s="23"/>
      <c r="G17" s="23"/>
      <c r="H17" s="23"/>
      <c r="I17" s="23"/>
      <c r="J17" s="23"/>
      <c r="K17" s="23"/>
      <c r="L17" s="23"/>
      <c r="M17" s="23"/>
      <c r="N17" s="25"/>
      <c r="O17" s="25"/>
    </row>
    <row r="18" ht="21" customHeight="1" spans="1:15">
      <c r="A18" s="234" t="s">
        <v>116</v>
      </c>
      <c r="B18" s="234" t="s">
        <v>117</v>
      </c>
      <c r="C18" s="25">
        <v>68280.65</v>
      </c>
      <c r="D18" s="23">
        <v>68280.65</v>
      </c>
      <c r="E18" s="23">
        <v>68280.65</v>
      </c>
      <c r="F18" s="23"/>
      <c r="G18" s="23"/>
      <c r="H18" s="23"/>
      <c r="I18" s="23"/>
      <c r="J18" s="23"/>
      <c r="K18" s="23"/>
      <c r="L18" s="23"/>
      <c r="M18" s="23"/>
      <c r="N18" s="25"/>
      <c r="O18" s="25"/>
    </row>
    <row r="19" ht="21" customHeight="1" spans="1:15">
      <c r="A19" s="234" t="s">
        <v>118</v>
      </c>
      <c r="B19" s="234" t="s">
        <v>119</v>
      </c>
      <c r="C19" s="25">
        <v>43215.6</v>
      </c>
      <c r="D19" s="23">
        <v>43215.6</v>
      </c>
      <c r="E19" s="23">
        <v>43215.6</v>
      </c>
      <c r="F19" s="23"/>
      <c r="G19" s="23"/>
      <c r="H19" s="23"/>
      <c r="I19" s="23"/>
      <c r="J19" s="23"/>
      <c r="K19" s="23"/>
      <c r="L19" s="23"/>
      <c r="M19" s="23"/>
      <c r="N19" s="25"/>
      <c r="O19" s="25"/>
    </row>
    <row r="20" ht="21" customHeight="1" spans="1:15">
      <c r="A20" s="234" t="s">
        <v>120</v>
      </c>
      <c r="B20" s="234" t="s">
        <v>121</v>
      </c>
      <c r="C20" s="25">
        <v>5689.52</v>
      </c>
      <c r="D20" s="23">
        <v>5689.52</v>
      </c>
      <c r="E20" s="23">
        <v>5689.52</v>
      </c>
      <c r="F20" s="23"/>
      <c r="G20" s="23"/>
      <c r="H20" s="23"/>
      <c r="I20" s="23"/>
      <c r="J20" s="23"/>
      <c r="K20" s="23"/>
      <c r="L20" s="23"/>
      <c r="M20" s="23"/>
      <c r="N20" s="25"/>
      <c r="O20" s="25"/>
    </row>
    <row r="21" ht="21" customHeight="1" spans="1:15">
      <c r="A21" s="85" t="s">
        <v>122</v>
      </c>
      <c r="B21" s="85" t="s">
        <v>123</v>
      </c>
      <c r="C21" s="25">
        <v>152917.44</v>
      </c>
      <c r="D21" s="23">
        <v>152917.44</v>
      </c>
      <c r="E21" s="23">
        <v>152917.44</v>
      </c>
      <c r="F21" s="23"/>
      <c r="G21" s="23"/>
      <c r="H21" s="23"/>
      <c r="I21" s="23"/>
      <c r="J21" s="23"/>
      <c r="K21" s="23"/>
      <c r="L21" s="23"/>
      <c r="M21" s="23"/>
      <c r="N21" s="25"/>
      <c r="O21" s="25"/>
    </row>
    <row r="22" ht="21" customHeight="1" spans="1:15">
      <c r="A22" s="233" t="s">
        <v>124</v>
      </c>
      <c r="B22" s="233" t="s">
        <v>125</v>
      </c>
      <c r="C22" s="25">
        <v>152917.44</v>
      </c>
      <c r="D22" s="23">
        <v>152917.44</v>
      </c>
      <c r="E22" s="23">
        <v>152917.44</v>
      </c>
      <c r="F22" s="23"/>
      <c r="G22" s="23"/>
      <c r="H22" s="23"/>
      <c r="I22" s="23"/>
      <c r="J22" s="23"/>
      <c r="K22" s="23"/>
      <c r="L22" s="23"/>
      <c r="M22" s="23"/>
      <c r="N22" s="25"/>
      <c r="O22" s="25"/>
    </row>
    <row r="23" ht="21" customHeight="1" spans="1:15">
      <c r="A23" s="234" t="s">
        <v>126</v>
      </c>
      <c r="B23" s="234" t="s">
        <v>127</v>
      </c>
      <c r="C23" s="25">
        <v>152917.44</v>
      </c>
      <c r="D23" s="23">
        <v>152917.44</v>
      </c>
      <c r="E23" s="23">
        <v>152917.44</v>
      </c>
      <c r="F23" s="23"/>
      <c r="G23" s="23"/>
      <c r="H23" s="23"/>
      <c r="I23" s="23"/>
      <c r="J23" s="23"/>
      <c r="K23" s="23"/>
      <c r="L23" s="23"/>
      <c r="M23" s="23"/>
      <c r="N23" s="25"/>
      <c r="O23" s="25"/>
    </row>
    <row r="24" ht="21" customHeight="1" spans="1:15">
      <c r="A24" s="83" t="s">
        <v>53</v>
      </c>
      <c r="B24" s="22"/>
      <c r="C24" s="23">
        <v>4963693.77</v>
      </c>
      <c r="D24" s="23">
        <v>4963693.77</v>
      </c>
      <c r="E24" s="23">
        <v>1663693.77</v>
      </c>
      <c r="F24" s="23">
        <v>3300000</v>
      </c>
      <c r="G24" s="23"/>
      <c r="H24" s="23"/>
      <c r="I24" s="23"/>
      <c r="J24" s="23"/>
      <c r="K24" s="23"/>
      <c r="L24" s="23"/>
      <c r="M24" s="23"/>
      <c r="N24" s="23"/>
      <c r="O24" s="23"/>
    </row>
  </sheetData>
  <mergeCells count="12">
    <mergeCell ref="A1:O1"/>
    <mergeCell ref="A2:O2"/>
    <mergeCell ref="A3:C3"/>
    <mergeCell ref="D4:F4"/>
    <mergeCell ref="J4:O4"/>
    <mergeCell ref="A24:B24"/>
    <mergeCell ref="A4:A5"/>
    <mergeCell ref="B4:B5"/>
    <mergeCell ref="C4:C5"/>
    <mergeCell ref="G4:G5"/>
    <mergeCell ref="H4:H5"/>
    <mergeCell ref="I4:I5"/>
  </mergeCells>
  <pageMargins left="0.236111111111111" right="0.236111111111111" top="1" bottom="1" header="0.5" footer="0.5"/>
  <pageSetup paperSize="9" scale="5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Zeros="0" topLeftCell="A3" workbookViewId="0">
      <selection activeCell="A1" sqref="A1"/>
    </sheetView>
  </sheetViews>
  <sheetFormatPr defaultColWidth="8.575" defaultRowHeight="12.75" customHeight="1" outlineLevelCol="3"/>
  <cols>
    <col min="1" max="4" width="35.575" customWidth="1"/>
  </cols>
  <sheetData>
    <row r="1" ht="15" customHeight="1" spans="1:4">
      <c r="A1" s="74"/>
      <c r="B1" s="78"/>
      <c r="C1" s="78"/>
      <c r="D1" s="78"/>
    </row>
    <row r="2" ht="41.25" customHeight="1" spans="1:1">
      <c r="A2" s="73" t="str">
        <f>"2025"&amp;"年部门财政拨款收支预算总表"</f>
        <v>2025年部门财政拨款收支预算总表</v>
      </c>
    </row>
    <row r="3" ht="17.25" customHeight="1" spans="1:4">
      <c r="A3" s="224" t="str">
        <f>"单位名称："&amp;"中国共产党昆明市晋宁区委员会社会工作部"</f>
        <v>单位名称：中国共产党昆明市晋宁区委员会社会工作部</v>
      </c>
      <c r="B3" s="225"/>
      <c r="D3" s="78" t="s">
        <v>0</v>
      </c>
    </row>
    <row r="4" ht="17.25" customHeight="1" spans="1:4">
      <c r="A4" s="64" t="s">
        <v>1</v>
      </c>
      <c r="B4" s="226"/>
      <c r="C4" s="64" t="s">
        <v>2</v>
      </c>
      <c r="D4" s="226"/>
    </row>
    <row r="5" ht="18.75" customHeight="1" spans="1:4">
      <c r="A5" s="64" t="s">
        <v>3</v>
      </c>
      <c r="B5" s="64" t="str">
        <f t="shared" ref="B5:D5" si="0">"2025"&amp;"年预算"</f>
        <v>2025年预算</v>
      </c>
      <c r="C5" s="64" t="s">
        <v>5</v>
      </c>
      <c r="D5" s="64" t="str">
        <f t="shared" si="0"/>
        <v>2025年预算</v>
      </c>
    </row>
    <row r="6" ht="16.5" customHeight="1" spans="1:4">
      <c r="A6" s="227" t="s">
        <v>128</v>
      </c>
      <c r="B6" s="88">
        <v>4963693.77</v>
      </c>
      <c r="C6" s="227" t="s">
        <v>129</v>
      </c>
      <c r="D6" s="88">
        <v>4963693.77</v>
      </c>
    </row>
    <row r="7" ht="16.5" customHeight="1" spans="1:4">
      <c r="A7" s="227" t="s">
        <v>130</v>
      </c>
      <c r="B7" s="88">
        <v>4963693.77</v>
      </c>
      <c r="C7" s="227" t="s">
        <v>131</v>
      </c>
      <c r="D7" s="88">
        <v>4545068.64</v>
      </c>
    </row>
    <row r="8" ht="16.5" customHeight="1" spans="1:4">
      <c r="A8" s="227" t="s">
        <v>132</v>
      </c>
      <c r="B8" s="88"/>
      <c r="C8" s="227" t="s">
        <v>133</v>
      </c>
      <c r="D8" s="88"/>
    </row>
    <row r="9" ht="16.5" customHeight="1" spans="1:4">
      <c r="A9" s="227" t="s">
        <v>134</v>
      </c>
      <c r="B9" s="88"/>
      <c r="C9" s="227" t="s">
        <v>135</v>
      </c>
      <c r="D9" s="88"/>
    </row>
    <row r="10" ht="16.5" customHeight="1" spans="1:4">
      <c r="A10" s="227" t="s">
        <v>136</v>
      </c>
      <c r="B10" s="88"/>
      <c r="C10" s="227" t="s">
        <v>137</v>
      </c>
      <c r="D10" s="88"/>
    </row>
    <row r="11" ht="16.5" customHeight="1" spans="1:4">
      <c r="A11" s="227" t="s">
        <v>130</v>
      </c>
      <c r="B11" s="88"/>
      <c r="C11" s="227" t="s">
        <v>138</v>
      </c>
      <c r="D11" s="88"/>
    </row>
    <row r="12" ht="16.5" customHeight="1" spans="1:4">
      <c r="A12" s="21" t="s">
        <v>132</v>
      </c>
      <c r="B12" s="25"/>
      <c r="C12" s="190" t="s">
        <v>139</v>
      </c>
      <c r="D12" s="25"/>
    </row>
    <row r="13" ht="16.5" customHeight="1" spans="1:4">
      <c r="A13" s="21" t="s">
        <v>134</v>
      </c>
      <c r="B13" s="25"/>
      <c r="C13" s="190" t="s">
        <v>140</v>
      </c>
      <c r="D13" s="25"/>
    </row>
    <row r="14" ht="16.5" customHeight="1" spans="1:4">
      <c r="A14" s="228"/>
      <c r="B14" s="229"/>
      <c r="C14" s="190" t="s">
        <v>141</v>
      </c>
      <c r="D14" s="25">
        <v>148521.92</v>
      </c>
    </row>
    <row r="15" ht="16.5" customHeight="1" spans="1:4">
      <c r="A15" s="228"/>
      <c r="B15" s="229"/>
      <c r="C15" s="190" t="s">
        <v>142</v>
      </c>
      <c r="D15" s="25">
        <v>117185.77</v>
      </c>
    </row>
    <row r="16" ht="16.5" customHeight="1" spans="1:4">
      <c r="A16" s="228"/>
      <c r="B16" s="229"/>
      <c r="C16" s="190" t="s">
        <v>143</v>
      </c>
      <c r="D16" s="25"/>
    </row>
    <row r="17" ht="16.5" customHeight="1" spans="1:4">
      <c r="A17" s="228"/>
      <c r="B17" s="229"/>
      <c r="C17" s="190" t="s">
        <v>144</v>
      </c>
      <c r="D17" s="25"/>
    </row>
    <row r="18" ht="16.5" customHeight="1" spans="1:4">
      <c r="A18" s="228"/>
      <c r="B18" s="229"/>
      <c r="C18" s="190" t="s">
        <v>145</v>
      </c>
      <c r="D18" s="25"/>
    </row>
    <row r="19" ht="16.5" customHeight="1" spans="1:4">
      <c r="A19" s="228"/>
      <c r="B19" s="229"/>
      <c r="C19" s="190" t="s">
        <v>146</v>
      </c>
      <c r="D19" s="25"/>
    </row>
    <row r="20" ht="16.5" customHeight="1" spans="1:4">
      <c r="A20" s="228"/>
      <c r="B20" s="229"/>
      <c r="C20" s="190" t="s">
        <v>147</v>
      </c>
      <c r="D20" s="25"/>
    </row>
    <row r="21" ht="16.5" customHeight="1" spans="1:4">
      <c r="A21" s="228"/>
      <c r="B21" s="229"/>
      <c r="C21" s="190" t="s">
        <v>148</v>
      </c>
      <c r="D21" s="25"/>
    </row>
    <row r="22" ht="16.5" customHeight="1" spans="1:4">
      <c r="A22" s="228"/>
      <c r="B22" s="229"/>
      <c r="C22" s="190" t="s">
        <v>149</v>
      </c>
      <c r="D22" s="25"/>
    </row>
    <row r="23" ht="16.5" customHeight="1" spans="1:4">
      <c r="A23" s="228"/>
      <c r="B23" s="229"/>
      <c r="C23" s="190" t="s">
        <v>150</v>
      </c>
      <c r="D23" s="25"/>
    </row>
    <row r="24" ht="16.5" customHeight="1" spans="1:4">
      <c r="A24" s="228"/>
      <c r="B24" s="229"/>
      <c r="C24" s="190" t="s">
        <v>151</v>
      </c>
      <c r="D24" s="25"/>
    </row>
    <row r="25" ht="16.5" customHeight="1" spans="1:4">
      <c r="A25" s="228"/>
      <c r="B25" s="229"/>
      <c r="C25" s="190" t="s">
        <v>152</v>
      </c>
      <c r="D25" s="25">
        <v>152917.44</v>
      </c>
    </row>
    <row r="26" ht="16.5" customHeight="1" spans="1:4">
      <c r="A26" s="228"/>
      <c r="B26" s="229"/>
      <c r="C26" s="190" t="s">
        <v>153</v>
      </c>
      <c r="D26" s="25"/>
    </row>
    <row r="27" ht="16.5" customHeight="1" spans="1:4">
      <c r="A27" s="228"/>
      <c r="B27" s="229"/>
      <c r="C27" s="190" t="s">
        <v>154</v>
      </c>
      <c r="D27" s="25"/>
    </row>
    <row r="28" ht="16.5" customHeight="1" spans="1:4">
      <c r="A28" s="228"/>
      <c r="B28" s="229"/>
      <c r="C28" s="190" t="s">
        <v>155</v>
      </c>
      <c r="D28" s="25"/>
    </row>
    <row r="29" ht="16.5" customHeight="1" spans="1:4">
      <c r="A29" s="228"/>
      <c r="B29" s="229"/>
      <c r="C29" s="190" t="s">
        <v>156</v>
      </c>
      <c r="D29" s="25"/>
    </row>
    <row r="30" ht="16.5" customHeight="1" spans="1:4">
      <c r="A30" s="228"/>
      <c r="B30" s="229"/>
      <c r="C30" s="190" t="s">
        <v>157</v>
      </c>
      <c r="D30" s="25"/>
    </row>
    <row r="31" ht="16.5" customHeight="1" spans="1:4">
      <c r="A31" s="228"/>
      <c r="B31" s="229"/>
      <c r="C31" s="21" t="s">
        <v>158</v>
      </c>
      <c r="D31" s="25"/>
    </row>
    <row r="32" ht="16.5" customHeight="1" spans="1:4">
      <c r="A32" s="228"/>
      <c r="B32" s="229"/>
      <c r="C32" s="21" t="s">
        <v>159</v>
      </c>
      <c r="D32" s="25"/>
    </row>
    <row r="33" ht="16.5" customHeight="1" spans="1:4">
      <c r="A33" s="228"/>
      <c r="B33" s="229"/>
      <c r="C33" s="18" t="s">
        <v>160</v>
      </c>
      <c r="D33" s="230"/>
    </row>
    <row r="34" ht="15" customHeight="1" spans="1:4">
      <c r="A34" s="231" t="s">
        <v>49</v>
      </c>
      <c r="B34" s="232">
        <v>4963693.77</v>
      </c>
      <c r="C34" s="231" t="s">
        <v>50</v>
      </c>
      <c r="D34" s="232">
        <v>4963693.77</v>
      </c>
    </row>
  </sheetData>
  <mergeCells count="4">
    <mergeCell ref="A2:D2"/>
    <mergeCell ref="A3:B3"/>
    <mergeCell ref="A4:B4"/>
    <mergeCell ref="C4:D4"/>
  </mergeCells>
  <pageMargins left="0.472222222222222" right="0.0784722222222222" top="0.275" bottom="0.118055555555556" header="0.5" footer="0.5"/>
  <pageSetup paperSize="9" scale="9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A6"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94"/>
      <c r="F1" s="219"/>
      <c r="G1" s="204"/>
    </row>
    <row r="2" ht="41.25" customHeight="1" spans="1:7">
      <c r="A2" s="179" t="str">
        <f>"2025"&amp;"年一般公共预算支出预算表（按功能科目分类）"</f>
        <v>2025年一般公共预算支出预算表（按功能科目分类）</v>
      </c>
      <c r="B2" s="179"/>
      <c r="C2" s="179"/>
      <c r="D2" s="179"/>
      <c r="E2" s="179"/>
      <c r="F2" s="179"/>
      <c r="G2" s="179"/>
    </row>
    <row r="3" ht="18" customHeight="1" spans="1:7">
      <c r="A3" s="44" t="str">
        <f>"单位名称："&amp;"中国共产党昆明市晋宁区委员会社会工作部"</f>
        <v>单位名称：中国共产党昆明市晋宁区委员会社会工作部</v>
      </c>
      <c r="F3" s="176"/>
      <c r="G3" s="173" t="s">
        <v>0</v>
      </c>
    </row>
    <row r="4" ht="20.25" customHeight="1" spans="1:7">
      <c r="A4" s="15" t="s">
        <v>161</v>
      </c>
      <c r="B4" s="15"/>
      <c r="C4" s="184" t="s">
        <v>53</v>
      </c>
      <c r="D4" s="184" t="s">
        <v>72</v>
      </c>
      <c r="E4" s="14"/>
      <c r="F4" s="14"/>
      <c r="G4" s="14" t="s">
        <v>73</v>
      </c>
    </row>
    <row r="5" ht="20.25" customHeight="1" spans="1:7">
      <c r="A5" s="220" t="s">
        <v>69</v>
      </c>
      <c r="B5" s="220" t="s">
        <v>70</v>
      </c>
      <c r="C5" s="14"/>
      <c r="D5" s="14" t="s">
        <v>55</v>
      </c>
      <c r="E5" s="14" t="s">
        <v>162</v>
      </c>
      <c r="F5" s="14" t="s">
        <v>163</v>
      </c>
      <c r="G5" s="14"/>
    </row>
    <row r="6" ht="15" customHeight="1" spans="1:7">
      <c r="A6" s="20" t="s">
        <v>79</v>
      </c>
      <c r="B6" s="20" t="s">
        <v>80</v>
      </c>
      <c r="C6" s="20" t="s">
        <v>81</v>
      </c>
      <c r="D6" s="20" t="s">
        <v>82</v>
      </c>
      <c r="E6" s="20" t="s">
        <v>83</v>
      </c>
      <c r="F6" s="20" t="s">
        <v>84</v>
      </c>
      <c r="G6" s="20" t="s">
        <v>85</v>
      </c>
    </row>
    <row r="7" ht="18" customHeight="1" spans="1:7">
      <c r="A7" s="18" t="s">
        <v>94</v>
      </c>
      <c r="B7" s="18" t="s">
        <v>95</v>
      </c>
      <c r="C7" s="221">
        <v>4545068.64</v>
      </c>
      <c r="D7" s="222">
        <v>1255300.64</v>
      </c>
      <c r="E7" s="222">
        <v>1060948</v>
      </c>
      <c r="F7" s="222">
        <v>194352.64</v>
      </c>
      <c r="G7" s="222">
        <v>3289768</v>
      </c>
    </row>
    <row r="8" ht="18" customHeight="1" spans="1:7">
      <c r="A8" s="192" t="s">
        <v>96</v>
      </c>
      <c r="B8" s="192" t="s">
        <v>97</v>
      </c>
      <c r="C8" s="221">
        <v>4545068.64</v>
      </c>
      <c r="D8" s="222">
        <v>1255300.64</v>
      </c>
      <c r="E8" s="222">
        <v>1060948</v>
      </c>
      <c r="F8" s="222">
        <v>194352.64</v>
      </c>
      <c r="G8" s="222">
        <v>3289768</v>
      </c>
    </row>
    <row r="9" ht="18" customHeight="1" spans="1:7">
      <c r="A9" s="223" t="s">
        <v>98</v>
      </c>
      <c r="B9" s="223" t="s">
        <v>99</v>
      </c>
      <c r="C9" s="221">
        <v>1255300.64</v>
      </c>
      <c r="D9" s="222">
        <v>1255300.64</v>
      </c>
      <c r="E9" s="222">
        <v>1060948</v>
      </c>
      <c r="F9" s="222">
        <v>194352.64</v>
      </c>
      <c r="G9" s="222"/>
    </row>
    <row r="10" ht="18" customHeight="1" spans="1:7">
      <c r="A10" s="223" t="s">
        <v>100</v>
      </c>
      <c r="B10" s="223" t="s">
        <v>101</v>
      </c>
      <c r="C10" s="221">
        <v>3289768</v>
      </c>
      <c r="D10" s="222"/>
      <c r="E10" s="222"/>
      <c r="F10" s="222"/>
      <c r="G10" s="222">
        <v>3289768</v>
      </c>
    </row>
    <row r="11" ht="18" customHeight="1" spans="1:7">
      <c r="A11" s="18" t="s">
        <v>102</v>
      </c>
      <c r="B11" s="18" t="s">
        <v>103</v>
      </c>
      <c r="C11" s="221">
        <v>148521.92</v>
      </c>
      <c r="D11" s="222">
        <v>138289.92</v>
      </c>
      <c r="E11" s="222">
        <v>138289.92</v>
      </c>
      <c r="F11" s="222"/>
      <c r="G11" s="222">
        <v>10232</v>
      </c>
    </row>
    <row r="12" ht="18" customHeight="1" spans="1:7">
      <c r="A12" s="192" t="s">
        <v>104</v>
      </c>
      <c r="B12" s="192" t="s">
        <v>105</v>
      </c>
      <c r="C12" s="221">
        <v>138289.92</v>
      </c>
      <c r="D12" s="222">
        <v>138289.92</v>
      </c>
      <c r="E12" s="222">
        <v>138289.92</v>
      </c>
      <c r="F12" s="222"/>
      <c r="G12" s="222"/>
    </row>
    <row r="13" ht="18" customHeight="1" spans="1:7">
      <c r="A13" s="223" t="s">
        <v>106</v>
      </c>
      <c r="B13" s="223" t="s">
        <v>107</v>
      </c>
      <c r="C13" s="221">
        <v>138289.92</v>
      </c>
      <c r="D13" s="222">
        <v>138289.92</v>
      </c>
      <c r="E13" s="222">
        <v>138289.92</v>
      </c>
      <c r="F13" s="222"/>
      <c r="G13" s="222"/>
    </row>
    <row r="14" ht="18" customHeight="1" spans="1:7">
      <c r="A14" s="192" t="s">
        <v>108</v>
      </c>
      <c r="B14" s="192" t="s">
        <v>109</v>
      </c>
      <c r="C14" s="221">
        <v>10232</v>
      </c>
      <c r="D14" s="222"/>
      <c r="E14" s="222"/>
      <c r="F14" s="222"/>
      <c r="G14" s="222">
        <v>10232</v>
      </c>
    </row>
    <row r="15" ht="18" customHeight="1" spans="1:7">
      <c r="A15" s="223" t="s">
        <v>110</v>
      </c>
      <c r="B15" s="223" t="s">
        <v>111</v>
      </c>
      <c r="C15" s="221">
        <v>10232</v>
      </c>
      <c r="D15" s="222"/>
      <c r="E15" s="222"/>
      <c r="F15" s="222"/>
      <c r="G15" s="222">
        <v>10232</v>
      </c>
    </row>
    <row r="16" ht="18" customHeight="1" spans="1:7">
      <c r="A16" s="18" t="s">
        <v>112</v>
      </c>
      <c r="B16" s="18" t="s">
        <v>113</v>
      </c>
      <c r="C16" s="221">
        <v>117185.77</v>
      </c>
      <c r="D16" s="222">
        <v>117185.77</v>
      </c>
      <c r="E16" s="222">
        <v>117185.77</v>
      </c>
      <c r="F16" s="222"/>
      <c r="G16" s="222"/>
    </row>
    <row r="17" ht="18" customHeight="1" spans="1:7">
      <c r="A17" s="192" t="s">
        <v>114</v>
      </c>
      <c r="B17" s="192" t="s">
        <v>115</v>
      </c>
      <c r="C17" s="221">
        <v>117185.77</v>
      </c>
      <c r="D17" s="222">
        <v>117185.77</v>
      </c>
      <c r="E17" s="222">
        <v>117185.77</v>
      </c>
      <c r="F17" s="222"/>
      <c r="G17" s="222"/>
    </row>
    <row r="18" ht="18" customHeight="1" spans="1:7">
      <c r="A18" s="223" t="s">
        <v>116</v>
      </c>
      <c r="B18" s="223" t="s">
        <v>117</v>
      </c>
      <c r="C18" s="221">
        <v>68280.65</v>
      </c>
      <c r="D18" s="222">
        <v>68280.65</v>
      </c>
      <c r="E18" s="222">
        <v>68280.65</v>
      </c>
      <c r="F18" s="222"/>
      <c r="G18" s="222"/>
    </row>
    <row r="19" ht="18" customHeight="1" spans="1:7">
      <c r="A19" s="223" t="s">
        <v>118</v>
      </c>
      <c r="B19" s="223" t="s">
        <v>119</v>
      </c>
      <c r="C19" s="221">
        <v>43215.6</v>
      </c>
      <c r="D19" s="222">
        <v>43215.6</v>
      </c>
      <c r="E19" s="222">
        <v>43215.6</v>
      </c>
      <c r="F19" s="222"/>
      <c r="G19" s="222"/>
    </row>
    <row r="20" ht="18" customHeight="1" spans="1:7">
      <c r="A20" s="223" t="s">
        <v>120</v>
      </c>
      <c r="B20" s="223" t="s">
        <v>121</v>
      </c>
      <c r="C20" s="221">
        <v>5689.52</v>
      </c>
      <c r="D20" s="222">
        <v>5689.52</v>
      </c>
      <c r="E20" s="222">
        <v>5689.52</v>
      </c>
      <c r="F20" s="222"/>
      <c r="G20" s="222"/>
    </row>
    <row r="21" ht="18" customHeight="1" spans="1:7">
      <c r="A21" s="18" t="s">
        <v>122</v>
      </c>
      <c r="B21" s="18" t="s">
        <v>123</v>
      </c>
      <c r="C21" s="221">
        <v>152917.44</v>
      </c>
      <c r="D21" s="222">
        <v>152917.44</v>
      </c>
      <c r="E21" s="222">
        <v>152917.44</v>
      </c>
      <c r="F21" s="222"/>
      <c r="G21" s="222"/>
    </row>
    <row r="22" ht="18" customHeight="1" spans="1:7">
      <c r="A22" s="192" t="s">
        <v>124</v>
      </c>
      <c r="B22" s="192" t="s">
        <v>125</v>
      </c>
      <c r="C22" s="221">
        <v>152917.44</v>
      </c>
      <c r="D22" s="222">
        <v>152917.44</v>
      </c>
      <c r="E22" s="222">
        <v>152917.44</v>
      </c>
      <c r="F22" s="222"/>
      <c r="G22" s="222"/>
    </row>
    <row r="23" ht="18" customHeight="1" spans="1:7">
      <c r="A23" s="223" t="s">
        <v>126</v>
      </c>
      <c r="B23" s="223" t="s">
        <v>127</v>
      </c>
      <c r="C23" s="221">
        <v>152917.44</v>
      </c>
      <c r="D23" s="222">
        <v>152917.44</v>
      </c>
      <c r="E23" s="222">
        <v>152917.44</v>
      </c>
      <c r="F23" s="222"/>
      <c r="G23" s="222"/>
    </row>
    <row r="24" ht="18" customHeight="1" spans="1:7">
      <c r="A24" s="56" t="s">
        <v>164</v>
      </c>
      <c r="B24" s="56" t="s">
        <v>164</v>
      </c>
      <c r="C24" s="221">
        <v>4963693.77</v>
      </c>
      <c r="D24" s="222">
        <v>1663693.77</v>
      </c>
      <c r="E24" s="221">
        <v>1469341.13</v>
      </c>
      <c r="F24" s="221">
        <v>194352.64</v>
      </c>
      <c r="G24" s="221">
        <v>3300000</v>
      </c>
    </row>
  </sheetData>
  <mergeCells count="7">
    <mergeCell ref="A2:G2"/>
    <mergeCell ref="A3:E3"/>
    <mergeCell ref="A4:B4"/>
    <mergeCell ref="D4:F4"/>
    <mergeCell ref="A24:B24"/>
    <mergeCell ref="C4:C5"/>
    <mergeCell ref="G4:G5"/>
  </mergeCells>
  <pageMargins left="0.314583333333333" right="0.236111111111111" top="1" bottom="1" header="0.5" footer="0.5"/>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10.425" defaultRowHeight="14.25" customHeight="1" outlineLevelRow="6" outlineLevelCol="5"/>
  <cols>
    <col min="1" max="6" width="28.1416666666667" customWidth="1"/>
  </cols>
  <sheetData>
    <row r="1" customHeight="1" spans="1:6">
      <c r="A1" s="75"/>
      <c r="B1" s="75"/>
      <c r="C1" s="75"/>
      <c r="D1" s="75"/>
      <c r="E1" s="74"/>
      <c r="F1" s="75"/>
    </row>
    <row r="2" ht="41.25" customHeight="1" spans="1:6">
      <c r="A2" s="214" t="str">
        <f>"2025"&amp;"年一般公共预算“三公”经费支出预算表"</f>
        <v>2025年一般公共预算“三公”经费支出预算表</v>
      </c>
      <c r="B2" s="75"/>
      <c r="C2" s="75"/>
      <c r="D2" s="75"/>
      <c r="E2" s="74"/>
      <c r="F2" s="75"/>
    </row>
    <row r="3" customHeight="1" spans="1:6">
      <c r="A3" s="162" t="str">
        <f>"单位名称："&amp;"中国共产党昆明市晋宁区委员会社会工作部"</f>
        <v>单位名称：中国共产党昆明市晋宁区委员会社会工作部</v>
      </c>
      <c r="B3" s="215"/>
      <c r="C3" s="92"/>
      <c r="D3" s="75"/>
      <c r="E3" s="74"/>
      <c r="F3" s="216" t="s">
        <v>0</v>
      </c>
    </row>
    <row r="4" ht="27" customHeight="1" spans="1:6">
      <c r="A4" s="67" t="s">
        <v>165</v>
      </c>
      <c r="B4" s="67" t="s">
        <v>166</v>
      </c>
      <c r="C4" s="80" t="s">
        <v>167</v>
      </c>
      <c r="D4" s="67"/>
      <c r="E4" s="79"/>
      <c r="F4" s="67" t="s">
        <v>168</v>
      </c>
    </row>
    <row r="5" ht="28.5" customHeight="1" spans="1:6">
      <c r="A5" s="217"/>
      <c r="B5" s="82"/>
      <c r="C5" s="79" t="s">
        <v>55</v>
      </c>
      <c r="D5" s="79" t="s">
        <v>169</v>
      </c>
      <c r="E5" s="79" t="s">
        <v>170</v>
      </c>
      <c r="F5" s="81"/>
    </row>
    <row r="6" ht="17.25" customHeight="1" spans="1:6">
      <c r="A6" s="84" t="s">
        <v>79</v>
      </c>
      <c r="B6" s="84" t="s">
        <v>80</v>
      </c>
      <c r="C6" s="84" t="s">
        <v>81</v>
      </c>
      <c r="D6" s="84" t="s">
        <v>82</v>
      </c>
      <c r="E6" s="84" t="s">
        <v>83</v>
      </c>
      <c r="F6" s="84" t="s">
        <v>84</v>
      </c>
    </row>
    <row r="7" ht="17.25" customHeight="1" spans="1:6">
      <c r="A7" s="218">
        <v>10000</v>
      </c>
      <c r="B7" s="25"/>
      <c r="C7" s="23"/>
      <c r="D7" s="23"/>
      <c r="E7" s="23"/>
      <c r="F7" s="23">
        <v>10000</v>
      </c>
    </row>
  </sheetData>
  <mergeCells count="6">
    <mergeCell ref="A2:F2"/>
    <mergeCell ref="A3:B3"/>
    <mergeCell ref="C4:E4"/>
    <mergeCell ref="A4:A5"/>
    <mergeCell ref="B4:B5"/>
    <mergeCell ref="F4:F5"/>
  </mergeCells>
  <pageMargins left="0.314583333333333" right="0.196527777777778" top="1" bottom="1" header="0.5" footer="0.5"/>
  <pageSetup paperSize="9" scale="8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7"/>
  <sheetViews>
    <sheetView showZeros="0" topLeftCell="F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94"/>
      <c r="C1" s="205"/>
      <c r="E1" s="206"/>
      <c r="F1" s="206"/>
      <c r="G1" s="206"/>
      <c r="H1" s="206"/>
      <c r="I1" s="129"/>
      <c r="J1" s="129"/>
      <c r="K1" s="129"/>
      <c r="L1" s="129"/>
      <c r="M1" s="129"/>
      <c r="N1" s="129"/>
      <c r="R1" s="129"/>
      <c r="V1" s="205"/>
      <c r="X1" s="171"/>
    </row>
    <row r="2" ht="45.75" customHeight="1" spans="1:24">
      <c r="A2" s="131" t="str">
        <f>"2025"&amp;"年部门基本支出预算表"</f>
        <v>2025年部门基本支出预算表</v>
      </c>
      <c r="B2" s="43"/>
      <c r="C2" s="131"/>
      <c r="D2" s="131"/>
      <c r="E2" s="131"/>
      <c r="F2" s="131"/>
      <c r="G2" s="131"/>
      <c r="H2" s="131"/>
      <c r="I2" s="131"/>
      <c r="J2" s="131"/>
      <c r="K2" s="131"/>
      <c r="L2" s="131"/>
      <c r="M2" s="131"/>
      <c r="N2" s="131"/>
      <c r="O2" s="43"/>
      <c r="P2" s="43"/>
      <c r="Q2" s="43"/>
      <c r="R2" s="131"/>
      <c r="S2" s="131"/>
      <c r="T2" s="131"/>
      <c r="U2" s="131"/>
      <c r="V2" s="131"/>
      <c r="W2" s="131"/>
      <c r="X2" s="131"/>
    </row>
    <row r="3" ht="18.75" customHeight="1" spans="1:24">
      <c r="A3" s="44" t="str">
        <f>"单位名称："&amp;"中国共产党昆明市晋宁区委员会社会工作部"</f>
        <v>单位名称：中国共产党昆明市晋宁区委员会社会工作部</v>
      </c>
      <c r="B3" s="45"/>
      <c r="C3" s="207"/>
      <c r="D3" s="207"/>
      <c r="E3" s="207"/>
      <c r="F3" s="207"/>
      <c r="G3" s="207"/>
      <c r="H3" s="207"/>
      <c r="I3" s="134"/>
      <c r="J3" s="134"/>
      <c r="K3" s="134"/>
      <c r="L3" s="134"/>
      <c r="M3" s="134"/>
      <c r="N3" s="134"/>
      <c r="O3" s="46"/>
      <c r="P3" s="46"/>
      <c r="Q3" s="46"/>
      <c r="R3" s="134"/>
      <c r="V3" s="205"/>
      <c r="X3" s="171" t="s">
        <v>0</v>
      </c>
    </row>
    <row r="4" ht="18" customHeight="1" spans="1:24">
      <c r="A4" s="48" t="s">
        <v>171</v>
      </c>
      <c r="B4" s="48" t="s">
        <v>172</v>
      </c>
      <c r="C4" s="48" t="s">
        <v>173</v>
      </c>
      <c r="D4" s="48" t="s">
        <v>174</v>
      </c>
      <c r="E4" s="48" t="s">
        <v>175</v>
      </c>
      <c r="F4" s="48" t="s">
        <v>176</v>
      </c>
      <c r="G4" s="48" t="s">
        <v>177</v>
      </c>
      <c r="H4" s="48" t="s">
        <v>178</v>
      </c>
      <c r="I4" s="211" t="s">
        <v>179</v>
      </c>
      <c r="J4" s="158" t="s">
        <v>179</v>
      </c>
      <c r="K4" s="158"/>
      <c r="L4" s="158"/>
      <c r="M4" s="158"/>
      <c r="N4" s="158"/>
      <c r="O4" s="13"/>
      <c r="P4" s="13"/>
      <c r="Q4" s="13"/>
      <c r="R4" s="151" t="s">
        <v>59</v>
      </c>
      <c r="S4" s="158" t="s">
        <v>60</v>
      </c>
      <c r="T4" s="158"/>
      <c r="U4" s="158"/>
      <c r="V4" s="158"/>
      <c r="W4" s="158"/>
      <c r="X4" s="159"/>
    </row>
    <row r="5" ht="18" customHeight="1" spans="1:24">
      <c r="A5" s="50"/>
      <c r="B5" s="195"/>
      <c r="C5" s="182"/>
      <c r="D5" s="50"/>
      <c r="E5" s="50"/>
      <c r="F5" s="50"/>
      <c r="G5" s="50"/>
      <c r="H5" s="50"/>
      <c r="I5" s="180" t="s">
        <v>180</v>
      </c>
      <c r="J5" s="211" t="s">
        <v>56</v>
      </c>
      <c r="K5" s="158"/>
      <c r="L5" s="158"/>
      <c r="M5" s="158"/>
      <c r="N5" s="159"/>
      <c r="O5" s="12" t="s">
        <v>181</v>
      </c>
      <c r="P5" s="13"/>
      <c r="Q5" s="36"/>
      <c r="R5" s="48" t="s">
        <v>59</v>
      </c>
      <c r="S5" s="211" t="s">
        <v>60</v>
      </c>
      <c r="T5" s="151" t="s">
        <v>61</v>
      </c>
      <c r="U5" s="158" t="s">
        <v>60</v>
      </c>
      <c r="V5" s="151" t="s">
        <v>63</v>
      </c>
      <c r="W5" s="151" t="s">
        <v>64</v>
      </c>
      <c r="X5" s="213" t="s">
        <v>65</v>
      </c>
    </row>
    <row r="6" ht="19.5" customHeight="1" spans="1:24">
      <c r="A6" s="195"/>
      <c r="B6" s="195"/>
      <c r="C6" s="195"/>
      <c r="D6" s="195"/>
      <c r="E6" s="195"/>
      <c r="F6" s="195"/>
      <c r="G6" s="195"/>
      <c r="H6" s="195"/>
      <c r="I6" s="195"/>
      <c r="J6" s="212" t="s">
        <v>182</v>
      </c>
      <c r="K6" s="48" t="s">
        <v>183</v>
      </c>
      <c r="L6" s="48" t="s">
        <v>184</v>
      </c>
      <c r="M6" s="48" t="s">
        <v>185</v>
      </c>
      <c r="N6" s="48" t="s">
        <v>186</v>
      </c>
      <c r="O6" s="48" t="s">
        <v>56</v>
      </c>
      <c r="P6" s="48" t="s">
        <v>57</v>
      </c>
      <c r="Q6" s="48" t="s">
        <v>58</v>
      </c>
      <c r="R6" s="195"/>
      <c r="S6" s="48" t="s">
        <v>55</v>
      </c>
      <c r="T6" s="48" t="s">
        <v>61</v>
      </c>
      <c r="U6" s="48" t="s">
        <v>187</v>
      </c>
      <c r="V6" s="48" t="s">
        <v>63</v>
      </c>
      <c r="W6" s="48" t="s">
        <v>64</v>
      </c>
      <c r="X6" s="48" t="s">
        <v>65</v>
      </c>
    </row>
    <row r="7" ht="37.5" customHeight="1" spans="1:24">
      <c r="A7" s="208"/>
      <c r="B7" s="55"/>
      <c r="C7" s="208"/>
      <c r="D7" s="208"/>
      <c r="E7" s="208"/>
      <c r="F7" s="208"/>
      <c r="G7" s="208"/>
      <c r="H7" s="208"/>
      <c r="I7" s="208"/>
      <c r="J7" s="64" t="s">
        <v>55</v>
      </c>
      <c r="K7" s="53" t="s">
        <v>188</v>
      </c>
      <c r="L7" s="53" t="s">
        <v>184</v>
      </c>
      <c r="M7" s="53" t="s">
        <v>185</v>
      </c>
      <c r="N7" s="53" t="s">
        <v>186</v>
      </c>
      <c r="O7" s="53" t="s">
        <v>184</v>
      </c>
      <c r="P7" s="53" t="s">
        <v>185</v>
      </c>
      <c r="Q7" s="53" t="s">
        <v>186</v>
      </c>
      <c r="R7" s="53" t="s">
        <v>59</v>
      </c>
      <c r="S7" s="53" t="s">
        <v>55</v>
      </c>
      <c r="T7" s="53" t="s">
        <v>61</v>
      </c>
      <c r="U7" s="53" t="s">
        <v>187</v>
      </c>
      <c r="V7" s="53" t="s">
        <v>63</v>
      </c>
      <c r="W7" s="53" t="s">
        <v>64</v>
      </c>
      <c r="X7" s="53" t="s">
        <v>65</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67</v>
      </c>
      <c r="B9" s="21" t="s">
        <v>67</v>
      </c>
      <c r="C9" s="21" t="s">
        <v>189</v>
      </c>
      <c r="D9" s="21" t="s">
        <v>127</v>
      </c>
      <c r="E9" s="21" t="s">
        <v>126</v>
      </c>
      <c r="F9" s="21" t="s">
        <v>127</v>
      </c>
      <c r="G9" s="21" t="s">
        <v>190</v>
      </c>
      <c r="H9" s="21" t="s">
        <v>127</v>
      </c>
      <c r="I9" s="58">
        <v>152917.44</v>
      </c>
      <c r="J9" s="58">
        <v>152917.44</v>
      </c>
      <c r="K9" s="58"/>
      <c r="L9" s="58"/>
      <c r="M9" s="60">
        <v>152917.44</v>
      </c>
      <c r="N9" s="58"/>
      <c r="O9" s="58"/>
      <c r="P9" s="58"/>
      <c r="Q9" s="58"/>
      <c r="R9" s="58"/>
      <c r="S9" s="58"/>
      <c r="T9" s="58"/>
      <c r="U9" s="58"/>
      <c r="V9" s="58"/>
      <c r="W9" s="58"/>
      <c r="X9" s="58"/>
    </row>
    <row r="10" ht="20.25" customHeight="1" spans="1:24">
      <c r="A10" s="21" t="s">
        <v>67</v>
      </c>
      <c r="B10" s="21" t="s">
        <v>67</v>
      </c>
      <c r="C10" s="21" t="s">
        <v>191</v>
      </c>
      <c r="D10" s="21" t="s">
        <v>192</v>
      </c>
      <c r="E10" s="21" t="s">
        <v>98</v>
      </c>
      <c r="F10" s="21" t="s">
        <v>99</v>
      </c>
      <c r="G10" s="21" t="s">
        <v>193</v>
      </c>
      <c r="H10" s="21" t="s">
        <v>194</v>
      </c>
      <c r="I10" s="58">
        <v>127920</v>
      </c>
      <c r="J10" s="58">
        <v>127920</v>
      </c>
      <c r="K10" s="26"/>
      <c r="L10" s="26"/>
      <c r="M10" s="60">
        <v>127920</v>
      </c>
      <c r="N10" s="26"/>
      <c r="O10" s="58"/>
      <c r="P10" s="58"/>
      <c r="Q10" s="58"/>
      <c r="R10" s="58"/>
      <c r="S10" s="58"/>
      <c r="T10" s="58"/>
      <c r="U10" s="58"/>
      <c r="V10" s="58"/>
      <c r="W10" s="58"/>
      <c r="X10" s="58"/>
    </row>
    <row r="11" ht="20.25" customHeight="1" spans="1:24">
      <c r="A11" s="21" t="s">
        <v>67</v>
      </c>
      <c r="B11" s="21" t="s">
        <v>67</v>
      </c>
      <c r="C11" s="21" t="s">
        <v>191</v>
      </c>
      <c r="D11" s="21" t="s">
        <v>192</v>
      </c>
      <c r="E11" s="21" t="s">
        <v>98</v>
      </c>
      <c r="F11" s="21" t="s">
        <v>99</v>
      </c>
      <c r="G11" s="21" t="s">
        <v>193</v>
      </c>
      <c r="H11" s="21" t="s">
        <v>194</v>
      </c>
      <c r="I11" s="58">
        <v>80000</v>
      </c>
      <c r="J11" s="58">
        <v>80000</v>
      </c>
      <c r="K11" s="26"/>
      <c r="L11" s="26"/>
      <c r="M11" s="60">
        <v>80000</v>
      </c>
      <c r="N11" s="26"/>
      <c r="O11" s="58"/>
      <c r="P11" s="58"/>
      <c r="Q11" s="58"/>
      <c r="R11" s="58"/>
      <c r="S11" s="58"/>
      <c r="T11" s="58"/>
      <c r="U11" s="58"/>
      <c r="V11" s="58"/>
      <c r="W11" s="58"/>
      <c r="X11" s="58"/>
    </row>
    <row r="12" ht="20.25" customHeight="1" spans="1:24">
      <c r="A12" s="21" t="s">
        <v>67</v>
      </c>
      <c r="B12" s="21" t="s">
        <v>67</v>
      </c>
      <c r="C12" s="21" t="s">
        <v>195</v>
      </c>
      <c r="D12" s="21" t="s">
        <v>196</v>
      </c>
      <c r="E12" s="21" t="s">
        <v>98</v>
      </c>
      <c r="F12" s="21" t="s">
        <v>99</v>
      </c>
      <c r="G12" s="21" t="s">
        <v>197</v>
      </c>
      <c r="H12" s="21" t="s">
        <v>198</v>
      </c>
      <c r="I12" s="58">
        <v>318192</v>
      </c>
      <c r="J12" s="58">
        <v>318192</v>
      </c>
      <c r="K12" s="26"/>
      <c r="L12" s="26"/>
      <c r="M12" s="60">
        <v>318192</v>
      </c>
      <c r="N12" s="26"/>
      <c r="O12" s="58"/>
      <c r="P12" s="58"/>
      <c r="Q12" s="58"/>
      <c r="R12" s="58"/>
      <c r="S12" s="58"/>
      <c r="T12" s="58"/>
      <c r="U12" s="58"/>
      <c r="V12" s="58"/>
      <c r="W12" s="58"/>
      <c r="X12" s="58"/>
    </row>
    <row r="13" ht="20.25" customHeight="1" spans="1:24">
      <c r="A13" s="21" t="s">
        <v>67</v>
      </c>
      <c r="B13" s="21" t="s">
        <v>67</v>
      </c>
      <c r="C13" s="21" t="s">
        <v>195</v>
      </c>
      <c r="D13" s="21" t="s">
        <v>196</v>
      </c>
      <c r="E13" s="21" t="s">
        <v>98</v>
      </c>
      <c r="F13" s="21" t="s">
        <v>99</v>
      </c>
      <c r="G13" s="21" t="s">
        <v>199</v>
      </c>
      <c r="H13" s="21" t="s">
        <v>200</v>
      </c>
      <c r="I13" s="58">
        <v>508320</v>
      </c>
      <c r="J13" s="58">
        <v>508320</v>
      </c>
      <c r="K13" s="26"/>
      <c r="L13" s="26"/>
      <c r="M13" s="60">
        <v>508320</v>
      </c>
      <c r="N13" s="26"/>
      <c r="O13" s="58"/>
      <c r="P13" s="58"/>
      <c r="Q13" s="58"/>
      <c r="R13" s="58"/>
      <c r="S13" s="58"/>
      <c r="T13" s="58"/>
      <c r="U13" s="58"/>
      <c r="V13" s="58"/>
      <c r="W13" s="58"/>
      <c r="X13" s="58"/>
    </row>
    <row r="14" ht="20.25" customHeight="1" spans="1:24">
      <c r="A14" s="21" t="s">
        <v>67</v>
      </c>
      <c r="B14" s="21" t="s">
        <v>67</v>
      </c>
      <c r="C14" s="21" t="s">
        <v>195</v>
      </c>
      <c r="D14" s="21" t="s">
        <v>196</v>
      </c>
      <c r="E14" s="21" t="s">
        <v>98</v>
      </c>
      <c r="F14" s="21" t="s">
        <v>99</v>
      </c>
      <c r="G14" s="21" t="s">
        <v>193</v>
      </c>
      <c r="H14" s="21" t="s">
        <v>194</v>
      </c>
      <c r="I14" s="58">
        <v>26516</v>
      </c>
      <c r="J14" s="58">
        <v>26516</v>
      </c>
      <c r="K14" s="26"/>
      <c r="L14" s="26"/>
      <c r="M14" s="60">
        <v>26516</v>
      </c>
      <c r="N14" s="26"/>
      <c r="O14" s="58"/>
      <c r="P14" s="58"/>
      <c r="Q14" s="58"/>
      <c r="R14" s="58"/>
      <c r="S14" s="58"/>
      <c r="T14" s="58"/>
      <c r="U14" s="58"/>
      <c r="V14" s="58"/>
      <c r="W14" s="58"/>
      <c r="X14" s="58"/>
    </row>
    <row r="15" ht="20.25" customHeight="1" spans="1:24">
      <c r="A15" s="21" t="s">
        <v>67</v>
      </c>
      <c r="B15" s="21" t="s">
        <v>67</v>
      </c>
      <c r="C15" s="21" t="s">
        <v>201</v>
      </c>
      <c r="D15" s="21" t="s">
        <v>202</v>
      </c>
      <c r="E15" s="21" t="s">
        <v>106</v>
      </c>
      <c r="F15" s="21" t="s">
        <v>107</v>
      </c>
      <c r="G15" s="21" t="s">
        <v>203</v>
      </c>
      <c r="H15" s="21" t="s">
        <v>204</v>
      </c>
      <c r="I15" s="58">
        <v>138289.92</v>
      </c>
      <c r="J15" s="58">
        <v>138289.92</v>
      </c>
      <c r="K15" s="26"/>
      <c r="L15" s="26"/>
      <c r="M15" s="60">
        <v>138289.92</v>
      </c>
      <c r="N15" s="26"/>
      <c r="O15" s="58"/>
      <c r="P15" s="58"/>
      <c r="Q15" s="58"/>
      <c r="R15" s="58"/>
      <c r="S15" s="58"/>
      <c r="T15" s="58"/>
      <c r="U15" s="58"/>
      <c r="V15" s="58"/>
      <c r="W15" s="58"/>
      <c r="X15" s="58"/>
    </row>
    <row r="16" ht="20.25" customHeight="1" spans="1:24">
      <c r="A16" s="21" t="s">
        <v>67</v>
      </c>
      <c r="B16" s="21" t="s">
        <v>67</v>
      </c>
      <c r="C16" s="21" t="s">
        <v>201</v>
      </c>
      <c r="D16" s="21" t="s">
        <v>202</v>
      </c>
      <c r="E16" s="21" t="s">
        <v>116</v>
      </c>
      <c r="F16" s="21" t="s">
        <v>117</v>
      </c>
      <c r="G16" s="21" t="s">
        <v>205</v>
      </c>
      <c r="H16" s="21" t="s">
        <v>206</v>
      </c>
      <c r="I16" s="58">
        <v>68280.65</v>
      </c>
      <c r="J16" s="58">
        <v>68280.65</v>
      </c>
      <c r="K16" s="26"/>
      <c r="L16" s="26"/>
      <c r="M16" s="60">
        <v>68280.65</v>
      </c>
      <c r="N16" s="26"/>
      <c r="O16" s="58"/>
      <c r="P16" s="58"/>
      <c r="Q16" s="58"/>
      <c r="R16" s="58"/>
      <c r="S16" s="58"/>
      <c r="T16" s="58"/>
      <c r="U16" s="58"/>
      <c r="V16" s="58"/>
      <c r="W16" s="58"/>
      <c r="X16" s="58"/>
    </row>
    <row r="17" ht="20.25" customHeight="1" spans="1:24">
      <c r="A17" s="21" t="s">
        <v>67</v>
      </c>
      <c r="B17" s="21" t="s">
        <v>67</v>
      </c>
      <c r="C17" s="21" t="s">
        <v>201</v>
      </c>
      <c r="D17" s="21" t="s">
        <v>202</v>
      </c>
      <c r="E17" s="21" t="s">
        <v>118</v>
      </c>
      <c r="F17" s="21" t="s">
        <v>119</v>
      </c>
      <c r="G17" s="21" t="s">
        <v>207</v>
      </c>
      <c r="H17" s="21" t="s">
        <v>208</v>
      </c>
      <c r="I17" s="58">
        <v>43215.6</v>
      </c>
      <c r="J17" s="58">
        <v>43215.6</v>
      </c>
      <c r="K17" s="26"/>
      <c r="L17" s="26"/>
      <c r="M17" s="60">
        <v>43215.6</v>
      </c>
      <c r="N17" s="26"/>
      <c r="O17" s="58"/>
      <c r="P17" s="58"/>
      <c r="Q17" s="58"/>
      <c r="R17" s="58"/>
      <c r="S17" s="58"/>
      <c r="T17" s="58"/>
      <c r="U17" s="58"/>
      <c r="V17" s="58"/>
      <c r="W17" s="58"/>
      <c r="X17" s="58"/>
    </row>
    <row r="18" ht="20.25" customHeight="1" spans="1:24">
      <c r="A18" s="21" t="s">
        <v>67</v>
      </c>
      <c r="B18" s="21" t="s">
        <v>67</v>
      </c>
      <c r="C18" s="21" t="s">
        <v>201</v>
      </c>
      <c r="D18" s="21" t="s">
        <v>202</v>
      </c>
      <c r="E18" s="21" t="s">
        <v>120</v>
      </c>
      <c r="F18" s="21" t="s">
        <v>121</v>
      </c>
      <c r="G18" s="21" t="s">
        <v>209</v>
      </c>
      <c r="H18" s="21" t="s">
        <v>210</v>
      </c>
      <c r="I18" s="58">
        <v>1555.76</v>
      </c>
      <c r="J18" s="58">
        <v>1555.76</v>
      </c>
      <c r="K18" s="26"/>
      <c r="L18" s="26"/>
      <c r="M18" s="60">
        <v>1555.76</v>
      </c>
      <c r="N18" s="26"/>
      <c r="O18" s="58"/>
      <c r="P18" s="58"/>
      <c r="Q18" s="58"/>
      <c r="R18" s="58"/>
      <c r="S18" s="58"/>
      <c r="T18" s="58"/>
      <c r="U18" s="58"/>
      <c r="V18" s="58"/>
      <c r="W18" s="58"/>
      <c r="X18" s="58"/>
    </row>
    <row r="19" ht="20.25" customHeight="1" spans="1:24">
      <c r="A19" s="21" t="s">
        <v>67</v>
      </c>
      <c r="B19" s="21" t="s">
        <v>67</v>
      </c>
      <c r="C19" s="21" t="s">
        <v>201</v>
      </c>
      <c r="D19" s="21" t="s">
        <v>202</v>
      </c>
      <c r="E19" s="21" t="s">
        <v>120</v>
      </c>
      <c r="F19" s="21" t="s">
        <v>121</v>
      </c>
      <c r="G19" s="21" t="s">
        <v>209</v>
      </c>
      <c r="H19" s="21" t="s">
        <v>210</v>
      </c>
      <c r="I19" s="58">
        <v>4133.76</v>
      </c>
      <c r="J19" s="58">
        <v>4133.76</v>
      </c>
      <c r="K19" s="26"/>
      <c r="L19" s="26"/>
      <c r="M19" s="60">
        <v>4133.76</v>
      </c>
      <c r="N19" s="26"/>
      <c r="O19" s="58"/>
      <c r="P19" s="58"/>
      <c r="Q19" s="58"/>
      <c r="R19" s="58"/>
      <c r="S19" s="58"/>
      <c r="T19" s="58"/>
      <c r="U19" s="58"/>
      <c r="V19" s="58"/>
      <c r="W19" s="58"/>
      <c r="X19" s="58"/>
    </row>
    <row r="20" ht="20.25" customHeight="1" spans="1:24">
      <c r="A20" s="21" t="s">
        <v>67</v>
      </c>
      <c r="B20" s="21" t="s">
        <v>67</v>
      </c>
      <c r="C20" s="21" t="s">
        <v>211</v>
      </c>
      <c r="D20" s="21" t="s">
        <v>168</v>
      </c>
      <c r="E20" s="21" t="s">
        <v>98</v>
      </c>
      <c r="F20" s="21" t="s">
        <v>99</v>
      </c>
      <c r="G20" s="21" t="s">
        <v>212</v>
      </c>
      <c r="H20" s="21" t="s">
        <v>168</v>
      </c>
      <c r="I20" s="58">
        <v>10000</v>
      </c>
      <c r="J20" s="58">
        <v>10000</v>
      </c>
      <c r="K20" s="26"/>
      <c r="L20" s="26"/>
      <c r="M20" s="60">
        <v>10000</v>
      </c>
      <c r="N20" s="26"/>
      <c r="O20" s="58"/>
      <c r="P20" s="58"/>
      <c r="Q20" s="58"/>
      <c r="R20" s="58"/>
      <c r="S20" s="58"/>
      <c r="T20" s="58"/>
      <c r="U20" s="58"/>
      <c r="V20" s="58"/>
      <c r="W20" s="58"/>
      <c r="X20" s="58"/>
    </row>
    <row r="21" ht="20.25" customHeight="1" spans="1:24">
      <c r="A21" s="21" t="s">
        <v>67</v>
      </c>
      <c r="B21" s="21" t="s">
        <v>67</v>
      </c>
      <c r="C21" s="21" t="s">
        <v>213</v>
      </c>
      <c r="D21" s="21" t="s">
        <v>214</v>
      </c>
      <c r="E21" s="21" t="s">
        <v>98</v>
      </c>
      <c r="F21" s="21" t="s">
        <v>99</v>
      </c>
      <c r="G21" s="21" t="s">
        <v>215</v>
      </c>
      <c r="H21" s="21" t="s">
        <v>216</v>
      </c>
      <c r="I21" s="58">
        <v>72000</v>
      </c>
      <c r="J21" s="58">
        <v>72000</v>
      </c>
      <c r="K21" s="26"/>
      <c r="L21" s="26"/>
      <c r="M21" s="60">
        <v>72000</v>
      </c>
      <c r="N21" s="26"/>
      <c r="O21" s="58"/>
      <c r="P21" s="58"/>
      <c r="Q21" s="58"/>
      <c r="R21" s="58"/>
      <c r="S21" s="58"/>
      <c r="T21" s="58"/>
      <c r="U21" s="58"/>
      <c r="V21" s="58"/>
      <c r="W21" s="58"/>
      <c r="X21" s="58"/>
    </row>
    <row r="22" ht="20.25" customHeight="1" spans="1:24">
      <c r="A22" s="21" t="s">
        <v>67</v>
      </c>
      <c r="B22" s="21" t="s">
        <v>67</v>
      </c>
      <c r="C22" s="21" t="s">
        <v>217</v>
      </c>
      <c r="D22" s="21" t="s">
        <v>218</v>
      </c>
      <c r="E22" s="21" t="s">
        <v>98</v>
      </c>
      <c r="F22" s="21" t="s">
        <v>99</v>
      </c>
      <c r="G22" s="21" t="s">
        <v>219</v>
      </c>
      <c r="H22" s="21" t="s">
        <v>220</v>
      </c>
      <c r="I22" s="58">
        <v>24864</v>
      </c>
      <c r="J22" s="58">
        <v>24864</v>
      </c>
      <c r="K22" s="26"/>
      <c r="L22" s="26"/>
      <c r="M22" s="60">
        <v>24864</v>
      </c>
      <c r="N22" s="26"/>
      <c r="O22" s="58"/>
      <c r="P22" s="58"/>
      <c r="Q22" s="58"/>
      <c r="R22" s="58"/>
      <c r="S22" s="58"/>
      <c r="T22" s="58"/>
      <c r="U22" s="58"/>
      <c r="V22" s="58"/>
      <c r="W22" s="58"/>
      <c r="X22" s="58"/>
    </row>
    <row r="23" ht="20.25" customHeight="1" spans="1:24">
      <c r="A23" s="21" t="s">
        <v>67</v>
      </c>
      <c r="B23" s="21" t="s">
        <v>67</v>
      </c>
      <c r="C23" s="21" t="s">
        <v>217</v>
      </c>
      <c r="D23" s="21" t="s">
        <v>218</v>
      </c>
      <c r="E23" s="21" t="s">
        <v>98</v>
      </c>
      <c r="F23" s="21" t="s">
        <v>99</v>
      </c>
      <c r="G23" s="21" t="s">
        <v>221</v>
      </c>
      <c r="H23" s="21" t="s">
        <v>222</v>
      </c>
      <c r="I23" s="58">
        <v>16000</v>
      </c>
      <c r="J23" s="58">
        <v>16000</v>
      </c>
      <c r="K23" s="26"/>
      <c r="L23" s="26"/>
      <c r="M23" s="60">
        <v>16000</v>
      </c>
      <c r="N23" s="26"/>
      <c r="O23" s="58"/>
      <c r="P23" s="58"/>
      <c r="Q23" s="58"/>
      <c r="R23" s="58"/>
      <c r="S23" s="58"/>
      <c r="T23" s="58"/>
      <c r="U23" s="58"/>
      <c r="V23" s="58"/>
      <c r="W23" s="58"/>
      <c r="X23" s="58"/>
    </row>
    <row r="24" ht="20.25" customHeight="1" spans="1:24">
      <c r="A24" s="21" t="s">
        <v>67</v>
      </c>
      <c r="B24" s="21" t="s">
        <v>67</v>
      </c>
      <c r="C24" s="21" t="s">
        <v>217</v>
      </c>
      <c r="D24" s="21" t="s">
        <v>218</v>
      </c>
      <c r="E24" s="21" t="s">
        <v>98</v>
      </c>
      <c r="F24" s="21" t="s">
        <v>99</v>
      </c>
      <c r="G24" s="21" t="s">
        <v>223</v>
      </c>
      <c r="H24" s="21" t="s">
        <v>224</v>
      </c>
      <c r="I24" s="58">
        <v>30000</v>
      </c>
      <c r="J24" s="58">
        <v>30000</v>
      </c>
      <c r="K24" s="26"/>
      <c r="L24" s="26"/>
      <c r="M24" s="60">
        <v>30000</v>
      </c>
      <c r="N24" s="26"/>
      <c r="O24" s="58"/>
      <c r="P24" s="58"/>
      <c r="Q24" s="58"/>
      <c r="R24" s="58"/>
      <c r="S24" s="58"/>
      <c r="T24" s="58"/>
      <c r="U24" s="58"/>
      <c r="V24" s="58"/>
      <c r="W24" s="58"/>
      <c r="X24" s="58"/>
    </row>
    <row r="25" ht="20.25" customHeight="1" spans="1:24">
      <c r="A25" s="21" t="s">
        <v>67</v>
      </c>
      <c r="B25" s="21" t="s">
        <v>67</v>
      </c>
      <c r="C25" s="21" t="s">
        <v>217</v>
      </c>
      <c r="D25" s="21" t="s">
        <v>218</v>
      </c>
      <c r="E25" s="21" t="s">
        <v>98</v>
      </c>
      <c r="F25" s="21" t="s">
        <v>99</v>
      </c>
      <c r="G25" s="21" t="s">
        <v>225</v>
      </c>
      <c r="H25" s="21" t="s">
        <v>226</v>
      </c>
      <c r="I25" s="58">
        <v>22400</v>
      </c>
      <c r="J25" s="58">
        <v>22400</v>
      </c>
      <c r="K25" s="26"/>
      <c r="L25" s="26"/>
      <c r="M25" s="60">
        <v>22400</v>
      </c>
      <c r="N25" s="26"/>
      <c r="O25" s="58"/>
      <c r="P25" s="58"/>
      <c r="Q25" s="58"/>
      <c r="R25" s="58"/>
      <c r="S25" s="58"/>
      <c r="T25" s="58"/>
      <c r="U25" s="58"/>
      <c r="V25" s="58"/>
      <c r="W25" s="58"/>
      <c r="X25" s="58"/>
    </row>
    <row r="26" ht="20.25" customHeight="1" spans="1:24">
      <c r="A26" s="21" t="s">
        <v>67</v>
      </c>
      <c r="B26" s="21" t="s">
        <v>67</v>
      </c>
      <c r="C26" s="21" t="s">
        <v>227</v>
      </c>
      <c r="D26" s="21" t="s">
        <v>228</v>
      </c>
      <c r="E26" s="21" t="s">
        <v>98</v>
      </c>
      <c r="F26" s="21" t="s">
        <v>99</v>
      </c>
      <c r="G26" s="21" t="s">
        <v>229</v>
      </c>
      <c r="H26" s="21" t="s">
        <v>228</v>
      </c>
      <c r="I26" s="58">
        <v>19088.64</v>
      </c>
      <c r="J26" s="58">
        <v>19088.64</v>
      </c>
      <c r="K26" s="26"/>
      <c r="L26" s="26"/>
      <c r="M26" s="60">
        <v>19088.64</v>
      </c>
      <c r="N26" s="26"/>
      <c r="O26" s="58"/>
      <c r="P26" s="58"/>
      <c r="Q26" s="58"/>
      <c r="R26" s="58"/>
      <c r="S26" s="58"/>
      <c r="T26" s="58"/>
      <c r="U26" s="58"/>
      <c r="V26" s="58"/>
      <c r="W26" s="58"/>
      <c r="X26" s="58"/>
    </row>
    <row r="27" ht="17.25" customHeight="1" spans="1:24">
      <c r="A27" s="196" t="s">
        <v>164</v>
      </c>
      <c r="B27" s="197"/>
      <c r="C27" s="209"/>
      <c r="D27" s="209"/>
      <c r="E27" s="209"/>
      <c r="F27" s="209"/>
      <c r="G27" s="209"/>
      <c r="H27" s="210"/>
      <c r="I27" s="58">
        <v>1663693.77</v>
      </c>
      <c r="J27" s="58">
        <v>1663693.77</v>
      </c>
      <c r="K27" s="58"/>
      <c r="L27" s="58"/>
      <c r="M27" s="60">
        <v>1663693.77</v>
      </c>
      <c r="N27" s="58"/>
      <c r="O27" s="58"/>
      <c r="P27" s="58"/>
      <c r="Q27" s="58"/>
      <c r="R27" s="58"/>
      <c r="S27" s="58"/>
      <c r="T27" s="58"/>
      <c r="U27" s="58"/>
      <c r="V27" s="58"/>
      <c r="W27" s="58"/>
      <c r="X27" s="58"/>
    </row>
  </sheetData>
  <mergeCells count="31">
    <mergeCell ref="A2:X2"/>
    <mergeCell ref="A3:H3"/>
    <mergeCell ref="I4:X4"/>
    <mergeCell ref="J5:N5"/>
    <mergeCell ref="O5:Q5"/>
    <mergeCell ref="S5:X5"/>
    <mergeCell ref="A27:H2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156944444444444" right="0.156944444444444" top="1" bottom="1" header="0.5" footer="0.5"/>
  <pageSetup paperSize="9" scale="3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94"/>
      <c r="E1" s="41"/>
      <c r="F1" s="41"/>
      <c r="G1" s="41"/>
      <c r="H1" s="41"/>
      <c r="U1" s="194"/>
      <c r="W1" s="204"/>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"单位名称："&amp;"中国共产党昆明市晋宁区委员会社会工作部"</f>
        <v>单位名称：中国共产党昆明市晋宁区委员会社会工作部</v>
      </c>
      <c r="B3" s="45"/>
      <c r="C3" s="45"/>
      <c r="D3" s="45"/>
      <c r="E3" s="45"/>
      <c r="F3" s="45"/>
      <c r="G3" s="45"/>
      <c r="H3" s="45"/>
      <c r="I3" s="46"/>
      <c r="J3" s="46"/>
      <c r="K3" s="46"/>
      <c r="L3" s="46"/>
      <c r="M3" s="46"/>
      <c r="N3" s="46"/>
      <c r="O3" s="46"/>
      <c r="P3" s="46"/>
      <c r="Q3" s="46"/>
      <c r="U3" s="194"/>
      <c r="W3" s="173" t="s">
        <v>0</v>
      </c>
    </row>
    <row r="4" ht="21.75" customHeight="1" spans="1:23">
      <c r="A4" s="48" t="s">
        <v>230</v>
      </c>
      <c r="B4" s="49" t="s">
        <v>173</v>
      </c>
      <c r="C4" s="48" t="s">
        <v>174</v>
      </c>
      <c r="D4" s="48" t="s">
        <v>231</v>
      </c>
      <c r="E4" s="49" t="s">
        <v>175</v>
      </c>
      <c r="F4" s="49" t="s">
        <v>176</v>
      </c>
      <c r="G4" s="49" t="s">
        <v>232</v>
      </c>
      <c r="H4" s="49" t="s">
        <v>233</v>
      </c>
      <c r="I4" s="199" t="s">
        <v>53</v>
      </c>
      <c r="J4" s="12" t="s">
        <v>234</v>
      </c>
      <c r="K4" s="13"/>
      <c r="L4" s="13"/>
      <c r="M4" s="36"/>
      <c r="N4" s="12" t="s">
        <v>181</v>
      </c>
      <c r="O4" s="13"/>
      <c r="P4" s="36"/>
      <c r="Q4" s="49" t="s">
        <v>59</v>
      </c>
      <c r="R4" s="12" t="s">
        <v>60</v>
      </c>
      <c r="S4" s="13"/>
      <c r="T4" s="13"/>
      <c r="U4" s="13"/>
      <c r="V4" s="13"/>
      <c r="W4" s="36"/>
    </row>
    <row r="5" ht="21.75" customHeight="1" spans="1:23">
      <c r="A5" s="50"/>
      <c r="B5" s="195"/>
      <c r="C5" s="50"/>
      <c r="D5" s="50"/>
      <c r="E5" s="51"/>
      <c r="F5" s="51"/>
      <c r="G5" s="51"/>
      <c r="H5" s="51"/>
      <c r="I5" s="195"/>
      <c r="J5" s="200" t="s">
        <v>56</v>
      </c>
      <c r="K5" s="201"/>
      <c r="L5" s="49" t="s">
        <v>57</v>
      </c>
      <c r="M5" s="49" t="s">
        <v>58</v>
      </c>
      <c r="N5" s="49" t="s">
        <v>56</v>
      </c>
      <c r="O5" s="49" t="s">
        <v>57</v>
      </c>
      <c r="P5" s="49" t="s">
        <v>58</v>
      </c>
      <c r="Q5" s="51"/>
      <c r="R5" s="49" t="s">
        <v>55</v>
      </c>
      <c r="S5" s="49" t="s">
        <v>61</v>
      </c>
      <c r="T5" s="49" t="s">
        <v>187</v>
      </c>
      <c r="U5" s="49" t="s">
        <v>63</v>
      </c>
      <c r="V5" s="49" t="s">
        <v>64</v>
      </c>
      <c r="W5" s="49" t="s">
        <v>65</v>
      </c>
    </row>
    <row r="6" ht="21" customHeight="1" spans="1:23">
      <c r="A6" s="195"/>
      <c r="B6" s="195"/>
      <c r="C6" s="195"/>
      <c r="D6" s="195"/>
      <c r="E6" s="195"/>
      <c r="F6" s="195"/>
      <c r="G6" s="195"/>
      <c r="H6" s="195"/>
      <c r="I6" s="195"/>
      <c r="J6" s="202" t="s">
        <v>55</v>
      </c>
      <c r="K6" s="203"/>
      <c r="L6" s="195"/>
      <c r="M6" s="195"/>
      <c r="N6" s="195"/>
      <c r="O6" s="195"/>
      <c r="P6" s="195"/>
      <c r="Q6" s="195"/>
      <c r="R6" s="195"/>
      <c r="S6" s="195"/>
      <c r="T6" s="195"/>
      <c r="U6" s="195"/>
      <c r="V6" s="195"/>
      <c r="W6" s="195"/>
    </row>
    <row r="7" ht="39.75" customHeight="1" spans="1:23">
      <c r="A7" s="53"/>
      <c r="B7" s="55"/>
      <c r="C7" s="53"/>
      <c r="D7" s="53"/>
      <c r="E7" s="54"/>
      <c r="F7" s="54"/>
      <c r="G7" s="54"/>
      <c r="H7" s="54"/>
      <c r="I7" s="55"/>
      <c r="J7" s="17" t="s">
        <v>55</v>
      </c>
      <c r="K7" s="17" t="s">
        <v>235</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69">
        <v>12</v>
      </c>
      <c r="M8" s="69">
        <v>13</v>
      </c>
      <c r="N8" s="69">
        <v>14</v>
      </c>
      <c r="O8" s="69">
        <v>15</v>
      </c>
      <c r="P8" s="69">
        <v>16</v>
      </c>
      <c r="Q8" s="69">
        <v>17</v>
      </c>
      <c r="R8" s="69">
        <v>18</v>
      </c>
      <c r="S8" s="69">
        <v>19</v>
      </c>
      <c r="T8" s="69">
        <v>20</v>
      </c>
      <c r="U8" s="56">
        <v>21</v>
      </c>
      <c r="V8" s="69">
        <v>22</v>
      </c>
      <c r="W8" s="56">
        <v>23</v>
      </c>
    </row>
    <row r="9" ht="21.75" customHeight="1" spans="1:23">
      <c r="A9" s="190" t="s">
        <v>236</v>
      </c>
      <c r="B9" s="190" t="s">
        <v>237</v>
      </c>
      <c r="C9" s="190" t="s">
        <v>238</v>
      </c>
      <c r="D9" s="190" t="s">
        <v>67</v>
      </c>
      <c r="E9" s="190" t="s">
        <v>100</v>
      </c>
      <c r="F9" s="190" t="s">
        <v>101</v>
      </c>
      <c r="G9" s="190" t="s">
        <v>219</v>
      </c>
      <c r="H9" s="190" t="s">
        <v>220</v>
      </c>
      <c r="I9" s="58">
        <v>3000000</v>
      </c>
      <c r="J9" s="58">
        <v>3000000</v>
      </c>
      <c r="K9" s="60">
        <v>3000000</v>
      </c>
      <c r="L9" s="58"/>
      <c r="M9" s="58"/>
      <c r="N9" s="58"/>
      <c r="O9" s="58"/>
      <c r="P9" s="58"/>
      <c r="Q9" s="58"/>
      <c r="R9" s="58"/>
      <c r="S9" s="58"/>
      <c r="T9" s="58"/>
      <c r="U9" s="58"/>
      <c r="V9" s="58"/>
      <c r="W9" s="58"/>
    </row>
    <row r="10" ht="21.75" customHeight="1" spans="1:23">
      <c r="A10" s="190" t="s">
        <v>236</v>
      </c>
      <c r="B10" s="190" t="s">
        <v>239</v>
      </c>
      <c r="C10" s="190" t="s">
        <v>240</v>
      </c>
      <c r="D10" s="190" t="s">
        <v>67</v>
      </c>
      <c r="E10" s="190" t="s">
        <v>100</v>
      </c>
      <c r="F10" s="190" t="s">
        <v>101</v>
      </c>
      <c r="G10" s="190" t="s">
        <v>241</v>
      </c>
      <c r="H10" s="190" t="s">
        <v>242</v>
      </c>
      <c r="I10" s="58">
        <v>189768</v>
      </c>
      <c r="J10" s="58">
        <v>189768</v>
      </c>
      <c r="K10" s="60">
        <v>189768</v>
      </c>
      <c r="L10" s="58"/>
      <c r="M10" s="58"/>
      <c r="N10" s="58"/>
      <c r="O10" s="58"/>
      <c r="P10" s="58"/>
      <c r="Q10" s="58"/>
      <c r="R10" s="58"/>
      <c r="S10" s="58"/>
      <c r="T10" s="58"/>
      <c r="U10" s="58"/>
      <c r="V10" s="58"/>
      <c r="W10" s="58"/>
    </row>
    <row r="11" ht="21.75" customHeight="1" spans="1:23">
      <c r="A11" s="190" t="s">
        <v>236</v>
      </c>
      <c r="B11" s="190" t="s">
        <v>243</v>
      </c>
      <c r="C11" s="190" t="s">
        <v>244</v>
      </c>
      <c r="D11" s="190" t="s">
        <v>67</v>
      </c>
      <c r="E11" s="190" t="s">
        <v>100</v>
      </c>
      <c r="F11" s="190" t="s">
        <v>101</v>
      </c>
      <c r="G11" s="190" t="s">
        <v>219</v>
      </c>
      <c r="H11" s="190" t="s">
        <v>220</v>
      </c>
      <c r="I11" s="58">
        <v>50000</v>
      </c>
      <c r="J11" s="58">
        <v>50000</v>
      </c>
      <c r="K11" s="60">
        <v>50000</v>
      </c>
      <c r="L11" s="58"/>
      <c r="M11" s="58"/>
      <c r="N11" s="58"/>
      <c r="O11" s="58"/>
      <c r="P11" s="58"/>
      <c r="Q11" s="58"/>
      <c r="R11" s="58"/>
      <c r="S11" s="58"/>
      <c r="T11" s="58"/>
      <c r="U11" s="58"/>
      <c r="V11" s="58"/>
      <c r="W11" s="58"/>
    </row>
    <row r="12" ht="21.75" customHeight="1" spans="1:23">
      <c r="A12" s="190" t="s">
        <v>236</v>
      </c>
      <c r="B12" s="190" t="s">
        <v>245</v>
      </c>
      <c r="C12" s="190" t="s">
        <v>246</v>
      </c>
      <c r="D12" s="190" t="s">
        <v>67</v>
      </c>
      <c r="E12" s="190" t="s">
        <v>100</v>
      </c>
      <c r="F12" s="190" t="s">
        <v>101</v>
      </c>
      <c r="G12" s="190" t="s">
        <v>219</v>
      </c>
      <c r="H12" s="190" t="s">
        <v>220</v>
      </c>
      <c r="I12" s="58">
        <v>50000</v>
      </c>
      <c r="J12" s="58">
        <v>50000</v>
      </c>
      <c r="K12" s="60">
        <v>50000</v>
      </c>
      <c r="L12" s="58"/>
      <c r="M12" s="58"/>
      <c r="N12" s="58"/>
      <c r="O12" s="58"/>
      <c r="P12" s="58"/>
      <c r="Q12" s="58"/>
      <c r="R12" s="58"/>
      <c r="S12" s="58"/>
      <c r="T12" s="58"/>
      <c r="U12" s="58"/>
      <c r="V12" s="58"/>
      <c r="W12" s="58"/>
    </row>
    <row r="13" ht="21.75" customHeight="1" spans="1:23">
      <c r="A13" s="190" t="s">
        <v>247</v>
      </c>
      <c r="B13" s="190" t="s">
        <v>248</v>
      </c>
      <c r="C13" s="190" t="s">
        <v>249</v>
      </c>
      <c r="D13" s="190" t="s">
        <v>67</v>
      </c>
      <c r="E13" s="190" t="s">
        <v>110</v>
      </c>
      <c r="F13" s="190" t="s">
        <v>111</v>
      </c>
      <c r="G13" s="190" t="s">
        <v>250</v>
      </c>
      <c r="H13" s="190" t="s">
        <v>251</v>
      </c>
      <c r="I13" s="58">
        <v>10232</v>
      </c>
      <c r="J13" s="58">
        <v>10232</v>
      </c>
      <c r="K13" s="60">
        <v>10232</v>
      </c>
      <c r="L13" s="58"/>
      <c r="M13" s="58"/>
      <c r="N13" s="58"/>
      <c r="O13" s="58"/>
      <c r="P13" s="58"/>
      <c r="Q13" s="58"/>
      <c r="R13" s="58"/>
      <c r="S13" s="58"/>
      <c r="T13" s="58"/>
      <c r="U13" s="58"/>
      <c r="V13" s="58"/>
      <c r="W13" s="58"/>
    </row>
    <row r="14" ht="18.75" customHeight="1" spans="1:23">
      <c r="A14" s="196" t="s">
        <v>164</v>
      </c>
      <c r="B14" s="197"/>
      <c r="C14" s="197"/>
      <c r="D14" s="197"/>
      <c r="E14" s="197"/>
      <c r="F14" s="197"/>
      <c r="G14" s="197"/>
      <c r="H14" s="198"/>
      <c r="I14" s="58">
        <v>3300000</v>
      </c>
      <c r="J14" s="58">
        <v>3300000</v>
      </c>
      <c r="K14" s="60">
        <v>3300000</v>
      </c>
      <c r="L14" s="58"/>
      <c r="M14" s="58"/>
      <c r="N14" s="58"/>
      <c r="O14" s="58"/>
      <c r="P14" s="58"/>
      <c r="Q14" s="58"/>
      <c r="R14" s="58"/>
      <c r="S14" s="58"/>
      <c r="T14" s="58"/>
      <c r="U14" s="58"/>
      <c r="V14" s="58"/>
      <c r="W14" s="58"/>
    </row>
  </sheetData>
  <mergeCells count="28">
    <mergeCell ref="A2:W2"/>
    <mergeCell ref="A3:H3"/>
    <mergeCell ref="J4:M4"/>
    <mergeCell ref="N4:P4"/>
    <mergeCell ref="R4:W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275" right="0.196527777777778"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4"/>
  <sheetViews>
    <sheetView showZeros="0" topLeftCell="D1" workbookViewId="0">
      <selection activeCell="A1" sqref="A1"/>
    </sheetView>
  </sheetViews>
  <sheetFormatPr defaultColWidth="9.14166666666667" defaultRowHeight="12" customHeight="1"/>
  <cols>
    <col min="1" max="1" width="34.2833333333333" customWidth="1"/>
    <col min="2" max="2" width="29" customWidth="1"/>
    <col min="3" max="6" width="23.575" customWidth="1"/>
    <col min="7" max="7" width="25.1416666666667" customWidth="1"/>
    <col min="8" max="9" width="23.575" customWidth="1"/>
    <col min="10" max="10" width="36.85" customWidth="1"/>
  </cols>
  <sheetData>
    <row r="1" ht="18" customHeight="1" spans="10:10">
      <c r="J1" s="171"/>
    </row>
    <row r="2" ht="39.75" customHeight="1" spans="1:10">
      <c r="A2" s="188" t="str">
        <f>"2025"&amp;"年部门项目支出绩效目标表（本级）"</f>
        <v>2025年部门项目支出绩效目标表（本级）</v>
      </c>
      <c r="B2" s="43"/>
      <c r="C2" s="43"/>
      <c r="D2" s="43"/>
      <c r="E2" s="43"/>
      <c r="F2" s="131"/>
      <c r="G2" s="43"/>
      <c r="H2" s="131"/>
      <c r="I2" s="131"/>
      <c r="J2" s="43"/>
    </row>
    <row r="3" ht="17.25" customHeight="1" spans="1:1">
      <c r="A3" s="44" t="str">
        <f>"单位名称："&amp;"中国共产党昆明市晋宁区委员会社会工作部"</f>
        <v>单位名称：中国共产党昆明市晋宁区委员会社会工作部</v>
      </c>
    </row>
    <row r="4" ht="44.25" customHeight="1" spans="1:10">
      <c r="A4" s="17" t="s">
        <v>174</v>
      </c>
      <c r="B4" s="17" t="s">
        <v>252</v>
      </c>
      <c r="C4" s="17" t="s">
        <v>253</v>
      </c>
      <c r="D4" s="17" t="s">
        <v>254</v>
      </c>
      <c r="E4" s="17" t="s">
        <v>255</v>
      </c>
      <c r="F4" s="184" t="s">
        <v>256</v>
      </c>
      <c r="G4" s="17" t="s">
        <v>257</v>
      </c>
      <c r="H4" s="184" t="s">
        <v>258</v>
      </c>
      <c r="I4" s="184" t="s">
        <v>259</v>
      </c>
      <c r="J4" s="17" t="s">
        <v>260</v>
      </c>
    </row>
    <row r="5" ht="18.75" customHeight="1" spans="1:10">
      <c r="A5" s="189">
        <v>1</v>
      </c>
      <c r="B5" s="189">
        <v>2</v>
      </c>
      <c r="C5" s="189">
        <v>3</v>
      </c>
      <c r="D5" s="189">
        <v>4</v>
      </c>
      <c r="E5" s="189">
        <v>5</v>
      </c>
      <c r="F5" s="69">
        <v>6</v>
      </c>
      <c r="G5" s="189">
        <v>7</v>
      </c>
      <c r="H5" s="69">
        <v>8</v>
      </c>
      <c r="I5" s="69">
        <v>9</v>
      </c>
      <c r="J5" s="189">
        <v>10</v>
      </c>
    </row>
    <row r="6" ht="27.75" customHeight="1" spans="1:10">
      <c r="A6" s="18" t="s">
        <v>67</v>
      </c>
      <c r="B6" s="190"/>
      <c r="C6" s="190"/>
      <c r="D6" s="190"/>
      <c r="E6" s="34"/>
      <c r="F6" s="191"/>
      <c r="G6" s="34"/>
      <c r="H6" s="191"/>
      <c r="I6" s="191"/>
      <c r="J6" s="34"/>
    </row>
    <row r="7" ht="30" customHeight="1" spans="1:10">
      <c r="A7" s="192" t="s">
        <v>67</v>
      </c>
      <c r="B7" s="26"/>
      <c r="C7" s="26"/>
      <c r="D7" s="26"/>
      <c r="E7" s="26"/>
      <c r="F7" s="26"/>
      <c r="G7" s="26"/>
      <c r="H7" s="26"/>
      <c r="I7" s="26"/>
      <c r="J7" s="26"/>
    </row>
    <row r="8" ht="30" customHeight="1" spans="1:10">
      <c r="A8" s="193" t="s">
        <v>249</v>
      </c>
      <c r="B8" s="26" t="s">
        <v>261</v>
      </c>
      <c r="C8" s="26" t="s">
        <v>262</v>
      </c>
      <c r="D8" s="26" t="s">
        <v>263</v>
      </c>
      <c r="E8" s="26" t="s">
        <v>264</v>
      </c>
      <c r="F8" s="26" t="s">
        <v>265</v>
      </c>
      <c r="G8" s="26" t="s">
        <v>84</v>
      </c>
      <c r="H8" s="26" t="s">
        <v>266</v>
      </c>
      <c r="I8" s="26" t="s">
        <v>267</v>
      </c>
      <c r="J8" s="26" t="s">
        <v>268</v>
      </c>
    </row>
    <row r="9" ht="30" customHeight="1" spans="1:10">
      <c r="A9" s="193" t="s">
        <v>249</v>
      </c>
      <c r="B9" s="26" t="s">
        <v>261</v>
      </c>
      <c r="C9" s="26" t="s">
        <v>262</v>
      </c>
      <c r="D9" s="26" t="s">
        <v>269</v>
      </c>
      <c r="E9" s="26" t="s">
        <v>270</v>
      </c>
      <c r="F9" s="26" t="s">
        <v>265</v>
      </c>
      <c r="G9" s="26" t="s">
        <v>271</v>
      </c>
      <c r="H9" s="26" t="s">
        <v>272</v>
      </c>
      <c r="I9" s="26" t="s">
        <v>267</v>
      </c>
      <c r="J9" s="26" t="s">
        <v>273</v>
      </c>
    </row>
    <row r="10" ht="30" customHeight="1" spans="1:10">
      <c r="A10" s="193" t="s">
        <v>249</v>
      </c>
      <c r="B10" s="26" t="s">
        <v>261</v>
      </c>
      <c r="C10" s="26" t="s">
        <v>274</v>
      </c>
      <c r="D10" s="26" t="s">
        <v>275</v>
      </c>
      <c r="E10" s="26" t="s">
        <v>276</v>
      </c>
      <c r="F10" s="26" t="s">
        <v>277</v>
      </c>
      <c r="G10" s="26" t="s">
        <v>278</v>
      </c>
      <c r="H10" s="26" t="s">
        <v>279</v>
      </c>
      <c r="I10" s="26" t="s">
        <v>280</v>
      </c>
      <c r="J10" s="26" t="s">
        <v>281</v>
      </c>
    </row>
    <row r="11" ht="30" customHeight="1" spans="1:10">
      <c r="A11" s="193" t="s">
        <v>249</v>
      </c>
      <c r="B11" s="26" t="s">
        <v>261</v>
      </c>
      <c r="C11" s="26" t="s">
        <v>282</v>
      </c>
      <c r="D11" s="26" t="s">
        <v>283</v>
      </c>
      <c r="E11" s="26" t="s">
        <v>284</v>
      </c>
      <c r="F11" s="26" t="s">
        <v>265</v>
      </c>
      <c r="G11" s="26" t="s">
        <v>271</v>
      </c>
      <c r="H11" s="26" t="s">
        <v>272</v>
      </c>
      <c r="I11" s="26" t="s">
        <v>280</v>
      </c>
      <c r="J11" s="26" t="s">
        <v>285</v>
      </c>
    </row>
    <row r="12" ht="30" customHeight="1" spans="1:10">
      <c r="A12" s="193" t="s">
        <v>240</v>
      </c>
      <c r="B12" s="26" t="s">
        <v>286</v>
      </c>
      <c r="C12" s="26" t="s">
        <v>262</v>
      </c>
      <c r="D12" s="26" t="s">
        <v>263</v>
      </c>
      <c r="E12" s="26" t="s">
        <v>287</v>
      </c>
      <c r="F12" s="26" t="s">
        <v>277</v>
      </c>
      <c r="G12" s="26" t="s">
        <v>288</v>
      </c>
      <c r="H12" s="26" t="s">
        <v>272</v>
      </c>
      <c r="I12" s="26" t="s">
        <v>267</v>
      </c>
      <c r="J12" s="26" t="s">
        <v>289</v>
      </c>
    </row>
    <row r="13" ht="30" customHeight="1" spans="1:10">
      <c r="A13" s="193" t="s">
        <v>240</v>
      </c>
      <c r="B13" s="26" t="s">
        <v>286</v>
      </c>
      <c r="C13" s="26" t="s">
        <v>262</v>
      </c>
      <c r="D13" s="26" t="s">
        <v>269</v>
      </c>
      <c r="E13" s="26" t="s">
        <v>290</v>
      </c>
      <c r="F13" s="26" t="s">
        <v>277</v>
      </c>
      <c r="G13" s="26" t="s">
        <v>288</v>
      </c>
      <c r="H13" s="26" t="s">
        <v>272</v>
      </c>
      <c r="I13" s="26" t="s">
        <v>267</v>
      </c>
      <c r="J13" s="26" t="s">
        <v>291</v>
      </c>
    </row>
    <row r="14" ht="30" customHeight="1" spans="1:10">
      <c r="A14" s="193" t="s">
        <v>240</v>
      </c>
      <c r="B14" s="26" t="s">
        <v>286</v>
      </c>
      <c r="C14" s="26" t="s">
        <v>274</v>
      </c>
      <c r="D14" s="26" t="s">
        <v>292</v>
      </c>
      <c r="E14" s="26" t="s">
        <v>293</v>
      </c>
      <c r="F14" s="26" t="s">
        <v>277</v>
      </c>
      <c r="G14" s="26" t="s">
        <v>84</v>
      </c>
      <c r="H14" s="26" t="s">
        <v>294</v>
      </c>
      <c r="I14" s="26" t="s">
        <v>267</v>
      </c>
      <c r="J14" s="26" t="s">
        <v>295</v>
      </c>
    </row>
    <row r="15" ht="30" customHeight="1" spans="1:10">
      <c r="A15" s="193" t="s">
        <v>240</v>
      </c>
      <c r="B15" s="26" t="s">
        <v>286</v>
      </c>
      <c r="C15" s="26" t="s">
        <v>282</v>
      </c>
      <c r="D15" s="26" t="s">
        <v>283</v>
      </c>
      <c r="E15" s="26" t="s">
        <v>296</v>
      </c>
      <c r="F15" s="26" t="s">
        <v>297</v>
      </c>
      <c r="G15" s="26" t="s">
        <v>298</v>
      </c>
      <c r="H15" s="26" t="s">
        <v>272</v>
      </c>
      <c r="I15" s="26" t="s">
        <v>280</v>
      </c>
      <c r="J15" s="26" t="s">
        <v>299</v>
      </c>
    </row>
    <row r="16" ht="30" customHeight="1" spans="1:10">
      <c r="A16" s="193" t="s">
        <v>246</v>
      </c>
      <c r="B16" s="26" t="s">
        <v>300</v>
      </c>
      <c r="C16" s="26" t="s">
        <v>262</v>
      </c>
      <c r="D16" s="26" t="s">
        <v>263</v>
      </c>
      <c r="E16" s="26" t="s">
        <v>301</v>
      </c>
      <c r="F16" s="26" t="s">
        <v>277</v>
      </c>
      <c r="G16" s="26" t="s">
        <v>80</v>
      </c>
      <c r="H16" s="26" t="s">
        <v>302</v>
      </c>
      <c r="I16" s="26" t="s">
        <v>267</v>
      </c>
      <c r="J16" s="26" t="s">
        <v>303</v>
      </c>
    </row>
    <row r="17" ht="30" customHeight="1" spans="1:10">
      <c r="A17" s="193" t="s">
        <v>246</v>
      </c>
      <c r="B17" s="26" t="s">
        <v>300</v>
      </c>
      <c r="C17" s="26" t="s">
        <v>274</v>
      </c>
      <c r="D17" s="26" t="s">
        <v>292</v>
      </c>
      <c r="E17" s="26" t="s">
        <v>304</v>
      </c>
      <c r="F17" s="26" t="s">
        <v>265</v>
      </c>
      <c r="G17" s="26" t="s">
        <v>305</v>
      </c>
      <c r="H17" s="26" t="s">
        <v>306</v>
      </c>
      <c r="I17" s="26" t="s">
        <v>280</v>
      </c>
      <c r="J17" s="26" t="s">
        <v>307</v>
      </c>
    </row>
    <row r="18" ht="30" customHeight="1" spans="1:10">
      <c r="A18" s="193" t="s">
        <v>246</v>
      </c>
      <c r="B18" s="26" t="s">
        <v>300</v>
      </c>
      <c r="C18" s="26" t="s">
        <v>282</v>
      </c>
      <c r="D18" s="26" t="s">
        <v>283</v>
      </c>
      <c r="E18" s="26" t="s">
        <v>308</v>
      </c>
      <c r="F18" s="26" t="s">
        <v>277</v>
      </c>
      <c r="G18" s="26" t="s">
        <v>288</v>
      </c>
      <c r="H18" s="26" t="s">
        <v>272</v>
      </c>
      <c r="I18" s="26" t="s">
        <v>267</v>
      </c>
      <c r="J18" s="26" t="s">
        <v>309</v>
      </c>
    </row>
    <row r="19" ht="30" customHeight="1" spans="1:10">
      <c r="A19" s="193" t="s">
        <v>238</v>
      </c>
      <c r="B19" s="26" t="s">
        <v>310</v>
      </c>
      <c r="C19" s="26" t="s">
        <v>262</v>
      </c>
      <c r="D19" s="26" t="s">
        <v>269</v>
      </c>
      <c r="E19" s="26" t="s">
        <v>311</v>
      </c>
      <c r="F19" s="26" t="s">
        <v>265</v>
      </c>
      <c r="G19" s="26" t="s">
        <v>312</v>
      </c>
      <c r="H19" s="26" t="s">
        <v>306</v>
      </c>
      <c r="I19" s="26" t="s">
        <v>280</v>
      </c>
      <c r="J19" s="26" t="s">
        <v>313</v>
      </c>
    </row>
    <row r="20" ht="30" customHeight="1" spans="1:10">
      <c r="A20" s="193" t="s">
        <v>238</v>
      </c>
      <c r="B20" s="26" t="s">
        <v>310</v>
      </c>
      <c r="C20" s="26" t="s">
        <v>274</v>
      </c>
      <c r="D20" s="26" t="s">
        <v>292</v>
      </c>
      <c r="E20" s="26" t="s">
        <v>314</v>
      </c>
      <c r="F20" s="26" t="s">
        <v>265</v>
      </c>
      <c r="G20" s="26" t="s">
        <v>315</v>
      </c>
      <c r="H20" s="26" t="s">
        <v>306</v>
      </c>
      <c r="I20" s="26" t="s">
        <v>280</v>
      </c>
      <c r="J20" s="26" t="s">
        <v>316</v>
      </c>
    </row>
    <row r="21" ht="30" customHeight="1" spans="1:10">
      <c r="A21" s="193" t="s">
        <v>238</v>
      </c>
      <c r="B21" s="26" t="s">
        <v>310</v>
      </c>
      <c r="C21" s="26" t="s">
        <v>282</v>
      </c>
      <c r="D21" s="26" t="s">
        <v>283</v>
      </c>
      <c r="E21" s="26" t="s">
        <v>317</v>
      </c>
      <c r="F21" s="26" t="s">
        <v>277</v>
      </c>
      <c r="G21" s="26" t="s">
        <v>288</v>
      </c>
      <c r="H21" s="26" t="s">
        <v>272</v>
      </c>
      <c r="I21" s="26" t="s">
        <v>280</v>
      </c>
      <c r="J21" s="26" t="s">
        <v>318</v>
      </c>
    </row>
    <row r="22" ht="30" customHeight="1" spans="1:10">
      <c r="A22" s="193" t="s">
        <v>244</v>
      </c>
      <c r="B22" s="26" t="s">
        <v>319</v>
      </c>
      <c r="C22" s="26" t="s">
        <v>262</v>
      </c>
      <c r="D22" s="26" t="s">
        <v>320</v>
      </c>
      <c r="E22" s="26" t="s">
        <v>321</v>
      </c>
      <c r="F22" s="26" t="s">
        <v>265</v>
      </c>
      <c r="G22" s="26" t="s">
        <v>322</v>
      </c>
      <c r="H22" s="26" t="s">
        <v>306</v>
      </c>
      <c r="I22" s="26" t="s">
        <v>280</v>
      </c>
      <c r="J22" s="26" t="s">
        <v>323</v>
      </c>
    </row>
    <row r="23" ht="30" customHeight="1" spans="1:10">
      <c r="A23" s="193" t="s">
        <v>244</v>
      </c>
      <c r="B23" s="26" t="s">
        <v>319</v>
      </c>
      <c r="C23" s="26" t="s">
        <v>274</v>
      </c>
      <c r="D23" s="26" t="s">
        <v>292</v>
      </c>
      <c r="E23" s="26" t="s">
        <v>324</v>
      </c>
      <c r="F23" s="26" t="s">
        <v>265</v>
      </c>
      <c r="G23" s="26" t="s">
        <v>325</v>
      </c>
      <c r="H23" s="26" t="s">
        <v>306</v>
      </c>
      <c r="I23" s="26" t="s">
        <v>280</v>
      </c>
      <c r="J23" s="26" t="s">
        <v>316</v>
      </c>
    </row>
    <row r="24" ht="30" customHeight="1" spans="1:10">
      <c r="A24" s="193" t="s">
        <v>244</v>
      </c>
      <c r="B24" s="26" t="s">
        <v>319</v>
      </c>
      <c r="C24" s="26" t="s">
        <v>282</v>
      </c>
      <c r="D24" s="26" t="s">
        <v>283</v>
      </c>
      <c r="E24" s="26" t="s">
        <v>326</v>
      </c>
      <c r="F24" s="26" t="s">
        <v>277</v>
      </c>
      <c r="G24" s="26" t="s">
        <v>298</v>
      </c>
      <c r="H24" s="26" t="s">
        <v>272</v>
      </c>
      <c r="I24" s="26" t="s">
        <v>267</v>
      </c>
      <c r="J24" s="26" t="s">
        <v>327</v>
      </c>
    </row>
  </sheetData>
  <mergeCells count="12">
    <mergeCell ref="A2:J2"/>
    <mergeCell ref="A3:H3"/>
    <mergeCell ref="A8:A11"/>
    <mergeCell ref="A12:A15"/>
    <mergeCell ref="A16:A18"/>
    <mergeCell ref="A19:A21"/>
    <mergeCell ref="A22:A24"/>
    <mergeCell ref="B8:B11"/>
    <mergeCell ref="B12:B15"/>
    <mergeCell ref="B16:B18"/>
    <mergeCell ref="B19:B21"/>
    <mergeCell ref="B22:B24"/>
  </mergeCells>
  <pageMargins left="0.196527777777778" right="0.196527777777778" top="1" bottom="1" header="0.5" footer="0.5"/>
  <pageSetup paperSize="9" scale="5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74">
        <v>1</v>
      </c>
      <c r="B1" s="175">
        <v>0</v>
      </c>
      <c r="C1" s="174">
        <v>1</v>
      </c>
      <c r="D1" s="176"/>
      <c r="E1" s="176"/>
      <c r="F1" s="173"/>
    </row>
    <row r="2" ht="42" customHeight="1" spans="1:6">
      <c r="A2" s="177" t="str">
        <f>"2025"&amp;"年部门政府性基金预算支出预算表"</f>
        <v>2025年部门政府性基金预算支出预算表</v>
      </c>
      <c r="B2" s="177" t="s">
        <v>328</v>
      </c>
      <c r="C2" s="178"/>
      <c r="D2" s="179"/>
      <c r="E2" s="179"/>
      <c r="F2" s="179"/>
    </row>
    <row r="3" ht="13.5" customHeight="1" spans="1:6">
      <c r="A3" s="44" t="str">
        <f>"单位名称："&amp;"中国共产党昆明市晋宁区委员会社会工作部"</f>
        <v>单位名称：中国共产党昆明市晋宁区委员会社会工作部</v>
      </c>
      <c r="B3" s="44" t="s">
        <v>329</v>
      </c>
      <c r="C3" s="174"/>
      <c r="D3" s="176"/>
      <c r="E3" s="176"/>
      <c r="F3" s="173" t="s">
        <v>0</v>
      </c>
    </row>
    <row r="4" ht="19.5" customHeight="1" spans="1:6">
      <c r="A4" s="180" t="s">
        <v>172</v>
      </c>
      <c r="B4" s="181" t="s">
        <v>69</v>
      </c>
      <c r="C4" s="180" t="s">
        <v>70</v>
      </c>
      <c r="D4" s="12" t="s">
        <v>330</v>
      </c>
      <c r="E4" s="13"/>
      <c r="F4" s="36"/>
    </row>
    <row r="5" ht="18.75" customHeight="1" spans="1:6">
      <c r="A5" s="182"/>
      <c r="B5" s="183"/>
      <c r="C5" s="182"/>
      <c r="D5" s="52" t="s">
        <v>53</v>
      </c>
      <c r="E5" s="12" t="s">
        <v>72</v>
      </c>
      <c r="F5" s="52" t="s">
        <v>73</v>
      </c>
    </row>
    <row r="6" ht="18.75" customHeight="1" spans="1:6">
      <c r="A6" s="184">
        <v>1</v>
      </c>
      <c r="B6" s="185" t="s">
        <v>80</v>
      </c>
      <c r="C6" s="184">
        <v>3</v>
      </c>
      <c r="D6" s="14">
        <v>4</v>
      </c>
      <c r="E6" s="14">
        <v>5</v>
      </c>
      <c r="F6" s="14">
        <v>6</v>
      </c>
    </row>
    <row r="7" ht="21" customHeight="1" spans="1:6">
      <c r="A7" s="33"/>
      <c r="B7" s="33"/>
      <c r="C7" s="33"/>
      <c r="D7" s="58"/>
      <c r="E7" s="58"/>
      <c r="F7" s="58"/>
    </row>
    <row r="8" ht="21" customHeight="1" spans="1:6">
      <c r="A8" s="33"/>
      <c r="B8" s="33"/>
      <c r="C8" s="33"/>
      <c r="D8" s="58"/>
      <c r="E8" s="58"/>
      <c r="F8" s="58"/>
    </row>
    <row r="9" ht="18.75" customHeight="1" spans="1:6">
      <c r="A9" s="186" t="s">
        <v>164</v>
      </c>
      <c r="B9" s="186" t="s">
        <v>164</v>
      </c>
      <c r="C9" s="187" t="s">
        <v>164</v>
      </c>
      <c r="D9" s="58"/>
      <c r="E9" s="58"/>
      <c r="F9" s="58"/>
    </row>
  </sheetData>
  <mergeCells count="7">
    <mergeCell ref="A2:F2"/>
    <mergeCell ref="A3:C3"/>
    <mergeCell ref="D4:F4"/>
    <mergeCell ref="A9:C9"/>
    <mergeCell ref="A4:A5"/>
    <mergeCell ref="B4:B5"/>
    <mergeCell ref="C4:C5"/>
  </mergeCells>
  <pageMargins left="0.354166666666667" right="0.236111111111111" top="1" bottom="1" header="0.5" footer="0.5"/>
  <pageSetup paperSize="9" scale="7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4"/>
  <sheetViews>
    <sheetView showZeros="0" topLeftCell="P1"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9"/>
      <c r="C1" s="129"/>
      <c r="R1" s="171"/>
      <c r="S1" s="171"/>
    </row>
    <row r="2" ht="41.25" customHeight="1" spans="1:19">
      <c r="A2" s="130" t="str">
        <f>"2025"&amp;"年部门政府采购预算表"</f>
        <v>2025年部门政府采购预算表</v>
      </c>
      <c r="B2" s="131"/>
      <c r="C2" s="131"/>
      <c r="D2" s="43"/>
      <c r="E2" s="43"/>
      <c r="F2" s="43"/>
      <c r="G2" s="43"/>
      <c r="H2" s="43"/>
      <c r="I2" s="43"/>
      <c r="J2" s="43"/>
      <c r="K2" s="43"/>
      <c r="L2" s="43"/>
      <c r="M2" s="131"/>
      <c r="N2" s="43"/>
      <c r="O2" s="43"/>
      <c r="P2" s="131"/>
      <c r="Q2" s="43"/>
      <c r="R2" s="131"/>
      <c r="S2" s="131"/>
    </row>
    <row r="3" ht="18.75" customHeight="1" spans="1:19">
      <c r="A3" s="162" t="str">
        <f>"单位名称："&amp;"中国共产党昆明市晋宁区委员会社会工作部"</f>
        <v>单位名称：中国共产党昆明市晋宁区委员会社会工作部</v>
      </c>
      <c r="B3" s="134"/>
      <c r="C3" s="134"/>
      <c r="D3" s="46"/>
      <c r="E3" s="46"/>
      <c r="F3" s="46"/>
      <c r="G3" s="46"/>
      <c r="H3" s="46"/>
      <c r="I3" s="46"/>
      <c r="J3" s="46"/>
      <c r="K3" s="46"/>
      <c r="L3" s="46"/>
      <c r="R3" s="172"/>
      <c r="S3" s="173" t="s">
        <v>0</v>
      </c>
    </row>
    <row r="4" ht="15.75" customHeight="1" spans="1:19">
      <c r="A4" s="49" t="s">
        <v>171</v>
      </c>
      <c r="B4" s="136" t="s">
        <v>172</v>
      </c>
      <c r="C4" s="136" t="s">
        <v>331</v>
      </c>
      <c r="D4" s="137" t="s">
        <v>332</v>
      </c>
      <c r="E4" s="137" t="s">
        <v>333</v>
      </c>
      <c r="F4" s="137" t="s">
        <v>334</v>
      </c>
      <c r="G4" s="137" t="s">
        <v>335</v>
      </c>
      <c r="H4" s="137" t="s">
        <v>336</v>
      </c>
      <c r="I4" s="150" t="s">
        <v>179</v>
      </c>
      <c r="J4" s="150"/>
      <c r="K4" s="150"/>
      <c r="L4" s="150"/>
      <c r="M4" s="151"/>
      <c r="N4" s="150"/>
      <c r="O4" s="150"/>
      <c r="P4" s="158"/>
      <c r="Q4" s="150"/>
      <c r="R4" s="151"/>
      <c r="S4" s="159"/>
    </row>
    <row r="5" ht="17.25" customHeight="1" spans="1:19">
      <c r="A5" s="51"/>
      <c r="B5" s="138"/>
      <c r="C5" s="138"/>
      <c r="D5" s="139"/>
      <c r="E5" s="139"/>
      <c r="F5" s="139"/>
      <c r="G5" s="139"/>
      <c r="H5" s="139"/>
      <c r="I5" s="139" t="s">
        <v>53</v>
      </c>
      <c r="J5" s="139" t="s">
        <v>56</v>
      </c>
      <c r="K5" s="139" t="s">
        <v>337</v>
      </c>
      <c r="L5" s="139" t="s">
        <v>338</v>
      </c>
      <c r="M5" s="152" t="s">
        <v>339</v>
      </c>
      <c r="N5" s="153" t="s">
        <v>340</v>
      </c>
      <c r="O5" s="153"/>
      <c r="P5" s="160"/>
      <c r="Q5" s="153"/>
      <c r="R5" s="161"/>
      <c r="S5" s="140"/>
    </row>
    <row r="6" ht="54" customHeight="1" spans="1:19">
      <c r="A6" s="54"/>
      <c r="B6" s="140"/>
      <c r="C6" s="140"/>
      <c r="D6" s="141"/>
      <c r="E6" s="141"/>
      <c r="F6" s="141"/>
      <c r="G6" s="141"/>
      <c r="H6" s="141"/>
      <c r="I6" s="141"/>
      <c r="J6" s="141" t="s">
        <v>55</v>
      </c>
      <c r="K6" s="141"/>
      <c r="L6" s="141"/>
      <c r="M6" s="154"/>
      <c r="N6" s="141" t="s">
        <v>55</v>
      </c>
      <c r="O6" s="141" t="s">
        <v>61</v>
      </c>
      <c r="P6" s="140" t="s">
        <v>62</v>
      </c>
      <c r="Q6" s="141" t="s">
        <v>63</v>
      </c>
      <c r="R6" s="154" t="s">
        <v>64</v>
      </c>
      <c r="S6" s="140" t="s">
        <v>65</v>
      </c>
    </row>
    <row r="7" ht="18" customHeight="1" spans="1:19">
      <c r="A7" s="163">
        <v>1</v>
      </c>
      <c r="B7" s="163" t="s">
        <v>80</v>
      </c>
      <c r="C7" s="164">
        <v>3</v>
      </c>
      <c r="D7" s="164">
        <v>4</v>
      </c>
      <c r="E7" s="163">
        <v>5</v>
      </c>
      <c r="F7" s="163">
        <v>6</v>
      </c>
      <c r="G7" s="163">
        <v>7</v>
      </c>
      <c r="H7" s="163">
        <v>8</v>
      </c>
      <c r="I7" s="163">
        <v>9</v>
      </c>
      <c r="J7" s="163">
        <v>10</v>
      </c>
      <c r="K7" s="163">
        <v>11</v>
      </c>
      <c r="L7" s="163">
        <v>12</v>
      </c>
      <c r="M7" s="163">
        <v>13</v>
      </c>
      <c r="N7" s="163">
        <v>14</v>
      </c>
      <c r="O7" s="163">
        <v>15</v>
      </c>
      <c r="P7" s="163">
        <v>16</v>
      </c>
      <c r="Q7" s="163">
        <v>17</v>
      </c>
      <c r="R7" s="163">
        <v>18</v>
      </c>
      <c r="S7" s="163">
        <v>19</v>
      </c>
    </row>
    <row r="8" ht="21" customHeight="1" spans="1:19">
      <c r="A8" s="142" t="s">
        <v>67</v>
      </c>
      <c r="B8" s="143" t="s">
        <v>67</v>
      </c>
      <c r="C8" s="143" t="s">
        <v>240</v>
      </c>
      <c r="D8" s="144" t="s">
        <v>341</v>
      </c>
      <c r="E8" s="144" t="s">
        <v>342</v>
      </c>
      <c r="F8" s="144" t="s">
        <v>343</v>
      </c>
      <c r="G8" s="165">
        <v>9</v>
      </c>
      <c r="H8" s="58">
        <v>4500</v>
      </c>
      <c r="I8" s="58">
        <v>4500</v>
      </c>
      <c r="J8" s="58">
        <v>4500</v>
      </c>
      <c r="K8" s="58"/>
      <c r="L8" s="58"/>
      <c r="M8" s="58"/>
      <c r="N8" s="58"/>
      <c r="O8" s="58"/>
      <c r="P8" s="60"/>
      <c r="Q8" s="60"/>
      <c r="R8" s="58"/>
      <c r="S8" s="58"/>
    </row>
    <row r="9" ht="21" customHeight="1" spans="1:19">
      <c r="A9" s="142" t="s">
        <v>67</v>
      </c>
      <c r="B9" s="143" t="s">
        <v>67</v>
      </c>
      <c r="C9" s="143" t="s">
        <v>240</v>
      </c>
      <c r="D9" s="144" t="s">
        <v>341</v>
      </c>
      <c r="E9" s="144" t="s">
        <v>344</v>
      </c>
      <c r="F9" s="144" t="s">
        <v>345</v>
      </c>
      <c r="G9" s="165">
        <v>9</v>
      </c>
      <c r="H9" s="58">
        <v>10800</v>
      </c>
      <c r="I9" s="58">
        <v>10800</v>
      </c>
      <c r="J9" s="58">
        <v>10800</v>
      </c>
      <c r="K9" s="58"/>
      <c r="L9" s="58"/>
      <c r="M9" s="58"/>
      <c r="N9" s="58"/>
      <c r="O9" s="58"/>
      <c r="P9" s="60"/>
      <c r="Q9" s="60"/>
      <c r="R9" s="58"/>
      <c r="S9" s="58"/>
    </row>
    <row r="10" ht="21" customHeight="1" spans="1:19">
      <c r="A10" s="142" t="s">
        <v>67</v>
      </c>
      <c r="B10" s="143" t="s">
        <v>67</v>
      </c>
      <c r="C10" s="143" t="s">
        <v>240</v>
      </c>
      <c r="D10" s="144" t="s">
        <v>346</v>
      </c>
      <c r="E10" s="144" t="s">
        <v>347</v>
      </c>
      <c r="F10" s="144" t="s">
        <v>348</v>
      </c>
      <c r="G10" s="165">
        <v>2</v>
      </c>
      <c r="H10" s="58">
        <v>14000</v>
      </c>
      <c r="I10" s="58">
        <v>14000</v>
      </c>
      <c r="J10" s="58">
        <v>14000</v>
      </c>
      <c r="K10" s="58"/>
      <c r="L10" s="58"/>
      <c r="M10" s="58"/>
      <c r="N10" s="58"/>
      <c r="O10" s="58"/>
      <c r="P10" s="60"/>
      <c r="Q10" s="60"/>
      <c r="R10" s="58"/>
      <c r="S10" s="58"/>
    </row>
    <row r="11" ht="21" customHeight="1" spans="1:19">
      <c r="A11" s="142" t="s">
        <v>67</v>
      </c>
      <c r="B11" s="143" t="s">
        <v>67</v>
      </c>
      <c r="C11" s="143" t="s">
        <v>240</v>
      </c>
      <c r="D11" s="144" t="s">
        <v>341</v>
      </c>
      <c r="E11" s="144" t="s">
        <v>349</v>
      </c>
      <c r="F11" s="144" t="s">
        <v>345</v>
      </c>
      <c r="G11" s="165">
        <v>7</v>
      </c>
      <c r="H11" s="58">
        <v>7000</v>
      </c>
      <c r="I11" s="58">
        <v>7000</v>
      </c>
      <c r="J11" s="58">
        <v>7000</v>
      </c>
      <c r="K11" s="58"/>
      <c r="L11" s="58"/>
      <c r="M11" s="58"/>
      <c r="N11" s="58"/>
      <c r="O11" s="58"/>
      <c r="P11" s="60"/>
      <c r="Q11" s="60"/>
      <c r="R11" s="58"/>
      <c r="S11" s="58"/>
    </row>
    <row r="12" ht="21" customHeight="1" spans="1:19">
      <c r="A12" s="142" t="s">
        <v>67</v>
      </c>
      <c r="B12" s="143" t="s">
        <v>67</v>
      </c>
      <c r="C12" s="143" t="s">
        <v>240</v>
      </c>
      <c r="D12" s="144" t="s">
        <v>341</v>
      </c>
      <c r="E12" s="144" t="s">
        <v>350</v>
      </c>
      <c r="F12" s="144" t="s">
        <v>351</v>
      </c>
      <c r="G12" s="165">
        <v>7</v>
      </c>
      <c r="H12" s="58">
        <v>10500</v>
      </c>
      <c r="I12" s="58">
        <v>10500</v>
      </c>
      <c r="J12" s="58">
        <v>10500</v>
      </c>
      <c r="K12" s="58"/>
      <c r="L12" s="58"/>
      <c r="M12" s="58"/>
      <c r="N12" s="58"/>
      <c r="O12" s="58"/>
      <c r="P12" s="60"/>
      <c r="Q12" s="60"/>
      <c r="R12" s="58"/>
      <c r="S12" s="58"/>
    </row>
    <row r="13" ht="21" customHeight="1" spans="1:19">
      <c r="A13" s="142" t="s">
        <v>67</v>
      </c>
      <c r="B13" s="143" t="s">
        <v>67</v>
      </c>
      <c r="C13" s="143" t="s">
        <v>240</v>
      </c>
      <c r="D13" s="144" t="s">
        <v>341</v>
      </c>
      <c r="E13" s="144" t="s">
        <v>352</v>
      </c>
      <c r="F13" s="144" t="s">
        <v>306</v>
      </c>
      <c r="G13" s="165">
        <v>14</v>
      </c>
      <c r="H13" s="58">
        <v>14000</v>
      </c>
      <c r="I13" s="58">
        <v>14000</v>
      </c>
      <c r="J13" s="58">
        <v>14000</v>
      </c>
      <c r="K13" s="58"/>
      <c r="L13" s="58"/>
      <c r="M13" s="58"/>
      <c r="N13" s="58"/>
      <c r="O13" s="58"/>
      <c r="P13" s="60"/>
      <c r="Q13" s="60"/>
      <c r="R13" s="58"/>
      <c r="S13" s="58"/>
    </row>
    <row r="14" ht="21" customHeight="1" spans="1:19">
      <c r="A14" s="142" t="s">
        <v>67</v>
      </c>
      <c r="B14" s="143" t="s">
        <v>67</v>
      </c>
      <c r="C14" s="143" t="s">
        <v>240</v>
      </c>
      <c r="D14" s="144" t="s">
        <v>341</v>
      </c>
      <c r="E14" s="144" t="s">
        <v>353</v>
      </c>
      <c r="F14" s="144" t="s">
        <v>343</v>
      </c>
      <c r="G14" s="165">
        <v>30</v>
      </c>
      <c r="H14" s="58">
        <v>24000</v>
      </c>
      <c r="I14" s="58">
        <v>24000</v>
      </c>
      <c r="J14" s="58">
        <v>24000</v>
      </c>
      <c r="K14" s="58"/>
      <c r="L14" s="58"/>
      <c r="M14" s="58"/>
      <c r="N14" s="58"/>
      <c r="O14" s="58"/>
      <c r="P14" s="60"/>
      <c r="Q14" s="60"/>
      <c r="R14" s="58"/>
      <c r="S14" s="58"/>
    </row>
    <row r="15" ht="21" customHeight="1" spans="1:19">
      <c r="A15" s="142" t="s">
        <v>67</v>
      </c>
      <c r="B15" s="143" t="s">
        <v>67</v>
      </c>
      <c r="C15" s="143" t="s">
        <v>240</v>
      </c>
      <c r="D15" s="144" t="s">
        <v>341</v>
      </c>
      <c r="E15" s="144" t="s">
        <v>354</v>
      </c>
      <c r="F15" s="144" t="s">
        <v>345</v>
      </c>
      <c r="G15" s="165">
        <v>1</v>
      </c>
      <c r="H15" s="58">
        <v>15000</v>
      </c>
      <c r="I15" s="58">
        <v>15000</v>
      </c>
      <c r="J15" s="58">
        <v>15000</v>
      </c>
      <c r="K15" s="58"/>
      <c r="L15" s="58"/>
      <c r="M15" s="58"/>
      <c r="N15" s="58"/>
      <c r="O15" s="58"/>
      <c r="P15" s="60"/>
      <c r="Q15" s="60"/>
      <c r="R15" s="58"/>
      <c r="S15" s="58"/>
    </row>
    <row r="16" ht="21" customHeight="1" spans="1:19">
      <c r="A16" s="142" t="s">
        <v>67</v>
      </c>
      <c r="B16" s="143" t="s">
        <v>67</v>
      </c>
      <c r="C16" s="143" t="s">
        <v>240</v>
      </c>
      <c r="D16" s="144" t="s">
        <v>341</v>
      </c>
      <c r="E16" s="144" t="s">
        <v>355</v>
      </c>
      <c r="F16" s="144" t="s">
        <v>345</v>
      </c>
      <c r="G16" s="165">
        <v>7</v>
      </c>
      <c r="H16" s="58">
        <v>14000</v>
      </c>
      <c r="I16" s="58">
        <v>14000</v>
      </c>
      <c r="J16" s="58">
        <v>14000</v>
      </c>
      <c r="K16" s="58"/>
      <c r="L16" s="58"/>
      <c r="M16" s="58"/>
      <c r="N16" s="58"/>
      <c r="O16" s="58"/>
      <c r="P16" s="60"/>
      <c r="Q16" s="60"/>
      <c r="R16" s="58"/>
      <c r="S16" s="58"/>
    </row>
    <row r="17" ht="21" customHeight="1" spans="1:19">
      <c r="A17" s="142" t="s">
        <v>67</v>
      </c>
      <c r="B17" s="143" t="s">
        <v>67</v>
      </c>
      <c r="C17" s="143" t="s">
        <v>240</v>
      </c>
      <c r="D17" s="144" t="s">
        <v>341</v>
      </c>
      <c r="E17" s="144" t="s">
        <v>356</v>
      </c>
      <c r="F17" s="144" t="s">
        <v>351</v>
      </c>
      <c r="G17" s="165">
        <v>9</v>
      </c>
      <c r="H17" s="58">
        <v>10800</v>
      </c>
      <c r="I17" s="58">
        <v>10800</v>
      </c>
      <c r="J17" s="58">
        <v>10800</v>
      </c>
      <c r="K17" s="58"/>
      <c r="L17" s="58"/>
      <c r="M17" s="58"/>
      <c r="N17" s="58"/>
      <c r="O17" s="58"/>
      <c r="P17" s="60"/>
      <c r="Q17" s="60"/>
      <c r="R17" s="58"/>
      <c r="S17" s="58"/>
    </row>
    <row r="18" ht="21" customHeight="1" spans="1:19">
      <c r="A18" s="142" t="s">
        <v>67</v>
      </c>
      <c r="B18" s="143" t="s">
        <v>67</v>
      </c>
      <c r="C18" s="143" t="s">
        <v>240</v>
      </c>
      <c r="D18" s="144" t="s">
        <v>346</v>
      </c>
      <c r="E18" s="144" t="s">
        <v>357</v>
      </c>
      <c r="F18" s="144" t="s">
        <v>348</v>
      </c>
      <c r="G18" s="165">
        <v>1</v>
      </c>
      <c r="H18" s="58">
        <v>800</v>
      </c>
      <c r="I18" s="58">
        <v>800</v>
      </c>
      <c r="J18" s="58">
        <v>800</v>
      </c>
      <c r="K18" s="58"/>
      <c r="L18" s="58"/>
      <c r="M18" s="58"/>
      <c r="N18" s="58"/>
      <c r="O18" s="58"/>
      <c r="P18" s="60"/>
      <c r="Q18" s="60"/>
      <c r="R18" s="58"/>
      <c r="S18" s="58"/>
    </row>
    <row r="19" ht="21" customHeight="1" spans="1:19">
      <c r="A19" s="142" t="s">
        <v>67</v>
      </c>
      <c r="B19" s="143" t="s">
        <v>67</v>
      </c>
      <c r="C19" s="143" t="s">
        <v>240</v>
      </c>
      <c r="D19" s="144" t="s">
        <v>341</v>
      </c>
      <c r="E19" s="144" t="s">
        <v>358</v>
      </c>
      <c r="F19" s="144" t="s">
        <v>351</v>
      </c>
      <c r="G19" s="165">
        <v>9</v>
      </c>
      <c r="H19" s="58">
        <v>9000</v>
      </c>
      <c r="I19" s="58">
        <v>9000</v>
      </c>
      <c r="J19" s="58">
        <v>9000</v>
      </c>
      <c r="K19" s="58"/>
      <c r="L19" s="58"/>
      <c r="M19" s="58"/>
      <c r="N19" s="58"/>
      <c r="O19" s="58"/>
      <c r="P19" s="60"/>
      <c r="Q19" s="60"/>
      <c r="R19" s="58"/>
      <c r="S19" s="58"/>
    </row>
    <row r="20" ht="21" customHeight="1" spans="1:19">
      <c r="A20" s="142" t="s">
        <v>67</v>
      </c>
      <c r="B20" s="143" t="s">
        <v>67</v>
      </c>
      <c r="C20" s="143" t="s">
        <v>240</v>
      </c>
      <c r="D20" s="144" t="s">
        <v>346</v>
      </c>
      <c r="E20" s="144" t="s">
        <v>359</v>
      </c>
      <c r="F20" s="144" t="s">
        <v>348</v>
      </c>
      <c r="G20" s="165">
        <v>8</v>
      </c>
      <c r="H20" s="58">
        <v>8000</v>
      </c>
      <c r="I20" s="58">
        <v>8000</v>
      </c>
      <c r="J20" s="58">
        <v>8000</v>
      </c>
      <c r="K20" s="58"/>
      <c r="L20" s="58"/>
      <c r="M20" s="58"/>
      <c r="N20" s="58"/>
      <c r="O20" s="58"/>
      <c r="P20" s="60"/>
      <c r="Q20" s="60"/>
      <c r="R20" s="58"/>
      <c r="S20" s="58"/>
    </row>
    <row r="21" ht="21" customHeight="1" spans="1:19">
      <c r="A21" s="142" t="s">
        <v>67</v>
      </c>
      <c r="B21" s="143" t="s">
        <v>67</v>
      </c>
      <c r="C21" s="143" t="s">
        <v>240</v>
      </c>
      <c r="D21" s="144" t="s">
        <v>360</v>
      </c>
      <c r="E21" s="144" t="s">
        <v>361</v>
      </c>
      <c r="F21" s="144" t="s">
        <v>362</v>
      </c>
      <c r="G21" s="165">
        <v>20</v>
      </c>
      <c r="H21" s="58">
        <v>3000</v>
      </c>
      <c r="I21" s="58">
        <v>3000</v>
      </c>
      <c r="J21" s="58">
        <v>3000</v>
      </c>
      <c r="K21" s="58"/>
      <c r="L21" s="58"/>
      <c r="M21" s="58"/>
      <c r="N21" s="58"/>
      <c r="O21" s="58"/>
      <c r="P21" s="60"/>
      <c r="Q21" s="60"/>
      <c r="R21" s="58"/>
      <c r="S21" s="58"/>
    </row>
    <row r="22" ht="21" customHeight="1" spans="1:19">
      <c r="A22" s="142" t="s">
        <v>67</v>
      </c>
      <c r="B22" s="143" t="s">
        <v>67</v>
      </c>
      <c r="C22" s="143" t="s">
        <v>240</v>
      </c>
      <c r="D22" s="144" t="s">
        <v>341</v>
      </c>
      <c r="E22" s="144" t="s">
        <v>363</v>
      </c>
      <c r="F22" s="144" t="s">
        <v>345</v>
      </c>
      <c r="G22" s="165">
        <v>7</v>
      </c>
      <c r="H22" s="58">
        <v>5600</v>
      </c>
      <c r="I22" s="58">
        <v>5600</v>
      </c>
      <c r="J22" s="58">
        <v>5600</v>
      </c>
      <c r="K22" s="58"/>
      <c r="L22" s="58"/>
      <c r="M22" s="58"/>
      <c r="N22" s="58"/>
      <c r="O22" s="58"/>
      <c r="P22" s="60"/>
      <c r="Q22" s="60"/>
      <c r="R22" s="58"/>
      <c r="S22" s="58"/>
    </row>
    <row r="23" ht="21" customHeight="1" spans="1:19">
      <c r="A23" s="145" t="s">
        <v>164</v>
      </c>
      <c r="B23" s="146"/>
      <c r="C23" s="146"/>
      <c r="D23" s="147"/>
      <c r="E23" s="147"/>
      <c r="F23" s="147"/>
      <c r="G23" s="166"/>
      <c r="H23" s="58">
        <v>151000</v>
      </c>
      <c r="I23" s="58">
        <v>151000</v>
      </c>
      <c r="J23" s="58">
        <v>151000</v>
      </c>
      <c r="K23" s="58"/>
      <c r="L23" s="58"/>
      <c r="M23" s="58"/>
      <c r="N23" s="58"/>
      <c r="O23" s="58"/>
      <c r="P23" s="60"/>
      <c r="Q23" s="60"/>
      <c r="R23" s="58"/>
      <c r="S23" s="58"/>
    </row>
    <row r="24" ht="21" customHeight="1" spans="1:19">
      <c r="A24" s="167" t="s">
        <v>364</v>
      </c>
      <c r="B24" s="168"/>
      <c r="C24" s="168"/>
      <c r="D24" s="167"/>
      <c r="E24" s="167"/>
      <c r="F24" s="167"/>
      <c r="G24" s="169"/>
      <c r="H24" s="170"/>
      <c r="I24" s="170"/>
      <c r="J24" s="170"/>
      <c r="K24" s="170"/>
      <c r="L24" s="170"/>
      <c r="M24" s="170"/>
      <c r="N24" s="170"/>
      <c r="O24" s="170"/>
      <c r="P24" s="170"/>
      <c r="Q24" s="170"/>
      <c r="R24" s="170"/>
      <c r="S24" s="170"/>
    </row>
  </sheetData>
  <mergeCells count="19">
    <mergeCell ref="A2:S2"/>
    <mergeCell ref="A3:H3"/>
    <mergeCell ref="I4:S4"/>
    <mergeCell ref="N5:S5"/>
    <mergeCell ref="A23:G23"/>
    <mergeCell ref="A24:S24"/>
    <mergeCell ref="A4:A6"/>
    <mergeCell ref="B4:B6"/>
    <mergeCell ref="C4:C6"/>
    <mergeCell ref="D4:D6"/>
    <mergeCell ref="E4:E6"/>
    <mergeCell ref="F4:F6"/>
    <mergeCell ref="G4:G6"/>
    <mergeCell ref="H4:H6"/>
    <mergeCell ref="I5:I6"/>
    <mergeCell ref="J5:J6"/>
    <mergeCell ref="K5:K6"/>
    <mergeCell ref="L5:L6"/>
    <mergeCell ref="M5:M6"/>
  </mergeCells>
  <pageMargins left="0.196527777777778" right="0.156944444444444" top="1" bottom="1" header="0.5" footer="0.5"/>
  <pageSetup paperSize="9" scale="3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A3" sqref="A3:I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28"/>
      <c r="B1" s="129"/>
      <c r="C1" s="129"/>
      <c r="D1" s="129"/>
      <c r="E1" s="129"/>
      <c r="F1" s="129"/>
      <c r="G1" s="129"/>
      <c r="H1" s="128"/>
      <c r="I1" s="128"/>
      <c r="J1" s="128"/>
      <c r="K1" s="128"/>
      <c r="L1" s="128"/>
      <c r="M1" s="128"/>
      <c r="N1" s="148"/>
      <c r="O1" s="128"/>
      <c r="P1" s="128"/>
      <c r="Q1" s="129"/>
      <c r="R1" s="128"/>
      <c r="S1" s="156"/>
      <c r="T1" s="156"/>
    </row>
    <row r="2" ht="41.25" customHeight="1" spans="1:20">
      <c r="A2" s="130" t="str">
        <f>"2025"&amp;"年部门政府购买服务预算表"</f>
        <v>2025年部门政府购买服务预算表</v>
      </c>
      <c r="B2" s="131"/>
      <c r="C2" s="131"/>
      <c r="D2" s="131"/>
      <c r="E2" s="131"/>
      <c r="F2" s="131"/>
      <c r="G2" s="131"/>
      <c r="H2" s="132"/>
      <c r="I2" s="132"/>
      <c r="J2" s="132"/>
      <c r="K2" s="132"/>
      <c r="L2" s="132"/>
      <c r="M2" s="132"/>
      <c r="N2" s="149"/>
      <c r="O2" s="132"/>
      <c r="P2" s="132"/>
      <c r="Q2" s="131"/>
      <c r="R2" s="132"/>
      <c r="S2" s="149"/>
      <c r="T2" s="131"/>
    </row>
    <row r="3" ht="22.5" customHeight="1" spans="1:20">
      <c r="A3" s="133" t="str">
        <f>"单位名称："&amp;"中国共产党昆明市晋宁区委员会社会工作部"</f>
        <v>单位名称：中国共产党昆明市晋宁区委员会社会工作部</v>
      </c>
      <c r="B3" s="134"/>
      <c r="C3" s="134"/>
      <c r="D3" s="134"/>
      <c r="E3" s="134"/>
      <c r="F3" s="134"/>
      <c r="G3" s="134"/>
      <c r="H3" s="135"/>
      <c r="I3" s="135"/>
      <c r="J3" s="135"/>
      <c r="K3" s="135"/>
      <c r="L3" s="135"/>
      <c r="M3" s="135"/>
      <c r="N3" s="148"/>
      <c r="O3" s="128"/>
      <c r="P3" s="128"/>
      <c r="Q3" s="129"/>
      <c r="R3" s="128"/>
      <c r="S3" s="157"/>
      <c r="T3" s="156" t="s">
        <v>0</v>
      </c>
    </row>
    <row r="4" ht="24" customHeight="1" spans="1:20">
      <c r="A4" s="49" t="s">
        <v>171</v>
      </c>
      <c r="B4" s="136" t="s">
        <v>172</v>
      </c>
      <c r="C4" s="136" t="s">
        <v>331</v>
      </c>
      <c r="D4" s="136" t="s">
        <v>365</v>
      </c>
      <c r="E4" s="136" t="s">
        <v>366</v>
      </c>
      <c r="F4" s="136" t="s">
        <v>367</v>
      </c>
      <c r="G4" s="136" t="s">
        <v>368</v>
      </c>
      <c r="H4" s="137" t="s">
        <v>369</v>
      </c>
      <c r="I4" s="137" t="s">
        <v>370</v>
      </c>
      <c r="J4" s="150" t="s">
        <v>179</v>
      </c>
      <c r="K4" s="150"/>
      <c r="L4" s="150"/>
      <c r="M4" s="150"/>
      <c r="N4" s="151"/>
      <c r="O4" s="150"/>
      <c r="P4" s="150"/>
      <c r="Q4" s="158"/>
      <c r="R4" s="150"/>
      <c r="S4" s="151"/>
      <c r="T4" s="159"/>
    </row>
    <row r="5" ht="24" customHeight="1" spans="1:20">
      <c r="A5" s="51"/>
      <c r="B5" s="138"/>
      <c r="C5" s="138"/>
      <c r="D5" s="138"/>
      <c r="E5" s="138"/>
      <c r="F5" s="138"/>
      <c r="G5" s="138"/>
      <c r="H5" s="139"/>
      <c r="I5" s="139"/>
      <c r="J5" s="139" t="s">
        <v>53</v>
      </c>
      <c r="K5" s="139" t="s">
        <v>56</v>
      </c>
      <c r="L5" s="139" t="s">
        <v>337</v>
      </c>
      <c r="M5" s="139" t="s">
        <v>338</v>
      </c>
      <c r="N5" s="152" t="s">
        <v>339</v>
      </c>
      <c r="O5" s="153" t="s">
        <v>340</v>
      </c>
      <c r="P5" s="153"/>
      <c r="Q5" s="160"/>
      <c r="R5" s="153"/>
      <c r="S5" s="161"/>
      <c r="T5" s="140"/>
    </row>
    <row r="6" ht="54" customHeight="1" spans="1:20">
      <c r="A6" s="54"/>
      <c r="B6" s="140"/>
      <c r="C6" s="140"/>
      <c r="D6" s="140"/>
      <c r="E6" s="140"/>
      <c r="F6" s="140"/>
      <c r="G6" s="140"/>
      <c r="H6" s="141"/>
      <c r="I6" s="141"/>
      <c r="J6" s="141"/>
      <c r="K6" s="141" t="s">
        <v>55</v>
      </c>
      <c r="L6" s="141"/>
      <c r="M6" s="141"/>
      <c r="N6" s="154"/>
      <c r="O6" s="141" t="s">
        <v>55</v>
      </c>
      <c r="P6" s="141" t="s">
        <v>61</v>
      </c>
      <c r="Q6" s="140" t="s">
        <v>62</v>
      </c>
      <c r="R6" s="141" t="s">
        <v>63</v>
      </c>
      <c r="S6" s="154" t="s">
        <v>64</v>
      </c>
      <c r="T6" s="140" t="s">
        <v>65</v>
      </c>
    </row>
    <row r="7" ht="17.25" customHeight="1" spans="1:20">
      <c r="A7" s="55">
        <v>1</v>
      </c>
      <c r="B7" s="140">
        <v>2</v>
      </c>
      <c r="C7" s="55">
        <v>3</v>
      </c>
      <c r="D7" s="55">
        <v>4</v>
      </c>
      <c r="E7" s="140">
        <v>5</v>
      </c>
      <c r="F7" s="55">
        <v>6</v>
      </c>
      <c r="G7" s="55">
        <v>7</v>
      </c>
      <c r="H7" s="140">
        <v>8</v>
      </c>
      <c r="I7" s="55">
        <v>9</v>
      </c>
      <c r="J7" s="55">
        <v>10</v>
      </c>
      <c r="K7" s="140">
        <v>11</v>
      </c>
      <c r="L7" s="55">
        <v>12</v>
      </c>
      <c r="M7" s="55">
        <v>13</v>
      </c>
      <c r="N7" s="140">
        <v>14</v>
      </c>
      <c r="O7" s="55">
        <v>15</v>
      </c>
      <c r="P7" s="55">
        <v>16</v>
      </c>
      <c r="Q7" s="140">
        <v>17</v>
      </c>
      <c r="R7" s="55">
        <v>18</v>
      </c>
      <c r="S7" s="55">
        <v>19</v>
      </c>
      <c r="T7" s="55">
        <v>20</v>
      </c>
    </row>
    <row r="8" ht="21" customHeight="1" spans="1:20">
      <c r="A8" s="142"/>
      <c r="B8" s="143"/>
      <c r="C8" s="143"/>
      <c r="D8" s="143"/>
      <c r="E8" s="143"/>
      <c r="F8" s="143"/>
      <c r="G8" s="143"/>
      <c r="H8" s="144"/>
      <c r="I8" s="144"/>
      <c r="J8" s="58"/>
      <c r="K8" s="58"/>
      <c r="L8" s="58"/>
      <c r="M8" s="58"/>
      <c r="N8" s="58"/>
      <c r="O8" s="58"/>
      <c r="P8" s="58"/>
      <c r="Q8" s="60"/>
      <c r="R8" s="60"/>
      <c r="S8" s="58"/>
      <c r="T8" s="58"/>
    </row>
    <row r="9" ht="21" customHeight="1" spans="1:20">
      <c r="A9" s="145" t="s">
        <v>164</v>
      </c>
      <c r="B9" s="146"/>
      <c r="C9" s="146"/>
      <c r="D9" s="146"/>
      <c r="E9" s="146"/>
      <c r="F9" s="146"/>
      <c r="G9" s="146"/>
      <c r="H9" s="147"/>
      <c r="I9" s="155"/>
      <c r="J9" s="58"/>
      <c r="K9" s="58"/>
      <c r="L9" s="58"/>
      <c r="M9" s="58"/>
      <c r="N9" s="58"/>
      <c r="O9" s="58"/>
      <c r="P9" s="58"/>
      <c r="Q9" s="60"/>
      <c r="R9" s="60"/>
      <c r="S9" s="58"/>
      <c r="T9" s="58"/>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236111111111111" right="0.196527777777778" top="1" bottom="1" header="0.5" footer="0.5"/>
  <pageSetup paperSize="9" scale="2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4" sqref="A4:D4"/>
    </sheetView>
  </sheetViews>
  <sheetFormatPr defaultColWidth="9.15" defaultRowHeight="14.25" customHeight="1" outlineLevelCol="4"/>
  <cols>
    <col min="1" max="1" width="44.25" style="93" customWidth="1"/>
    <col min="2" max="5" width="20" style="93" customWidth="1"/>
    <col min="6" max="16384" width="9.15" style="93"/>
  </cols>
  <sheetData>
    <row r="1" s="93" customFormat="1" customHeight="1" spans="1:5">
      <c r="A1" s="94"/>
      <c r="B1" s="94"/>
      <c r="C1" s="94"/>
      <c r="D1" s="94"/>
      <c r="E1" s="94"/>
    </row>
    <row r="2" s="93" customFormat="1" ht="17.25" customHeight="1" spans="4:5">
      <c r="D2" s="109"/>
      <c r="E2" s="108" t="s">
        <v>371</v>
      </c>
    </row>
    <row r="3" s="93" customFormat="1" ht="41.25" customHeight="1" spans="1:5">
      <c r="A3" s="110" t="str">
        <f>"2025"&amp;"年对下转移支付预算表"</f>
        <v>2025年对下转移支付预算表</v>
      </c>
      <c r="B3" s="96"/>
      <c r="C3" s="96"/>
      <c r="D3" s="96"/>
      <c r="E3" s="97"/>
    </row>
    <row r="4" s="93" customFormat="1" ht="18" customHeight="1" spans="1:5">
      <c r="A4" s="111" t="str">
        <f>"单位名称："&amp;"中国共产党昆明市晋宁区委员会社会工作部"</f>
        <v>单位名称：中国共产党昆明市晋宁区委员会社会工作部</v>
      </c>
      <c r="B4" s="112"/>
      <c r="C4" s="112"/>
      <c r="D4" s="113"/>
      <c r="E4" s="114" t="s">
        <v>0</v>
      </c>
    </row>
    <row r="5" s="93" customFormat="1" ht="19.5" customHeight="1" spans="1:5">
      <c r="A5" s="115" t="s">
        <v>372</v>
      </c>
      <c r="B5" s="116" t="s">
        <v>179</v>
      </c>
      <c r="C5" s="117"/>
      <c r="D5" s="117"/>
      <c r="E5" s="118" t="s">
        <v>373</v>
      </c>
    </row>
    <row r="6" s="93" customFormat="1" ht="40.5" customHeight="1" spans="1:5">
      <c r="A6" s="119"/>
      <c r="B6" s="120" t="s">
        <v>53</v>
      </c>
      <c r="C6" s="121" t="s">
        <v>56</v>
      </c>
      <c r="D6" s="122" t="s">
        <v>337</v>
      </c>
      <c r="E6" s="118"/>
    </row>
    <row r="7" s="93" customFormat="1" ht="19.5" customHeight="1" spans="1:5">
      <c r="A7" s="123">
        <v>1</v>
      </c>
      <c r="B7" s="123">
        <v>2</v>
      </c>
      <c r="C7" s="123">
        <v>3</v>
      </c>
      <c r="D7" s="124">
        <v>4</v>
      </c>
      <c r="E7" s="125">
        <v>24</v>
      </c>
    </row>
    <row r="8" s="93" customFormat="1" ht="19.5" customHeight="1" spans="1:5">
      <c r="A8" s="101"/>
      <c r="B8" s="126"/>
      <c r="C8" s="126"/>
      <c r="D8" s="126"/>
      <c r="E8" s="126"/>
    </row>
    <row r="9" s="93" customFormat="1" ht="19.5" customHeight="1" spans="1:5">
      <c r="A9" s="102"/>
      <c r="B9" s="126"/>
      <c r="C9" s="126"/>
      <c r="D9" s="126"/>
      <c r="E9" s="126"/>
    </row>
    <row r="10" s="93" customFormat="1" ht="34" customHeight="1" spans="1:1">
      <c r="A10" s="127" t="s">
        <v>374</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6" sqref="C16"/>
    </sheetView>
  </sheetViews>
  <sheetFormatPr defaultColWidth="9.14166666666667" defaultRowHeight="12" customHeight="1"/>
  <cols>
    <col min="1" max="1" width="55.375" style="93" customWidth="1"/>
    <col min="2" max="2" width="29" style="93" customWidth="1"/>
    <col min="3" max="5" width="23.575" style="93" customWidth="1"/>
    <col min="6" max="6" width="11.2833333333333" style="93" customWidth="1"/>
    <col min="7" max="7" width="25.1416666666667" style="93" customWidth="1"/>
    <col min="8" max="8" width="15.575" style="93" customWidth="1"/>
    <col min="9" max="9" width="13.425" style="93" customWidth="1"/>
    <col min="10" max="10" width="18.85" style="93" customWidth="1"/>
    <col min="11" max="16384" width="9.14166666666667" style="93"/>
  </cols>
  <sheetData>
    <row r="1" customHeight="1" spans="1:10">
      <c r="A1" s="94"/>
      <c r="B1" s="94"/>
      <c r="C1" s="94"/>
      <c r="D1" s="94"/>
      <c r="E1" s="94"/>
      <c r="F1" s="94"/>
      <c r="G1" s="94"/>
      <c r="H1" s="94"/>
      <c r="I1" s="94"/>
      <c r="J1" s="94"/>
    </row>
    <row r="2" ht="16.5" customHeight="1" spans="10:10">
      <c r="J2" s="108" t="s">
        <v>375</v>
      </c>
    </row>
    <row r="3" ht="41.25" customHeight="1" spans="1:10">
      <c r="A3" s="95" t="str">
        <f>"2025"&amp;"年对下转移支付绩效目标表"</f>
        <v>2025年对下转移支付绩效目标表</v>
      </c>
      <c r="B3" s="96"/>
      <c r="C3" s="96"/>
      <c r="D3" s="96"/>
      <c r="E3" s="96"/>
      <c r="F3" s="97"/>
      <c r="G3" s="96"/>
      <c r="H3" s="97"/>
      <c r="I3" s="97"/>
      <c r="J3" s="96"/>
    </row>
    <row r="4" ht="17.25" customHeight="1" spans="1:8">
      <c r="A4" s="98" t="str">
        <f>"单位名称："&amp;"中国共产党昆明市晋宁区委员会社会工作部"</f>
        <v>单位名称：中国共产党昆明市晋宁区委员会社会工作部</v>
      </c>
      <c r="B4" s="98"/>
      <c r="C4" s="98"/>
      <c r="D4" s="98"/>
      <c r="E4" s="98"/>
      <c r="F4" s="98"/>
      <c r="G4" s="98"/>
      <c r="H4" s="98"/>
    </row>
    <row r="5" ht="44.25" customHeight="1" spans="1:10">
      <c r="A5" s="99" t="s">
        <v>372</v>
      </c>
      <c r="B5" s="99" t="s">
        <v>252</v>
      </c>
      <c r="C5" s="99" t="s">
        <v>253</v>
      </c>
      <c r="D5" s="99" t="s">
        <v>254</v>
      </c>
      <c r="E5" s="99" t="s">
        <v>255</v>
      </c>
      <c r="F5" s="100" t="s">
        <v>256</v>
      </c>
      <c r="G5" s="99" t="s">
        <v>257</v>
      </c>
      <c r="H5" s="100" t="s">
        <v>258</v>
      </c>
      <c r="I5" s="100" t="s">
        <v>259</v>
      </c>
      <c r="J5" s="99" t="s">
        <v>260</v>
      </c>
    </row>
    <row r="6" ht="14.25" customHeight="1" spans="1:10">
      <c r="A6" s="99">
        <v>1</v>
      </c>
      <c r="B6" s="99">
        <v>2</v>
      </c>
      <c r="C6" s="99">
        <v>3</v>
      </c>
      <c r="D6" s="99">
        <v>4</v>
      </c>
      <c r="E6" s="99">
        <v>5</v>
      </c>
      <c r="F6" s="100">
        <v>6</v>
      </c>
      <c r="G6" s="99">
        <v>7</v>
      </c>
      <c r="H6" s="100">
        <v>8</v>
      </c>
      <c r="I6" s="100">
        <v>9</v>
      </c>
      <c r="J6" s="99">
        <v>10</v>
      </c>
    </row>
    <row r="7" ht="42" customHeight="1" spans="1:10">
      <c r="A7" s="101"/>
      <c r="B7" s="102"/>
      <c r="C7" s="102"/>
      <c r="D7" s="102"/>
      <c r="E7" s="103"/>
      <c r="F7" s="104"/>
      <c r="G7" s="103"/>
      <c r="H7" s="104"/>
      <c r="I7" s="104"/>
      <c r="J7" s="103"/>
    </row>
    <row r="8" ht="42" customHeight="1" spans="1:10">
      <c r="A8" s="101"/>
      <c r="B8" s="105"/>
      <c r="C8" s="105"/>
      <c r="D8" s="105"/>
      <c r="E8" s="101"/>
      <c r="F8" s="105"/>
      <c r="G8" s="101"/>
      <c r="H8" s="105"/>
      <c r="I8" s="105"/>
      <c r="J8" s="101"/>
    </row>
    <row r="9" ht="45" customHeight="1" spans="1:3">
      <c r="A9" s="106" t="s">
        <v>376</v>
      </c>
      <c r="B9" s="107"/>
      <c r="C9" s="107"/>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28"/>
  <sheetViews>
    <sheetView showZeros="0" topLeftCell="A16" workbookViewId="0">
      <selection activeCell="A1" sqref="A1:I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0"/>
      <c r="B1" s="71"/>
      <c r="C1" s="71"/>
      <c r="D1" s="72"/>
      <c r="E1" s="72"/>
      <c r="F1" s="72"/>
      <c r="G1" s="71"/>
      <c r="H1" s="71"/>
      <c r="I1" s="72"/>
    </row>
    <row r="2" ht="41.25" customHeight="1" spans="1:9">
      <c r="A2" s="73" t="str">
        <f>"2025"&amp;"年新增资产配置预算表"</f>
        <v>2025年新增资产配置预算表</v>
      </c>
      <c r="B2" s="74"/>
      <c r="C2" s="74"/>
      <c r="D2" s="75"/>
      <c r="E2" s="75"/>
      <c r="F2" s="75"/>
      <c r="G2" s="74"/>
      <c r="H2" s="74"/>
      <c r="I2" s="75"/>
    </row>
    <row r="3" customHeight="1" spans="1:9">
      <c r="A3" s="76" t="str">
        <f>"单位名称："&amp;"中国共产党昆明市晋宁区委员会社会工作部"</f>
        <v>单位名称：中国共产党昆明市晋宁区委员会社会工作部</v>
      </c>
      <c r="B3" s="77"/>
      <c r="C3" s="77"/>
      <c r="D3" s="78"/>
      <c r="F3" s="75"/>
      <c r="G3" s="74"/>
      <c r="H3" s="74"/>
      <c r="I3" s="92" t="s">
        <v>0</v>
      </c>
    </row>
    <row r="4" ht="28.5" customHeight="1" spans="1:9">
      <c r="A4" s="67" t="s">
        <v>171</v>
      </c>
      <c r="B4" s="79" t="s">
        <v>172</v>
      </c>
      <c r="C4" s="80" t="s">
        <v>377</v>
      </c>
      <c r="D4" s="67" t="s">
        <v>378</v>
      </c>
      <c r="E4" s="67" t="s">
        <v>379</v>
      </c>
      <c r="F4" s="67" t="s">
        <v>380</v>
      </c>
      <c r="G4" s="79" t="s">
        <v>381</v>
      </c>
      <c r="H4" s="69"/>
      <c r="I4" s="67"/>
    </row>
    <row r="5" ht="21" customHeight="1" spans="1:9">
      <c r="A5" s="80"/>
      <c r="B5" s="81"/>
      <c r="C5" s="81"/>
      <c r="D5" s="82"/>
      <c r="E5" s="81"/>
      <c r="F5" s="81"/>
      <c r="G5" s="79" t="s">
        <v>335</v>
      </c>
      <c r="H5" s="79" t="s">
        <v>382</v>
      </c>
      <c r="I5" s="79" t="s">
        <v>383</v>
      </c>
    </row>
    <row r="6" ht="17.25" customHeight="1" spans="1:9">
      <c r="A6" s="83" t="s">
        <v>79</v>
      </c>
      <c r="B6" s="32" t="s">
        <v>80</v>
      </c>
      <c r="C6" s="83" t="s">
        <v>81</v>
      </c>
      <c r="D6" s="34" t="s">
        <v>82</v>
      </c>
      <c r="E6" s="83" t="s">
        <v>83</v>
      </c>
      <c r="F6" s="32" t="s">
        <v>84</v>
      </c>
      <c r="G6" s="84" t="s">
        <v>85</v>
      </c>
      <c r="H6" s="34" t="s">
        <v>86</v>
      </c>
      <c r="I6" s="34">
        <v>9</v>
      </c>
    </row>
    <row r="7" ht="19.5" customHeight="1" spans="1:9">
      <c r="A7" s="85" t="s">
        <v>67</v>
      </c>
      <c r="B7" s="86" t="s">
        <v>67</v>
      </c>
      <c r="C7" s="86" t="s">
        <v>384</v>
      </c>
      <c r="D7" s="18" t="s">
        <v>385</v>
      </c>
      <c r="E7" s="33" t="s">
        <v>386</v>
      </c>
      <c r="F7" s="84" t="s">
        <v>348</v>
      </c>
      <c r="G7" s="87">
        <v>7</v>
      </c>
      <c r="H7" s="88">
        <v>5000</v>
      </c>
      <c r="I7" s="88">
        <v>35000</v>
      </c>
    </row>
    <row r="8" ht="19.5" customHeight="1" spans="1:9">
      <c r="A8" s="85" t="s">
        <v>67</v>
      </c>
      <c r="B8" s="86" t="s">
        <v>67</v>
      </c>
      <c r="C8" s="86" t="s">
        <v>384</v>
      </c>
      <c r="D8" s="18" t="s">
        <v>387</v>
      </c>
      <c r="E8" s="33" t="s">
        <v>388</v>
      </c>
      <c r="F8" s="84" t="s">
        <v>348</v>
      </c>
      <c r="G8" s="87">
        <v>2</v>
      </c>
      <c r="H8" s="88">
        <v>7000</v>
      </c>
      <c r="I8" s="88">
        <v>14000</v>
      </c>
    </row>
    <row r="9" ht="19.5" customHeight="1" spans="1:9">
      <c r="A9" s="85" t="s">
        <v>67</v>
      </c>
      <c r="B9" s="86" t="s">
        <v>67</v>
      </c>
      <c r="C9" s="86" t="s">
        <v>384</v>
      </c>
      <c r="D9" s="18" t="s">
        <v>389</v>
      </c>
      <c r="E9" s="33" t="s">
        <v>390</v>
      </c>
      <c r="F9" s="84" t="s">
        <v>348</v>
      </c>
      <c r="G9" s="87">
        <v>1</v>
      </c>
      <c r="H9" s="88">
        <v>40000</v>
      </c>
      <c r="I9" s="88">
        <v>40000</v>
      </c>
    </row>
    <row r="10" ht="19.5" customHeight="1" spans="1:9">
      <c r="A10" s="85" t="s">
        <v>67</v>
      </c>
      <c r="B10" s="86" t="s">
        <v>67</v>
      </c>
      <c r="C10" s="86" t="s">
        <v>384</v>
      </c>
      <c r="D10" s="18" t="s">
        <v>391</v>
      </c>
      <c r="E10" s="33" t="s">
        <v>392</v>
      </c>
      <c r="F10" s="84" t="s">
        <v>348</v>
      </c>
      <c r="G10" s="87">
        <v>1</v>
      </c>
      <c r="H10" s="88">
        <v>2500</v>
      </c>
      <c r="I10" s="88">
        <v>2500</v>
      </c>
    </row>
    <row r="11" ht="19.5" customHeight="1" spans="1:9">
      <c r="A11" s="85" t="s">
        <v>67</v>
      </c>
      <c r="B11" s="86" t="s">
        <v>67</v>
      </c>
      <c r="C11" s="86" t="s">
        <v>384</v>
      </c>
      <c r="D11" s="18" t="s">
        <v>393</v>
      </c>
      <c r="E11" s="33" t="s">
        <v>357</v>
      </c>
      <c r="F11" s="84" t="s">
        <v>348</v>
      </c>
      <c r="G11" s="87">
        <v>1</v>
      </c>
      <c r="H11" s="88">
        <v>800</v>
      </c>
      <c r="I11" s="88">
        <v>800</v>
      </c>
    </row>
    <row r="12" ht="19.5" customHeight="1" spans="1:9">
      <c r="A12" s="85" t="s">
        <v>67</v>
      </c>
      <c r="B12" s="86" t="s">
        <v>67</v>
      </c>
      <c r="C12" s="86" t="s">
        <v>384</v>
      </c>
      <c r="D12" s="18" t="s">
        <v>394</v>
      </c>
      <c r="E12" s="33" t="s">
        <v>395</v>
      </c>
      <c r="F12" s="84" t="s">
        <v>348</v>
      </c>
      <c r="G12" s="87">
        <v>8</v>
      </c>
      <c r="H12" s="88">
        <v>1000</v>
      </c>
      <c r="I12" s="88">
        <v>8000</v>
      </c>
    </row>
    <row r="13" ht="19.5" customHeight="1" spans="1:9">
      <c r="A13" s="85" t="s">
        <v>67</v>
      </c>
      <c r="B13" s="86" t="s">
        <v>67</v>
      </c>
      <c r="C13" s="86" t="s">
        <v>396</v>
      </c>
      <c r="D13" s="18" t="s">
        <v>397</v>
      </c>
      <c r="E13" s="33" t="s">
        <v>344</v>
      </c>
      <c r="F13" s="84" t="s">
        <v>345</v>
      </c>
      <c r="G13" s="87">
        <v>2</v>
      </c>
      <c r="H13" s="88">
        <v>1200</v>
      </c>
      <c r="I13" s="88">
        <v>2400</v>
      </c>
    </row>
    <row r="14" ht="19.5" customHeight="1" spans="1:9">
      <c r="A14" s="85" t="s">
        <v>67</v>
      </c>
      <c r="B14" s="86" t="s">
        <v>67</v>
      </c>
      <c r="C14" s="86" t="s">
        <v>396</v>
      </c>
      <c r="D14" s="18" t="s">
        <v>397</v>
      </c>
      <c r="E14" s="33" t="s">
        <v>344</v>
      </c>
      <c r="F14" s="84" t="s">
        <v>345</v>
      </c>
      <c r="G14" s="87">
        <v>6</v>
      </c>
      <c r="H14" s="88">
        <v>1200</v>
      </c>
      <c r="I14" s="88">
        <v>7200</v>
      </c>
    </row>
    <row r="15" ht="19.5" customHeight="1" spans="1:9">
      <c r="A15" s="85" t="s">
        <v>67</v>
      </c>
      <c r="B15" s="86" t="s">
        <v>67</v>
      </c>
      <c r="C15" s="86" t="s">
        <v>396</v>
      </c>
      <c r="D15" s="18" t="s">
        <v>397</v>
      </c>
      <c r="E15" s="33" t="s">
        <v>344</v>
      </c>
      <c r="F15" s="84" t="s">
        <v>345</v>
      </c>
      <c r="G15" s="87">
        <v>1</v>
      </c>
      <c r="H15" s="88">
        <v>1200</v>
      </c>
      <c r="I15" s="88">
        <v>1200</v>
      </c>
    </row>
    <row r="16" ht="19.5" customHeight="1" spans="1:9">
      <c r="A16" s="85" t="s">
        <v>67</v>
      </c>
      <c r="B16" s="86" t="s">
        <v>67</v>
      </c>
      <c r="C16" s="86" t="s">
        <v>396</v>
      </c>
      <c r="D16" s="18" t="s">
        <v>398</v>
      </c>
      <c r="E16" s="33" t="s">
        <v>354</v>
      </c>
      <c r="F16" s="84" t="s">
        <v>345</v>
      </c>
      <c r="G16" s="87">
        <v>1</v>
      </c>
      <c r="H16" s="88">
        <v>15000</v>
      </c>
      <c r="I16" s="88">
        <v>15000</v>
      </c>
    </row>
    <row r="17" ht="19.5" customHeight="1" spans="1:9">
      <c r="A17" s="85" t="s">
        <v>67</v>
      </c>
      <c r="B17" s="86" t="s">
        <v>67</v>
      </c>
      <c r="C17" s="86" t="s">
        <v>396</v>
      </c>
      <c r="D17" s="18" t="s">
        <v>399</v>
      </c>
      <c r="E17" s="33" t="s">
        <v>400</v>
      </c>
      <c r="F17" s="84" t="s">
        <v>345</v>
      </c>
      <c r="G17" s="87">
        <v>7</v>
      </c>
      <c r="H17" s="88">
        <v>1000</v>
      </c>
      <c r="I17" s="88">
        <v>7000</v>
      </c>
    </row>
    <row r="18" ht="19.5" customHeight="1" spans="1:9">
      <c r="A18" s="85" t="s">
        <v>67</v>
      </c>
      <c r="B18" s="86" t="s">
        <v>67</v>
      </c>
      <c r="C18" s="86" t="s">
        <v>396</v>
      </c>
      <c r="D18" s="18" t="s">
        <v>401</v>
      </c>
      <c r="E18" s="33" t="s">
        <v>342</v>
      </c>
      <c r="F18" s="84" t="s">
        <v>345</v>
      </c>
      <c r="G18" s="87">
        <v>2</v>
      </c>
      <c r="H18" s="88">
        <v>500</v>
      </c>
      <c r="I18" s="88">
        <v>1000</v>
      </c>
    </row>
    <row r="19" ht="19.5" customHeight="1" spans="1:9">
      <c r="A19" s="85" t="s">
        <v>67</v>
      </c>
      <c r="B19" s="86" t="s">
        <v>67</v>
      </c>
      <c r="C19" s="86" t="s">
        <v>396</v>
      </c>
      <c r="D19" s="18" t="s">
        <v>401</v>
      </c>
      <c r="E19" s="33" t="s">
        <v>342</v>
      </c>
      <c r="F19" s="84" t="s">
        <v>343</v>
      </c>
      <c r="G19" s="87">
        <v>6</v>
      </c>
      <c r="H19" s="88">
        <v>500</v>
      </c>
      <c r="I19" s="88">
        <v>3000</v>
      </c>
    </row>
    <row r="20" ht="19.5" customHeight="1" spans="1:9">
      <c r="A20" s="85" t="s">
        <v>67</v>
      </c>
      <c r="B20" s="86" t="s">
        <v>67</v>
      </c>
      <c r="C20" s="86" t="s">
        <v>396</v>
      </c>
      <c r="D20" s="18" t="s">
        <v>401</v>
      </c>
      <c r="E20" s="33" t="s">
        <v>342</v>
      </c>
      <c r="F20" s="84" t="s">
        <v>345</v>
      </c>
      <c r="G20" s="87">
        <v>1</v>
      </c>
      <c r="H20" s="88">
        <v>500</v>
      </c>
      <c r="I20" s="88">
        <v>500</v>
      </c>
    </row>
    <row r="21" ht="19.5" customHeight="1" spans="1:9">
      <c r="A21" s="85" t="s">
        <v>67</v>
      </c>
      <c r="B21" s="86" t="s">
        <v>67</v>
      </c>
      <c r="C21" s="86" t="s">
        <v>396</v>
      </c>
      <c r="D21" s="18" t="s">
        <v>402</v>
      </c>
      <c r="E21" s="33" t="s">
        <v>363</v>
      </c>
      <c r="F21" s="84" t="s">
        <v>343</v>
      </c>
      <c r="G21" s="87">
        <v>7</v>
      </c>
      <c r="H21" s="88">
        <v>800</v>
      </c>
      <c r="I21" s="88">
        <v>5600</v>
      </c>
    </row>
    <row r="22" ht="19.5" customHeight="1" spans="1:9">
      <c r="A22" s="85" t="s">
        <v>67</v>
      </c>
      <c r="B22" s="86" t="s">
        <v>67</v>
      </c>
      <c r="C22" s="86" t="s">
        <v>396</v>
      </c>
      <c r="D22" s="18" t="s">
        <v>403</v>
      </c>
      <c r="E22" s="33" t="s">
        <v>404</v>
      </c>
      <c r="F22" s="84" t="s">
        <v>345</v>
      </c>
      <c r="G22" s="87">
        <v>30</v>
      </c>
      <c r="H22" s="88">
        <v>500</v>
      </c>
      <c r="I22" s="88">
        <v>15000</v>
      </c>
    </row>
    <row r="23" ht="19.5" customHeight="1" spans="1:9">
      <c r="A23" s="85" t="s">
        <v>67</v>
      </c>
      <c r="B23" s="86" t="s">
        <v>67</v>
      </c>
      <c r="C23" s="86" t="s">
        <v>396</v>
      </c>
      <c r="D23" s="18" t="s">
        <v>405</v>
      </c>
      <c r="E23" s="33" t="s">
        <v>355</v>
      </c>
      <c r="F23" s="84" t="s">
        <v>306</v>
      </c>
      <c r="G23" s="87">
        <v>7</v>
      </c>
      <c r="H23" s="88">
        <v>2000</v>
      </c>
      <c r="I23" s="88">
        <v>14000</v>
      </c>
    </row>
    <row r="24" ht="19.5" customHeight="1" spans="1:9">
      <c r="A24" s="85" t="s">
        <v>67</v>
      </c>
      <c r="B24" s="86" t="s">
        <v>67</v>
      </c>
      <c r="C24" s="86" t="s">
        <v>396</v>
      </c>
      <c r="D24" s="18" t="s">
        <v>406</v>
      </c>
      <c r="E24" s="33" t="s">
        <v>352</v>
      </c>
      <c r="F24" s="84" t="s">
        <v>306</v>
      </c>
      <c r="G24" s="87">
        <v>14</v>
      </c>
      <c r="H24" s="88">
        <v>1000</v>
      </c>
      <c r="I24" s="88">
        <v>14000</v>
      </c>
    </row>
    <row r="25" ht="19.5" customHeight="1" spans="1:9">
      <c r="A25" s="85" t="s">
        <v>67</v>
      </c>
      <c r="B25" s="86" t="s">
        <v>67</v>
      </c>
      <c r="C25" s="86" t="s">
        <v>396</v>
      </c>
      <c r="D25" s="18" t="s">
        <v>407</v>
      </c>
      <c r="E25" s="33" t="s">
        <v>356</v>
      </c>
      <c r="F25" s="84" t="s">
        <v>351</v>
      </c>
      <c r="G25" s="87">
        <v>9</v>
      </c>
      <c r="H25" s="88">
        <v>1200</v>
      </c>
      <c r="I25" s="88">
        <v>10800</v>
      </c>
    </row>
    <row r="26" ht="19.5" customHeight="1" spans="1:9">
      <c r="A26" s="85" t="s">
        <v>67</v>
      </c>
      <c r="B26" s="86" t="s">
        <v>67</v>
      </c>
      <c r="C26" s="86" t="s">
        <v>396</v>
      </c>
      <c r="D26" s="18" t="s">
        <v>408</v>
      </c>
      <c r="E26" s="33" t="s">
        <v>358</v>
      </c>
      <c r="F26" s="84" t="s">
        <v>351</v>
      </c>
      <c r="G26" s="87">
        <v>9</v>
      </c>
      <c r="H26" s="88">
        <v>1000</v>
      </c>
      <c r="I26" s="88">
        <v>9000</v>
      </c>
    </row>
    <row r="27" ht="19.5" customHeight="1" spans="1:9">
      <c r="A27" s="85" t="s">
        <v>67</v>
      </c>
      <c r="B27" s="86" t="s">
        <v>67</v>
      </c>
      <c r="C27" s="86" t="s">
        <v>396</v>
      </c>
      <c r="D27" s="18" t="s">
        <v>409</v>
      </c>
      <c r="E27" s="33" t="s">
        <v>350</v>
      </c>
      <c r="F27" s="84" t="s">
        <v>351</v>
      </c>
      <c r="G27" s="87">
        <v>8</v>
      </c>
      <c r="H27" s="88">
        <v>1500</v>
      </c>
      <c r="I27" s="88">
        <v>12000</v>
      </c>
    </row>
    <row r="28" ht="19.5" customHeight="1" spans="1:9">
      <c r="A28" s="20" t="s">
        <v>53</v>
      </c>
      <c r="B28" s="89"/>
      <c r="C28" s="89"/>
      <c r="D28" s="90"/>
      <c r="E28" s="91"/>
      <c r="F28" s="91"/>
      <c r="G28" s="87">
        <v>130</v>
      </c>
      <c r="H28" s="88">
        <v>85400</v>
      </c>
      <c r="I28" s="88">
        <v>218000</v>
      </c>
    </row>
  </sheetData>
  <mergeCells count="11">
    <mergeCell ref="A1:I1"/>
    <mergeCell ref="A2:I2"/>
    <mergeCell ref="A3:C3"/>
    <mergeCell ref="G4:I4"/>
    <mergeCell ref="A28:F28"/>
    <mergeCell ref="A4:A5"/>
    <mergeCell ref="B4:B5"/>
    <mergeCell ref="C4:C5"/>
    <mergeCell ref="D4:D5"/>
    <mergeCell ref="E4:E5"/>
    <mergeCell ref="F4:F5"/>
  </mergeCells>
  <pageMargins left="0.236111111111111" right="0.275" top="1" bottom="1" header="0.5" footer="0.5"/>
  <pageSetup paperSize="9" scale="5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selection activeCell="A11" sqref="A11:E11"/>
    </sheetView>
  </sheetViews>
  <sheetFormatPr defaultColWidth="9.14166666666667" defaultRowHeight="14.25" customHeight="1"/>
  <cols>
    <col min="1" max="1" width="10.2833333333333" customWidth="1"/>
    <col min="2" max="2" width="30.425" customWidth="1"/>
    <col min="3" max="3" width="23.85" customWidth="1"/>
    <col min="4" max="4" width="11.1416666666667" customWidth="1"/>
    <col min="5" max="5" width="32.7083333333333" customWidth="1"/>
    <col min="6" max="6" width="9.85" customWidth="1"/>
    <col min="7" max="7" width="17.7083333333333" customWidth="1"/>
    <col min="8" max="11" width="23.1416666666667" customWidth="1"/>
  </cols>
  <sheetData>
    <row r="1" ht="13.5" customHeight="1" spans="4:11">
      <c r="D1" s="41"/>
      <c r="E1" s="41"/>
      <c r="F1" s="41"/>
      <c r="G1" s="41"/>
      <c r="K1" s="42"/>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"单位名称："&amp;"中国共产党昆明市晋宁区委员会社会工作部"</f>
        <v>单位名称：中国共产党昆明市晋宁区委员会社会工作部</v>
      </c>
      <c r="B3" s="45"/>
      <c r="C3" s="45"/>
      <c r="D3" s="45"/>
      <c r="E3" s="45"/>
      <c r="F3" s="45"/>
      <c r="G3" s="45"/>
      <c r="H3" s="46"/>
      <c r="I3" s="46"/>
      <c r="J3" s="46"/>
      <c r="K3" s="47" t="s">
        <v>0</v>
      </c>
    </row>
    <row r="4" ht="21.75" customHeight="1" spans="1:11">
      <c r="A4" s="64" t="s">
        <v>230</v>
      </c>
      <c r="B4" s="64" t="s">
        <v>174</v>
      </c>
      <c r="C4" s="64" t="s">
        <v>231</v>
      </c>
      <c r="D4" s="17" t="s">
        <v>175</v>
      </c>
      <c r="E4" s="17" t="s">
        <v>176</v>
      </c>
      <c r="F4" s="17" t="s">
        <v>232</v>
      </c>
      <c r="G4" s="17" t="s">
        <v>233</v>
      </c>
      <c r="H4" s="37" t="s">
        <v>53</v>
      </c>
      <c r="I4" s="14" t="s">
        <v>410</v>
      </c>
      <c r="J4" s="14"/>
      <c r="K4" s="14"/>
    </row>
    <row r="5" ht="21.75" customHeight="1" spans="1:11">
      <c r="A5" s="64"/>
      <c r="B5" s="64"/>
      <c r="C5" s="64"/>
      <c r="D5" s="17"/>
      <c r="E5" s="17"/>
      <c r="F5" s="17"/>
      <c r="G5" s="17"/>
      <c r="H5" s="14"/>
      <c r="I5" s="17" t="s">
        <v>56</v>
      </c>
      <c r="J5" s="17" t="s">
        <v>57</v>
      </c>
      <c r="K5" s="17" t="s">
        <v>58</v>
      </c>
    </row>
    <row r="6" ht="40.5" customHeight="1" spans="1:11">
      <c r="A6" s="65"/>
      <c r="B6" s="65"/>
      <c r="C6" s="65"/>
      <c r="D6" s="17"/>
      <c r="E6" s="17"/>
      <c r="F6" s="17"/>
      <c r="G6" s="17"/>
      <c r="H6" s="14"/>
      <c r="I6" s="17" t="s">
        <v>55</v>
      </c>
      <c r="J6" s="17"/>
      <c r="K6" s="17"/>
    </row>
    <row r="7" ht="20.25" customHeight="1" spans="1:11">
      <c r="A7" s="56">
        <v>1</v>
      </c>
      <c r="B7" s="56">
        <v>2</v>
      </c>
      <c r="C7" s="56">
        <v>3</v>
      </c>
      <c r="D7" s="56">
        <v>4</v>
      </c>
      <c r="E7" s="56">
        <v>5</v>
      </c>
      <c r="F7" s="56">
        <v>6</v>
      </c>
      <c r="G7" s="56">
        <v>7</v>
      </c>
      <c r="H7" s="56">
        <v>8</v>
      </c>
      <c r="I7" s="56">
        <v>9</v>
      </c>
      <c r="J7" s="69">
        <v>10</v>
      </c>
      <c r="K7" s="69">
        <v>11</v>
      </c>
    </row>
    <row r="8" ht="18" customHeight="1" spans="1:11">
      <c r="A8" s="66"/>
      <c r="B8" s="26"/>
      <c r="C8" s="66"/>
      <c r="D8" s="66"/>
      <c r="E8" s="66"/>
      <c r="F8" s="66"/>
      <c r="G8" s="66"/>
      <c r="H8" s="58"/>
      <c r="I8" s="58"/>
      <c r="J8" s="58"/>
      <c r="K8" s="58"/>
    </row>
    <row r="9" ht="24" customHeight="1" spans="1:11">
      <c r="A9" s="18"/>
      <c r="B9" s="33"/>
      <c r="C9" s="18"/>
      <c r="D9" s="18"/>
      <c r="E9" s="18"/>
      <c r="F9" s="18"/>
      <c r="G9" s="18"/>
      <c r="H9" s="58"/>
      <c r="I9" s="58"/>
      <c r="J9" s="58"/>
      <c r="K9" s="58"/>
    </row>
    <row r="10" ht="18.75" customHeight="1" spans="1:11">
      <c r="A10" s="67" t="s">
        <v>164</v>
      </c>
      <c r="B10" s="22"/>
      <c r="C10" s="22"/>
      <c r="D10" s="22"/>
      <c r="E10" s="22"/>
      <c r="F10" s="22"/>
      <c r="G10" s="22"/>
      <c r="H10" s="58"/>
      <c r="I10" s="58"/>
      <c r="J10" s="58"/>
      <c r="K10" s="58"/>
    </row>
    <row r="11" customHeight="1" spans="1:5">
      <c r="A11" s="68" t="s">
        <v>411</v>
      </c>
      <c r="B11" s="68"/>
      <c r="C11" s="68"/>
      <c r="D11" s="68"/>
      <c r="E11" s="68"/>
    </row>
  </sheetData>
  <mergeCells count="17">
    <mergeCell ref="A2:K2"/>
    <mergeCell ref="A3:G3"/>
    <mergeCell ref="H3:J3"/>
    <mergeCell ref="I4:K4"/>
    <mergeCell ref="A10:G10"/>
    <mergeCell ref="A11:E11"/>
    <mergeCell ref="A4:A6"/>
    <mergeCell ref="B4:B6"/>
    <mergeCell ref="C4:C6"/>
    <mergeCell ref="D4:D6"/>
    <mergeCell ref="E4:E6"/>
    <mergeCell ref="F4:F6"/>
    <mergeCell ref="G4:G6"/>
    <mergeCell ref="H4:H6"/>
    <mergeCell ref="I5:I6"/>
    <mergeCell ref="J5:J6"/>
    <mergeCell ref="K5:K6"/>
  </mergeCells>
  <pageMargins left="0.0784722222222222" right="0.196527777777778" top="1" bottom="1" header="0.5" footer="0.5"/>
  <pageSetup paperSize="9" scale="64"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row>
    <row r="2" ht="41.25" customHeight="1" spans="1:7">
      <c r="A2" s="43" t="str">
        <f>"2025"&amp;"年部门项目中期规划预算表"</f>
        <v>2025年部门项目中期规划预算表</v>
      </c>
      <c r="B2" s="43"/>
      <c r="C2" s="43"/>
      <c r="D2" s="43"/>
      <c r="E2" s="43"/>
      <c r="F2" s="43"/>
      <c r="G2" s="43"/>
    </row>
    <row r="3" ht="13.5" customHeight="1" spans="1:7">
      <c r="A3" s="44" t="str">
        <f>"单位名称："&amp;"中国共产党昆明市晋宁区委员会社会工作部"</f>
        <v>单位名称：中国共产党昆明市晋宁区委员会社会工作部</v>
      </c>
      <c r="B3" s="45"/>
      <c r="C3" s="45"/>
      <c r="D3" s="45"/>
      <c r="E3" s="46"/>
      <c r="F3" s="46"/>
      <c r="G3" s="47" t="s">
        <v>0</v>
      </c>
    </row>
    <row r="4" ht="21.75" customHeight="1" spans="1:7">
      <c r="A4" s="48" t="s">
        <v>231</v>
      </c>
      <c r="B4" s="48" t="s">
        <v>230</v>
      </c>
      <c r="C4" s="48" t="s">
        <v>174</v>
      </c>
      <c r="D4" s="49" t="s">
        <v>412</v>
      </c>
      <c r="E4" s="12" t="s">
        <v>56</v>
      </c>
      <c r="F4" s="13"/>
      <c r="G4" s="36"/>
    </row>
    <row r="5" ht="21.75" customHeight="1" spans="1:7">
      <c r="A5" s="50"/>
      <c r="B5" s="50"/>
      <c r="C5" s="50"/>
      <c r="D5" s="51"/>
      <c r="E5" s="52" t="str">
        <f>"2025"&amp;"年"</f>
        <v>2025年</v>
      </c>
      <c r="F5" s="52" t="str">
        <f>("2025"+1)&amp;"年"</f>
        <v>2026年</v>
      </c>
      <c r="G5" s="52" t="str">
        <f>("2025"+2)&amp;"年"</f>
        <v>2027年</v>
      </c>
    </row>
    <row r="6" ht="40.5" customHeight="1" spans="1:7">
      <c r="A6" s="53"/>
      <c r="B6" s="53"/>
      <c r="C6" s="53"/>
      <c r="D6" s="54"/>
      <c r="E6" s="55"/>
      <c r="F6" s="55"/>
      <c r="G6" s="55"/>
    </row>
    <row r="7" ht="15" customHeight="1" spans="1:7">
      <c r="A7" s="56">
        <v>1</v>
      </c>
      <c r="B7" s="56">
        <v>2</v>
      </c>
      <c r="C7" s="56">
        <v>3</v>
      </c>
      <c r="D7" s="56">
        <v>4</v>
      </c>
      <c r="E7" s="56">
        <v>5</v>
      </c>
      <c r="F7" s="56">
        <v>6</v>
      </c>
      <c r="G7" s="56">
        <v>7</v>
      </c>
    </row>
    <row r="8" customHeight="1" spans="1:7">
      <c r="A8" s="57" t="s">
        <v>67</v>
      </c>
      <c r="B8" s="58"/>
      <c r="C8" s="58"/>
      <c r="D8" s="58"/>
      <c r="E8" s="58">
        <v>3300000</v>
      </c>
      <c r="F8" s="58"/>
      <c r="G8" s="58"/>
    </row>
    <row r="9" ht="17.25" customHeight="1" spans="1:7">
      <c r="A9" s="33"/>
      <c r="B9" s="59" t="s">
        <v>413</v>
      </c>
      <c r="C9" s="59" t="s">
        <v>238</v>
      </c>
      <c r="D9" s="33" t="s">
        <v>414</v>
      </c>
      <c r="E9" s="60">
        <v>3000000</v>
      </c>
      <c r="F9" s="60"/>
      <c r="G9" s="60"/>
    </row>
    <row r="10" ht="17.25" customHeight="1" spans="1:7">
      <c r="A10" s="26"/>
      <c r="B10" s="59" t="s">
        <v>413</v>
      </c>
      <c r="C10" s="59" t="s">
        <v>240</v>
      </c>
      <c r="D10" s="33" t="s">
        <v>414</v>
      </c>
      <c r="E10" s="60">
        <v>189768</v>
      </c>
      <c r="F10" s="60"/>
      <c r="G10" s="60"/>
    </row>
    <row r="11" ht="17.25" customHeight="1" spans="1:7">
      <c r="A11" s="26"/>
      <c r="B11" s="59" t="s">
        <v>413</v>
      </c>
      <c r="C11" s="59" t="s">
        <v>244</v>
      </c>
      <c r="D11" s="33" t="s">
        <v>414</v>
      </c>
      <c r="E11" s="60">
        <v>50000</v>
      </c>
      <c r="F11" s="60"/>
      <c r="G11" s="60"/>
    </row>
    <row r="12" ht="17.25" customHeight="1" spans="1:7">
      <c r="A12" s="26"/>
      <c r="B12" s="59" t="s">
        <v>413</v>
      </c>
      <c r="C12" s="59" t="s">
        <v>246</v>
      </c>
      <c r="D12" s="33" t="s">
        <v>414</v>
      </c>
      <c r="E12" s="60">
        <v>50000</v>
      </c>
      <c r="F12" s="60"/>
      <c r="G12" s="60"/>
    </row>
    <row r="13" ht="17.25" customHeight="1" spans="1:7">
      <c r="A13" s="26"/>
      <c r="B13" s="59" t="s">
        <v>415</v>
      </c>
      <c r="C13" s="59" t="s">
        <v>249</v>
      </c>
      <c r="D13" s="33" t="s">
        <v>414</v>
      </c>
      <c r="E13" s="60">
        <v>10232</v>
      </c>
      <c r="F13" s="60"/>
      <c r="G13" s="60"/>
    </row>
    <row r="14" ht="18.75" customHeight="1" spans="1:7">
      <c r="A14" s="61" t="s">
        <v>53</v>
      </c>
      <c r="B14" s="62" t="s">
        <v>416</v>
      </c>
      <c r="C14" s="62"/>
      <c r="D14" s="63"/>
      <c r="E14" s="60">
        <v>3300000</v>
      </c>
      <c r="F14" s="60"/>
      <c r="G14" s="60"/>
    </row>
  </sheetData>
  <mergeCells count="11">
    <mergeCell ref="A2:G2"/>
    <mergeCell ref="A3:F3"/>
    <mergeCell ref="E4:G4"/>
    <mergeCell ref="A14:D14"/>
    <mergeCell ref="A4:A6"/>
    <mergeCell ref="B4:B6"/>
    <mergeCell ref="C4:C6"/>
    <mergeCell ref="D4:D6"/>
    <mergeCell ref="E5:E6"/>
    <mergeCell ref="F5:F6"/>
    <mergeCell ref="G5:G6"/>
  </mergeCells>
  <pageMargins left="0.118055555555556" right="0.156944444444444" top="1" bottom="1" header="0.5" footer="0.5"/>
  <pageSetup paperSize="9" scale="7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topLeftCell="C5"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5"/>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"单位名称："&amp;"中国共产党昆明市晋宁区委员会社会工作部"</f>
        <v>单位名称：中国共产党昆明市晋宁区委员会社会工作部</v>
      </c>
      <c r="B3" s="3"/>
      <c r="C3" s="4"/>
      <c r="D3" s="5"/>
      <c r="E3" s="5"/>
      <c r="F3" s="5"/>
      <c r="G3" s="5"/>
      <c r="H3" s="5"/>
      <c r="I3" s="5"/>
      <c r="J3" s="250" t="s">
        <v>0</v>
      </c>
    </row>
    <row r="4" ht="30" customHeight="1" spans="1:10">
      <c r="A4" s="6" t="s">
        <v>417</v>
      </c>
      <c r="B4" s="7" t="s">
        <v>68</v>
      </c>
      <c r="C4" s="8"/>
      <c r="D4" s="8"/>
      <c r="E4" s="9"/>
      <c r="F4" s="10" t="s">
        <v>418</v>
      </c>
      <c r="G4" s="9"/>
      <c r="H4" s="11" t="s">
        <v>67</v>
      </c>
      <c r="I4" s="8"/>
      <c r="J4" s="9"/>
    </row>
    <row r="5" ht="32.25" customHeight="1" spans="1:10">
      <c r="A5" s="12" t="s">
        <v>419</v>
      </c>
      <c r="B5" s="13"/>
      <c r="C5" s="13"/>
      <c r="D5" s="13"/>
      <c r="E5" s="13"/>
      <c r="F5" s="13"/>
      <c r="G5" s="13"/>
      <c r="H5" s="13"/>
      <c r="I5" s="36"/>
      <c r="J5" s="37" t="s">
        <v>420</v>
      </c>
    </row>
    <row r="6" ht="99.75" customHeight="1" spans="1:10">
      <c r="A6" s="14" t="s">
        <v>421</v>
      </c>
      <c r="B6" s="15" t="s">
        <v>422</v>
      </c>
      <c r="C6" s="16" t="s">
        <v>423</v>
      </c>
      <c r="D6" s="16"/>
      <c r="E6" s="16"/>
      <c r="F6" s="16"/>
      <c r="G6" s="16"/>
      <c r="H6" s="16"/>
      <c r="I6" s="16"/>
      <c r="J6" s="38" t="s">
        <v>424</v>
      </c>
    </row>
    <row r="7" ht="99.75" customHeight="1" spans="1:10">
      <c r="A7" s="14"/>
      <c r="B7" s="15" t="str">
        <f>"总体绩效目标（"&amp;"2025"&amp;"-"&amp;("2025"+2)&amp;"年期间）"</f>
        <v>总体绩效目标（2025-2027年期间）</v>
      </c>
      <c r="C7" s="16" t="s">
        <v>425</v>
      </c>
      <c r="D7" s="16"/>
      <c r="E7" s="16"/>
      <c r="F7" s="16"/>
      <c r="G7" s="16"/>
      <c r="H7" s="16"/>
      <c r="I7" s="16"/>
      <c r="J7" s="38" t="s">
        <v>426</v>
      </c>
    </row>
    <row r="8" ht="75" customHeight="1" spans="1:10">
      <c r="A8" s="15" t="s">
        <v>427</v>
      </c>
      <c r="B8" s="17" t="str">
        <f>"预算年度（"&amp;"2025"&amp;"年）绩效目标"</f>
        <v>预算年度（2025年）绩效目标</v>
      </c>
      <c r="C8" s="18" t="s">
        <v>428</v>
      </c>
      <c r="D8" s="18"/>
      <c r="E8" s="18"/>
      <c r="F8" s="18"/>
      <c r="G8" s="18"/>
      <c r="H8" s="18"/>
      <c r="I8" s="18"/>
      <c r="J8" s="39" t="s">
        <v>429</v>
      </c>
    </row>
    <row r="9" ht="32.25" customHeight="1" spans="1:10">
      <c r="A9" s="19" t="s">
        <v>430</v>
      </c>
      <c r="B9" s="19"/>
      <c r="C9" s="19"/>
      <c r="D9" s="19"/>
      <c r="E9" s="19"/>
      <c r="F9" s="19"/>
      <c r="G9" s="19"/>
      <c r="H9" s="19"/>
      <c r="I9" s="19"/>
      <c r="J9" s="19"/>
    </row>
    <row r="10" ht="32.25" customHeight="1" spans="1:10">
      <c r="A10" s="15" t="s">
        <v>431</v>
      </c>
      <c r="B10" s="15"/>
      <c r="C10" s="14" t="s">
        <v>432</v>
      </c>
      <c r="D10" s="14"/>
      <c r="E10" s="14"/>
      <c r="F10" s="14" t="s">
        <v>433</v>
      </c>
      <c r="G10" s="14"/>
      <c r="H10" s="14" t="s">
        <v>434</v>
      </c>
      <c r="I10" s="14"/>
      <c r="J10" s="14"/>
    </row>
    <row r="11" ht="32.25" customHeight="1" spans="1:10">
      <c r="A11" s="15"/>
      <c r="B11" s="15"/>
      <c r="C11" s="14"/>
      <c r="D11" s="14"/>
      <c r="E11" s="14"/>
      <c r="F11" s="14"/>
      <c r="G11" s="14"/>
      <c r="H11" s="15" t="s">
        <v>435</v>
      </c>
      <c r="I11" s="15" t="s">
        <v>436</v>
      </c>
      <c r="J11" s="15" t="s">
        <v>437</v>
      </c>
    </row>
    <row r="12" ht="24" customHeight="1" spans="1:10">
      <c r="A12" s="20" t="s">
        <v>53</v>
      </c>
      <c r="B12" s="21"/>
      <c r="C12" s="21"/>
      <c r="D12" s="21"/>
      <c r="E12" s="21"/>
      <c r="F12" s="21"/>
      <c r="G12" s="22"/>
      <c r="H12" s="23">
        <v>4963693.77</v>
      </c>
      <c r="I12" s="23">
        <v>4963693.77</v>
      </c>
      <c r="J12" s="23"/>
    </row>
    <row r="13" ht="34.5" customHeight="1" spans="1:10">
      <c r="A13" s="16" t="s">
        <v>438</v>
      </c>
      <c r="B13" s="24"/>
      <c r="C13" s="16" t="s">
        <v>439</v>
      </c>
      <c r="D13" s="24"/>
      <c r="E13" s="24"/>
      <c r="F13" s="24"/>
      <c r="G13" s="24"/>
      <c r="H13" s="25">
        <v>189768</v>
      </c>
      <c r="I13" s="25">
        <v>189768</v>
      </c>
      <c r="J13" s="25"/>
    </row>
    <row r="14" ht="34.5" customHeight="1" spans="1:10">
      <c r="A14" s="16" t="s">
        <v>249</v>
      </c>
      <c r="B14" s="26"/>
      <c r="C14" s="16" t="s">
        <v>440</v>
      </c>
      <c r="D14" s="26"/>
      <c r="E14" s="26"/>
      <c r="F14" s="26"/>
      <c r="G14" s="26"/>
      <c r="H14" s="25">
        <v>10232</v>
      </c>
      <c r="I14" s="25">
        <v>10232</v>
      </c>
      <c r="J14" s="25"/>
    </row>
    <row r="15" ht="34.5" customHeight="1" spans="1:10">
      <c r="A15" s="16" t="s">
        <v>441</v>
      </c>
      <c r="B15" s="26"/>
      <c r="C15" s="16" t="s">
        <v>442</v>
      </c>
      <c r="D15" s="26"/>
      <c r="E15" s="26"/>
      <c r="F15" s="26"/>
      <c r="G15" s="26"/>
      <c r="H15" s="25">
        <v>3000000</v>
      </c>
      <c r="I15" s="25">
        <v>3000000</v>
      </c>
      <c r="J15" s="25"/>
    </row>
    <row r="16" ht="34.5" customHeight="1" spans="1:10">
      <c r="A16" s="16" t="s">
        <v>443</v>
      </c>
      <c r="B16" s="26"/>
      <c r="C16" s="16" t="s">
        <v>444</v>
      </c>
      <c r="D16" s="26"/>
      <c r="E16" s="26"/>
      <c r="F16" s="26"/>
      <c r="G16" s="26"/>
      <c r="H16" s="25">
        <v>50000</v>
      </c>
      <c r="I16" s="25">
        <v>50000</v>
      </c>
      <c r="J16" s="25"/>
    </row>
    <row r="17" ht="34.5" customHeight="1" spans="1:10">
      <c r="A17" s="16" t="s">
        <v>445</v>
      </c>
      <c r="B17" s="26"/>
      <c r="C17" s="16" t="s">
        <v>446</v>
      </c>
      <c r="D17" s="26"/>
      <c r="E17" s="26"/>
      <c r="F17" s="26"/>
      <c r="G17" s="26"/>
      <c r="H17" s="25">
        <v>50000</v>
      </c>
      <c r="I17" s="25">
        <v>50000</v>
      </c>
      <c r="J17" s="25"/>
    </row>
    <row r="18" ht="34.5" customHeight="1" spans="1:10">
      <c r="A18" s="16" t="s">
        <v>447</v>
      </c>
      <c r="B18" s="26"/>
      <c r="C18" s="16" t="s">
        <v>448</v>
      </c>
      <c r="D18" s="26"/>
      <c r="E18" s="26"/>
      <c r="F18" s="26"/>
      <c r="G18" s="26"/>
      <c r="H18" s="25">
        <v>1663693.77</v>
      </c>
      <c r="I18" s="25">
        <v>1663693.77</v>
      </c>
      <c r="J18" s="25"/>
    </row>
    <row r="19" ht="32.25" customHeight="1" spans="1:10">
      <c r="A19" s="19" t="s">
        <v>449</v>
      </c>
      <c r="B19" s="19"/>
      <c r="C19" s="19"/>
      <c r="D19" s="19"/>
      <c r="E19" s="19"/>
      <c r="F19" s="19"/>
      <c r="G19" s="19"/>
      <c r="H19" s="19"/>
      <c r="I19" s="19"/>
      <c r="J19" s="19"/>
    </row>
    <row r="20" ht="32.25" customHeight="1" spans="1:10">
      <c r="A20" s="27" t="s">
        <v>450</v>
      </c>
      <c r="B20" s="27"/>
      <c r="C20" s="27"/>
      <c r="D20" s="27"/>
      <c r="E20" s="27"/>
      <c r="F20" s="27"/>
      <c r="G20" s="27"/>
      <c r="H20" s="28" t="s">
        <v>451</v>
      </c>
      <c r="I20" s="40" t="s">
        <v>260</v>
      </c>
      <c r="J20" s="28" t="s">
        <v>452</v>
      </c>
    </row>
    <row r="21" ht="36" customHeight="1" spans="1:10">
      <c r="A21" s="29" t="s">
        <v>253</v>
      </c>
      <c r="B21" s="29" t="s">
        <v>453</v>
      </c>
      <c r="C21" s="30" t="s">
        <v>255</v>
      </c>
      <c r="D21" s="30" t="s">
        <v>256</v>
      </c>
      <c r="E21" s="30" t="s">
        <v>257</v>
      </c>
      <c r="F21" s="30" t="s">
        <v>258</v>
      </c>
      <c r="G21" s="30" t="s">
        <v>259</v>
      </c>
      <c r="H21" s="31"/>
      <c r="I21" s="31"/>
      <c r="J21" s="31"/>
    </row>
    <row r="22" ht="32.25" customHeight="1" spans="1:10">
      <c r="A22" s="32" t="s">
        <v>262</v>
      </c>
      <c r="B22" s="32"/>
      <c r="C22" s="33"/>
      <c r="D22" s="32"/>
      <c r="E22" s="32"/>
      <c r="F22" s="32"/>
      <c r="G22" s="32"/>
      <c r="H22" s="34"/>
      <c r="I22" s="18"/>
      <c r="J22" s="34"/>
    </row>
    <row r="23" ht="32.25" customHeight="1" spans="1:10">
      <c r="A23" s="32"/>
      <c r="B23" s="32" t="s">
        <v>263</v>
      </c>
      <c r="C23" s="33"/>
      <c r="D23" s="32"/>
      <c r="E23" s="32"/>
      <c r="F23" s="32"/>
      <c r="G23" s="32"/>
      <c r="H23" s="34"/>
      <c r="I23" s="18"/>
      <c r="J23" s="34"/>
    </row>
    <row r="24" ht="32.25" customHeight="1" spans="1:10">
      <c r="A24" s="32"/>
      <c r="B24" s="32"/>
      <c r="C24" s="33" t="s">
        <v>454</v>
      </c>
      <c r="D24" s="32" t="s">
        <v>265</v>
      </c>
      <c r="E24" s="32" t="s">
        <v>84</v>
      </c>
      <c r="F24" s="32" t="s">
        <v>455</v>
      </c>
      <c r="G24" s="32" t="s">
        <v>267</v>
      </c>
      <c r="H24" s="34" t="s">
        <v>456</v>
      </c>
      <c r="I24" s="18" t="s">
        <v>268</v>
      </c>
      <c r="J24" s="34" t="s">
        <v>457</v>
      </c>
    </row>
    <row r="25" ht="32.25" customHeight="1" spans="1:10">
      <c r="A25" s="32"/>
      <c r="B25" s="32" t="s">
        <v>269</v>
      </c>
      <c r="C25" s="33"/>
      <c r="D25" s="32"/>
      <c r="E25" s="32"/>
      <c r="F25" s="32"/>
      <c r="G25" s="32"/>
      <c r="H25" s="34"/>
      <c r="I25" s="18"/>
      <c r="J25" s="34"/>
    </row>
    <row r="26" ht="32.25" customHeight="1" spans="1:10">
      <c r="A26" s="32"/>
      <c r="B26" s="32"/>
      <c r="C26" s="33" t="s">
        <v>311</v>
      </c>
      <c r="D26" s="32" t="s">
        <v>265</v>
      </c>
      <c r="E26" s="32" t="s">
        <v>312</v>
      </c>
      <c r="F26" s="32" t="s">
        <v>306</v>
      </c>
      <c r="G26" s="32" t="s">
        <v>280</v>
      </c>
      <c r="H26" s="34" t="s">
        <v>458</v>
      </c>
      <c r="I26" s="18" t="s">
        <v>459</v>
      </c>
      <c r="J26" s="34" t="s">
        <v>460</v>
      </c>
    </row>
    <row r="27" ht="32.25" customHeight="1" spans="1:10">
      <c r="A27" s="32" t="s">
        <v>274</v>
      </c>
      <c r="B27" s="32"/>
      <c r="C27" s="33"/>
      <c r="D27" s="32"/>
      <c r="E27" s="32"/>
      <c r="F27" s="32"/>
      <c r="G27" s="32"/>
      <c r="H27" s="34"/>
      <c r="I27" s="18"/>
      <c r="J27" s="34"/>
    </row>
    <row r="28" ht="32.25" customHeight="1" spans="1:10">
      <c r="A28" s="32"/>
      <c r="B28" s="32" t="s">
        <v>292</v>
      </c>
      <c r="C28" s="33"/>
      <c r="D28" s="32"/>
      <c r="E28" s="32"/>
      <c r="F28" s="32"/>
      <c r="G28" s="32"/>
      <c r="H28" s="34"/>
      <c r="I28" s="18"/>
      <c r="J28" s="34"/>
    </row>
    <row r="29" ht="32.25" customHeight="1" spans="1:10">
      <c r="A29" s="32"/>
      <c r="B29" s="32"/>
      <c r="C29" s="33" t="s">
        <v>314</v>
      </c>
      <c r="D29" s="32" t="s">
        <v>277</v>
      </c>
      <c r="E29" s="32" t="s">
        <v>315</v>
      </c>
      <c r="F29" s="32" t="s">
        <v>306</v>
      </c>
      <c r="G29" s="32" t="s">
        <v>280</v>
      </c>
      <c r="H29" s="34" t="s">
        <v>461</v>
      </c>
      <c r="I29" s="18" t="s">
        <v>462</v>
      </c>
      <c r="J29" s="34" t="s">
        <v>463</v>
      </c>
    </row>
    <row r="30" ht="32.25" customHeight="1" spans="1:10">
      <c r="A30" s="32" t="s">
        <v>282</v>
      </c>
      <c r="B30" s="32"/>
      <c r="C30" s="33"/>
      <c r="D30" s="32"/>
      <c r="E30" s="32"/>
      <c r="F30" s="32"/>
      <c r="G30" s="32"/>
      <c r="H30" s="34"/>
      <c r="I30" s="18"/>
      <c r="J30" s="34"/>
    </row>
    <row r="31" ht="32.25" customHeight="1" spans="1:10">
      <c r="A31" s="32"/>
      <c r="B31" s="32" t="s">
        <v>283</v>
      </c>
      <c r="C31" s="33"/>
      <c r="D31" s="32"/>
      <c r="E31" s="32"/>
      <c r="F31" s="32"/>
      <c r="G31" s="32"/>
      <c r="H31" s="34"/>
      <c r="I31" s="18"/>
      <c r="J31" s="34"/>
    </row>
    <row r="32" ht="32.25" customHeight="1" spans="1:10">
      <c r="A32" s="32"/>
      <c r="B32" s="32"/>
      <c r="C32" s="33" t="s">
        <v>317</v>
      </c>
      <c r="D32" s="32" t="s">
        <v>277</v>
      </c>
      <c r="E32" s="32" t="s">
        <v>288</v>
      </c>
      <c r="F32" s="32" t="s">
        <v>272</v>
      </c>
      <c r="G32" s="32" t="s">
        <v>267</v>
      </c>
      <c r="H32" s="34" t="s">
        <v>464</v>
      </c>
      <c r="I32" s="18" t="s">
        <v>465</v>
      </c>
      <c r="J32" s="34" t="s">
        <v>466</v>
      </c>
    </row>
  </sheetData>
  <mergeCells count="3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B16"/>
    <mergeCell ref="C16:G16"/>
    <mergeCell ref="A17:B17"/>
    <mergeCell ref="C17:G17"/>
    <mergeCell ref="A18:B18"/>
    <mergeCell ref="C18:G18"/>
    <mergeCell ref="A19:J19"/>
    <mergeCell ref="A20:G20"/>
    <mergeCell ref="A6:A7"/>
    <mergeCell ref="H20:H21"/>
    <mergeCell ref="I20:I21"/>
    <mergeCell ref="J20:J21"/>
    <mergeCell ref="A10:B11"/>
    <mergeCell ref="C10:G11"/>
  </mergeCells>
  <pageMargins left="0.236111111111111" right="0.196527777777778" top="1" bottom="1" header="0.5" footer="0.5"/>
  <pageSetup paperSize="9" scale="4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vt:lpstr>
      <vt:lpstr>部门收入预算表</vt:lpstr>
      <vt:lpstr>部门支出预算表</vt:lpstr>
      <vt:lpstr>部门财政拨款收支预算总表</vt:lpstr>
      <vt:lpstr>一般公共预算支出预算表（按功能科目分类）</vt:lpstr>
      <vt:lpstr>一般公共预算“三公”经费支出预算表</vt:lpstr>
      <vt:lpstr>部门基本支出预算表</vt:lpstr>
      <vt:lpstr>部门项目支出预算表</vt:lpstr>
      <vt:lpstr>部门项目支出绩效目标表</vt:lpstr>
      <vt:lpstr>部门政府性基金预算支出预算表</vt:lpstr>
      <vt:lpstr>部门政府采购预算表</vt:lpstr>
      <vt:lpstr>部门政府购买服务预算表</vt:lpstr>
      <vt:lpstr>对下转移支付预算表09-1</vt:lpstr>
      <vt:lpstr>对下转移支付绩效目标表09-2</vt:lpstr>
      <vt:lpstr>新增资产配置表</vt:lpstr>
      <vt:lpstr>上级转移支付补助项目支出预算表</vt:lpstr>
      <vt:lpstr>部门项目中期规划预算表</vt:lpstr>
      <vt:lpstr>部门整体支出绩效目标表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杨学智</cp:lastModifiedBy>
  <dcterms:created xsi:type="dcterms:W3CDTF">2025-03-03T05:30:00Z</dcterms:created>
  <dcterms:modified xsi:type="dcterms:W3CDTF">2025-03-19T05:53:31Z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B469A05FE22B417D9FCBF17255118740_13</vt:lpwstr>
  </property>
</Properties>
</file>