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<sst xmlns="http://schemas.openxmlformats.org/spreadsheetml/2006/main" count="5313" uniqueCount="1068">
  <si>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</si>
  <si>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</si>
  <si>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</si>
  <si>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</si>
  <si>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</si>
  <si>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</si>
  <si>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</si>
  <si>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</si>
  <si>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</si>
  <si>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</si>
  <si>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</si>
  <si>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</si>
  <si>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</si>
  <si>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</si>
  <si>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</si>
  <si>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</si>
  <si>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</si>
  <si>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</si>
  <si>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</si>
  <si>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</si>
  <si>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</si>
  <si>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</si>
  <si>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</si>
  <si>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</si>
  <si>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</si>
  <si>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</si>
  <si>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</si>
  <si>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</si>
  <si>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</si>
  <si>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</si>
  <si>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</si>
  <si>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</si>
  <si>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</si>
  <si>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</si>
  <si>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</si>
  <si>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</si>
  <si>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</si>
  <si>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</si>
  <si>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</si>
  <si>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</si>
  <si>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</si>
  <si>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</si>
  <si>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</si>
  <si>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</si>
  <si>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</si>
  <si>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</si>
  <si>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</si>
  <si>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</si>
  <si>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</si>
  <si>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</si>
  <si>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</si>
  <si>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</si>
  <si>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</si>
  <si>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</si>
  <si>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</si>
  <si>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</si>
  <si>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</si>
  <si>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</si>
  <si>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</si>
  <si>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</si>
  <si>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</si>
  <si>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</si>
  <si>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</si>
  <si>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</si>
  <si>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</si>
  <si>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</si>
  <si>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</si>
  <si>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</si>
  <si>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126</t>
  </si>
  <si>
    <t>昆明市晋宁区水务局</t>
  </si>
  <si>
    <t>126001</t>
  </si>
  <si>
    <t>126004</t>
  </si>
  <si>
    <t>昆明市晋宁区水务局水政水资源管理站</t>
  </si>
  <si>
    <t>126005</t>
  </si>
  <si>
    <t>昆明市晋宁区水土保持管理站</t>
  </si>
  <si>
    <t>126006</t>
  </si>
  <si>
    <t>昆明市晋宁区防汛抗旱办公室</t>
  </si>
  <si>
    <t>126007</t>
  </si>
  <si>
    <t>昆明市晋宁区水务局水利管理站</t>
  </si>
  <si>
    <t>126008</t>
  </si>
  <si>
    <t>昆明市晋宁区计划供水节约用水办公室</t>
  </si>
  <si>
    <t>126009</t>
  </si>
  <si>
    <t>昆明市晋宁区水利工程建设质量监督站</t>
  </si>
  <si>
    <t>126010</t>
  </si>
  <si>
    <t>昆明市晋宁区搬迁安置办公室</t>
  </si>
  <si>
    <t>126011</t>
  </si>
  <si>
    <t>昆明市晋宁区滇池管理综合行政执法大队</t>
  </si>
  <si>
    <t>126012</t>
  </si>
  <si>
    <t>昆明市晋宁区河（湖）长制工作办公室</t>
  </si>
  <si>
    <t>126013</t>
  </si>
  <si>
    <t>昆明市晋宁区集中式饮用水源地保护管理中心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</si>
  <si>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</si>
  <si>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</si>
  <si>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</si>
  <si>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</si>
  <si>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</si>
  <si>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</si>
  <si>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</si>
  <si>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</si>
  <si>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</si>
  <si>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</si>
  <si>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</si>
  <si>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</si>
  <si>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</si>
  <si>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</si>
  <si>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</si>
  <si>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</si>
  <si>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</si>
  <si>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</si>
  <si>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</si>
  <si>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</si>
  <si>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</si>
  <si>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</si>
  <si>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</si>
  <si>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</si>
  <si>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</si>
  <si>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</si>
  <si>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</si>
  <si>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</si>
  <si>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</si>
  <si>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</si>
  <si>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</si>
  <si>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</si>
  <si>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</si>
  <si>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</si>
  <si>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</si>
  <si>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</si>
  <si>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</si>
  <si>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</si>
  <si>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</si>
  <si>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</si>
  <si>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</si>
  <si>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</si>
  <si>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</si>
  <si>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</si>
  <si>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</si>
  <si>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</si>
  <si>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</si>
  <si>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</si>
  <si>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</si>
  <si>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</si>
  <si>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</si>
  <si>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</si>
  <si>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</si>
  <si>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</si>
  <si>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</si>
  <si>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</si>
  <si>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</si>
  <si>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</si>
  <si>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</si>
  <si>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</si>
  <si>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</si>
  <si>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</si>
  <si>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21208</t>
  </si>
  <si>
    <t>国有土地使用权出让收入安排的支出</t>
  </si>
  <si>
    <t>2120816</t>
  </si>
  <si>
    <t>农业农村生态环境支出</t>
  </si>
  <si>
    <t>213</t>
  </si>
  <si>
    <t>农林水支出</t>
  </si>
  <si>
    <t>21303</t>
  </si>
  <si>
    <t>水利</t>
  </si>
  <si>
    <t>2130301</t>
  </si>
  <si>
    <t>行政运行</t>
  </si>
  <si>
    <t>2130304</t>
  </si>
  <si>
    <t>水利行业业务管理</t>
  </si>
  <si>
    <t>2130305</t>
  </si>
  <si>
    <t>水利工程建设</t>
  </si>
  <si>
    <t>2130306</t>
  </si>
  <si>
    <t>水利工程运行与维护</t>
  </si>
  <si>
    <t>2130308</t>
  </si>
  <si>
    <t>水利前期工作</t>
  </si>
  <si>
    <t>2130310</t>
  </si>
  <si>
    <t>水土保持</t>
  </si>
  <si>
    <t>2130311</t>
  </si>
  <si>
    <t>水资源节约管理与保护</t>
  </si>
  <si>
    <t>2130316</t>
  </si>
  <si>
    <t>农村水利</t>
  </si>
  <si>
    <t>2130321</t>
  </si>
  <si>
    <t>大中型水库移民后期扶持专项支出</t>
  </si>
  <si>
    <t>2130399</t>
  </si>
  <si>
    <t>其他水利支出</t>
  </si>
  <si>
    <t>221</t>
  </si>
  <si>
    <t>住房保障支出</t>
  </si>
  <si>
    <t>22102</t>
  </si>
  <si>
    <t>住房改革支出</t>
  </si>
  <si>
    <t>2210201</t>
  </si>
  <si>
    <t>住房公积金</t>
  </si>
  <si>
    <t>预算02-1表</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</si>
  <si>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</si>
  <si>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</si>
  <si>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</si>
  <si>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</si>
  <si>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</si>
  <si>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</si>
  <si>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</si>
  <si>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</si>
  <si>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</si>
  <si>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</si>
  <si>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</si>
  <si>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</si>
  <si>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</si>
  <si>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</si>
  <si>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</si>
  <si>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</si>
  <si>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</si>
  <si>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</si>
  <si>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</si>
  <si>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</si>
  <si>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</si>
  <si>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</si>
  <si>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</si>
  <si>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</si>
  <si>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</si>
  <si>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</si>
  <si>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</si>
  <si>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</si>
  <si>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</si>
  <si>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</si>
  <si>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</si>
  <si>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</si>
  <si>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</si>
  <si>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</si>
  <si>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</si>
  <si>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</si>
  <si>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</si>
  <si>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</si>
  <si>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</si>
  <si>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</si>
  <si>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</si>
  <si>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</si>
  <si>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</si>
  <si>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</si>
  <si>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</si>
  <si>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</si>
  <si>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</si>
  <si>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</si>
  <si>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</si>
  <si>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</si>
  <si>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</si>
  <si>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</si>
  <si>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</si>
  <si>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</si>
  <si>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</si>
  <si>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</si>
  <si>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</si>
  <si>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</si>
  <si>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</si>
  <si>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</si>
  <si>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</si>
  <si>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</si>
  <si>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</si>
  <si>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</si>
  <si>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530122210000000004432</t>
  </si>
  <si>
    <t>行政人员支出工资</t>
  </si>
  <si>
    <t>30101</t>
  </si>
  <si>
    <t>基本工资</t>
  </si>
  <si>
    <t>30102</t>
  </si>
  <si>
    <t>津贴补贴</t>
  </si>
  <si>
    <t>30103</t>
  </si>
  <si>
    <t>奖金</t>
  </si>
  <si>
    <t>530122210000000004433</t>
  </si>
  <si>
    <t>社会保障缴费</t>
  </si>
  <si>
    <t>30108</t>
  </si>
  <si>
    <t>机关事业单位基本养老保险缴费</t>
  </si>
  <si>
    <t>30110</t>
  </si>
  <si>
    <t>职工基本医疗保险缴费</t>
  </si>
  <si>
    <t>30111</t>
  </si>
  <si>
    <t>公务员医疗补助缴费</t>
  </si>
  <si>
    <t>30112</t>
  </si>
  <si>
    <t>其他社会保障缴费</t>
  </si>
  <si>
    <t>530122210000000004434</t>
  </si>
  <si>
    <t>30113</t>
  </si>
  <si>
    <t>530122210000000004435</t>
  </si>
  <si>
    <t>对个人和家庭的补助</t>
  </si>
  <si>
    <t>30305</t>
  </si>
  <si>
    <t>生活补助</t>
  </si>
  <si>
    <t>530122210000000004437</t>
  </si>
  <si>
    <t>30217</t>
  </si>
  <si>
    <t>530122210000000004438</t>
  </si>
  <si>
    <t>公务交通补贴</t>
  </si>
  <si>
    <t>30239</t>
  </si>
  <si>
    <t>其他交通费用</t>
  </si>
  <si>
    <t>530122210000000004439</t>
  </si>
  <si>
    <t>工会经费</t>
  </si>
  <si>
    <t>30228</t>
  </si>
  <si>
    <t>530122210000000004440</t>
  </si>
  <si>
    <t>一般公用经费</t>
  </si>
  <si>
    <t>30201</t>
  </si>
  <si>
    <t>办公费</t>
  </si>
  <si>
    <t>30211</t>
  </si>
  <si>
    <t>差旅费</t>
  </si>
  <si>
    <t>30227</t>
  </si>
  <si>
    <t>委托业务费</t>
  </si>
  <si>
    <t>30229</t>
  </si>
  <si>
    <t>福利费</t>
  </si>
  <si>
    <t>530122210000000004573</t>
  </si>
  <si>
    <t>公车购置及运维费</t>
  </si>
  <si>
    <t>30231</t>
  </si>
  <si>
    <t>公务用车运行维护费</t>
  </si>
  <si>
    <t>530122231100001222099</t>
  </si>
  <si>
    <t>离退休人员支出</t>
  </si>
  <si>
    <t>530122231100001450946</t>
  </si>
  <si>
    <t>行政人员绩效奖励</t>
  </si>
  <si>
    <t>530122241100002252453</t>
  </si>
  <si>
    <t>其他人员支出</t>
  </si>
  <si>
    <t>30199</t>
  </si>
  <si>
    <t>其他工资福利支出</t>
  </si>
  <si>
    <t>530122210000000002890</t>
  </si>
  <si>
    <t>事业人员支出工资</t>
  </si>
  <si>
    <t>30107</t>
  </si>
  <si>
    <t>绩效工资</t>
  </si>
  <si>
    <t>530122210000000002891</t>
  </si>
  <si>
    <t>530122210000000002893</t>
  </si>
  <si>
    <t>530122210000000002894</t>
  </si>
  <si>
    <t>530122210000000002896</t>
  </si>
  <si>
    <t>530122210000000002897</t>
  </si>
  <si>
    <t>530122210000000003138</t>
  </si>
  <si>
    <t>530122231100001207776</t>
  </si>
  <si>
    <t>30302</t>
  </si>
  <si>
    <t>退休费</t>
  </si>
  <si>
    <t>530122231100001443338</t>
  </si>
  <si>
    <t>事业人员绩效奖励</t>
  </si>
  <si>
    <t>530122251100003693537</t>
  </si>
  <si>
    <t>530122210000000001621</t>
  </si>
  <si>
    <t>530122210000000001622</t>
  </si>
  <si>
    <t>530122210000000001623</t>
  </si>
  <si>
    <t>530122210000000001625</t>
  </si>
  <si>
    <t>530122210000000001627</t>
  </si>
  <si>
    <t>530122210000000001628</t>
  </si>
  <si>
    <t>530122210000000003190</t>
  </si>
  <si>
    <t>530122231100001219908</t>
  </si>
  <si>
    <t>530122231100001443237</t>
  </si>
  <si>
    <t>530122210000000004449</t>
  </si>
  <si>
    <t>530122210000000004450</t>
  </si>
  <si>
    <t>530122210000000004451</t>
  </si>
  <si>
    <t>530122210000000004453</t>
  </si>
  <si>
    <t>530122210000000004454</t>
  </si>
  <si>
    <t>530122210000000004456</t>
  </si>
  <si>
    <t>530122210000000004457</t>
  </si>
  <si>
    <t>530122231100001206220</t>
  </si>
  <si>
    <t>530122231100001422549</t>
  </si>
  <si>
    <t>530122210000000004459</t>
  </si>
  <si>
    <t>530122210000000004460</t>
  </si>
  <si>
    <t>30109</t>
  </si>
  <si>
    <t>职业年金缴费</t>
  </si>
  <si>
    <t>530122210000000004461</t>
  </si>
  <si>
    <t>530122210000000004462</t>
  </si>
  <si>
    <t>530122210000000004463</t>
  </si>
  <si>
    <t>530122210000000004464</t>
  </si>
  <si>
    <t>530122210000000004465</t>
  </si>
  <si>
    <t>530122210000000004466</t>
  </si>
  <si>
    <t>530122231100001208784</t>
  </si>
  <si>
    <t>530122231100001449345</t>
  </si>
  <si>
    <t>530122210000000002262</t>
  </si>
  <si>
    <t>530122210000000002263</t>
  </si>
  <si>
    <t>530122210000000002264</t>
  </si>
  <si>
    <t>530122210000000002266</t>
  </si>
  <si>
    <t>530122210000000002267</t>
  </si>
  <si>
    <t>530122210000000003085</t>
  </si>
  <si>
    <t>530122231100001443481</t>
  </si>
  <si>
    <t>530122210000000004269</t>
  </si>
  <si>
    <t>530122210000000004270</t>
  </si>
  <si>
    <t>530122210000000004271</t>
  </si>
  <si>
    <t>530122210000000004272</t>
  </si>
  <si>
    <t>530122210000000004276</t>
  </si>
  <si>
    <t>530122210000000004277</t>
  </si>
  <si>
    <t>530122210000000004278</t>
  </si>
  <si>
    <t>530122231100001213357</t>
  </si>
  <si>
    <t>530122231100001213363</t>
  </si>
  <si>
    <t>530122231100001436412</t>
  </si>
  <si>
    <t>530122210000000004261</t>
  </si>
  <si>
    <t>530122210000000004262</t>
  </si>
  <si>
    <t>530122210000000004263</t>
  </si>
  <si>
    <t>530122210000000004265</t>
  </si>
  <si>
    <t>530122210000000004267</t>
  </si>
  <si>
    <t>530122210000000004268</t>
  </si>
  <si>
    <t>530122231100001426798</t>
  </si>
  <si>
    <t>530122210000000003589</t>
  </si>
  <si>
    <t>530122210000000003590</t>
  </si>
  <si>
    <t>530122210000000003591</t>
  </si>
  <si>
    <t>530122210000000003593</t>
  </si>
  <si>
    <t>530122210000000003595</t>
  </si>
  <si>
    <t>530122210000000003596</t>
  </si>
  <si>
    <t>530122231100001209042</t>
  </si>
  <si>
    <t>530122231100001434588</t>
  </si>
  <si>
    <t>530122210000000003071</t>
  </si>
  <si>
    <t>530122210000000003072</t>
  </si>
  <si>
    <t>530122210000000003073</t>
  </si>
  <si>
    <t>530122210000000003077</t>
  </si>
  <si>
    <t>530122210000000003079</t>
  </si>
  <si>
    <t>530122210000000003174</t>
  </si>
  <si>
    <t>530122231100001443416</t>
  </si>
  <si>
    <t>预算05-1表</t>
  </si>
  <si>
    <t>项目分类</t>
  </si>
  <si>
    <t>项目单位</t>
  </si>
  <si>
    <t>经济科目编码</t>
  </si>
  <si>
    <t>经济科目名称</t>
  </si>
  <si>
    <t>本年拨款</t>
  </si>
  <si>
    <t>其中：本次下达</t>
  </si>
  <si>
    <t>专项业务类</t>
  </si>
  <si>
    <t>530122221100001043467</t>
  </si>
  <si>
    <t>昆明市晋宁区水环境综合治理及再生水生态补水项目建设管理专项经费</t>
  </si>
  <si>
    <t>31005</t>
  </si>
  <si>
    <t>基础设施建设</t>
  </si>
  <si>
    <t>530122231100001622193</t>
  </si>
  <si>
    <t>滇池保护治理项目经费</t>
  </si>
  <si>
    <t>530122231100001647751</t>
  </si>
  <si>
    <t>项目前期经费</t>
  </si>
  <si>
    <t>530122241100003020785</t>
  </si>
  <si>
    <t>昆明市晋宁区水环境综合治理及再生水生态补水项目晋宁区环湖村庄生活污水整治项目管理经费</t>
  </si>
  <si>
    <t>530122241100003061496</t>
  </si>
  <si>
    <t>2024年滇池治理水污染防治项目市级补助资金</t>
  </si>
  <si>
    <t>530122241100003073055</t>
  </si>
  <si>
    <t>上缴存款利息资金</t>
  </si>
  <si>
    <t>30204</t>
  </si>
  <si>
    <t>手续费</t>
  </si>
  <si>
    <t>530122241100003101473</t>
  </si>
  <si>
    <t>2024年滇池保护治理省级补助资金滇池蓝藻水华防控及应急处置经费</t>
  </si>
  <si>
    <t>530122251100003643408</t>
  </si>
  <si>
    <t>2025年晋宁区滇池保护治理项目经费</t>
  </si>
  <si>
    <t>530122251100003646095</t>
  </si>
  <si>
    <t>滇池行政执法专项经费</t>
  </si>
  <si>
    <t>530122251100003646566</t>
  </si>
  <si>
    <t>2025年晋宁区水利建设工程项目经费</t>
  </si>
  <si>
    <t>530122251100003647971</t>
  </si>
  <si>
    <t>行政运转项目经费</t>
  </si>
  <si>
    <t>530122251100003648103</t>
  </si>
  <si>
    <t>2025年晋宁区滇池蓝藻应急防控预警和处置项目经费</t>
  </si>
  <si>
    <t>530122251100003648878</t>
  </si>
  <si>
    <t>2023年昆明市晋宁区水环境综合治理及再生水生态补水项目—晋宁区环湖村庄生活污水整治工程项目市级资金</t>
  </si>
  <si>
    <t>530122251100003649896</t>
  </si>
  <si>
    <t>2023年双龙水库及东大河（环湖南到南滇池国家湿地公园段）水安全、水生态、水环境综合建设省级专项资金</t>
  </si>
  <si>
    <t>530122251100003650118</t>
  </si>
  <si>
    <t>滇池综合行政执法大队转入水务局机关的自有资金</t>
  </si>
  <si>
    <t>530122251100003927775</t>
  </si>
  <si>
    <t>2025年农村饮水工程维修养护经费</t>
  </si>
  <si>
    <t>530122251100003927786</t>
  </si>
  <si>
    <t>2025年山洪灾害防治经费</t>
  </si>
  <si>
    <t>530122251100004054905</t>
  </si>
  <si>
    <t>昆明市晋宁区“十年禁渔”工作经费</t>
  </si>
  <si>
    <t>事业发展类</t>
  </si>
  <si>
    <t>530122231100001647714</t>
  </si>
  <si>
    <t>水利专项资金</t>
  </si>
  <si>
    <t>30905</t>
  </si>
  <si>
    <t>530122251100003725744</t>
  </si>
  <si>
    <t>530122251100004122912</t>
  </si>
  <si>
    <t>水土保持工作监测经费</t>
  </si>
  <si>
    <t>530122251100003558909</t>
  </si>
  <si>
    <t>开展禁止开垦陡坡地范围划定工作技术服务经费</t>
  </si>
  <si>
    <t>民生类</t>
  </si>
  <si>
    <t>530122251100003558289</t>
  </si>
  <si>
    <t>2025年防汛抗旱工作经费</t>
  </si>
  <si>
    <t>530122251100003558458</t>
  </si>
  <si>
    <t>2025年防汛抗旱应急资金</t>
  </si>
  <si>
    <t>530122251100003927606</t>
  </si>
  <si>
    <t>2025年山洪灾害防治设施维修养护资金</t>
  </si>
  <si>
    <t>530122210000000001607</t>
  </si>
  <si>
    <t>水利管理站管理运行补助经费</t>
  </si>
  <si>
    <t>530122221100000328585</t>
  </si>
  <si>
    <t>大春河水库管理用房土地征转划拨专项经费</t>
  </si>
  <si>
    <t>530122221100000854519</t>
  </si>
  <si>
    <t>大河、柴河饮用水源区扶持补助专项资金</t>
  </si>
  <si>
    <t>530122241100002778891</t>
  </si>
  <si>
    <t>2022年大河、柴河饮用水源区扶持补助专项资金</t>
  </si>
  <si>
    <t>530122241100003065583</t>
  </si>
  <si>
    <t>柴河、大河水库饮用水源区扶持补助资金</t>
  </si>
  <si>
    <t>530122241100003340800</t>
  </si>
  <si>
    <t>蓝藻水华处置工作经费</t>
  </si>
  <si>
    <t>530122251100003645526</t>
  </si>
  <si>
    <t>水库运行工作经费</t>
  </si>
  <si>
    <t>530122251100003927793</t>
  </si>
  <si>
    <t>2025年水利发展资金</t>
  </si>
  <si>
    <t>30213</t>
  </si>
  <si>
    <t>维修（护）费</t>
  </si>
  <si>
    <t>530122251100003928407</t>
  </si>
  <si>
    <t>2025年省级水利专项资金</t>
  </si>
  <si>
    <t>530122251100003581057</t>
  </si>
  <si>
    <t>计划用水、节约用水工作经费</t>
  </si>
  <si>
    <t>530122251100003581777</t>
  </si>
  <si>
    <t>支付自来水公司代收超计划用水水费的工作经费</t>
  </si>
  <si>
    <t>530122221100000786371</t>
  </si>
  <si>
    <t>晋宁区大中型水库移民后期扶持政策实施专项资金</t>
  </si>
  <si>
    <t>530122251100003612087</t>
  </si>
  <si>
    <t>晋宁区大中型水库移民应急维稳工作经费</t>
  </si>
  <si>
    <t>530122251100003586689</t>
  </si>
  <si>
    <t>2025年河（湖）长制工作经费</t>
  </si>
  <si>
    <t>530122251100003586723</t>
  </si>
  <si>
    <t>晋宁区河道管理范围修编划定工作经费</t>
  </si>
  <si>
    <t>530122241100002766205</t>
  </si>
  <si>
    <t>主城饮用水源地扶持补助专项资金</t>
  </si>
  <si>
    <t>530122241100002768900</t>
  </si>
  <si>
    <t>晋宁区六街集镇污水处理厂尾水回用农业灌溉项目资金</t>
  </si>
  <si>
    <t>31006</t>
  </si>
  <si>
    <t>大型修缮</t>
  </si>
  <si>
    <t>530122241100002778080</t>
  </si>
  <si>
    <t>水源地保护专项资金</t>
  </si>
  <si>
    <t>530122241100003073512</t>
  </si>
  <si>
    <t>530122251100003650211</t>
  </si>
  <si>
    <t>2021年主城饮用水源区扶持补助专项资金</t>
  </si>
  <si>
    <t>530122251100003652381</t>
  </si>
  <si>
    <t>柴河水库等5座水库一级区租地资金</t>
  </si>
  <si>
    <t>预算05-2表</t>
  </si>
  <si>
    <t>项目年度绩效目标</t>
  </si>
  <si>
    <t>一级指标</t>
  </si>
  <si>
    <t>二级指标</t>
  </si>
  <si>
    <t>三级指标</t>
  </si>
  <si>
    <t>指标性质</t>
  </si>
  <si>
    <t>指标值</t>
  </si>
  <si>
    <t>度量单位</t>
  </si>
  <si>
    <t>指标属性</t>
  </si>
  <si>
    <t>指标内容</t>
  </si>
  <si>
    <t>项目主要建设内容是：①双龙水库溢洪道加高359.6m；②水库左坝肩管理房周边生态修复绿化种植2054㎡、管护步道建设45㎡、水文化（美丽河湖、河湖管理）宣传栏建设2块；③溢洪道消力池至G213国道交汇段生态修复绿化种植152㎡、溢洪道清淤疏浚680.8m3；④水库前置库生态修复绿化种植10964.7㎡；⑤东大河环湖南路到南滇池国家湿地公园段生态修复绿化种植635㎡。</t>
  </si>
  <si>
    <t>产出指标</t>
  </si>
  <si>
    <t>数量指标</t>
  </si>
  <si>
    <t>完成溢洪道加高长度</t>
  </si>
  <si>
    <t>=</t>
  </si>
  <si>
    <t>359.6</t>
  </si>
  <si>
    <t>米</t>
  </si>
  <si>
    <t>定量指标</t>
  </si>
  <si>
    <t>反映工程建设情况</t>
  </si>
  <si>
    <t>完成管护步道建设</t>
  </si>
  <si>
    <t>45</t>
  </si>
  <si>
    <t>平方米/公里/立方/亩等</t>
  </si>
  <si>
    <t>完成水库左肩坝生态修复</t>
  </si>
  <si>
    <t>2054</t>
  </si>
  <si>
    <t>反映生态修复情况</t>
  </si>
  <si>
    <t>完成溢洪道治理</t>
  </si>
  <si>
    <t>680.8</t>
  </si>
  <si>
    <t>立方米</t>
  </si>
  <si>
    <t>反映溢洪道治理情况</t>
  </si>
  <si>
    <t>完成水文化设施建设</t>
  </si>
  <si>
    <t>处</t>
  </si>
  <si>
    <t>反映水文化设施建设情况</t>
  </si>
  <si>
    <t>完成溢洪道跌水砍至G213国道交汇段生态修复</t>
  </si>
  <si>
    <t>152</t>
  </si>
  <si>
    <t>平方米</t>
  </si>
  <si>
    <t>完成水库前置库生态修复</t>
  </si>
  <si>
    <t>10964.7</t>
  </si>
  <si>
    <t>完成东大河环湖南路道南滇池国家湿地公园段生态修复</t>
  </si>
  <si>
    <t>635</t>
  </si>
  <si>
    <t>质量指标</t>
  </si>
  <si>
    <t>工程质量合格率</t>
  </si>
  <si>
    <t>100</t>
  </si>
  <si>
    <t>%</t>
  </si>
  <si>
    <t>反映工程质量</t>
  </si>
  <si>
    <t>时效指标</t>
  </si>
  <si>
    <t>2023年底前工程完工率</t>
  </si>
  <si>
    <t>反映工程完工时效</t>
  </si>
  <si>
    <t>效益指标</t>
  </si>
  <si>
    <t>社会效益</t>
  </si>
  <si>
    <t>提供周边居民美好环境，提高居民的生活质量，有效宣传和发扬水文化精神，水生态文明的理念深入人心</t>
  </si>
  <si>
    <t>显著提升</t>
  </si>
  <si>
    <t>定性指标</t>
  </si>
  <si>
    <t>反映项目设计受益人群或地区的实现情况。</t>
  </si>
  <si>
    <t>生态效益</t>
  </si>
  <si>
    <t>改善河道及河滨带生态环境，提升河道生态风貌</t>
  </si>
  <si>
    <t>反映河道改善情况</t>
  </si>
  <si>
    <t>可持续影响</t>
  </si>
  <si>
    <t>可持续年限</t>
  </si>
  <si>
    <t>&gt;=</t>
  </si>
  <si>
    <t>20</t>
  </si>
  <si>
    <t>年</t>
  </si>
  <si>
    <t>通过工程设计使用年限反映可持续的效果。</t>
  </si>
  <si>
    <t>满意度指标</t>
  </si>
  <si>
    <t>服务对象满意度</t>
  </si>
  <si>
    <t>90</t>
  </si>
  <si>
    <t>调查人群中对设施建设或设施运行的满意度。
受益人群覆盖率=（调查人群中对设施建设或设施运行的人数/问卷调查人数）*100%</t>
  </si>
  <si>
    <t>缴纳办公系统运营维护费和残疾人就业保障金</t>
  </si>
  <si>
    <t>136000</t>
  </si>
  <si>
    <t>元</t>
  </si>
  <si>
    <t>无</t>
  </si>
  <si>
    <t>经济效益</t>
  </si>
  <si>
    <t>常态化开展巡查检查、联合执法与专项执法相结合，提高执法能力和水平，加强垂钓管理，加大宣传力度，扎实开展“十年禁渔”工作</t>
  </si>
  <si>
    <t>开展日常巡查检查</t>
  </si>
  <si>
    <t>240</t>
  </si>
  <si>
    <t>次/年</t>
  </si>
  <si>
    <t>常态化开展“十年禁渔”巡查检查，每月不少于20次。</t>
  </si>
  <si>
    <t>“十年禁渔”专项整治工作</t>
  </si>
  <si>
    <t>24</t>
  </si>
  <si>
    <t>聚焦重点时段、重点区域开展“十年禁渔”专项整治工作，规范垂钓行为。</t>
  </si>
  <si>
    <t>“十年禁渔”联合执法工作</t>
  </si>
  <si>
    <t>联合区级禁渔成员单位开展联合执法，依法打击违法偷捕行为，取缔滇池一级保护区内湿地、河道禁用渔具。</t>
  </si>
  <si>
    <t>“十年禁渔”宣传</t>
  </si>
  <si>
    <t>开展“十年禁渔”法律法规宣传，营造良好禁渔宣传氛围。</t>
  </si>
  <si>
    <t>有效保护滇池流域重点水域水生物资源和水域生态环境</t>
  </si>
  <si>
    <t>60</t>
  </si>
  <si>
    <t>有效保护 滇池流域重点水域水生物资源和水域生态环境</t>
  </si>
  <si>
    <t>全区人民</t>
  </si>
  <si>
    <t>受益对象满意度</t>
  </si>
  <si>
    <t>贯彻落实《中共云南省委 云南省人民政府关于“湖泊革命”攻坚战的实施意见》（云发〔2021〕22号），围绕水质改善、水环境改善、水生态改善三位一体核心目标，坚持“一湖一策”治理思路，“退、减、调、治、管”多管齐下，到 2025 年，湖泊生态环境明显改善，生态系统稳定全面提升，河湖、湿地生态功能基本恢复，生态环境保护体制机制进一步完善，水环境质量持续完善，滇池草海湖体水质稳定达到 IV 类及以上、外海湖体水质达到 IV 类（COD≤40 毫克/升）。</t>
  </si>
  <si>
    <t>项目完成率</t>
  </si>
  <si>
    <t>95</t>
  </si>
  <si>
    <t>项目验收合格率</t>
  </si>
  <si>
    <t>项目开工及时性</t>
  </si>
  <si>
    <t>实施单位收到资金指标60天内</t>
  </si>
  <si>
    <t>项目完成时间</t>
  </si>
  <si>
    <t>按项目工期计划完成</t>
  </si>
  <si>
    <t>湖体水质类别（国控断面）</t>
  </si>
  <si>
    <t>达到年度考核目标</t>
  </si>
  <si>
    <t>受益群众满意度</t>
  </si>
  <si>
    <t>农村饮水工程维修养护数量16个，农村饮水工程维修养护覆盖服务人口2万人。</t>
  </si>
  <si>
    <t>农村饮水工程维修养护数量</t>
  </si>
  <si>
    <t>16</t>
  </si>
  <si>
    <t>个</t>
  </si>
  <si>
    <t>农村饮水工程维修养护覆盖服务人口</t>
  </si>
  <si>
    <t>万人</t>
  </si>
  <si>
    <t>山洪灾害防治保护人口数量0.95万人</t>
  </si>
  <si>
    <t>山洪灾害防治设施维修养护县数</t>
  </si>
  <si>
    <t>1.00</t>
  </si>
  <si>
    <t>山洪灾害防治保护人口数量</t>
  </si>
  <si>
    <t>0.95</t>
  </si>
  <si>
    <t>消减河道污染负荷，提升入滇河道水质，改善滇池流域内水环境，提升或持续保持滇池外海水质</t>
  </si>
  <si>
    <t>按照上级部门下达水质目标任务</t>
  </si>
  <si>
    <t>类</t>
  </si>
  <si>
    <t>消减河道污染负荷，提升入滇河道水质，改善滇池流域内水环境</t>
  </si>
  <si>
    <t>环境确保人民群众身体健康，提升城市品位及投资环境，有力促进晋宁区旅游康养业河社会经济发展</t>
  </si>
  <si>
    <t>受益人群满意度</t>
  </si>
  <si>
    <t>收到大队转入的自有资金</t>
  </si>
  <si>
    <t>115000</t>
  </si>
  <si>
    <t>污染物削减目标</t>
  </si>
  <si>
    <t>302.71</t>
  </si>
  <si>
    <t>吨</t>
  </si>
  <si>
    <t>新增污染物削减量为化学需氧量 302.71 吨、氨氮 19.18 吨、
总磷 4.37 吨、总氮 38.22 吨。</t>
  </si>
  <si>
    <t>湖体近岸水质目标</t>
  </si>
  <si>
    <t>四类</t>
  </si>
  <si>
    <t>5个湖体近岸水质考核点水质达到四类</t>
  </si>
  <si>
    <t>主要入湖河道水质目标</t>
  </si>
  <si>
    <t>三类</t>
  </si>
  <si>
    <t>条</t>
  </si>
  <si>
    <t>8条主要入湖河道断面水质达到三类</t>
  </si>
  <si>
    <t>河道支流及入湖沟渠水质目标</t>
  </si>
  <si>
    <t>达标</t>
  </si>
  <si>
    <t>5条主要河道支流断面位置水质达到三类；34条入湖沟渠断面位置水质达到四类。</t>
  </si>
  <si>
    <t>服务群众满意度</t>
  </si>
  <si>
    <t>完成云南省防汛抗旱水利提升工程晋宁区中小河流治理、城乡自来水供水等项目前期经费退付</t>
  </si>
  <si>
    <t>工程动工数</t>
  </si>
  <si>
    <t>反映工程动工数量。</t>
  </si>
  <si>
    <t>发放及时率</t>
  </si>
  <si>
    <t>80</t>
  </si>
  <si>
    <t>反映发放单位及时发放补助资金的情况。</t>
  </si>
  <si>
    <t>按实际测算</t>
  </si>
  <si>
    <t>以建立权责明确、行为规范、监督有效、巡检到位、保障有力的水务综合执法体制为目标，以强化专职综合水务执法队伍建设、相对集中行政执法职能、延伸构建综合执法网络、完善综合执法工作机制为重点，力争通过二年的努力，建立专职化的水务综合执法队伍，集中行使行政处罚和规费征收，构建起完善的综合执法网络，建立职责清晰、程序规范、运转协调、监督有力的综合执法运行机制，从源头上解决多头执法、重复执法、执法缺位等问题，执法能力明显提高，执法效能显著提升。</t>
  </si>
  <si>
    <t>水事纠纷调处和水事违法征收案件查处案件结案率</t>
  </si>
  <si>
    <t>反映完成案件结案情况</t>
  </si>
  <si>
    <t>日常巡查检查次数</t>
  </si>
  <si>
    <t>&gt;</t>
  </si>
  <si>
    <t>120</t>
  </si>
  <si>
    <t>次</t>
  </si>
  <si>
    <t>反映检查工作完成情况</t>
  </si>
  <si>
    <t>有效保护地下水资源</t>
  </si>
  <si>
    <t>辖区地下水资源得到有效保护。</t>
  </si>
  <si>
    <t>群众满意度</t>
  </si>
  <si>
    <t>做好滇池蓝藻水华日常防控及应急处置工作</t>
  </si>
  <si>
    <t>减少蓝藻水华爆发次数</t>
  </si>
  <si>
    <t>蓝藻水华日常防控</t>
  </si>
  <si>
    <t>有序推进晋宁区白鱼河水环境综合治理及再生水生态补水项目、晋宁区柴河水环境综合治理及再生水生态补水项目、晋宁区东大河-中河水环境综合治理及再生水生态补水项目以及晋宁区二街河水环境综合治理及再生水生态补水项目一期子项目完工验收工作。</t>
  </si>
  <si>
    <t>主体工程完成率</t>
  </si>
  <si>
    <t>反映主体工程完成情况。
主体工程完成率=（按计划完成主体工程的工程量/计划完成主体工程量）*100%。</t>
  </si>
  <si>
    <t>竣工验收合格率</t>
  </si>
  <si>
    <t>反映项目验收情况。
竣工验收合格率=（验收合格单元工程数量/完工单元工程总数）×100%。</t>
  </si>
  <si>
    <t>项目实施河道水质达标率</t>
  </si>
  <si>
    <t>反映项目完成后对河道水质的改善情况。
河道水质达标率=（年平均水质达标河道/项目建设涉及河道总数）*100%</t>
  </si>
  <si>
    <t>缴纳存款利息</t>
  </si>
  <si>
    <t>全额缴纳利息</t>
  </si>
  <si>
    <t>14780.21</t>
  </si>
  <si>
    <t>1、完成梳理未来经济社会发展对防洪保安的新需求，提出流域2035年防洪减灾规划目标和2050年远景展望，复核确定流域、区域、重要保护对象防洪标准。开展蓄泄格局优化调整研究，提出洪水出路安排方案，优化防洪总体布局，分别针对干流、主要支流和湖泊、中小河流治理、涝区治理、城市防洪排涝、山洪灾害防治、水土保持等编制防洪治理方案，制定防洪工程措施，研究提出防洪非工程措施规划，匡算规划投资，提出分期实施意见，分析规划实施效果，制定规划保障措施。
2、投资56万元，完成《昆明市晋宁区农田灌溉发展规划》编制。</t>
  </si>
  <si>
    <t>规划编制完成中小型灌区</t>
  </si>
  <si>
    <t>晋宁县2014年度山洪灾害调查评价项目通过验收</t>
  </si>
  <si>
    <t>通过验收</t>
  </si>
  <si>
    <t>晋宁区流域防洪规划修编通过验收</t>
  </si>
  <si>
    <t>晋宁区水旱灾害风险普查通过验收</t>
  </si>
  <si>
    <t>晋宁区2022年度山洪灾害防治项目通过验收</t>
  </si>
  <si>
    <t>新增和恢复灌区灌溉面积</t>
  </si>
  <si>
    <t>90600</t>
  </si>
  <si>
    <t>亩</t>
  </si>
  <si>
    <t>现场调查群众满意度</t>
  </si>
  <si>
    <t>预防蓝藻大规模爆发</t>
  </si>
  <si>
    <t>租赁30艘蓝藻围捕作业船只，并配备60名作业人员，对晋宁辖区内重点湾区、湿地内部水域和湿地相临近岸水域蓝藻水华进行围捕作业；主要在北山湾、太史湾和小渔村周边重点敏感水域应急采购安装35套曝气推流装置。</t>
  </si>
  <si>
    <t>65</t>
  </si>
  <si>
    <t>租赁30艘蓝藻围捕作业船只，采购安装35套曝气推流装置</t>
  </si>
  <si>
    <t>减少</t>
  </si>
  <si>
    <t>现场调查群众满意度不低于90%</t>
  </si>
  <si>
    <t>完成水库除险加固、中小河流治理等水利工程项目进度资金拨付</t>
  </si>
  <si>
    <t>资金拨付到位率</t>
  </si>
  <si>
    <t>反映发放单位及时拨付资金的情况。</t>
  </si>
  <si>
    <t>资金拨付及时率</t>
  </si>
  <si>
    <t>&lt;=</t>
  </si>
  <si>
    <t>天</t>
  </si>
  <si>
    <t>反映发放单位及时发放资金的情况。</t>
  </si>
  <si>
    <t>反映水质治理成效</t>
  </si>
  <si>
    <t>收支专户存款利息全额上缴</t>
  </si>
  <si>
    <t>未全额收缴扣10分</t>
  </si>
  <si>
    <t>未全额上缴扣10分</t>
  </si>
  <si>
    <t>小于90%扣5分</t>
  </si>
  <si>
    <t>委托第三方对大春河小流域坡面径流场开展监测管理工作。</t>
  </si>
  <si>
    <t>按合同要求管理工作</t>
  </si>
  <si>
    <t>100%完成管理工作</t>
  </si>
  <si>
    <t>未发生水土流失</t>
  </si>
  <si>
    <t>100%防止水土流失</t>
  </si>
  <si>
    <t>服务群众满意度达90%以上</t>
  </si>
  <si>
    <t>完成晋宁区坡度在二十五度以上尚未开垦为耕地的林地、草地和裸土地，以及二十五度以下特定区域有特定禁止开垦要求的陡坡地划定。界定禁止开垦陡坡地界限范围，划定禁止开垦陡坡地范围，并建立矢量数据库，编制禁止开垦陡范围划定成果报告及图表，通过省、市抽查、复查等。</t>
  </si>
  <si>
    <t>按时完成工作进度</t>
  </si>
  <si>
    <t>完成工作进度</t>
  </si>
  <si>
    <t>月</t>
  </si>
  <si>
    <t>1个月扣5分</t>
  </si>
  <si>
    <t>扣1分</t>
  </si>
  <si>
    <t>用于2025年山洪灾害设施维修养护</t>
  </si>
  <si>
    <t>实施山洪灾害防治县数</t>
  </si>
  <si>
    <t>全区完成2025年山洪灾害防治工作并通过验收</t>
  </si>
  <si>
    <t>万人次</t>
  </si>
  <si>
    <t>完成年初工作制定要求，保护人口0.95万人次以上，达不到一项按评分标准扣分。</t>
  </si>
  <si>
    <t>服务对象满意度达90%以上，达不到90%以上每差1%扣10分。</t>
  </si>
  <si>
    <t>保障山洪灾害预警系统专线和站点通信，防汛抗旱抢险物资维护保养和管理，防汛抗应急抢险等工作。</t>
  </si>
  <si>
    <t>完成山洪灾害预警系统专线功能</t>
  </si>
  <si>
    <t>19+8+2+160+72</t>
  </si>
  <si>
    <t>山洪灾害防御系统、自动雨量站、简易雨量站等正常使用。</t>
  </si>
  <si>
    <t xml:space="preserve">山洪灾害防治保护人口数量 </t>
  </si>
  <si>
    <t>2300</t>
  </si>
  <si>
    <t>人</t>
  </si>
  <si>
    <t>杜绝和减少因山洪灾害引起的群众生命财产安全事件。</t>
  </si>
  <si>
    <t>确保防汛抗旱工作开展群众满意度达标。</t>
  </si>
  <si>
    <t>做好2025年防汛抗旱应急救灾工作。</t>
  </si>
  <si>
    <t>互联网联网专线</t>
  </si>
  <si>
    <t>300M互联网专线1条。合同</t>
  </si>
  <si>
    <t>云MAS业务</t>
  </si>
  <si>
    <t>4.00</t>
  </si>
  <si>
    <t>项</t>
  </si>
  <si>
    <t>云MAS务4项。</t>
  </si>
  <si>
    <t>受益人群</t>
  </si>
  <si>
    <t>0.3</t>
  </si>
  <si>
    <t>受益人群覆盖0.3万人次。</t>
  </si>
  <si>
    <t>服务人群满意度调查</t>
  </si>
  <si>
    <t>服务人群满意度调查。</t>
  </si>
  <si>
    <t>用于开展晋宁区小型水库工程维修养护</t>
  </si>
  <si>
    <t>小型水库工程维修养护座数</t>
  </si>
  <si>
    <t>55</t>
  </si>
  <si>
    <t>座（处）</t>
  </si>
  <si>
    <t>执行资金绩效考评</t>
  </si>
  <si>
    <t>工程验收合格率</t>
  </si>
  <si>
    <t>截止2025年末，投资完成比例</t>
  </si>
  <si>
    <t>已建工程是否良性运行</t>
  </si>
  <si>
    <t>是</t>
  </si>
  <si>
    <t>是否</t>
  </si>
  <si>
    <t>开展柴河、大河饮用水源区日常保护、管理、治理工作，保障昆明主城区、晋城片区群众饮水安全及水库安全正常运行。</t>
  </si>
  <si>
    <t>水源区扶持补助座数</t>
  </si>
  <si>
    <t>大河、柴河饮用水源扶持补助实施方案</t>
  </si>
  <si>
    <t>安全运行</t>
  </si>
  <si>
    <t>100%</t>
  </si>
  <si>
    <t>饮水安全覆盖服务区域</t>
  </si>
  <si>
    <t>昆明主城区、晋城片区</t>
  </si>
  <si>
    <t>供水能力及水环境质量</t>
  </si>
  <si>
    <t>确保水质优良、供水稳定</t>
  </si>
  <si>
    <t>座</t>
  </si>
  <si>
    <t>90%</t>
  </si>
  <si>
    <t xml:space="preserve">为加快推进农业水价综合改革，引导全面建立农业用水精准补贴和节水奖励，在保证农业基本用水需求的基础上，建立“用水须付费、困难农户有补贴、节约用水得奖励”机制，推广计量收费和用水制度，提高用水效率，促进农业节约用水。按照昆财农【2025】169号文，下达资金7万元。 </t>
  </si>
  <si>
    <t>用于精准补贴和节水奖励的资金比例</t>
  </si>
  <si>
    <t>执行资金绩效评价</t>
  </si>
  <si>
    <t>截止2025年12月底兑付完成比例</t>
  </si>
  <si>
    <t>执行资金绩效考核</t>
  </si>
  <si>
    <t>节水目标实现情况</t>
  </si>
  <si>
    <t>是/否</t>
  </si>
  <si>
    <t>用水主体缴费比例</t>
  </si>
  <si>
    <t>按照《关于再次确定违法用地整治处置方式的意见的通知》的文件要求，大春河水库管理所左侧隧洞出口地块，该地块为2018年度卫片执法地块。该地块为2008年由晋宁县病险水库除险加固工程建设管理局实施了晋宁县大春河水库除险加固工程征用地块，工程建设后交由昆明市晋宁区水务局水利管理站运行管理。该地块现建设大春河水库隧洞施工用地，同时大春河水库供水管道位于该地块下方，在隧洞建设完成后，配套建设大春水库管理所用房。目前该地块建有管理房、泵房、闸房（供宝峰自来水）、配电房及管理所仓库等建筑。大春河水库在2008年实施水库除险加固时只办理了征占手续，但未完善相关土地手续，2018年自然资源局调查后确定大春河水库管理所右侧占地面积约10亩的管理房用地为违法用地。该地块已纳入2018年卫片执法，需按单独选址用地报件办理完善手续。该地块于2021年度第5批次城镇建设用地正转报批，完成征地办理手续。</t>
  </si>
  <si>
    <t>需完善用地手续面积</t>
  </si>
  <si>
    <t>9.951</t>
  </si>
  <si>
    <t>大春河水库水利设施管理用房取得征转报批手续，完善划拨手续缴纳相关费用</t>
  </si>
  <si>
    <t>卫片执法土地批次</t>
  </si>
  <si>
    <t>2018年卫片执行</t>
  </si>
  <si>
    <t>批次</t>
  </si>
  <si>
    <t>完善用地手续地块</t>
  </si>
  <si>
    <t>保护水利工程设施，保障宝峰片区1.1万人饮供水</t>
  </si>
  <si>
    <t>保护水利工程设施正常运行，保障宝峰片区1.1万人饮供水</t>
  </si>
  <si>
    <t>依法管地用地，完善水利工程违法用地手续</t>
  </si>
  <si>
    <t>促进土地管理规范化</t>
  </si>
  <si>
    <t>促进土地管理规范化，确保水利工程设施用地合法性</t>
  </si>
  <si>
    <t>空促进土地管理规范化，确保水利工程设施用地合法性</t>
  </si>
  <si>
    <t>水源保护区域受益群众满意度</t>
  </si>
  <si>
    <t>完成双龙水库沿岸浅水区青苔打捞</t>
  </si>
  <si>
    <t>蓝藻水华应急处置经费</t>
  </si>
  <si>
    <t>30000</t>
  </si>
  <si>
    <t>项目安排资金额</t>
  </si>
  <si>
    <t>完成时效</t>
  </si>
  <si>
    <t>项目完成，及时支付</t>
  </si>
  <si>
    <t>饮水安全及水环境质量</t>
  </si>
  <si>
    <t>维护水域生态平衡、加强水质管理</t>
  </si>
  <si>
    <t>执行资金绩效考评标准</t>
  </si>
  <si>
    <t>保障区管水库正常运行</t>
  </si>
  <si>
    <t>管辖范围</t>
  </si>
  <si>
    <t>区管16座水库</t>
  </si>
  <si>
    <t>保障区管16座水库安全正常运行</t>
  </si>
  <si>
    <t>管辖范围运行情况</t>
  </si>
  <si>
    <t>区管16座水库正常运行</t>
  </si>
  <si>
    <t>社会安定发展</t>
  </si>
  <si>
    <t>保障社会安定、促进社会发展</t>
  </si>
  <si>
    <t>水利工程蓄水保障人畜饮水，人心安定、促进社会发展</t>
  </si>
  <si>
    <t>反应受益对象满意程度</t>
  </si>
  <si>
    <t>开展水库水生植物清理、购买水库巡查快艇、水库投放鱼苗防治藻类爆发等。</t>
  </si>
  <si>
    <t>水库安全运行</t>
  </si>
  <si>
    <t>昆明主城区、晋宁区域</t>
  </si>
  <si>
    <t>保障机构正常运转。抓好防汛工作，全面落实防汛责任制，确保区管水利工程度汛安全。按照“库水保生活、湖水保生产”的原则，做好供水协调工作，科学合理调配水资源，确保城镇供水，指导国资做好滇池提水回灌农田工作。 加强水利工程管理，继续推进水利工程管理规范化、信息自动化，维护工程安全运行，严格工程建设管理，抓紧实施各项维修养护工程建设任务。落实水库大坝安全管理责任制。加强集中式饮用水源地的管理和保护，确保水质安全。继续开展农业水价综合改革工作，推进晋城中型灌区继建配套与节水改造项目实施。完成原水费、农灌水费征收工作目标任务。完成上级交办的其他工作</t>
  </si>
  <si>
    <t>3座中型水库、13座小型水库</t>
  </si>
  <si>
    <t>城镇供水量</t>
  </si>
  <si>
    <t>2000</t>
  </si>
  <si>
    <t>万立方米</t>
  </si>
  <si>
    <t>全力保障全区生产生活用水，根据蓄水量满足昆明主城区供水</t>
  </si>
  <si>
    <t>运转正常</t>
  </si>
  <si>
    <t>保障机构正常运转，水利工程安全运行</t>
  </si>
  <si>
    <t>城镇供水保证率</t>
  </si>
  <si>
    <t>反映城镇供水的情况。
供水保证率=实供水量/供水指标值*100%</t>
  </si>
  <si>
    <t>管养工作完成率</t>
  </si>
  <si>
    <t>维修养护工程建设情况、水库大坝安全管理情况</t>
  </si>
  <si>
    <t>工作目标完成进度率</t>
  </si>
  <si>
    <t>反映工作目标完成的情况。
完成进度率=年度工作指标/工作指标完成情况*100%</t>
  </si>
  <si>
    <t>原水费收入</t>
  </si>
  <si>
    <t>250</t>
  </si>
  <si>
    <t>万元</t>
  </si>
  <si>
    <t>反映水库供自来水原水的水费收取情况。</t>
  </si>
  <si>
    <t>水利工程蓄水保障人畜饮水，人心安定，促进社会发展</t>
  </si>
  <si>
    <t>保障人民生命财产安全</t>
  </si>
  <si>
    <t>保障人民生命财产安全，促进社会维稳</t>
  </si>
  <si>
    <t>水利工程蓄水调洪，保障人民生命财产安全，促进社会维稳</t>
  </si>
  <si>
    <t>改善 水环境、气候及生活环境</t>
  </si>
  <si>
    <t>水利工程改善 水环境、气候及生活环境</t>
  </si>
  <si>
    <t>水利工程建设管理能够改善 水环境、气候及生活环境</t>
  </si>
  <si>
    <t>蓄水、调洪</t>
  </si>
  <si>
    <t>有效利用水资源，保护生态环境平衡</t>
  </si>
  <si>
    <t>反映受益对象的满意程度。</t>
  </si>
  <si>
    <t>根据《晋宁区人民政府关于委托自来水公司征收超计划用水累进加价水费的批复》（晋政复[2015]198号）文件，委托县自来水公司征收超计划用水累进加价水费，委托征收手续费按征收额2.5%由县财政直接拨，已明确可以支付的2015年以来欠款131342.00元。</t>
  </si>
  <si>
    <t>全额收取超计划用水累加水费</t>
  </si>
  <si>
    <t>应收尽收水费并上缴国库</t>
  </si>
  <si>
    <t>每出现一次扣1分</t>
  </si>
  <si>
    <t>提高用水户节约用水意识</t>
  </si>
  <si>
    <t>全部</t>
  </si>
  <si>
    <t>人(户)</t>
  </si>
  <si>
    <t>每发现1次扣1分</t>
  </si>
  <si>
    <t>贯彻落实节水优先方针，深入推进节水型社会建设，按照《晋宁区计划用水与定额管理工作实施办法》要求，开展计划用水、节约用水宣传、管理工作；做好海绵城市建设指导、管理工作。</t>
  </si>
  <si>
    <t>完成年度目标任务</t>
  </si>
  <si>
    <t>一项扣1分</t>
  </si>
  <si>
    <t>增强全民节约用水意识</t>
  </si>
  <si>
    <t>根据《国务院关于完善大中型水库移民后期扶持政策的意见》（国发〔2006〕17号）和《晋宁区大中型水利水电工程移民搬迁安置和后期扶持“十四五”规划报告》，通过发放后扶直补资金，实施美丽家园建设、产业转型升级、移民就业创业、就业能力建设和就业扶持等，加快库区和移民安置区经济社会发展，促进移民收入持续稳定增长，总体达到当地农村平均水平；库区和安置区基础设施人居环境明显改善，基础设施和公共服务设施进一步完善，移民村社会治理能力得到提升；促进库区和移民安置区乡村振兴，确保库区和移民安置区和谐稳定。</t>
  </si>
  <si>
    <t>工程数量</t>
  </si>
  <si>
    <t>个/标段</t>
  </si>
  <si>
    <t>反映工程设计实现的功能数量或工程的相对独立单元的数量。</t>
  </si>
  <si>
    <t>验收合格率</t>
  </si>
  <si>
    <t>反映项目验收情况。
验收合格率=（验收合格单元工程数量/完工单元工程总数）×100%。       竣工验收合格率=（验收合格单位工程数量/完工单位工程总数）×100%。</t>
  </si>
  <si>
    <t>设计功能实现率</t>
  </si>
  <si>
    <t>反映建设项目设施设计功能的实现情况。
设计功能实现率=（实际实现设计功能数/计划实现设计功能数）*100%</t>
  </si>
  <si>
    <t>贯彻落实国家法律法规、大中型水库移民扶持政策，做好移民后期扶持政策的宣传、培训和普及工作，落实信访工作制度和信访维稳形势研判制度，处理好移民来信来访；不定期深入移民安置区开展矛盾排查化解活动，及时全面掌握矛盾纠纷动态，综合运用政策、教育等手段化解调处移民矛盾纠纷；及时处置库区和移民安置区突发应急事件，确保库区和移民安置区和谐稳定。</t>
  </si>
  <si>
    <t>与移民后期扶持有关的非正常越级上访事件</t>
  </si>
  <si>
    <t>0</t>
  </si>
  <si>
    <t>起</t>
  </si>
  <si>
    <t>反映通过相关媒体、网络等发布或推送稿件的篇数情况。</t>
  </si>
  <si>
    <t>政策知晓率</t>
  </si>
  <si>
    <t>反映通过抽查方式完成，相关受众群体对移民政策法规的知晓程度。
政策知晓率=被调查对象中知晓人数/被调查对象的人数*100%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</si>
  <si>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</si>
  <si>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</si>
  <si>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统筹、组织全区河（湖）的巡查检查、考核、培训等工作，贯彻执行省、市级的安排的工作任务，组织各职能部门协同开展河（湖）保护治理相关工作。年度陪同市级河长巡河24次；年度召开区级会议不少于20次；至少开展、参加1次三级河（湖）长培训，组织开展各类专项行动，将河（湖）保护治理工作落到实处。</t>
  </si>
  <si>
    <t>会议次数</t>
  </si>
  <si>
    <t>达20次以下满分10分，差一次扣5分。</t>
  </si>
  <si>
    <t>开展检查（核）查</t>
  </si>
  <si>
    <t>核查次数达24次以上得满分，达不到的差一次扣5分。</t>
  </si>
  <si>
    <t>检查（核查）覆盖率</t>
  </si>
  <si>
    <t>检查范围达90%以上，不达90%的扣5分。</t>
  </si>
  <si>
    <t>参训人员满意度</t>
  </si>
  <si>
    <t>对日常工作中常遇到的共性问题、个性问题归纳总结</t>
  </si>
  <si>
    <t>依法划定河湖管理范围，明确河湖管理边界线，是加强河湖管理的基本性工作，也是《水法》、《防洪法》、《河道管理条例》等法律法规作出的规定，更是中央全面推行河长制湖长制明确的任务要求。</t>
  </si>
  <si>
    <t>通过验收率</t>
  </si>
  <si>
    <t>反映划过工作进度及质量</t>
  </si>
  <si>
    <t>划定范围完成率</t>
  </si>
  <si>
    <t>按照河湖管理范围划定工作要求，先易后难，加快工作进度。</t>
  </si>
  <si>
    <t>反映社会公众对划定成果的满意度</t>
  </si>
  <si>
    <t>上缴存款利息</t>
  </si>
  <si>
    <t>足额上缴利息</t>
  </si>
  <si>
    <t>1837.02</t>
  </si>
  <si>
    <t>上缴利息</t>
  </si>
  <si>
    <t>对柴河、大河水库水质进行监测，开展水库污染源溯源排查等工作，确保水源地水质达标。</t>
  </si>
  <si>
    <t>水质监测次数</t>
  </si>
  <si>
    <t>反映每年进行水质监测的频率</t>
  </si>
  <si>
    <t>水质达标率</t>
  </si>
  <si>
    <t>等次</t>
  </si>
  <si>
    <t>反映水源地水质改善情况</t>
  </si>
  <si>
    <t>水库污染源改善情况</t>
  </si>
  <si>
    <t>优</t>
  </si>
  <si>
    <t>反映水库污染源排查情况</t>
  </si>
  <si>
    <t>反映群众对水源地水质改善的满意度</t>
  </si>
  <si>
    <t>以水质目标和水源地保护管理为核心，强化资金分配与水源地保护管理成效挂钩机制，充分调动属地镇（街道）的积极性、主动性。进一步改善水源区群众生产、生活条件，调动水源区干部群众保护生态环境和水资源的积极性。</t>
  </si>
  <si>
    <t>完成2021年核发补助人口数</t>
  </si>
  <si>
    <t>2523</t>
  </si>
  <si>
    <t>每年6月30日前、12月31日前各核发一次，若存在新增或死亡人口，则按照实际存在月份发放</t>
  </si>
  <si>
    <t>大河水库库区水面保洁情况</t>
  </si>
  <si>
    <t>1920</t>
  </si>
  <si>
    <t>大河水库库区水面面积1920亩，水面保洁、淹没区枯死杂草清除按每年每亩180元补助。</t>
  </si>
  <si>
    <t>水源区群众对水生态环境治理的满意度</t>
  </si>
  <si>
    <t>绩效评价</t>
  </si>
  <si>
    <t>保障水源地保护区租地工作顺利兑付，确保昆明城市供水安全可靠，支持和促进昆明经济社会健康、快速和可持续发展。</t>
  </si>
  <si>
    <t>租地面积</t>
  </si>
  <si>
    <t>5141.81</t>
  </si>
  <si>
    <t>反映水源地保护区租地完成数量</t>
  </si>
  <si>
    <t>租金兑付</t>
  </si>
  <si>
    <t>15406294.9</t>
  </si>
  <si>
    <t>反映兑付租金进度</t>
  </si>
  <si>
    <t>保障居民饮水安全</t>
  </si>
  <si>
    <t>上蒜、六街、晋城、宝峰</t>
  </si>
  <si>
    <t>反映受惠群众覆盖面</t>
  </si>
  <si>
    <t>饮用水指标合格率</t>
  </si>
  <si>
    <t>反正保护区水质保护质量成效</t>
  </si>
  <si>
    <t>反正径流区域内群众满意度</t>
  </si>
  <si>
    <t>完成昆明市晋宁区六街集镇污水处理厂尾水回用农业灌溉工程建设、验收及审计工作，保障工程正常投入 运行</t>
  </si>
  <si>
    <t>回用泵站及配套设施</t>
  </si>
  <si>
    <t>完成1个回用泵站及配套设施建设</t>
  </si>
  <si>
    <t>生活污水收集处理率</t>
  </si>
  <si>
    <t>反映六街集镇片区及龙王塘生活污水收集处理率</t>
  </si>
  <si>
    <t>提供农业灌溉用水</t>
  </si>
  <si>
    <t>500</t>
  </si>
  <si>
    <t>每日提供500立方米农业灌溉用水</t>
  </si>
  <si>
    <t>尾水农业灌溉资源化利用率</t>
  </si>
  <si>
    <t>反映六街集镇污水处理厂尾水回用农业资源化利用率</t>
  </si>
  <si>
    <t>反映群众对该工程的满意度</t>
  </si>
  <si>
    <t>2021年补助人口2523人，按每人每年600元核定（标准按每人每月50元核定发放）</t>
  </si>
  <si>
    <t>2021年补助人口2523人，按每人每年600元核定</t>
  </si>
  <si>
    <t>元/人</t>
  </si>
  <si>
    <t>前每年6月30日、12月31日各核发一次</t>
  </si>
  <si>
    <t>大河水库库区水面面积1920亩，水面保洁、淹没区枯死杂草清除按每年每亩180元补助</t>
  </si>
  <si>
    <t>大河水库库区水面面积1920亩</t>
  </si>
  <si>
    <t>主要对大河水库库区水面进行保洁</t>
  </si>
  <si>
    <t>库尾湿地面积180亩，运行管护按每年每亩1000元补助</t>
  </si>
  <si>
    <t>库尾湿地进行运行管护。清理湿地内杂草、修建和分植移栽水生植物、修复生态埂等</t>
  </si>
  <si>
    <t>进一步改善水源区群众生产、生活条件，提高水源区群众对水生态环境治理的满意度。</t>
  </si>
  <si>
    <t>提高水源区群众对水生态环境治理的满意度，满意度≥90%</t>
  </si>
  <si>
    <t>反映水源区群众对水生态治理环境的满意度</t>
  </si>
  <si>
    <t>预算06表</t>
  </si>
  <si>
    <t>政府性基金预算支出预算表</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</si>
  <si>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</si>
  <si>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</si>
  <si>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</si>
  <si>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</si>
  <si>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</si>
  <si>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</si>
  <si>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</si>
  <si>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</si>
  <si>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</si>
  <si>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</si>
  <si>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</si>
  <si>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</si>
  <si>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办公椅</t>
  </si>
  <si>
    <t>把</t>
  </si>
  <si>
    <t>办公桌</t>
  </si>
  <si>
    <t>张</t>
  </si>
  <si>
    <t>NAS</t>
  </si>
  <si>
    <t>网络存储设备</t>
  </si>
  <si>
    <t>台</t>
  </si>
  <si>
    <t>公务用车加油卡充值费</t>
  </si>
  <si>
    <t>车辆加油、添加燃料服务</t>
  </si>
  <si>
    <t>公务用车维修费</t>
  </si>
  <si>
    <t>车辆维修和保养服务</t>
  </si>
  <si>
    <t>公务用车车辆保险费</t>
  </si>
  <si>
    <t>机动车保险服务</t>
  </si>
  <si>
    <t>辆</t>
  </si>
  <si>
    <t>公务用车车辆维修费</t>
  </si>
  <si>
    <t>文件柜</t>
  </si>
  <si>
    <t>车辆燃油费</t>
  </si>
  <si>
    <t>车辆维护经费</t>
  </si>
  <si>
    <t>车辆保险</t>
  </si>
  <si>
    <t>打印纸经费</t>
  </si>
  <si>
    <t>纸及纸质品</t>
  </si>
  <si>
    <t>车辆油料费采购</t>
  </si>
  <si>
    <t>车辆维修及保养费</t>
  </si>
  <si>
    <t>购买公务用车保险费</t>
  </si>
  <si>
    <t>复印纸采购</t>
  </si>
  <si>
    <t>复印纸</t>
  </si>
  <si>
    <t>台式计算机采购</t>
  </si>
  <si>
    <t>台式计算机</t>
  </si>
  <si>
    <t>箱</t>
  </si>
  <si>
    <t>采购复印纸资金</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</si>
  <si>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</si>
  <si>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</si>
  <si>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</si>
  <si>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</si>
  <si>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</si>
  <si>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</si>
  <si>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</si>
  <si>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</si>
  <si>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</si>
  <si>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</si>
  <si>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单位名称：昆明市晋宁区水务局</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</si>
  <si>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</si>
  <si>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</si>
  <si>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</si>
  <si>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</si>
  <si>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</si>
  <si>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</si>
  <si>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</si>
  <si>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</si>
  <si>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</si>
  <si>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</si>
  <si>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</si>
  <si>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</si>
  <si>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</si>
  <si>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A02 设备</t>
  </si>
  <si>
    <t>A02010507 网络存储设备</t>
  </si>
  <si>
    <t>A05 家具和用品</t>
  </si>
  <si>
    <t>A05010201 办公桌</t>
  </si>
  <si>
    <t>A05010301 办公椅</t>
  </si>
  <si>
    <t>A05010502 文件柜</t>
  </si>
  <si>
    <t>A02010105 台式计算机</t>
  </si>
  <si>
    <t>预算11表</t>
  </si>
  <si>
    <t>上级补助</t>
  </si>
  <si>
    <t>预算12表</t>
  </si>
  <si>
    <t>项目级次</t>
  </si>
  <si>
    <t>311 专项业务类</t>
  </si>
  <si>
    <t>本级</t>
  </si>
  <si>
    <t>313 事业发展类</t>
  </si>
  <si>
    <t>312 民生类</t>
  </si>
  <si>
    <t>预算13表</t>
  </si>
  <si>
    <t xml:space="preserve">              部门整体支出绩效目标表</t>
  </si>
  <si>
    <t>部门编码</t>
  </si>
  <si>
    <t>部门名称</t>
  </si>
  <si>
    <t>内容</t>
  </si>
  <si>
    <t>说明</t>
  </si>
  <si>
    <t>部门总体目标</t>
  </si>
  <si>
    <t>部门职责</t>
  </si>
  <si>
    <t>（一）宣传并贯彻执行国家和省、市水行政的相关法律、法规和方针、政策以及大中型水库移民后期扶持相关政策；组织实施有关水行政管理的地方性法规、政府规章以及有关滇池管理的法规、规章及规范性文件；负责本行业领域的安全生产监督工作。
（二）负责实施最严格水资源管理制度相关工作，组织实施取水许可和水资源论证等工作，指导开展水资源有偿使用工作；组织编制全区水资源利用综合规划；保障城乡人饮供水及工农业生产用水。
（三）组织拟定全区水利发展总体规划、中长期规划及年度计划；组织编制全区城乡供水发展规划、洪水干旱防治规划、水土保持规划、农村人畜饮水规划；组织拟定大中型水库移民后期扶持项目规划和年度计划，并组织实施。
（四）负责全区小型水库基本建设及大中型水库移民后期扶持项目建设的监督、指导工作。按照权限和相关程序对项目进行审批并组织验收。
（五）负责区管水利工程运行管理。负责区管水利工程设施设备的管理与保护，并组织指导水域及其岸线的管理与保护
（六）负责区管水利、滇池治理、移民建设项目及设施设备的质量安全监督，指导水利行业安全生产工作。
（七）负责滇池保护管理工作。负责对滇池三级保护区范围内新、改、扩建项目的审查工作；参与滇池污染治理项目的协调、监督、管理工作；负责协调有关部门单位履行滇池保护职责；负责上级部门安排的滇池水环境综合整治项目工作
（八）负责水旱灾害防御工作。组织编制洪水干旱防护标准、重要水工程的防御洪水、抗御旱灾调度以及应急水量调度方案并组织实施；承担水情旱情预警工作；承担洪泛区、蓄滞洪区和防洪保护区的洪水影响评价工作。
（九）负责水土流失防治工作。对水土流失进行监督、监测、预报和综合治理，依法征收水土保持补偿费，负责生产建设项目水土保持方案。</t>
  </si>
  <si>
    <t>根据三定方案归纳</t>
  </si>
  <si>
    <t>（一）创新工作方式方法，切实抓好党建党风廉政建设各项工作
（二）落实“两山”理论，全力推进水环境综合整治工程建设
（三）进一步强化监督管理，助推滇池保护治理取得实效
（四）落实节水优先，推进项目建设，保障城乡供水
（五）全面贯彻落实河（湖）长制工作
（六）严格水资源管理
（七）强化规划及项目前期，加快水利工程建设，补齐水利基础设施短板
（八）进一步加大水务综合执法力度
（九）做好2025年移民后扶项目储备
（十）进一步抓实防汛抗旱工作
（十一）持续抓好水土保持监督管理能力建设</t>
  </si>
  <si>
    <t>根据部门职责，中长期规划，各级党委，各级政府要求归纳</t>
  </si>
  <si>
    <t>部门年度目标</t>
  </si>
  <si>
    <t>1、确保晋宁区滇池流域深化农业综合水价改革及现代化灌区建设工作顺利开展。2、做好滇池治理相关工作。3、预防蓝藻大规模爆发。4、全面打好滇池保护治理攻坚战。力争全区入滇河道水质达Ⅲ类目标。珠江流域和红河流域优良水体比例达到100%，鸣矣河（晋宁二街段）消除劣V类，集中式饮用水水源地水质稳中向好，地下水质量保持稳定。对2006年6月30日前搬迁纳入扶持范围的晋宁区大中型水库移民7633人，按每人每年600元标准进行补助。</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</si>
  <si>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</si>
  <si>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</si>
  <si>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</si>
  <si>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</si>
  <si>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</si>
  <si>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</si>
  <si>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</si>
  <si>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</si>
  <si>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</si>
  <si>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做好滇池治理相关工作，预防蓝藻大规模爆发。</t>
  </si>
  <si>
    <t>实现晋宁区滇池保护治理任务目标，切实抓好晋宁区水环境综合治理工作，提升流域水环境质量。</t>
  </si>
  <si>
    <t>确保晋宁区滇池流域深化农业综合水价改革及现代化灌区建设工作顺利开展</t>
  </si>
  <si>
    <t>建立健全农业水价形成机制、工程建设和管护机制、精准补贴和节水奖励机制、用水管理机制等“四项机制”，提高农业用水效率，促进实现农业现代化</t>
  </si>
  <si>
    <t>对2006年6月30日前搬迁纳入扶持范围的晋宁区大中型水库移民7633人，按每人每年600元标准进行补助；扶持核减人口的直补资金转为项目扶持，主要用于解决移民生产生活困难，也可以与生产安置人口直补资金合并使用。</t>
  </si>
  <si>
    <t>三、部门整体支出绩效指标</t>
  </si>
  <si>
    <t>绩效指标</t>
  </si>
  <si>
    <t>评（扣）分标准</t>
  </si>
  <si>
    <t>绩效指标设定依据及指标值数据来源</t>
  </si>
  <si>
    <t xml:space="preserve">二级指标 </t>
  </si>
  <si>
    <t>维持机构运转</t>
  </si>
  <si>
    <t>=11满分20分，每减少1个扣2分，低于8，不得分</t>
  </si>
  <si>
    <t>包括水务局机关在内水务局属10家单位，维持机构正常运行</t>
  </si>
  <si>
    <t>根据“三定”方案。</t>
  </si>
  <si>
    <t>获补对象数</t>
  </si>
  <si>
    <t>7633</t>
  </si>
  <si>
    <t>对照绩效目标产出数量，全部达到目标值的，得满分；否则，按照绩效目标完成比例计算得分</t>
  </si>
  <si>
    <t>反映获补助人员、企业的数量情况，也适用补贴、资助等形式的补助。</t>
  </si>
  <si>
    <t>以2006年省级核定晋宁区的移民扶持人数确定</t>
  </si>
  <si>
    <t>城镇供水保障</t>
  </si>
  <si>
    <t>根据指标完成情况，酌情得分。&gt;=90%，得满分20分；&lt;=90%&gt;=60%，得10分；低于60%不得分。</t>
  </si>
  <si>
    <t>反应城镇供水的情况，供水保证率=实际供水量/供水指标值*100%</t>
  </si>
  <si>
    <t>根据2025年工作目标计划制定</t>
  </si>
  <si>
    <t>用水效率</t>
  </si>
  <si>
    <t>提高</t>
  </si>
  <si>
    <t>用水效率提高得20分，反之不得分</t>
  </si>
  <si>
    <t>反映晋宁区滇池流域深化农业综合水价改革及现代化灌区建设成效</t>
  </si>
  <si>
    <t>上级文件要求</t>
  </si>
  <si>
    <t>滇池流域居民满意度</t>
  </si>
  <si>
    <t>&gt;=90%，得满分10分；&lt;=90%&gt;=60%，得5分；低于60%不得分。</t>
  </si>
  <si>
    <t>反映流域径流区内居民对水环境治理工作的满意程度。满意度=90分以上居民打分人数/被调查人数*100%</t>
  </si>
  <si>
    <t>根据2025年工资目标计划指定</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</si>
</sst>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
    <numFmt numFmtId="177" formatCode="yyyy\-mm\-dd\ hh:mm:ss"/>
    <numFmt numFmtId="178" formatCode="yyyy\-mm\-dd"/>
    <numFmt numFmtId="179" formatCode="#,##0;\-#,##0;;@"/>
    <numFmt numFmtId="180" formatCode="hh:mm:ss"/>
  </numFmts>
  <fonts count="48">
    <font>
      <sz val="11"/>
      <color theme="1"/>
      <name val="宋体"/>
      <charset val="134"/>
      <scheme val="minor"/>
    </font>
    <font>
      <sz val="10"/>
      <color indexed="8"/>
      <name val="Arial"/>
      <charset val="0"/>
    </font>
    <font>
      <sz val="18"/>
      <color indexed="8"/>
      <name val="方正小标宋_GBK"/>
      <charset val="134"/>
    </font>
    <font>
      <sz val="10"/>
      <color indexed="8"/>
      <name val="宋体"/>
      <charset val="134"/>
      <scheme val="minor"/>
    </font>
    <font>
      <sz val="10"/>
      <name val="Arial"/>
      <charset val="0"/>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sz val="10"/>
      <color indexed="8"/>
      <name val="宋体"/>
      <charset val="134"/>
    </font>
    <font>
      <sz val="18"/>
      <name val="方正小标宋_GBK"/>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b/>
      <sz val="12"/>
      <color theme="1"/>
      <name val="宋体"/>
      <charset val="134"/>
      <scheme val="minor"/>
    </font>
    <font>
      <b/>
      <sz val="11"/>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b/>
      <sz val="18"/>
      <color theme="3"/>
      <name val="宋体"/>
      <charset val="134"/>
      <scheme val="minor"/>
    </font>
    <font>
      <sz val="11"/>
      <color rgb="FFFF00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9"/>
      <name val="宋体"/>
      <charset val="134"/>
    </font>
    <font>
      <sz val="11"/>
      <color rgb="FF9C0006"/>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9">
    <xf numFmtId="0" fontId="0" fillId="0" borderId="0"/>
    <xf numFmtId="42" fontId="0" fillId="0" borderId="0" applyFont="0" applyFill="0" applyBorder="0" applyAlignment="0" applyProtection="0">
      <alignment vertical="center"/>
    </xf>
    <xf numFmtId="0" fontId="30" fillId="15" borderId="0" applyNumberFormat="0" applyBorder="0" applyAlignment="0" applyProtection="0">
      <alignment vertical="center"/>
    </xf>
    <xf numFmtId="0" fontId="29" fillId="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2" fillId="0" borderId="1">
      <alignment horizontal="right" vertical="center"/>
    </xf>
    <xf numFmtId="0" fontId="30" fillId="9" borderId="0" applyNumberFormat="0" applyBorder="0" applyAlignment="0" applyProtection="0">
      <alignment vertical="center"/>
    </xf>
    <xf numFmtId="0" fontId="33" fillId="6" borderId="0" applyNumberFormat="0" applyBorder="0" applyAlignment="0" applyProtection="0">
      <alignment vertical="center"/>
    </xf>
    <xf numFmtId="43" fontId="0" fillId="0" borderId="0" applyFont="0" applyFill="0" applyBorder="0" applyAlignment="0" applyProtection="0">
      <alignment vertical="center"/>
    </xf>
    <xf numFmtId="0" fontId="31" fillId="19"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178" fontId="32" fillId="0" borderId="1">
      <alignment horizontal="right" vertical="center"/>
    </xf>
    <xf numFmtId="0" fontId="41" fillId="0" borderId="0" applyNumberFormat="0" applyFill="0" applyBorder="0" applyAlignment="0" applyProtection="0">
      <alignment vertical="center"/>
    </xf>
    <xf numFmtId="0" fontId="0" fillId="20" borderId="19" applyNumberFormat="0" applyFont="0" applyAlignment="0" applyProtection="0">
      <alignment vertical="center"/>
    </xf>
    <xf numFmtId="0" fontId="31" fillId="8" borderId="0" applyNumberFormat="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20" applyNumberFormat="0" applyFill="0" applyAlignment="0" applyProtection="0">
      <alignment vertical="center"/>
    </xf>
    <xf numFmtId="0" fontId="44" fillId="0" borderId="20" applyNumberFormat="0" applyFill="0" applyAlignment="0" applyProtection="0">
      <alignment vertical="center"/>
    </xf>
    <xf numFmtId="0" fontId="31" fillId="23" borderId="0" applyNumberFormat="0" applyBorder="0" applyAlignment="0" applyProtection="0">
      <alignment vertical="center"/>
    </xf>
    <xf numFmtId="0" fontId="37" fillId="0" borderId="17" applyNumberFormat="0" applyFill="0" applyAlignment="0" applyProtection="0">
      <alignment vertical="center"/>
    </xf>
    <xf numFmtId="0" fontId="31" fillId="5" borderId="0" applyNumberFormat="0" applyBorder="0" applyAlignment="0" applyProtection="0">
      <alignment vertical="center"/>
    </xf>
    <xf numFmtId="0" fontId="36" fillId="14" borderId="16" applyNumberFormat="0" applyAlignment="0" applyProtection="0">
      <alignment vertical="center"/>
    </xf>
    <xf numFmtId="0" fontId="35" fillId="14" borderId="15" applyNumberFormat="0" applyAlignment="0" applyProtection="0">
      <alignment vertical="center"/>
    </xf>
    <xf numFmtId="0" fontId="46" fillId="28" borderId="22" applyNumberFormat="0" applyAlignment="0" applyProtection="0">
      <alignment vertical="center"/>
    </xf>
    <xf numFmtId="0" fontId="30" fillId="18" borderId="0" applyNumberFormat="0" applyBorder="0" applyAlignment="0" applyProtection="0">
      <alignment vertical="center"/>
    </xf>
    <xf numFmtId="0" fontId="31" fillId="27" borderId="0" applyNumberFormat="0" applyBorder="0" applyAlignment="0" applyProtection="0">
      <alignment vertical="center"/>
    </xf>
    <xf numFmtId="0" fontId="45" fillId="0" borderId="21" applyNumberFormat="0" applyFill="0" applyAlignment="0" applyProtection="0">
      <alignment vertical="center"/>
    </xf>
    <xf numFmtId="0" fontId="39" fillId="0" borderId="18" applyNumberFormat="0" applyFill="0" applyAlignment="0" applyProtection="0">
      <alignment vertical="center"/>
    </xf>
    <xf numFmtId="0" fontId="38" fillId="17" borderId="0" applyNumberFormat="0" applyBorder="0" applyAlignment="0" applyProtection="0">
      <alignment vertical="center"/>
    </xf>
    <xf numFmtId="0" fontId="34" fillId="7" borderId="0" applyNumberFormat="0" applyBorder="0" applyAlignment="0" applyProtection="0">
      <alignment vertical="center"/>
    </xf>
    <xf numFmtId="10" fontId="32" fillId="0" borderId="1">
      <alignment horizontal="right" vertical="center"/>
    </xf>
    <xf numFmtId="0" fontId="30" fillId="33" borderId="0" applyNumberFormat="0" applyBorder="0" applyAlignment="0" applyProtection="0">
      <alignment vertical="center"/>
    </xf>
    <xf numFmtId="0" fontId="31" fillId="32" borderId="0" applyNumberFormat="0" applyBorder="0" applyAlignment="0" applyProtection="0">
      <alignment vertical="center"/>
    </xf>
    <xf numFmtId="0" fontId="30" fillId="13" borderId="0" applyNumberFormat="0" applyBorder="0" applyAlignment="0" applyProtection="0">
      <alignment vertical="center"/>
    </xf>
    <xf numFmtId="0" fontId="30" fillId="31"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1" fillId="22" borderId="0" applyNumberFormat="0" applyBorder="0" applyAlignment="0" applyProtection="0">
      <alignment vertical="center"/>
    </xf>
    <xf numFmtId="0" fontId="31" fillId="30" borderId="0" applyNumberFormat="0" applyBorder="0" applyAlignment="0" applyProtection="0">
      <alignment vertical="center"/>
    </xf>
    <xf numFmtId="0" fontId="30" fillId="26" borderId="0" applyNumberFormat="0" applyBorder="0" applyAlignment="0" applyProtection="0">
      <alignment vertical="center"/>
    </xf>
    <xf numFmtId="0" fontId="30" fillId="11" borderId="0" applyNumberFormat="0" applyBorder="0" applyAlignment="0" applyProtection="0">
      <alignment vertical="center"/>
    </xf>
    <xf numFmtId="0" fontId="31" fillId="21" borderId="0" applyNumberFormat="0" applyBorder="0" applyAlignment="0" applyProtection="0">
      <alignment vertical="center"/>
    </xf>
    <xf numFmtId="0" fontId="30" fillId="29" borderId="0" applyNumberFormat="0" applyBorder="0" applyAlignment="0" applyProtection="0">
      <alignment vertical="center"/>
    </xf>
    <xf numFmtId="0" fontId="31" fillId="16" borderId="0" applyNumberFormat="0" applyBorder="0" applyAlignment="0" applyProtection="0">
      <alignment vertical="center"/>
    </xf>
    <xf numFmtId="0" fontId="31" fillId="10" borderId="0" applyNumberFormat="0" applyBorder="0" applyAlignment="0" applyProtection="0">
      <alignment vertical="center"/>
    </xf>
    <xf numFmtId="0" fontId="30" fillId="25" borderId="0" applyNumberFormat="0" applyBorder="0" applyAlignment="0" applyProtection="0">
      <alignment vertical="center"/>
    </xf>
    <xf numFmtId="0" fontId="31" fillId="24" borderId="0" applyNumberFormat="0" applyBorder="0" applyAlignment="0" applyProtection="0">
      <alignment vertical="center"/>
    </xf>
    <xf numFmtId="176" fontId="32" fillId="0" borderId="1">
      <alignment horizontal="right" vertical="center"/>
    </xf>
    <xf numFmtId="49" fontId="32" fillId="0" borderId="1">
      <alignment horizontal="left" vertical="center" wrapText="1"/>
    </xf>
    <xf numFmtId="176" fontId="32" fillId="0" borderId="1">
      <alignment horizontal="right" vertical="center"/>
    </xf>
    <xf numFmtId="180" fontId="32" fillId="0" borderId="1">
      <alignment horizontal="right" vertical="center"/>
    </xf>
    <xf numFmtId="179" fontId="32" fillId="0" borderId="1">
      <alignment horizontal="right" vertical="center"/>
    </xf>
    <xf numFmtId="0" fontId="47" fillId="0" borderId="0"/>
    <xf numFmtId="0" fontId="32" fillId="0" borderId="0">
      <alignment vertical="top"/>
      <protection locked="0"/>
    </xf>
  </cellStyleXfs>
  <cellXfs count="275">
    <xf numFmtId="0" fontId="0" fillId="0" borderId="0" xfId="0" applyFont="1" applyBorder="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xf numFmtId="0" fontId="2" fillId="0" borderId="0" xfId="0" applyFont="1" applyFill="1" applyBorder="1" applyAlignment="1" applyProtection="1">
      <alignment horizontal="center" vertical="center" wrapText="1" readingOrder="1"/>
      <protection locked="0"/>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5"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5" fillId="0" borderId="1" xfId="0" applyFont="1" applyBorder="1" applyAlignment="1">
      <alignment horizontal="left" vertical="center" wrapText="1"/>
    </xf>
    <xf numFmtId="0" fontId="10"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4" fontId="5" fillId="2" borderId="1" xfId="0" applyNumberFormat="1" applyFont="1" applyFill="1" applyBorder="1" applyAlignment="1" applyProtection="1">
      <alignment horizontal="right" vertical="center"/>
      <protection locked="0"/>
    </xf>
    <xf numFmtId="0" fontId="9" fillId="0" borderId="1" xfId="0" applyFont="1" applyBorder="1"/>
    <xf numFmtId="4" fontId="5" fillId="0" borderId="1" xfId="0" applyNumberFormat="1" applyFont="1" applyBorder="1" applyAlignment="1">
      <alignment horizontal="right" vertical="center"/>
    </xf>
    <xf numFmtId="49" fontId="11" fillId="0" borderId="1" xfId="53" applyFont="1">
      <alignment horizontal="left" vertical="center" wrapText="1"/>
    </xf>
    <xf numFmtId="0" fontId="10" fillId="0" borderId="1" xfId="0" applyFont="1" applyBorder="1" applyAlignment="1">
      <alignment horizontal="center" vertical="center"/>
    </xf>
    <xf numFmtId="49" fontId="12" fillId="0" borderId="1" xfId="0" applyNumberFormat="1" applyFont="1" applyBorder="1" applyAlignment="1">
      <alignment horizontal="center" vertical="center" wrapText="1"/>
    </xf>
    <xf numFmtId="49" fontId="12"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wrapText="1"/>
      <protection locked="0"/>
    </xf>
    <xf numFmtId="0" fontId="12"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13" fillId="0" borderId="0" xfId="57" applyNumberFormat="1" applyFont="1" applyFill="1" applyBorder="1" applyAlignment="1" applyProtection="1">
      <alignment horizontal="right" vertical="center"/>
    </xf>
    <xf numFmtId="0" fontId="14" fillId="0" borderId="0" xfId="0" applyFont="1" applyFill="1" applyBorder="1" applyAlignment="1"/>
    <xf numFmtId="0" fontId="5" fillId="2" borderId="0" xfId="0" applyFont="1" applyFill="1" applyAlignment="1">
      <alignment horizontal="right" vertical="center" wrapText="1"/>
    </xf>
    <xf numFmtId="0" fontId="8" fillId="2" borderId="5" xfId="0" applyFont="1" applyFill="1" applyBorder="1" applyAlignment="1">
      <alignment horizontal="left" vertical="center"/>
    </xf>
    <xf numFmtId="0" fontId="9" fillId="0" borderId="7" xfId="0" applyFont="1" applyBorder="1" applyAlignment="1">
      <alignment horizontal="center" vertical="center"/>
    </xf>
    <xf numFmtId="0" fontId="9" fillId="2" borderId="8"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2" fillId="0" borderId="1" xfId="0" applyNumberFormat="1" applyFont="1" applyBorder="1" applyAlignment="1">
      <alignment horizontal="center" vertical="center"/>
    </xf>
    <xf numFmtId="0" fontId="0" fillId="0" borderId="0" xfId="0" applyFont="1" applyFill="1" applyBorder="1"/>
    <xf numFmtId="0" fontId="0" fillId="0" borderId="0" xfId="0" applyFont="1" applyFill="1" applyBorder="1" applyAlignment="1">
      <alignment horizontal="center" vertical="center"/>
    </xf>
    <xf numFmtId="49" fontId="7" fillId="0" borderId="0" xfId="0" applyNumberFormat="1" applyFont="1" applyFill="1" applyBorder="1"/>
    <xf numFmtId="0" fontId="5" fillId="0" borderId="0" xfId="0" applyFont="1" applyFill="1" applyBorder="1" applyAlignment="1" applyProtection="1">
      <alignment horizontal="right" vertical="center"/>
      <protection locked="0"/>
    </xf>
    <xf numFmtId="0" fontId="15" fillId="0" borderId="0" xfId="0" applyFont="1" applyFill="1" applyBorder="1" applyAlignment="1">
      <alignment horizontal="center" vertical="center"/>
    </xf>
    <xf numFmtId="0" fontId="5" fillId="0" borderId="0" xfId="0" applyFont="1" applyAlignment="1" applyProtection="1">
      <alignment horizontal="left" vertical="center"/>
      <protection locked="0"/>
    </xf>
    <xf numFmtId="0" fontId="9" fillId="0" borderId="0" xfId="0" applyFont="1" applyAlignment="1">
      <alignment horizontal="left" vertical="center"/>
    </xf>
    <xf numFmtId="0" fontId="9" fillId="0" borderId="0" xfId="0" applyFont="1"/>
    <xf numFmtId="0" fontId="7" fillId="0" borderId="0" xfId="0" applyFont="1" applyAlignment="1" applyProtection="1">
      <alignment horizontal="right"/>
      <protection locked="0"/>
    </xf>
    <xf numFmtId="0" fontId="9" fillId="0" borderId="9" xfId="0"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9" fillId="0" borderId="4" xfId="0" applyFont="1" applyBorder="1" applyAlignment="1">
      <alignment horizontal="center" vertical="center"/>
    </xf>
    <xf numFmtId="0" fontId="9" fillId="0" borderId="10" xfId="0" applyFont="1" applyBorder="1" applyAlignment="1" applyProtection="1">
      <alignment horizontal="center" vertical="center" wrapText="1"/>
      <protection locked="0"/>
    </xf>
    <xf numFmtId="0" fontId="9" fillId="0" borderId="10" xfId="0" applyFont="1" applyBorder="1" applyAlignment="1">
      <alignment horizontal="center" vertical="center" wrapText="1"/>
    </xf>
    <xf numFmtId="0" fontId="9" fillId="0" borderId="9" xfId="0" applyFont="1" applyBorder="1" applyAlignment="1">
      <alignment horizontal="center" vertical="center"/>
    </xf>
    <xf numFmtId="0" fontId="9" fillId="2" borderId="8"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7" fillId="0" borderId="1" xfId="0" applyFont="1" applyBorder="1" applyAlignment="1">
      <alignment horizontal="center" vertical="center"/>
    </xf>
    <xf numFmtId="176" fontId="11" fillId="0" borderId="1" xfId="54" applyFont="1" applyAlignment="1">
      <alignment horizontal="left" vertical="center"/>
    </xf>
    <xf numFmtId="176" fontId="11" fillId="0" borderId="1" xfId="54" applyFont="1">
      <alignment horizontal="right" vertical="center"/>
    </xf>
    <xf numFmtId="0" fontId="5" fillId="2" borderId="1" xfId="0" applyFont="1" applyFill="1" applyBorder="1" applyAlignment="1" applyProtection="1">
      <alignment horizontal="left" vertical="center"/>
      <protection locked="0"/>
    </xf>
    <xf numFmtId="176" fontId="11" fillId="0" borderId="1" xfId="0" applyNumberFormat="1" applyFont="1" applyBorder="1" applyAlignment="1">
      <alignment horizontal="right" vertical="center"/>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lignment horizontal="center" vertical="center"/>
    </xf>
    <xf numFmtId="0" fontId="9" fillId="2" borderId="1" xfId="0" applyFont="1" applyFill="1" applyBorder="1" applyAlignment="1" applyProtection="1">
      <alignment horizontal="center" vertical="center" wrapText="1"/>
      <protection locked="0"/>
    </xf>
    <xf numFmtId="0" fontId="0" fillId="0" borderId="1" xfId="0" applyBorder="1"/>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5" fillId="0" borderId="0" xfId="0" applyFont="1" applyFill="1" applyBorder="1" applyAlignment="1" applyProtection="1">
      <alignment horizontal="right" vertical="top" wrapText="1"/>
      <protection locked="0"/>
    </xf>
    <xf numFmtId="0" fontId="16" fillId="0" borderId="0" xfId="0" applyFont="1" applyFill="1" applyBorder="1" applyAlignment="1" applyProtection="1">
      <alignment vertical="top"/>
      <protection locked="0"/>
    </xf>
    <xf numFmtId="0" fontId="16" fillId="0" borderId="0" xfId="0" applyFont="1" applyFill="1" applyBorder="1" applyAlignment="1">
      <alignment vertical="top"/>
    </xf>
    <xf numFmtId="0" fontId="17" fillId="0" borderId="0" xfId="0" applyFont="1" applyFill="1" applyBorder="1" applyAlignment="1" applyProtection="1">
      <alignment horizontal="center" vertical="center" wrapText="1"/>
      <protection locked="0"/>
    </xf>
    <xf numFmtId="0" fontId="16" fillId="0" borderId="0" xfId="0" applyFont="1" applyFill="1" applyBorder="1" applyProtection="1">
      <protection locked="0"/>
    </xf>
    <xf numFmtId="0" fontId="16" fillId="0" borderId="0" xfId="0" applyFont="1" applyFill="1" applyBorder="1"/>
    <xf numFmtId="0" fontId="5" fillId="2" borderId="0" xfId="0" applyFont="1" applyFill="1" applyAlignment="1" applyProtection="1">
      <alignment horizontal="left" vertical="center" wrapText="1"/>
      <protection locked="0"/>
    </xf>
    <xf numFmtId="0" fontId="7" fillId="2" borderId="0" xfId="0" applyFont="1" applyFill="1" applyAlignment="1" applyProtection="1">
      <alignment horizontal="right" vertical="center"/>
      <protection locked="0"/>
    </xf>
    <xf numFmtId="0" fontId="7" fillId="2" borderId="0" xfId="0" applyFont="1" applyFill="1" applyAlignment="1" applyProtection="1">
      <alignment horizontal="right" vertical="center" wrapText="1"/>
      <protection locked="0"/>
    </xf>
    <xf numFmtId="0" fontId="0" fillId="0" borderId="0" xfId="0"/>
    <xf numFmtId="0" fontId="16" fillId="0" borderId="0" xfId="0" applyFont="1"/>
    <xf numFmtId="0" fontId="16" fillId="0" borderId="0" xfId="0" applyFont="1" applyProtection="1">
      <protection locked="0"/>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right" vertical="center"/>
      <protection locked="0"/>
    </xf>
    <xf numFmtId="0" fontId="7" fillId="2" borderId="1" xfId="0" applyFont="1" applyFill="1" applyBorder="1" applyAlignment="1" applyProtection="1">
      <alignment horizontal="right" vertical="center" wrapText="1"/>
      <protection locked="0"/>
    </xf>
    <xf numFmtId="0" fontId="5" fillId="2"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lignment horizontal="left" vertical="center" wrapText="1"/>
    </xf>
    <xf numFmtId="0" fontId="5" fillId="0" borderId="1" xfId="0" applyFont="1" applyBorder="1" applyAlignment="1" applyProtection="1">
      <alignment horizontal="left" vertical="center" wrapText="1"/>
      <protection locked="0"/>
    </xf>
    <xf numFmtId="3" fontId="5" fillId="2" borderId="1" xfId="0" applyNumberFormat="1" applyFont="1" applyFill="1" applyBorder="1" applyAlignment="1" applyProtection="1">
      <alignment horizontal="right" vertical="center"/>
      <protection locked="0"/>
    </xf>
    <xf numFmtId="4" fontId="5" fillId="0" borderId="1" xfId="0" applyNumberFormat="1" applyFont="1" applyBorder="1" applyAlignment="1" applyProtection="1">
      <alignment horizontal="right" vertical="center"/>
      <protection locked="0"/>
    </xf>
    <xf numFmtId="0" fontId="5" fillId="0" borderId="1" xfId="0" applyFont="1" applyBorder="1" applyAlignment="1" applyProtection="1">
      <alignment horizontal="left"/>
      <protection locked="0"/>
    </xf>
    <xf numFmtId="0" fontId="5" fillId="0" borderId="1" xfId="0" applyFont="1" applyBorder="1" applyAlignment="1">
      <alignment horizontal="left"/>
    </xf>
    <xf numFmtId="0" fontId="5" fillId="2" borderId="1" xfId="0" applyFont="1" applyFill="1" applyBorder="1" applyAlignment="1">
      <alignment horizontal="right" vertical="center"/>
    </xf>
    <xf numFmtId="0" fontId="5" fillId="2" borderId="0" xfId="0" applyFont="1" applyFill="1" applyAlignment="1" applyProtection="1">
      <alignment horizontal="right" vertical="center" wrapText="1"/>
      <protection locked="0"/>
    </xf>
    <xf numFmtId="0" fontId="18"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9"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protection locked="0"/>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left" vertical="center" wrapText="1"/>
      <protection locked="0"/>
    </xf>
    <xf numFmtId="0" fontId="19" fillId="0" borderId="0" xfId="0" applyFont="1" applyFill="1" applyBorder="1" applyAlignment="1">
      <alignment horizontal="left" vertical="center"/>
    </xf>
    <xf numFmtId="0" fontId="0" fillId="0" borderId="0" xfId="0" applyFont="1" applyFill="1" applyBorder="1" applyAlignment="1"/>
    <xf numFmtId="0" fontId="7" fillId="0" borderId="0" xfId="0" applyFont="1" applyFill="1" applyBorder="1" applyAlignment="1">
      <alignment horizontal="right" vertical="center"/>
    </xf>
    <xf numFmtId="0" fontId="18"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9" fillId="0" borderId="0" xfId="0" applyFont="1" applyFill="1" applyBorder="1" applyAlignment="1">
      <alignment wrapText="1"/>
    </xf>
    <xf numFmtId="0" fontId="7" fillId="0" borderId="0" xfId="0" applyFont="1" applyFill="1" applyBorder="1" applyAlignment="1">
      <alignment horizontal="right" wrapText="1"/>
    </xf>
    <xf numFmtId="0" fontId="5" fillId="0" borderId="0" xfId="0" applyFont="1" applyFill="1" applyBorder="1" applyAlignment="1" applyProtection="1">
      <alignment horizontal="right"/>
      <protection locked="0"/>
    </xf>
    <xf numFmtId="0" fontId="9" fillId="0" borderId="9"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pplyProtection="1">
      <alignment horizontal="center" vertical="center"/>
      <protection locked="0"/>
    </xf>
    <xf numFmtId="176" fontId="11" fillId="0" borderId="1" xfId="0" applyNumberFormat="1" applyFont="1" applyFill="1" applyBorder="1" applyAlignment="1">
      <alignment horizontal="right" vertical="center"/>
    </xf>
    <xf numFmtId="0" fontId="19" fillId="0" borderId="0" xfId="0" applyFont="1" applyBorder="1" applyAlignment="1">
      <alignment horizontal="center" vertical="center"/>
    </xf>
    <xf numFmtId="0" fontId="20" fillId="0" borderId="0" xfId="0" applyFont="1" applyBorder="1"/>
    <xf numFmtId="0" fontId="0" fillId="0" borderId="0" xfId="0" applyFont="1" applyBorder="1" applyAlignment="1">
      <alignment horizontal="center" vertical="center"/>
    </xf>
    <xf numFmtId="0" fontId="7" fillId="0" borderId="0" xfId="0" applyFont="1" applyBorder="1" applyAlignment="1">
      <alignment wrapText="1"/>
    </xf>
    <xf numFmtId="0" fontId="7" fillId="0" borderId="0" xfId="0" applyFont="1" applyBorder="1" applyProtection="1">
      <protection locked="0"/>
    </xf>
    <xf numFmtId="0" fontId="18" fillId="0" borderId="0" xfId="0" applyFont="1" applyBorder="1" applyAlignment="1">
      <alignment horizontal="center" vertical="center" wrapText="1"/>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wrapText="1"/>
    </xf>
    <xf numFmtId="0" fontId="5" fillId="0" borderId="0" xfId="0" applyFont="1" applyAlignment="1">
      <alignment horizontal="left" vertical="center" wrapText="1"/>
    </xf>
    <xf numFmtId="0" fontId="9" fillId="0" borderId="0" xfId="0" applyFont="1" applyProtection="1">
      <protection locked="0"/>
    </xf>
    <xf numFmtId="0" fontId="9" fillId="0" borderId="0" xfId="0" applyFont="1" applyAlignment="1">
      <alignment wrapText="1"/>
    </xf>
    <xf numFmtId="0" fontId="9" fillId="0" borderId="12" xfId="0" applyFont="1" applyBorder="1" applyAlignment="1" applyProtection="1">
      <alignment horizontal="center" vertical="center"/>
      <protection locked="0"/>
    </xf>
    <xf numFmtId="0" fontId="9" fillId="0" borderId="12"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lignment horizontal="center" vertical="center" wrapText="1"/>
    </xf>
    <xf numFmtId="0" fontId="9" fillId="0" borderId="7"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5" fillId="0" borderId="8" xfId="0" applyFont="1" applyBorder="1" applyAlignment="1">
      <alignment horizontal="left" vertical="center" wrapText="1"/>
    </xf>
    <xf numFmtId="0" fontId="5" fillId="0" borderId="7" xfId="0" applyFont="1" applyBorder="1" applyAlignment="1" applyProtection="1">
      <alignment horizontal="left" vertical="center"/>
      <protection locked="0"/>
    </xf>
    <xf numFmtId="0" fontId="5" fillId="0" borderId="7" xfId="0" applyFont="1" applyBorder="1" applyAlignment="1">
      <alignment horizontal="left" vertical="center" wrapText="1"/>
    </xf>
    <xf numFmtId="0" fontId="5" fillId="0" borderId="14" xfId="0" applyFont="1" applyBorder="1" applyAlignment="1">
      <alignment horizontal="center" vertical="center"/>
    </xf>
    <xf numFmtId="0" fontId="5" fillId="0" borderId="6" xfId="0" applyFont="1" applyBorder="1" applyAlignment="1" applyProtection="1">
      <alignment horizontal="left" vertical="center"/>
      <protection locked="0"/>
    </xf>
    <xf numFmtId="0" fontId="5" fillId="0" borderId="6" xfId="0" applyFont="1" applyBorder="1" applyAlignment="1">
      <alignment horizontal="left" vertical="center"/>
    </xf>
    <xf numFmtId="0" fontId="5" fillId="0" borderId="0" xfId="0" applyFont="1" applyBorder="1" applyAlignment="1" applyProtection="1">
      <alignment vertical="top" wrapText="1"/>
      <protection locked="0"/>
    </xf>
    <xf numFmtId="0" fontId="15" fillId="0" borderId="0" xfId="0" applyFont="1" applyBorder="1" applyAlignment="1" applyProtection="1">
      <alignment horizontal="center" vertical="center" wrapText="1"/>
      <protection locked="0"/>
    </xf>
    <xf numFmtId="0" fontId="9" fillId="0" borderId="0" xfId="0" applyFont="1" applyBorder="1" applyAlignment="1">
      <alignment wrapText="1"/>
    </xf>
    <xf numFmtId="0" fontId="9" fillId="0" borderId="3" xfId="0"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7" xfId="0" applyFont="1" applyBorder="1" applyAlignment="1" applyProtection="1">
      <alignment horizontal="center" vertical="center" wrapText="1"/>
      <protection locked="0"/>
    </xf>
    <xf numFmtId="0" fontId="5" fillId="2" borderId="7" xfId="0" applyFont="1" applyFill="1" applyBorder="1" applyAlignment="1">
      <alignment horizontal="left" vertical="center"/>
    </xf>
    <xf numFmtId="0" fontId="5" fillId="0" borderId="0" xfId="0" applyFont="1" applyBorder="1" applyAlignment="1" applyProtection="1">
      <alignment horizontal="right" vertical="center" wrapText="1"/>
      <protection locked="0"/>
    </xf>
    <xf numFmtId="0" fontId="5" fillId="0" borderId="0" xfId="0" applyFont="1" applyBorder="1" applyAlignment="1" applyProtection="1">
      <alignment horizontal="right" wrapTex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6" xfId="0" applyFont="1" applyBorder="1" applyAlignment="1" applyProtection="1">
      <alignment horizontal="center" vertical="center" wrapText="1"/>
      <protection locked="0"/>
    </xf>
    <xf numFmtId="0" fontId="15" fillId="0" borderId="0" xfId="0" applyFont="1" applyBorder="1" applyAlignment="1">
      <alignment horizontal="center" vertical="center"/>
    </xf>
    <xf numFmtId="0" fontId="5" fillId="0" borderId="0" xfId="0" applyFont="1" applyAlignment="1">
      <alignment horizontal="left" vertical="center"/>
    </xf>
    <xf numFmtId="179" fontId="11" fillId="0" borderId="1" xfId="56" applyFont="1" applyAlignment="1">
      <alignment horizontal="center" vertical="center"/>
    </xf>
    <xf numFmtId="179" fontId="11" fillId="0" borderId="1" xfId="0" applyNumberFormat="1" applyFont="1" applyBorder="1" applyAlignment="1">
      <alignment horizontal="center" vertical="center"/>
    </xf>
    <xf numFmtId="3" fontId="5" fillId="0" borderId="7" xfId="0" applyNumberFormat="1" applyFont="1" applyBorder="1" applyAlignment="1">
      <alignment horizontal="right" vertical="center"/>
    </xf>
    <xf numFmtId="0" fontId="5" fillId="2" borderId="7" xfId="0" applyFont="1" applyFill="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pplyProtection="1">
      <alignment horizontal="left" vertical="center"/>
      <protection locked="0"/>
    </xf>
    <xf numFmtId="0" fontId="5" fillId="2" borderId="0" xfId="0" applyFont="1" applyFill="1" applyBorder="1" applyAlignment="1">
      <alignment horizontal="left" vertical="center"/>
    </xf>
    <xf numFmtId="176" fontId="11" fillId="0" borderId="0" xfId="0" applyNumberFormat="1" applyFont="1" applyBorder="1" applyAlignment="1">
      <alignment horizontal="left" vertical="center"/>
    </xf>
    <xf numFmtId="0" fontId="5" fillId="0" borderId="0" xfId="0" applyFont="1" applyBorder="1" applyAlignment="1" applyProtection="1">
      <alignment horizontal="right" vertical="center"/>
      <protection locked="0"/>
    </xf>
    <xf numFmtId="0" fontId="5" fillId="0" borderId="0" xfId="0" applyFont="1" applyAlignment="1" applyProtection="1">
      <alignment horizontal="right"/>
      <protection locked="0"/>
    </xf>
    <xf numFmtId="0" fontId="5" fillId="0" borderId="0" xfId="0" applyFont="1" applyAlignment="1">
      <alignment horizontal="right"/>
    </xf>
    <xf numFmtId="0" fontId="21" fillId="0" borderId="0" xfId="0" applyFont="1" applyFill="1" applyBorder="1" applyAlignment="1" applyProtection="1">
      <alignment horizontal="right"/>
      <protection locked="0"/>
    </xf>
    <xf numFmtId="49" fontId="21" fillId="0" borderId="0" xfId="0" applyNumberFormat="1" applyFont="1" applyFill="1" applyBorder="1" applyProtection="1">
      <protection locked="0"/>
    </xf>
    <xf numFmtId="0" fontId="7" fillId="0" borderId="0" xfId="0" applyFont="1" applyFill="1" applyBorder="1" applyAlignment="1">
      <alignment horizontal="right"/>
    </xf>
    <xf numFmtId="0" fontId="5" fillId="0" borderId="0" xfId="0" applyFont="1" applyFill="1" applyBorder="1" applyAlignment="1">
      <alignment horizontal="right"/>
    </xf>
    <xf numFmtId="0" fontId="22"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1" fillId="0" borderId="0" xfId="0" applyFont="1" applyAlignment="1" applyProtection="1">
      <alignment horizontal="right"/>
      <protection locked="0"/>
    </xf>
    <xf numFmtId="0" fontId="7" fillId="0" borderId="0" xfId="0" applyFont="1" applyAlignment="1">
      <alignment horizontal="right"/>
    </xf>
    <xf numFmtId="0" fontId="9" fillId="0" borderId="9" xfId="0"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protection locked="0"/>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2"/>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pplyProtection="1">
      <alignment horizontal="center" vertical="center"/>
      <protection locked="0"/>
    </xf>
    <xf numFmtId="0" fontId="5" fillId="0" borderId="1" xfId="0" applyFont="1" applyBorder="1" applyAlignment="1">
      <alignment horizontal="left" vertical="center" wrapText="1" indent="1"/>
    </xf>
    <xf numFmtId="49" fontId="11" fillId="0" borderId="1" xfId="53" applyFont="1" applyAlignment="1">
      <alignment horizontal="left" vertical="center" wrapText="1" indent="2"/>
    </xf>
    <xf numFmtId="0" fontId="7" fillId="0" borderId="0" xfId="0" applyFont="1" applyFill="1" applyBorder="1" applyAlignment="1">
      <alignment vertical="top"/>
    </xf>
    <xf numFmtId="0" fontId="9" fillId="0" borderId="10" xfId="0" applyFont="1" applyBorder="1" applyAlignment="1">
      <alignment horizontal="center" vertical="center"/>
    </xf>
    <xf numFmtId="0" fontId="7" fillId="0" borderId="2" xfId="0" applyFont="1" applyBorder="1" applyAlignment="1" applyProtection="1">
      <alignment horizontal="center" vertical="center" wrapText="1"/>
      <protection locked="0"/>
    </xf>
    <xf numFmtId="0" fontId="5" fillId="0" borderId="3" xfId="0" applyFont="1" applyBorder="1" applyAlignment="1">
      <alignment horizontal="left" vertical="center"/>
    </xf>
    <xf numFmtId="0" fontId="5" fillId="2" borderId="4" xfId="0" applyFont="1" applyFill="1" applyBorder="1" applyAlignment="1">
      <alignment horizontal="left" vertical="center"/>
    </xf>
    <xf numFmtId="0" fontId="9" fillId="2" borderId="9" xfId="0" applyFont="1" applyFill="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pplyProtection="1">
      <alignment horizontal="center" vertical="center" wrapText="1"/>
      <protection locked="0"/>
    </xf>
    <xf numFmtId="0" fontId="5" fillId="0" borderId="0" xfId="0" applyFont="1" applyFill="1" applyBorder="1" applyAlignment="1">
      <alignment horizontal="right" vertical="center"/>
    </xf>
    <xf numFmtId="0" fontId="7" fillId="0" borderId="0" xfId="0" applyFont="1" applyAlignment="1">
      <alignment vertical="top"/>
    </xf>
    <xf numFmtId="0" fontId="7" fillId="0" borderId="0" xfId="0" applyFont="1" applyBorder="1" applyAlignment="1">
      <alignment vertical="top"/>
    </xf>
    <xf numFmtId="0" fontId="7" fillId="0" borderId="0" xfId="0" applyFont="1" applyBorder="1" applyAlignment="1" applyProtection="1">
      <alignment vertical="top"/>
      <protection locked="0"/>
    </xf>
    <xf numFmtId="49" fontId="7" fillId="0" borderId="0" xfId="0" applyNumberFormat="1" applyFont="1" applyBorder="1" applyProtection="1">
      <protection locked="0"/>
    </xf>
    <xf numFmtId="0" fontId="9" fillId="0" borderId="0" xfId="0" applyFont="1" applyAlignment="1" applyProtection="1">
      <alignment horizontal="left" vertical="center"/>
      <protection locked="0"/>
    </xf>
    <xf numFmtId="0" fontId="9" fillId="0" borderId="8"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7" fillId="0" borderId="0" xfId="0" applyFont="1" applyAlignment="1" applyProtection="1">
      <alignment vertical="top"/>
      <protection locked="0"/>
    </xf>
    <xf numFmtId="0" fontId="5" fillId="0" borderId="0" xfId="0" applyFont="1" applyAlignment="1" applyProtection="1">
      <alignment horizontal="right" vertical="center"/>
      <protection locked="0"/>
    </xf>
    <xf numFmtId="0" fontId="9" fillId="0" borderId="4" xfId="0" applyFont="1" applyBorder="1" applyAlignment="1" applyProtection="1">
      <alignment horizontal="center"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0" xfId="0" applyFont="1" applyFill="1" applyBorder="1" applyAlignment="1">
      <alignment horizontal="right" vertical="center" wrapText="1"/>
    </xf>
    <xf numFmtId="0" fontId="23" fillId="0" borderId="0" xfId="0" applyFont="1" applyFill="1" applyBorder="1" applyAlignment="1">
      <alignment horizontal="center" vertical="center"/>
    </xf>
    <xf numFmtId="0" fontId="7" fillId="2" borderId="0" xfId="0" applyFont="1" applyFill="1" applyAlignment="1" applyProtection="1">
      <alignment horizontal="left" vertical="center" wrapText="1"/>
      <protection locked="0"/>
    </xf>
    <xf numFmtId="0" fontId="24" fillId="0" borderId="0" xfId="0" applyFont="1" applyAlignment="1">
      <alignment horizontal="right"/>
    </xf>
    <xf numFmtId="0" fontId="16" fillId="2" borderId="1" xfId="0" applyFont="1" applyFill="1" applyBorder="1" applyAlignment="1" applyProtection="1">
      <alignment vertical="top" wrapText="1"/>
      <protection locked="0"/>
    </xf>
    <xf numFmtId="4" fontId="5" fillId="2" borderId="1" xfId="0" applyNumberFormat="1" applyFont="1" applyFill="1" applyBorder="1" applyAlignment="1">
      <alignment horizontal="right" vertical="top"/>
    </xf>
    <xf numFmtId="0" fontId="7" fillId="0" borderId="0" xfId="0" applyFont="1" applyBorder="1" applyAlignment="1">
      <alignment horizontal="right" vertical="center"/>
    </xf>
    <xf numFmtId="0" fontId="5" fillId="0" borderId="0" xfId="0" applyFont="1" applyBorder="1" applyAlignment="1">
      <alignment horizontal="right" vertical="center"/>
    </xf>
    <xf numFmtId="0" fontId="22" fillId="0" borderId="0" xfId="0" applyFont="1" applyBorder="1" applyAlignment="1">
      <alignment horizontal="center" vertical="center"/>
    </xf>
    <xf numFmtId="49" fontId="9" fillId="0" borderId="1" xfId="0" applyNumberFormat="1" applyFont="1" applyBorder="1" applyAlignment="1">
      <alignment horizontal="center" vertical="center"/>
    </xf>
    <xf numFmtId="4" fontId="5" fillId="0" borderId="1" xfId="0" applyNumberFormat="1" applyFont="1" applyBorder="1" applyAlignment="1" applyProtection="1">
      <alignment horizontal="right" vertical="center" wrapText="1"/>
      <protection locked="0"/>
    </xf>
    <xf numFmtId="4" fontId="5" fillId="0" borderId="1" xfId="0" applyNumberFormat="1" applyFont="1" applyBorder="1" applyAlignment="1">
      <alignment horizontal="right" vertical="center" wrapText="1"/>
    </xf>
    <xf numFmtId="0" fontId="5" fillId="0" borderId="1" xfId="0" applyFont="1" applyBorder="1" applyAlignment="1">
      <alignment horizontal="left" vertical="center" wrapText="1" indent="2"/>
    </xf>
    <xf numFmtId="0" fontId="7" fillId="0" borderId="0" xfId="0" applyFont="1" applyFill="1" applyBorder="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0" fontId="16" fillId="2" borderId="0" xfId="0" applyFont="1" applyFill="1" applyAlignment="1">
      <alignment horizontal="left" vertical="center"/>
    </xf>
    <xf numFmtId="0" fontId="16" fillId="0" borderId="1" xfId="0" applyFont="1" applyBorder="1" applyAlignment="1" applyProtection="1">
      <alignment vertical="top" wrapText="1"/>
      <protection locked="0"/>
    </xf>
    <xf numFmtId="0" fontId="5" fillId="0" borderId="1" xfId="0" applyFont="1" applyBorder="1" applyAlignment="1" applyProtection="1">
      <alignment vertical="center" wrapText="1"/>
      <protection locked="0"/>
    </xf>
    <xf numFmtId="0" fontId="25" fillId="0" borderId="1" xfId="0" applyFont="1" applyBorder="1" applyAlignment="1">
      <alignment horizontal="center" vertical="center"/>
    </xf>
    <xf numFmtId="0" fontId="25" fillId="0" borderId="1" xfId="0" applyFont="1" applyBorder="1" applyAlignment="1">
      <alignment horizontal="right" vertical="center"/>
    </xf>
    <xf numFmtId="0" fontId="5" fillId="0" borderId="1" xfId="0" applyFont="1" applyBorder="1" applyAlignment="1">
      <alignment horizontal="right" vertical="center"/>
    </xf>
    <xf numFmtId="0" fontId="25" fillId="0" borderId="1" xfId="0" applyFont="1" applyBorder="1" applyAlignment="1" applyProtection="1">
      <alignment horizontal="center" vertical="center" wrapText="1"/>
      <protection locked="0"/>
    </xf>
    <xf numFmtId="4" fontId="25" fillId="0" borderId="1" xfId="0" applyNumberFormat="1" applyFont="1" applyBorder="1" applyAlignment="1" applyProtection="1">
      <alignment horizontal="right" vertical="center"/>
      <protection locked="0"/>
    </xf>
    <xf numFmtId="0" fontId="5" fillId="2" borderId="1" xfId="0" applyFont="1" applyFill="1" applyBorder="1" applyAlignment="1">
      <alignment horizontal="left" vertical="center" wrapText="1" indent="1"/>
    </xf>
    <xf numFmtId="0" fontId="5" fillId="2" borderId="1" xfId="0" applyFont="1" applyFill="1" applyBorder="1" applyAlignment="1">
      <alignment horizontal="left" vertical="center" wrapText="1" indent="2"/>
    </xf>
    <xf numFmtId="0" fontId="5" fillId="0" borderId="0" xfId="0" applyFont="1" applyFill="1" applyBorder="1" applyAlignment="1" applyProtection="1">
      <alignment horizontal="right" vertical="center" wrapText="1"/>
      <protection locked="0"/>
    </xf>
    <xf numFmtId="0" fontId="7"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7"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5" fillId="2" borderId="1" xfId="0" applyFont="1" applyFill="1" applyBorder="1" applyAlignment="1">
      <alignment horizontal="center" vertical="center"/>
    </xf>
    <xf numFmtId="49" fontId="11" fillId="0" borderId="1" xfId="53" applyFont="1" applyAlignment="1">
      <alignment horizontal="center" vertical="center" wrapText="1"/>
    </xf>
    <xf numFmtId="0" fontId="5" fillId="2" borderId="1" xfId="0" applyFont="1" applyFill="1" applyBorder="1" applyAlignment="1" applyProtection="1">
      <alignment horizontal="right" vertical="center"/>
      <protection locked="0"/>
    </xf>
    <xf numFmtId="0" fontId="26" fillId="0" borderId="0" xfId="0" applyFont="1" applyBorder="1" applyAlignment="1">
      <alignment horizontal="right" vertical="center"/>
    </xf>
    <xf numFmtId="0" fontId="26"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vertical="top" wrapText="1"/>
      <protection locked="0"/>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vertical="center"/>
      <protection locked="0"/>
    </xf>
    <xf numFmtId="0" fontId="5"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5" fillId="0" borderId="1" xfId="0" applyFont="1" applyFill="1" applyBorder="1" applyAlignment="1" applyProtection="1">
      <alignment horizontal="center" vertical="center" wrapText="1"/>
      <protection locked="0"/>
    </xf>
    <xf numFmtId="0" fontId="5" fillId="2" borderId="0" xfId="0" applyFont="1" applyFill="1" applyAlignment="1" quotePrefix="1">
      <alignment horizontal="righ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23" sqref="A23"/>
    </sheetView>
  </sheetViews>
  <sheetFormatPr defaultColWidth="8.575" defaultRowHeight="12.75" customHeight="1" outlineLevelCol="3"/>
  <cols>
    <col min="1" max="4" width="41" style="48" customWidth="1"/>
    <col min="5" max="16384" width="8.575" style="48"/>
  </cols>
  <sheetData>
    <row r="1" customHeight="1" spans="1:4">
      <c r="A1" s="49"/>
      <c r="B1" s="49"/>
      <c r="C1" s="49"/>
      <c r="D1" s="49"/>
    </row>
    <row r="2" ht="15" customHeight="1" spans="1:4">
      <c r="A2" s="247"/>
      <c r="B2" s="247"/>
      <c r="C2" s="247"/>
      <c r="D2" s="259" t="s">
        <v>0</v>
      </c>
    </row>
    <row r="3" ht="41.25" customHeight="1" spans="1:1">
      <c r="A3" s="83" t="str">
        <f>"2025"&amp;"年部门财务收支预算总表"</f>
        <v>2025年部门财务收支预算总表</v>
      </c>
    </row>
    <row r="4" ht="17.25" customHeight="1" spans="1:4">
      <c r="A4" s="86" t="str">
        <f>"单位名称："&amp;"昆明市晋宁区水务局"</f>
        <v>单位名称：昆明市晋宁区水务局</v>
      </c>
      <c r="B4" s="249"/>
      <c r="D4" s="220" t="s">
        <v>1</v>
      </c>
    </row>
    <row r="5" ht="23.25" customHeight="1" spans="1:4">
      <c r="A5" s="268" t="s">
        <v>2</v>
      </c>
      <c r="B5" s="269"/>
      <c r="C5" s="268" t="s">
        <v>3</v>
      </c>
      <c r="D5" s="269"/>
    </row>
    <row r="6" ht="24" customHeight="1" spans="1:4">
      <c r="A6" s="268" t="s">
        <v>4</v>
      </c>
      <c r="B6" s="268" t="s">
        <v>5</v>
      </c>
      <c r="C6" s="268" t="s">
        <v>6</v>
      </c>
      <c r="D6" s="268" t="s">
        <v>5</v>
      </c>
    </row>
    <row r="7" ht="17.25" customHeight="1" spans="1:4">
      <c r="A7" s="270" t="s">
        <v>7</v>
      </c>
      <c r="B7" s="135">
        <v>63493571.4</v>
      </c>
      <c r="C7" s="270" t="s">
        <v>8</v>
      </c>
      <c r="D7" s="68"/>
    </row>
    <row r="8" ht="17.25" customHeight="1" spans="1:4">
      <c r="A8" s="270" t="s">
        <v>9</v>
      </c>
      <c r="B8" s="135">
        <v>7460368.2</v>
      </c>
      <c r="C8" s="270" t="s">
        <v>10</v>
      </c>
      <c r="D8" s="68"/>
    </row>
    <row r="9" ht="17.25" customHeight="1" spans="1:4">
      <c r="A9" s="270" t="s">
        <v>11</v>
      </c>
      <c r="B9" s="135"/>
      <c r="C9" s="271" t="s">
        <v>12</v>
      </c>
      <c r="D9" s="68"/>
    </row>
    <row r="10" ht="17.25" customHeight="1" spans="1:4">
      <c r="A10" s="270" t="s">
        <v>13</v>
      </c>
      <c r="B10" s="135"/>
      <c r="C10" s="271" t="s">
        <v>14</v>
      </c>
      <c r="D10" s="68"/>
    </row>
    <row r="11" ht="17.25" customHeight="1" spans="1:4">
      <c r="A11" s="270" t="s">
        <v>15</v>
      </c>
      <c r="B11" s="135">
        <v>16151791.17</v>
      </c>
      <c r="C11" s="271" t="s">
        <v>16</v>
      </c>
      <c r="D11" s="68"/>
    </row>
    <row r="12" ht="17.25" customHeight="1" spans="1:4">
      <c r="A12" s="270" t="s">
        <v>17</v>
      </c>
      <c r="B12" s="135"/>
      <c r="C12" s="271" t="s">
        <v>18</v>
      </c>
      <c r="D12" s="68"/>
    </row>
    <row r="13" ht="17.25" customHeight="1" spans="1:4">
      <c r="A13" s="270" t="s">
        <v>19</v>
      </c>
      <c r="B13" s="135"/>
      <c r="C13" s="115" t="s">
        <v>20</v>
      </c>
      <c r="D13" s="68"/>
    </row>
    <row r="14" ht="17.25" customHeight="1" spans="1:4">
      <c r="A14" s="270" t="s">
        <v>21</v>
      </c>
      <c r="B14" s="135">
        <v>12385088.3</v>
      </c>
      <c r="C14" s="115" t="s">
        <v>22</v>
      </c>
      <c r="D14" s="68">
        <v>6236300.46</v>
      </c>
    </row>
    <row r="15" ht="17.25" customHeight="1" spans="1:4">
      <c r="A15" s="270" t="s">
        <v>23</v>
      </c>
      <c r="B15" s="135">
        <v>23042.43</v>
      </c>
      <c r="C15" s="115" t="s">
        <v>24</v>
      </c>
      <c r="D15" s="68">
        <v>3103715.63</v>
      </c>
    </row>
    <row r="16" ht="17.25" customHeight="1" spans="1:4">
      <c r="A16" s="270" t="s">
        <v>25</v>
      </c>
      <c r="B16" s="135">
        <v>3743660.44</v>
      </c>
      <c r="C16" s="115" t="s">
        <v>26</v>
      </c>
      <c r="D16" s="68">
        <v>3331993.2</v>
      </c>
    </row>
    <row r="17" ht="17.25" customHeight="1" spans="1:4">
      <c r="A17" s="272"/>
      <c r="B17" s="135"/>
      <c r="C17" s="115" t="s">
        <v>27</v>
      </c>
      <c r="D17" s="68">
        <v>7460368.2</v>
      </c>
    </row>
    <row r="18" ht="17.25" customHeight="1" spans="1:4">
      <c r="A18" s="273"/>
      <c r="B18" s="135"/>
      <c r="C18" s="115" t="s">
        <v>28</v>
      </c>
      <c r="D18" s="68">
        <v>63793118.56</v>
      </c>
    </row>
    <row r="19" ht="17.25" customHeight="1" spans="1:4">
      <c r="A19" s="273"/>
      <c r="B19" s="135"/>
      <c r="C19" s="115" t="s">
        <v>29</v>
      </c>
      <c r="D19" s="68"/>
    </row>
    <row r="20" ht="17.25" customHeight="1" spans="1:4">
      <c r="A20" s="273"/>
      <c r="B20" s="135"/>
      <c r="C20" s="115" t="s">
        <v>30</v>
      </c>
      <c r="D20" s="68"/>
    </row>
    <row r="21" ht="17.25" customHeight="1" spans="1:4">
      <c r="A21" s="273"/>
      <c r="B21" s="135"/>
      <c r="C21" s="115" t="s">
        <v>31</v>
      </c>
      <c r="D21" s="68"/>
    </row>
    <row r="22" ht="17.25" customHeight="1" spans="1:4">
      <c r="A22" s="273"/>
      <c r="B22" s="135"/>
      <c r="C22" s="115" t="s">
        <v>32</v>
      </c>
      <c r="D22" s="68"/>
    </row>
    <row r="23" ht="17.25" customHeight="1" spans="1:4">
      <c r="A23" s="273"/>
      <c r="B23" s="135"/>
      <c r="C23" s="115" t="s">
        <v>33</v>
      </c>
      <c r="D23" s="68"/>
    </row>
    <row r="24" ht="17.25" customHeight="1" spans="1:4">
      <c r="A24" s="273"/>
      <c r="B24" s="135"/>
      <c r="C24" s="115" t="s">
        <v>34</v>
      </c>
      <c r="D24" s="68"/>
    </row>
    <row r="25" ht="17.25" customHeight="1" spans="1:4">
      <c r="A25" s="273"/>
      <c r="B25" s="135"/>
      <c r="C25" s="115" t="s">
        <v>35</v>
      </c>
      <c r="D25" s="68">
        <v>3180234.72</v>
      </c>
    </row>
    <row r="26" ht="17.25" customHeight="1" spans="1:4">
      <c r="A26" s="273"/>
      <c r="B26" s="135"/>
      <c r="C26" s="115" t="s">
        <v>36</v>
      </c>
      <c r="D26" s="68"/>
    </row>
    <row r="27" ht="17.25" customHeight="1" spans="1:4">
      <c r="A27" s="273"/>
      <c r="B27" s="135"/>
      <c r="C27" s="272" t="s">
        <v>37</v>
      </c>
      <c r="D27" s="68"/>
    </row>
    <row r="28" ht="17.25" customHeight="1" spans="1:4">
      <c r="A28" s="273"/>
      <c r="B28" s="135"/>
      <c r="C28" s="115" t="s">
        <v>38</v>
      </c>
      <c r="D28" s="68"/>
    </row>
    <row r="29" ht="16.5" customHeight="1" spans="1:4">
      <c r="A29" s="273"/>
      <c r="B29" s="135"/>
      <c r="C29" s="115" t="s">
        <v>39</v>
      </c>
      <c r="D29" s="68"/>
    </row>
    <row r="30" ht="16.5" customHeight="1" spans="1:4">
      <c r="A30" s="273"/>
      <c r="B30" s="135"/>
      <c r="C30" s="272" t="s">
        <v>40</v>
      </c>
      <c r="D30" s="68"/>
    </row>
    <row r="31" ht="17.25" customHeight="1" spans="1:4">
      <c r="A31" s="273"/>
      <c r="B31" s="135"/>
      <c r="C31" s="272" t="s">
        <v>41</v>
      </c>
      <c r="D31" s="68"/>
    </row>
    <row r="32" ht="17.25" customHeight="1" spans="1:4">
      <c r="A32" s="273"/>
      <c r="B32" s="135"/>
      <c r="C32" s="115" t="s">
        <v>42</v>
      </c>
      <c r="D32" s="68"/>
    </row>
    <row r="33" ht="16.5" customHeight="1" spans="1:4">
      <c r="A33" s="273" t="s">
        <v>43</v>
      </c>
      <c r="B33" s="135">
        <v>87105730.77</v>
      </c>
      <c r="C33" s="273" t="s">
        <v>44</v>
      </c>
      <c r="D33" s="68">
        <v>87105730.77</v>
      </c>
    </row>
    <row r="34" ht="16.5" customHeight="1" spans="1:4">
      <c r="A34" s="272" t="s">
        <v>45</v>
      </c>
      <c r="B34" s="135"/>
      <c r="C34" s="272" t="s">
        <v>46</v>
      </c>
      <c r="D34" s="68"/>
    </row>
    <row r="35" ht="16.5" customHeight="1" spans="1:4">
      <c r="A35" s="115" t="s">
        <v>47</v>
      </c>
      <c r="B35" s="135"/>
      <c r="C35" s="115" t="s">
        <v>47</v>
      </c>
      <c r="D35" s="70"/>
    </row>
    <row r="36" ht="16.5" customHeight="1" spans="1:4">
      <c r="A36" s="115" t="s">
        <v>48</v>
      </c>
      <c r="B36" s="135"/>
      <c r="C36" s="115" t="s">
        <v>49</v>
      </c>
      <c r="D36" s="70"/>
    </row>
    <row r="37" ht="16.5" customHeight="1" spans="1:4">
      <c r="A37" s="274" t="s">
        <v>50</v>
      </c>
      <c r="B37" s="135">
        <v>87105730.77</v>
      </c>
      <c r="C37" s="274" t="s">
        <v>51</v>
      </c>
      <c r="D37" s="68">
        <v>87105730.77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6"/>
  <sheetViews>
    <sheetView showZeros="0" workbookViewId="0">
      <pane ySplit="1" topLeftCell="A2" activePane="bottomLeft" state="frozen"/>
      <selection/>
      <selection pane="bottomLeft" activeCell="B24" sqref="B24"/>
    </sheetView>
  </sheetViews>
  <sheetFormatPr defaultColWidth="9.14166666666667" defaultRowHeight="14.25" customHeight="1" outlineLevelCol="5"/>
  <cols>
    <col min="1" max="1" width="32.1416666666667" style="48" customWidth="1"/>
    <col min="2" max="2" width="20.7083333333333" style="48" customWidth="1"/>
    <col min="3" max="3" width="32.1416666666667" style="48" customWidth="1"/>
    <col min="4" max="4" width="27.7083333333333" style="48" customWidth="1"/>
    <col min="5" max="6" width="36.7083333333333" style="48" customWidth="1"/>
    <col min="7" max="16384" width="9.14166666666667" style="48"/>
  </cols>
  <sheetData>
    <row r="1" customHeight="1" spans="1:6">
      <c r="A1" s="49"/>
      <c r="B1" s="49"/>
      <c r="C1" s="49"/>
      <c r="D1" s="49"/>
      <c r="E1" s="49"/>
      <c r="F1" s="49"/>
    </row>
    <row r="2" ht="12" customHeight="1" spans="1:6">
      <c r="A2" s="187">
        <v>1</v>
      </c>
      <c r="B2" s="188">
        <v>0</v>
      </c>
      <c r="C2" s="187">
        <v>1</v>
      </c>
      <c r="D2" s="189"/>
      <c r="E2" s="189"/>
      <c r="F2" s="190" t="s">
        <v>930</v>
      </c>
    </row>
    <row r="3" ht="42" customHeight="1" spans="1:6">
      <c r="A3" s="191" t="str">
        <f>"2025"&amp;"年部门政府性基金预算支出预算表"</f>
        <v>2025年部门政府性基金预算支出预算表</v>
      </c>
      <c r="B3" s="191" t="s">
        <v>931</v>
      </c>
      <c r="C3" s="192"/>
      <c r="D3" s="193"/>
      <c r="E3" s="193"/>
      <c r="F3" s="193"/>
    </row>
    <row r="4" ht="13.5" customHeight="1" spans="1:6">
      <c r="A4" s="53" t="str">
        <f>"单位名称："&amp;"昆明市晋宁区水务局"</f>
        <v>单位名称：昆明市晋宁区水务局</v>
      </c>
      <c r="B4" s="53"/>
      <c r="C4" s="194"/>
      <c r="D4" s="195"/>
      <c r="E4" s="195"/>
      <c r="F4" s="186" t="s">
        <v>1</v>
      </c>
    </row>
    <row r="5" ht="19.5" customHeight="1" spans="1:6">
      <c r="A5" s="196" t="s">
        <v>235</v>
      </c>
      <c r="B5" s="197" t="s">
        <v>92</v>
      </c>
      <c r="C5" s="196" t="s">
        <v>93</v>
      </c>
      <c r="D5" s="15" t="s">
        <v>932</v>
      </c>
      <c r="E5" s="16"/>
      <c r="F5" s="59"/>
    </row>
    <row r="6" ht="18.75" customHeight="1" spans="1:6">
      <c r="A6" s="198"/>
      <c r="B6" s="199"/>
      <c r="C6" s="198"/>
      <c r="D6" s="62" t="s">
        <v>55</v>
      </c>
      <c r="E6" s="15" t="s">
        <v>95</v>
      </c>
      <c r="F6" s="62" t="s">
        <v>96</v>
      </c>
    </row>
    <row r="7" ht="18.75" customHeight="1" spans="1:6">
      <c r="A7" s="200">
        <v>1</v>
      </c>
      <c r="B7" s="201" t="s">
        <v>103</v>
      </c>
      <c r="C7" s="200">
        <v>3</v>
      </c>
      <c r="D7" s="18">
        <v>4</v>
      </c>
      <c r="E7" s="18">
        <v>5</v>
      </c>
      <c r="F7" s="18">
        <v>6</v>
      </c>
    </row>
    <row r="8" ht="21" customHeight="1" spans="1:6">
      <c r="A8" s="37" t="s">
        <v>69</v>
      </c>
      <c r="B8" s="37"/>
      <c r="C8" s="37"/>
      <c r="D8" s="68">
        <v>225500</v>
      </c>
      <c r="E8" s="68"/>
      <c r="F8" s="68">
        <v>225500</v>
      </c>
    </row>
    <row r="9" ht="21" customHeight="1" spans="1:6">
      <c r="A9" s="37" t="s">
        <v>69</v>
      </c>
      <c r="B9" s="37" t="s">
        <v>151</v>
      </c>
      <c r="C9" s="37" t="s">
        <v>152</v>
      </c>
      <c r="D9" s="68">
        <v>225500</v>
      </c>
      <c r="E9" s="68"/>
      <c r="F9" s="68">
        <v>225500</v>
      </c>
    </row>
    <row r="10" ht="18.75" customHeight="1" spans="1:6">
      <c r="A10" s="37" t="s">
        <v>69</v>
      </c>
      <c r="B10" s="202" t="s">
        <v>153</v>
      </c>
      <c r="C10" s="202" t="s">
        <v>154</v>
      </c>
      <c r="D10" s="68">
        <v>225500</v>
      </c>
      <c r="E10" s="68"/>
      <c r="F10" s="68">
        <v>225500</v>
      </c>
    </row>
    <row r="11" ht="31" customHeight="1" spans="1:6">
      <c r="A11" s="37" t="s">
        <v>69</v>
      </c>
      <c r="B11" s="203" t="s">
        <v>155</v>
      </c>
      <c r="C11" s="203" t="s">
        <v>156</v>
      </c>
      <c r="D11" s="68">
        <v>225500</v>
      </c>
      <c r="E11" s="68"/>
      <c r="F11" s="68">
        <v>225500</v>
      </c>
    </row>
    <row r="12" customHeight="1" spans="1:6">
      <c r="A12" s="37" t="s">
        <v>90</v>
      </c>
      <c r="B12" s="30"/>
      <c r="C12" s="30"/>
      <c r="D12" s="68">
        <v>7234868.2</v>
      </c>
      <c r="E12" s="68"/>
      <c r="F12" s="68">
        <v>7234868.2</v>
      </c>
    </row>
    <row r="13" customHeight="1" spans="1:6">
      <c r="A13" s="37" t="s">
        <v>90</v>
      </c>
      <c r="B13" s="37" t="s">
        <v>151</v>
      </c>
      <c r="C13" s="37" t="s">
        <v>152</v>
      </c>
      <c r="D13" s="68">
        <v>7234868.2</v>
      </c>
      <c r="E13" s="68"/>
      <c r="F13" s="68">
        <v>7234868.2</v>
      </c>
    </row>
    <row r="14" customHeight="1" spans="1:6">
      <c r="A14" s="37" t="s">
        <v>90</v>
      </c>
      <c r="B14" s="202" t="s">
        <v>153</v>
      </c>
      <c r="C14" s="202" t="s">
        <v>154</v>
      </c>
      <c r="D14" s="68">
        <v>7234868.2</v>
      </c>
      <c r="E14" s="68"/>
      <c r="F14" s="68">
        <v>7234868.2</v>
      </c>
    </row>
    <row r="15" customHeight="1" spans="1:6">
      <c r="A15" s="37" t="s">
        <v>90</v>
      </c>
      <c r="B15" s="203" t="s">
        <v>155</v>
      </c>
      <c r="C15" s="203" t="s">
        <v>156</v>
      </c>
      <c r="D15" s="68">
        <v>7234868.2</v>
      </c>
      <c r="E15" s="68"/>
      <c r="F15" s="68">
        <v>7234868.2</v>
      </c>
    </row>
    <row r="16" customHeight="1" spans="1:6">
      <c r="A16" s="204" t="s">
        <v>225</v>
      </c>
      <c r="B16" s="204"/>
      <c r="C16" s="205" t="s">
        <v>225</v>
      </c>
      <c r="D16" s="68">
        <v>7460368.2</v>
      </c>
      <c r="E16" s="68"/>
      <c r="F16" s="68">
        <v>7460368.2</v>
      </c>
    </row>
  </sheetData>
  <mergeCells count="7">
    <mergeCell ref="A3:F3"/>
    <mergeCell ref="A4:C4"/>
    <mergeCell ref="D5:F5"/>
    <mergeCell ref="A16:C16"/>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1"/>
  <sheetViews>
    <sheetView showZeros="0" workbookViewId="0">
      <pane ySplit="1" topLeftCell="A2" activePane="bottomLeft" state="frozen"/>
      <selection/>
      <selection pane="bottomLeft" activeCell="A33" sqref="A33"/>
    </sheetView>
  </sheetViews>
  <sheetFormatPr defaultColWidth="9.14166666666667" defaultRowHeight="14.25" customHeight="1"/>
  <cols>
    <col min="1" max="1" width="17.375" customWidth="1"/>
    <col min="2" max="2" width="32.575" customWidth="1"/>
    <col min="3" max="3" width="15.125"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38"/>
      <c r="B1" s="138"/>
      <c r="C1" s="138"/>
      <c r="D1" s="138"/>
      <c r="E1" s="138"/>
      <c r="F1" s="138"/>
      <c r="G1" s="138"/>
      <c r="H1" s="138"/>
      <c r="I1" s="138"/>
      <c r="J1" s="138"/>
      <c r="K1" s="138"/>
      <c r="L1" s="138"/>
      <c r="M1" s="138"/>
      <c r="N1" s="138"/>
      <c r="O1" s="138"/>
      <c r="P1" s="138"/>
      <c r="Q1" s="138"/>
      <c r="R1" s="138"/>
      <c r="S1" s="138"/>
    </row>
    <row r="2" ht="15.75" customHeight="1" spans="2:19">
      <c r="B2" s="140"/>
      <c r="C2" s="140"/>
      <c r="R2" s="184"/>
      <c r="S2" s="184" t="s">
        <v>933</v>
      </c>
    </row>
    <row r="3" ht="41.25" customHeight="1" spans="1:19">
      <c r="A3" s="141" t="str">
        <f>"2025"&amp;"年部门政府采购预算表"</f>
        <v>2025年部门政府采购预算表</v>
      </c>
      <c r="B3" s="142"/>
      <c r="C3" s="142"/>
      <c r="D3" s="174"/>
      <c r="E3" s="174"/>
      <c r="F3" s="174"/>
      <c r="G3" s="174"/>
      <c r="H3" s="174"/>
      <c r="I3" s="174"/>
      <c r="J3" s="174"/>
      <c r="K3" s="174"/>
      <c r="L3" s="174"/>
      <c r="M3" s="142"/>
      <c r="N3" s="174"/>
      <c r="O3" s="174"/>
      <c r="P3" s="142"/>
      <c r="Q3" s="174"/>
      <c r="R3" s="142"/>
      <c r="S3" s="142"/>
    </row>
    <row r="4" ht="18.75" customHeight="1" spans="1:19">
      <c r="A4" s="175" t="str">
        <f>"单位名称："&amp;"昆明市晋宁区水务局"</f>
        <v>单位名称：昆明市晋宁区水务局</v>
      </c>
      <c r="B4" s="145"/>
      <c r="C4" s="145"/>
      <c r="D4" s="55"/>
      <c r="E4" s="55"/>
      <c r="F4" s="55"/>
      <c r="G4" s="55"/>
      <c r="H4" s="55"/>
      <c r="I4" s="55"/>
      <c r="J4" s="55"/>
      <c r="K4" s="55"/>
      <c r="L4" s="55"/>
      <c r="M4" s="89"/>
      <c r="N4" s="89"/>
      <c r="O4" s="89"/>
      <c r="P4" s="89"/>
      <c r="Q4" s="89"/>
      <c r="R4" s="185"/>
      <c r="S4" s="186" t="s">
        <v>1</v>
      </c>
    </row>
    <row r="5" ht="15.75" customHeight="1" spans="1:19">
      <c r="A5" s="58" t="s">
        <v>234</v>
      </c>
      <c r="B5" s="147" t="s">
        <v>235</v>
      </c>
      <c r="C5" s="147" t="s">
        <v>934</v>
      </c>
      <c r="D5" s="148" t="s">
        <v>935</v>
      </c>
      <c r="E5" s="148" t="s">
        <v>936</v>
      </c>
      <c r="F5" s="148" t="s">
        <v>937</v>
      </c>
      <c r="G5" s="148" t="s">
        <v>938</v>
      </c>
      <c r="H5" s="148" t="s">
        <v>939</v>
      </c>
      <c r="I5" s="162" t="s">
        <v>242</v>
      </c>
      <c r="J5" s="162"/>
      <c r="K5" s="162"/>
      <c r="L5" s="162"/>
      <c r="M5" s="163"/>
      <c r="N5" s="162"/>
      <c r="O5" s="162"/>
      <c r="P5" s="170"/>
      <c r="Q5" s="162"/>
      <c r="R5" s="163"/>
      <c r="S5" s="171"/>
    </row>
    <row r="6" ht="17.25" customHeight="1" spans="1:19">
      <c r="A6" s="61"/>
      <c r="B6" s="149"/>
      <c r="C6" s="149"/>
      <c r="D6" s="150"/>
      <c r="E6" s="150"/>
      <c r="F6" s="150"/>
      <c r="G6" s="150"/>
      <c r="H6" s="150"/>
      <c r="I6" s="150" t="s">
        <v>55</v>
      </c>
      <c r="J6" s="150" t="s">
        <v>58</v>
      </c>
      <c r="K6" s="150" t="s">
        <v>940</v>
      </c>
      <c r="L6" s="150" t="s">
        <v>941</v>
      </c>
      <c r="M6" s="164" t="s">
        <v>942</v>
      </c>
      <c r="N6" s="165" t="s">
        <v>943</v>
      </c>
      <c r="O6" s="165"/>
      <c r="P6" s="172"/>
      <c r="Q6" s="165"/>
      <c r="R6" s="173"/>
      <c r="S6" s="151"/>
    </row>
    <row r="7" ht="54" customHeight="1" spans="1:19">
      <c r="A7" s="64"/>
      <c r="B7" s="151"/>
      <c r="C7" s="151"/>
      <c r="D7" s="152"/>
      <c r="E7" s="152"/>
      <c r="F7" s="152"/>
      <c r="G7" s="152"/>
      <c r="H7" s="152"/>
      <c r="I7" s="152"/>
      <c r="J7" s="152" t="s">
        <v>57</v>
      </c>
      <c r="K7" s="152"/>
      <c r="L7" s="152"/>
      <c r="M7" s="166"/>
      <c r="N7" s="152" t="s">
        <v>57</v>
      </c>
      <c r="O7" s="152" t="s">
        <v>63</v>
      </c>
      <c r="P7" s="151" t="s">
        <v>64</v>
      </c>
      <c r="Q7" s="152" t="s">
        <v>65</v>
      </c>
      <c r="R7" s="166" t="s">
        <v>66</v>
      </c>
      <c r="S7" s="151" t="s">
        <v>67</v>
      </c>
    </row>
    <row r="8" ht="18" customHeight="1" spans="1:19">
      <c r="A8" s="176">
        <v>1</v>
      </c>
      <c r="B8" s="176" t="s">
        <v>103</v>
      </c>
      <c r="C8" s="177">
        <v>3</v>
      </c>
      <c r="D8" s="177">
        <v>4</v>
      </c>
      <c r="E8" s="176">
        <v>5</v>
      </c>
      <c r="F8" s="176">
        <v>6</v>
      </c>
      <c r="G8" s="176">
        <v>7</v>
      </c>
      <c r="H8" s="176">
        <v>8</v>
      </c>
      <c r="I8" s="176">
        <v>9</v>
      </c>
      <c r="J8" s="176">
        <v>10</v>
      </c>
      <c r="K8" s="176">
        <v>11</v>
      </c>
      <c r="L8" s="176">
        <v>12</v>
      </c>
      <c r="M8" s="176">
        <v>13</v>
      </c>
      <c r="N8" s="176">
        <v>14</v>
      </c>
      <c r="O8" s="176">
        <v>15</v>
      </c>
      <c r="P8" s="176">
        <v>16</v>
      </c>
      <c r="Q8" s="176">
        <v>17</v>
      </c>
      <c r="R8" s="176">
        <v>18</v>
      </c>
      <c r="S8" s="176">
        <v>19</v>
      </c>
    </row>
    <row r="9" ht="21" customHeight="1" spans="1:19">
      <c r="A9" s="153" t="s">
        <v>69</v>
      </c>
      <c r="B9" s="154" t="s">
        <v>69</v>
      </c>
      <c r="C9" s="154" t="s">
        <v>286</v>
      </c>
      <c r="D9" s="155" t="s">
        <v>944</v>
      </c>
      <c r="E9" s="155" t="s">
        <v>944</v>
      </c>
      <c r="F9" s="155" t="s">
        <v>945</v>
      </c>
      <c r="G9" s="178">
        <v>5</v>
      </c>
      <c r="H9" s="68">
        <v>2500</v>
      </c>
      <c r="I9" s="68">
        <v>2500</v>
      </c>
      <c r="J9" s="68">
        <v>2500</v>
      </c>
      <c r="K9" s="68"/>
      <c r="L9" s="68"/>
      <c r="M9" s="68"/>
      <c r="N9" s="68"/>
      <c r="O9" s="68"/>
      <c r="P9" s="70"/>
      <c r="Q9" s="70"/>
      <c r="R9" s="68"/>
      <c r="S9" s="68"/>
    </row>
    <row r="10" ht="21" customHeight="1" spans="1:19">
      <c r="A10" s="153" t="s">
        <v>69</v>
      </c>
      <c r="B10" s="154" t="s">
        <v>69</v>
      </c>
      <c r="C10" s="154" t="s">
        <v>286</v>
      </c>
      <c r="D10" s="155" t="s">
        <v>946</v>
      </c>
      <c r="E10" s="155" t="s">
        <v>946</v>
      </c>
      <c r="F10" s="155" t="s">
        <v>947</v>
      </c>
      <c r="G10" s="178">
        <v>5</v>
      </c>
      <c r="H10" s="68">
        <v>6000</v>
      </c>
      <c r="I10" s="68">
        <v>6000</v>
      </c>
      <c r="J10" s="68">
        <v>6000</v>
      </c>
      <c r="K10" s="68"/>
      <c r="L10" s="68"/>
      <c r="M10" s="68"/>
      <c r="N10" s="68"/>
      <c r="O10" s="68"/>
      <c r="P10" s="70"/>
      <c r="Q10" s="70"/>
      <c r="R10" s="68"/>
      <c r="S10" s="68"/>
    </row>
    <row r="11" ht="21" customHeight="1" spans="1:19">
      <c r="A11" s="153" t="s">
        <v>69</v>
      </c>
      <c r="B11" s="154" t="s">
        <v>69</v>
      </c>
      <c r="C11" s="154" t="s">
        <v>286</v>
      </c>
      <c r="D11" s="155" t="s">
        <v>948</v>
      </c>
      <c r="E11" s="155" t="s">
        <v>949</v>
      </c>
      <c r="F11" s="155" t="s">
        <v>950</v>
      </c>
      <c r="G11" s="178">
        <v>1</v>
      </c>
      <c r="H11" s="68">
        <v>8000</v>
      </c>
      <c r="I11" s="68">
        <v>8000</v>
      </c>
      <c r="J11" s="68">
        <v>8000</v>
      </c>
      <c r="K11" s="68"/>
      <c r="L11" s="68"/>
      <c r="M11" s="68"/>
      <c r="N11" s="68"/>
      <c r="O11" s="68"/>
      <c r="P11" s="70"/>
      <c r="Q11" s="70"/>
      <c r="R11" s="68"/>
      <c r="S11" s="68"/>
    </row>
    <row r="12" customHeight="1" spans="1:19">
      <c r="A12" s="153" t="s">
        <v>69</v>
      </c>
      <c r="B12" s="154" t="s">
        <v>69</v>
      </c>
      <c r="C12" s="154" t="s">
        <v>296</v>
      </c>
      <c r="D12" s="155" t="s">
        <v>951</v>
      </c>
      <c r="E12" s="155" t="s">
        <v>952</v>
      </c>
      <c r="F12" s="155" t="s">
        <v>647</v>
      </c>
      <c r="G12" s="178">
        <v>1</v>
      </c>
      <c r="H12" s="68">
        <v>28000</v>
      </c>
      <c r="I12" s="68">
        <v>28000</v>
      </c>
      <c r="J12" s="68">
        <v>28000</v>
      </c>
      <c r="K12" s="68"/>
      <c r="L12" s="68"/>
      <c r="M12" s="68"/>
      <c r="N12" s="68"/>
      <c r="O12" s="68"/>
      <c r="P12" s="70"/>
      <c r="Q12" s="70"/>
      <c r="R12" s="68"/>
      <c r="S12" s="68"/>
    </row>
    <row r="13" customHeight="1" spans="1:19">
      <c r="A13" s="153" t="s">
        <v>69</v>
      </c>
      <c r="B13" s="154" t="s">
        <v>69</v>
      </c>
      <c r="C13" s="154" t="s">
        <v>296</v>
      </c>
      <c r="D13" s="155" t="s">
        <v>953</v>
      </c>
      <c r="E13" s="155" t="s">
        <v>954</v>
      </c>
      <c r="F13" s="155" t="s">
        <v>647</v>
      </c>
      <c r="G13" s="178">
        <v>1</v>
      </c>
      <c r="H13" s="68">
        <v>24500</v>
      </c>
      <c r="I13" s="68">
        <v>24500</v>
      </c>
      <c r="J13" s="68">
        <v>24500</v>
      </c>
      <c r="K13" s="68"/>
      <c r="L13" s="68"/>
      <c r="M13" s="68"/>
      <c r="N13" s="68"/>
      <c r="O13" s="68"/>
      <c r="P13" s="70"/>
      <c r="Q13" s="70"/>
      <c r="R13" s="68"/>
      <c r="S13" s="68"/>
    </row>
    <row r="14" customHeight="1" spans="1:19">
      <c r="A14" s="153" t="s">
        <v>69</v>
      </c>
      <c r="B14" s="154" t="s">
        <v>69</v>
      </c>
      <c r="C14" s="154" t="s">
        <v>296</v>
      </c>
      <c r="D14" s="155" t="s">
        <v>955</v>
      </c>
      <c r="E14" s="155" t="s">
        <v>956</v>
      </c>
      <c r="F14" s="155" t="s">
        <v>957</v>
      </c>
      <c r="G14" s="178">
        <v>3</v>
      </c>
      <c r="H14" s="68">
        <v>7500</v>
      </c>
      <c r="I14" s="68">
        <v>7500</v>
      </c>
      <c r="J14" s="68">
        <v>7500</v>
      </c>
      <c r="K14" s="68"/>
      <c r="L14" s="68"/>
      <c r="M14" s="68"/>
      <c r="N14" s="68"/>
      <c r="O14" s="68"/>
      <c r="P14" s="70"/>
      <c r="Q14" s="70"/>
      <c r="R14" s="68"/>
      <c r="S14" s="68"/>
    </row>
    <row r="15" customHeight="1" spans="1:19">
      <c r="A15" s="153" t="s">
        <v>69</v>
      </c>
      <c r="B15" s="154" t="s">
        <v>72</v>
      </c>
      <c r="C15" s="154" t="s">
        <v>296</v>
      </c>
      <c r="D15" s="155" t="s">
        <v>951</v>
      </c>
      <c r="E15" s="155" t="s">
        <v>952</v>
      </c>
      <c r="F15" s="155" t="s">
        <v>647</v>
      </c>
      <c r="G15" s="178">
        <v>2</v>
      </c>
      <c r="H15" s="68">
        <v>10000</v>
      </c>
      <c r="I15" s="68">
        <v>10000</v>
      </c>
      <c r="J15" s="68">
        <v>10000</v>
      </c>
      <c r="K15" s="68"/>
      <c r="L15" s="68"/>
      <c r="M15" s="68"/>
      <c r="N15" s="68"/>
      <c r="O15" s="68"/>
      <c r="P15" s="70"/>
      <c r="Q15" s="70"/>
      <c r="R15" s="68"/>
      <c r="S15" s="68"/>
    </row>
    <row r="16" customHeight="1" spans="1:19">
      <c r="A16" s="153" t="s">
        <v>69</v>
      </c>
      <c r="B16" s="154" t="s">
        <v>72</v>
      </c>
      <c r="C16" s="154" t="s">
        <v>296</v>
      </c>
      <c r="D16" s="155" t="s">
        <v>958</v>
      </c>
      <c r="E16" s="155" t="s">
        <v>954</v>
      </c>
      <c r="F16" s="155" t="s">
        <v>647</v>
      </c>
      <c r="G16" s="178">
        <v>1</v>
      </c>
      <c r="H16" s="68">
        <v>7500</v>
      </c>
      <c r="I16" s="68">
        <v>7500</v>
      </c>
      <c r="J16" s="68">
        <v>7500</v>
      </c>
      <c r="K16" s="68"/>
      <c r="L16" s="68"/>
      <c r="M16" s="68"/>
      <c r="N16" s="68"/>
      <c r="O16" s="68"/>
      <c r="P16" s="70"/>
      <c r="Q16" s="70"/>
      <c r="R16" s="68"/>
      <c r="S16" s="68"/>
    </row>
    <row r="17" customHeight="1" spans="1:19">
      <c r="A17" s="153" t="s">
        <v>69</v>
      </c>
      <c r="B17" s="154" t="s">
        <v>72</v>
      </c>
      <c r="C17" s="154" t="s">
        <v>296</v>
      </c>
      <c r="D17" s="155" t="s">
        <v>955</v>
      </c>
      <c r="E17" s="155" t="s">
        <v>956</v>
      </c>
      <c r="F17" s="155" t="s">
        <v>561</v>
      </c>
      <c r="G17" s="178">
        <v>1</v>
      </c>
      <c r="H17" s="68">
        <v>2500</v>
      </c>
      <c r="I17" s="68">
        <v>2500</v>
      </c>
      <c r="J17" s="68">
        <v>2500</v>
      </c>
      <c r="K17" s="68"/>
      <c r="L17" s="68"/>
      <c r="M17" s="68"/>
      <c r="N17" s="68"/>
      <c r="O17" s="68"/>
      <c r="P17" s="70"/>
      <c r="Q17" s="70"/>
      <c r="R17" s="68"/>
      <c r="S17" s="68"/>
    </row>
    <row r="18" customHeight="1" spans="1:19">
      <c r="A18" s="153" t="s">
        <v>69</v>
      </c>
      <c r="B18" s="154" t="s">
        <v>72</v>
      </c>
      <c r="C18" s="154" t="s">
        <v>286</v>
      </c>
      <c r="D18" s="155" t="s">
        <v>959</v>
      </c>
      <c r="E18" s="155" t="s">
        <v>959</v>
      </c>
      <c r="F18" s="155" t="s">
        <v>569</v>
      </c>
      <c r="G18" s="178">
        <v>1</v>
      </c>
      <c r="H18" s="68">
        <v>5000</v>
      </c>
      <c r="I18" s="68">
        <v>5000</v>
      </c>
      <c r="J18" s="68">
        <v>5000</v>
      </c>
      <c r="K18" s="68"/>
      <c r="L18" s="68"/>
      <c r="M18" s="68"/>
      <c r="N18" s="68"/>
      <c r="O18" s="68"/>
      <c r="P18" s="70"/>
      <c r="Q18" s="70"/>
      <c r="R18" s="68"/>
      <c r="S18" s="68"/>
    </row>
    <row r="19" customHeight="1" spans="1:19">
      <c r="A19" s="153" t="s">
        <v>69</v>
      </c>
      <c r="B19" s="154" t="s">
        <v>76</v>
      </c>
      <c r="C19" s="154" t="s">
        <v>296</v>
      </c>
      <c r="D19" s="155" t="s">
        <v>960</v>
      </c>
      <c r="E19" s="155" t="s">
        <v>952</v>
      </c>
      <c r="F19" s="155" t="s">
        <v>569</v>
      </c>
      <c r="G19" s="178">
        <v>1</v>
      </c>
      <c r="H19" s="68">
        <v>7000</v>
      </c>
      <c r="I19" s="68">
        <v>7000</v>
      </c>
      <c r="J19" s="68">
        <v>7000</v>
      </c>
      <c r="K19" s="68"/>
      <c r="L19" s="68"/>
      <c r="M19" s="68"/>
      <c r="N19" s="68"/>
      <c r="O19" s="68"/>
      <c r="P19" s="70"/>
      <c r="Q19" s="70"/>
      <c r="R19" s="68"/>
      <c r="S19" s="68"/>
    </row>
    <row r="20" customHeight="1" spans="1:19">
      <c r="A20" s="153" t="s">
        <v>69</v>
      </c>
      <c r="B20" s="154" t="s">
        <v>76</v>
      </c>
      <c r="C20" s="154" t="s">
        <v>296</v>
      </c>
      <c r="D20" s="155" t="s">
        <v>961</v>
      </c>
      <c r="E20" s="155" t="s">
        <v>954</v>
      </c>
      <c r="F20" s="155" t="s">
        <v>569</v>
      </c>
      <c r="G20" s="178">
        <v>1</v>
      </c>
      <c r="H20" s="68">
        <v>4000</v>
      </c>
      <c r="I20" s="68">
        <v>4000</v>
      </c>
      <c r="J20" s="68">
        <v>4000</v>
      </c>
      <c r="K20" s="68"/>
      <c r="L20" s="68"/>
      <c r="M20" s="68"/>
      <c r="N20" s="68"/>
      <c r="O20" s="68"/>
      <c r="P20" s="70"/>
      <c r="Q20" s="70"/>
      <c r="R20" s="68"/>
      <c r="S20" s="68"/>
    </row>
    <row r="21" customHeight="1" spans="1:19">
      <c r="A21" s="153" t="s">
        <v>69</v>
      </c>
      <c r="B21" s="154" t="s">
        <v>76</v>
      </c>
      <c r="C21" s="154" t="s">
        <v>296</v>
      </c>
      <c r="D21" s="155" t="s">
        <v>962</v>
      </c>
      <c r="E21" s="155" t="s">
        <v>956</v>
      </c>
      <c r="F21" s="155" t="s">
        <v>569</v>
      </c>
      <c r="G21" s="178">
        <v>1</v>
      </c>
      <c r="H21" s="68">
        <v>2200</v>
      </c>
      <c r="I21" s="68">
        <v>2200</v>
      </c>
      <c r="J21" s="68">
        <v>2200</v>
      </c>
      <c r="K21" s="68"/>
      <c r="L21" s="68"/>
      <c r="M21" s="68"/>
      <c r="N21" s="68"/>
      <c r="O21" s="68"/>
      <c r="P21" s="70"/>
      <c r="Q21" s="70"/>
      <c r="R21" s="68"/>
      <c r="S21" s="68"/>
    </row>
    <row r="22" customHeight="1" spans="1:19">
      <c r="A22" s="153" t="s">
        <v>69</v>
      </c>
      <c r="B22" s="154" t="s">
        <v>76</v>
      </c>
      <c r="C22" s="154" t="s">
        <v>286</v>
      </c>
      <c r="D22" s="155" t="s">
        <v>963</v>
      </c>
      <c r="E22" s="155" t="s">
        <v>964</v>
      </c>
      <c r="F22" s="155" t="s">
        <v>569</v>
      </c>
      <c r="G22" s="178">
        <v>10</v>
      </c>
      <c r="H22" s="68">
        <v>1500</v>
      </c>
      <c r="I22" s="68">
        <v>1500</v>
      </c>
      <c r="J22" s="68">
        <v>1500</v>
      </c>
      <c r="K22" s="68"/>
      <c r="L22" s="68"/>
      <c r="M22" s="68"/>
      <c r="N22" s="68"/>
      <c r="O22" s="68"/>
      <c r="P22" s="70"/>
      <c r="Q22" s="70"/>
      <c r="R22" s="68"/>
      <c r="S22" s="68"/>
    </row>
    <row r="23" customHeight="1" spans="1:19">
      <c r="A23" s="153" t="s">
        <v>69</v>
      </c>
      <c r="B23" s="154" t="s">
        <v>78</v>
      </c>
      <c r="C23" s="154" t="s">
        <v>296</v>
      </c>
      <c r="D23" s="155" t="s">
        <v>965</v>
      </c>
      <c r="E23" s="155" t="s">
        <v>952</v>
      </c>
      <c r="F23" s="155" t="s">
        <v>569</v>
      </c>
      <c r="G23" s="178">
        <v>1</v>
      </c>
      <c r="H23" s="68">
        <v>40000</v>
      </c>
      <c r="I23" s="68">
        <v>40000</v>
      </c>
      <c r="J23" s="68">
        <v>40000</v>
      </c>
      <c r="K23" s="68"/>
      <c r="L23" s="68"/>
      <c r="M23" s="68"/>
      <c r="N23" s="68"/>
      <c r="O23" s="68"/>
      <c r="P23" s="70"/>
      <c r="Q23" s="70"/>
      <c r="R23" s="68"/>
      <c r="S23" s="68"/>
    </row>
    <row r="24" customHeight="1" spans="1:19">
      <c r="A24" s="153" t="s">
        <v>69</v>
      </c>
      <c r="B24" s="154" t="s">
        <v>78</v>
      </c>
      <c r="C24" s="154" t="s">
        <v>296</v>
      </c>
      <c r="D24" s="155" t="s">
        <v>966</v>
      </c>
      <c r="E24" s="155" t="s">
        <v>954</v>
      </c>
      <c r="F24" s="155" t="s">
        <v>569</v>
      </c>
      <c r="G24" s="178">
        <v>1</v>
      </c>
      <c r="H24" s="68">
        <v>40000</v>
      </c>
      <c r="I24" s="68">
        <v>40000</v>
      </c>
      <c r="J24" s="68">
        <v>40000</v>
      </c>
      <c r="K24" s="68"/>
      <c r="L24" s="68"/>
      <c r="M24" s="68"/>
      <c r="N24" s="68"/>
      <c r="O24" s="68"/>
      <c r="P24" s="70"/>
      <c r="Q24" s="70"/>
      <c r="R24" s="68"/>
      <c r="S24" s="68"/>
    </row>
    <row r="25" customHeight="1" spans="1:19">
      <c r="A25" s="153" t="s">
        <v>69</v>
      </c>
      <c r="B25" s="154" t="s">
        <v>78</v>
      </c>
      <c r="C25" s="154" t="s">
        <v>296</v>
      </c>
      <c r="D25" s="155" t="s">
        <v>967</v>
      </c>
      <c r="E25" s="155" t="s">
        <v>956</v>
      </c>
      <c r="F25" s="155" t="s">
        <v>569</v>
      </c>
      <c r="G25" s="178">
        <v>1</v>
      </c>
      <c r="H25" s="68">
        <v>10000</v>
      </c>
      <c r="I25" s="68">
        <v>10000</v>
      </c>
      <c r="J25" s="68">
        <v>10000</v>
      </c>
      <c r="K25" s="68"/>
      <c r="L25" s="68"/>
      <c r="M25" s="68"/>
      <c r="N25" s="68"/>
      <c r="O25" s="68"/>
      <c r="P25" s="70"/>
      <c r="Q25" s="70"/>
      <c r="R25" s="68"/>
      <c r="S25" s="68"/>
    </row>
    <row r="26" customHeight="1" spans="1:19">
      <c r="A26" s="153" t="s">
        <v>69</v>
      </c>
      <c r="B26" s="154" t="s">
        <v>78</v>
      </c>
      <c r="C26" s="154" t="s">
        <v>286</v>
      </c>
      <c r="D26" s="155" t="s">
        <v>968</v>
      </c>
      <c r="E26" s="155" t="s">
        <v>969</v>
      </c>
      <c r="F26" s="155" t="s">
        <v>569</v>
      </c>
      <c r="G26" s="178">
        <v>1</v>
      </c>
      <c r="H26" s="68">
        <v>9000</v>
      </c>
      <c r="I26" s="68">
        <v>9000</v>
      </c>
      <c r="J26" s="68">
        <v>9000</v>
      </c>
      <c r="K26" s="68"/>
      <c r="L26" s="68"/>
      <c r="M26" s="68"/>
      <c r="N26" s="68"/>
      <c r="O26" s="68"/>
      <c r="P26" s="70"/>
      <c r="Q26" s="70"/>
      <c r="R26" s="68"/>
      <c r="S26" s="68"/>
    </row>
    <row r="27" customHeight="1" spans="1:19">
      <c r="A27" s="153" t="s">
        <v>69</v>
      </c>
      <c r="B27" s="154" t="s">
        <v>78</v>
      </c>
      <c r="C27" s="154" t="s">
        <v>286</v>
      </c>
      <c r="D27" s="155" t="s">
        <v>970</v>
      </c>
      <c r="E27" s="155" t="s">
        <v>971</v>
      </c>
      <c r="F27" s="155" t="s">
        <v>569</v>
      </c>
      <c r="G27" s="178">
        <v>2</v>
      </c>
      <c r="H27" s="68">
        <v>12500</v>
      </c>
      <c r="I27" s="68">
        <v>12500</v>
      </c>
      <c r="J27" s="68">
        <v>12500</v>
      </c>
      <c r="K27" s="68"/>
      <c r="L27" s="68"/>
      <c r="M27" s="68"/>
      <c r="N27" s="68"/>
      <c r="O27" s="68"/>
      <c r="P27" s="70"/>
      <c r="Q27" s="70"/>
      <c r="R27" s="68"/>
      <c r="S27" s="68"/>
    </row>
    <row r="28" customHeight="1" spans="1:19">
      <c r="A28" s="153" t="s">
        <v>69</v>
      </c>
      <c r="B28" s="154" t="s">
        <v>84</v>
      </c>
      <c r="C28" s="154" t="s">
        <v>286</v>
      </c>
      <c r="D28" s="155" t="s">
        <v>969</v>
      </c>
      <c r="E28" s="155" t="s">
        <v>969</v>
      </c>
      <c r="F28" s="155" t="s">
        <v>972</v>
      </c>
      <c r="G28" s="178">
        <v>10</v>
      </c>
      <c r="H28" s="68">
        <v>1600</v>
      </c>
      <c r="I28" s="68">
        <v>1600</v>
      </c>
      <c r="J28" s="68">
        <v>1600</v>
      </c>
      <c r="K28" s="68"/>
      <c r="L28" s="68"/>
      <c r="M28" s="68"/>
      <c r="N28" s="68"/>
      <c r="O28" s="68"/>
      <c r="P28" s="70"/>
      <c r="Q28" s="70"/>
      <c r="R28" s="68"/>
      <c r="S28" s="68"/>
    </row>
    <row r="29" customHeight="1" spans="1:19">
      <c r="A29" s="153" t="s">
        <v>69</v>
      </c>
      <c r="B29" s="154" t="s">
        <v>88</v>
      </c>
      <c r="C29" s="154" t="s">
        <v>286</v>
      </c>
      <c r="D29" s="155" t="s">
        <v>973</v>
      </c>
      <c r="E29" s="155" t="s">
        <v>964</v>
      </c>
      <c r="F29" s="155" t="s">
        <v>569</v>
      </c>
      <c r="G29" s="178">
        <v>15</v>
      </c>
      <c r="H29" s="68">
        <v>2100</v>
      </c>
      <c r="I29" s="68">
        <v>2100</v>
      </c>
      <c r="J29" s="68">
        <v>2100</v>
      </c>
      <c r="K29" s="68"/>
      <c r="L29" s="68"/>
      <c r="M29" s="68"/>
      <c r="N29" s="68"/>
      <c r="O29" s="68"/>
      <c r="P29" s="70"/>
      <c r="Q29" s="70"/>
      <c r="R29" s="68"/>
      <c r="S29" s="68"/>
    </row>
    <row r="30" customHeight="1" spans="1:19">
      <c r="A30" s="156" t="s">
        <v>225</v>
      </c>
      <c r="B30" s="157"/>
      <c r="C30" s="157"/>
      <c r="D30" s="158"/>
      <c r="E30" s="158"/>
      <c r="F30" s="158"/>
      <c r="G30" s="179"/>
      <c r="H30" s="68">
        <v>231400</v>
      </c>
      <c r="I30" s="68">
        <v>231400</v>
      </c>
      <c r="J30" s="68">
        <v>231400</v>
      </c>
      <c r="K30" s="68"/>
      <c r="L30" s="68"/>
      <c r="M30" s="68"/>
      <c r="N30" s="68"/>
      <c r="O30" s="68"/>
      <c r="P30" s="70"/>
      <c r="Q30" s="70"/>
      <c r="R30" s="68"/>
      <c r="S30" s="68"/>
    </row>
    <row r="31" customHeight="1" spans="1:19">
      <c r="A31" s="180" t="s">
        <v>974</v>
      </c>
      <c r="B31" s="181"/>
      <c r="C31" s="181"/>
      <c r="D31" s="180"/>
      <c r="E31" s="180"/>
      <c r="F31" s="180"/>
      <c r="G31" s="182"/>
      <c r="H31" s="183"/>
      <c r="I31" s="183"/>
      <c r="J31" s="183"/>
      <c r="K31" s="183"/>
      <c r="L31" s="183"/>
      <c r="M31" s="183"/>
      <c r="N31" s="183"/>
      <c r="O31" s="183"/>
      <c r="P31" s="183"/>
      <c r="Q31" s="183"/>
      <c r="R31" s="183"/>
      <c r="S31" s="183"/>
    </row>
  </sheetData>
  <mergeCells count="19">
    <mergeCell ref="A3:S3"/>
    <mergeCell ref="A4:H4"/>
    <mergeCell ref="I5:S5"/>
    <mergeCell ref="N6:S6"/>
    <mergeCell ref="A30:G30"/>
    <mergeCell ref="A31:S3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C17" sqref="C1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38"/>
      <c r="B1" s="138"/>
      <c r="C1" s="138"/>
      <c r="D1" s="138"/>
      <c r="E1" s="138"/>
      <c r="F1" s="138"/>
      <c r="G1" s="138"/>
      <c r="H1" s="138"/>
      <c r="I1" s="138"/>
      <c r="J1" s="138"/>
      <c r="K1" s="138"/>
      <c r="L1" s="138"/>
      <c r="M1" s="138"/>
      <c r="N1" s="138"/>
      <c r="O1" s="138"/>
      <c r="P1" s="138"/>
      <c r="Q1" s="138"/>
      <c r="R1" s="138"/>
      <c r="S1" s="138"/>
      <c r="T1" s="138"/>
    </row>
    <row r="2" ht="16.5" customHeight="1" spans="1:20">
      <c r="A2" s="139"/>
      <c r="B2" s="140"/>
      <c r="C2" s="140"/>
      <c r="D2" s="140"/>
      <c r="E2" s="140"/>
      <c r="F2" s="140"/>
      <c r="G2" s="140"/>
      <c r="H2" s="139"/>
      <c r="I2" s="139"/>
      <c r="J2" s="139"/>
      <c r="K2" s="139"/>
      <c r="L2" s="139"/>
      <c r="M2" s="139"/>
      <c r="N2" s="159"/>
      <c r="O2" s="139"/>
      <c r="P2" s="139"/>
      <c r="Q2" s="140"/>
      <c r="R2" s="139"/>
      <c r="S2" s="168"/>
      <c r="T2" s="168" t="s">
        <v>975</v>
      </c>
    </row>
    <row r="3" ht="41.25" customHeight="1" spans="1:20">
      <c r="A3" s="141" t="str">
        <f>"2025"&amp;"年部门政府购买服务预算表"</f>
        <v>2025年部门政府购买服务预算表</v>
      </c>
      <c r="B3" s="142"/>
      <c r="C3" s="142"/>
      <c r="D3" s="142"/>
      <c r="E3" s="142"/>
      <c r="F3" s="142"/>
      <c r="G3" s="142"/>
      <c r="H3" s="143"/>
      <c r="I3" s="143"/>
      <c r="J3" s="143"/>
      <c r="K3" s="143"/>
      <c r="L3" s="143"/>
      <c r="M3" s="143"/>
      <c r="N3" s="160"/>
      <c r="O3" s="143"/>
      <c r="P3" s="143"/>
      <c r="Q3" s="142"/>
      <c r="R3" s="143"/>
      <c r="S3" s="160"/>
      <c r="T3" s="142"/>
    </row>
    <row r="4" ht="22.5" customHeight="1" spans="1:20">
      <c r="A4" s="144" t="str">
        <f>"单位名称："&amp;"昆明市晋宁区水务局"</f>
        <v>单位名称：昆明市晋宁区水务局</v>
      </c>
      <c r="B4" s="145"/>
      <c r="C4" s="145"/>
      <c r="D4" s="145"/>
      <c r="E4" s="145"/>
      <c r="F4" s="145"/>
      <c r="G4" s="145"/>
      <c r="H4" s="146"/>
      <c r="I4" s="146"/>
      <c r="J4" s="161"/>
      <c r="K4" s="161"/>
      <c r="L4" s="161"/>
      <c r="M4" s="161"/>
      <c r="N4" s="159"/>
      <c r="O4" s="139"/>
      <c r="P4" s="139"/>
      <c r="Q4" s="140"/>
      <c r="R4" s="139"/>
      <c r="S4" s="169"/>
      <c r="T4" s="168" t="s">
        <v>1</v>
      </c>
    </row>
    <row r="5" ht="24" customHeight="1" spans="1:20">
      <c r="A5" s="58" t="s">
        <v>234</v>
      </c>
      <c r="B5" s="147" t="s">
        <v>235</v>
      </c>
      <c r="C5" s="147" t="s">
        <v>934</v>
      </c>
      <c r="D5" s="147" t="s">
        <v>976</v>
      </c>
      <c r="E5" s="147" t="s">
        <v>977</v>
      </c>
      <c r="F5" s="147" t="s">
        <v>978</v>
      </c>
      <c r="G5" s="147" t="s">
        <v>979</v>
      </c>
      <c r="H5" s="148" t="s">
        <v>980</v>
      </c>
      <c r="I5" s="148" t="s">
        <v>981</v>
      </c>
      <c r="J5" s="162" t="s">
        <v>242</v>
      </c>
      <c r="K5" s="162"/>
      <c r="L5" s="162"/>
      <c r="M5" s="162"/>
      <c r="N5" s="163"/>
      <c r="O5" s="162"/>
      <c r="P5" s="162"/>
      <c r="Q5" s="170"/>
      <c r="R5" s="162"/>
      <c r="S5" s="163"/>
      <c r="T5" s="171"/>
    </row>
    <row r="6" ht="24" customHeight="1" spans="1:20">
      <c r="A6" s="61"/>
      <c r="B6" s="149"/>
      <c r="C6" s="149"/>
      <c r="D6" s="149"/>
      <c r="E6" s="149"/>
      <c r="F6" s="149"/>
      <c r="G6" s="149"/>
      <c r="H6" s="150"/>
      <c r="I6" s="150"/>
      <c r="J6" s="150" t="s">
        <v>55</v>
      </c>
      <c r="K6" s="150" t="s">
        <v>58</v>
      </c>
      <c r="L6" s="150" t="s">
        <v>940</v>
      </c>
      <c r="M6" s="150" t="s">
        <v>941</v>
      </c>
      <c r="N6" s="164" t="s">
        <v>942</v>
      </c>
      <c r="O6" s="165" t="s">
        <v>943</v>
      </c>
      <c r="P6" s="165"/>
      <c r="Q6" s="172"/>
      <c r="R6" s="165"/>
      <c r="S6" s="173"/>
      <c r="T6" s="151"/>
    </row>
    <row r="7" ht="54" customHeight="1" spans="1:20">
      <c r="A7" s="64"/>
      <c r="B7" s="151"/>
      <c r="C7" s="151"/>
      <c r="D7" s="151"/>
      <c r="E7" s="151"/>
      <c r="F7" s="151"/>
      <c r="G7" s="151"/>
      <c r="H7" s="152"/>
      <c r="I7" s="152"/>
      <c r="J7" s="152"/>
      <c r="K7" s="152" t="s">
        <v>57</v>
      </c>
      <c r="L7" s="152"/>
      <c r="M7" s="152"/>
      <c r="N7" s="166"/>
      <c r="O7" s="152" t="s">
        <v>57</v>
      </c>
      <c r="P7" s="152" t="s">
        <v>63</v>
      </c>
      <c r="Q7" s="151" t="s">
        <v>64</v>
      </c>
      <c r="R7" s="152" t="s">
        <v>65</v>
      </c>
      <c r="S7" s="166" t="s">
        <v>66</v>
      </c>
      <c r="T7" s="151" t="s">
        <v>67</v>
      </c>
    </row>
    <row r="8" ht="17.25" customHeight="1" spans="1:20">
      <c r="A8" s="65">
        <v>1</v>
      </c>
      <c r="B8" s="151">
        <v>2</v>
      </c>
      <c r="C8" s="65">
        <v>3</v>
      </c>
      <c r="D8" s="65">
        <v>4</v>
      </c>
      <c r="E8" s="151">
        <v>5</v>
      </c>
      <c r="F8" s="65">
        <v>6</v>
      </c>
      <c r="G8" s="65">
        <v>7</v>
      </c>
      <c r="H8" s="151">
        <v>8</v>
      </c>
      <c r="I8" s="65">
        <v>9</v>
      </c>
      <c r="J8" s="65">
        <v>10</v>
      </c>
      <c r="K8" s="151">
        <v>11</v>
      </c>
      <c r="L8" s="65">
        <v>12</v>
      </c>
      <c r="M8" s="65">
        <v>13</v>
      </c>
      <c r="N8" s="151">
        <v>14</v>
      </c>
      <c r="O8" s="65">
        <v>15</v>
      </c>
      <c r="P8" s="65">
        <v>16</v>
      </c>
      <c r="Q8" s="151">
        <v>17</v>
      </c>
      <c r="R8" s="65">
        <v>18</v>
      </c>
      <c r="S8" s="65">
        <v>19</v>
      </c>
      <c r="T8" s="65">
        <v>20</v>
      </c>
    </row>
    <row r="9" ht="21" customHeight="1" spans="1:20">
      <c r="A9" s="153"/>
      <c r="B9" s="154"/>
      <c r="C9" s="154"/>
      <c r="D9" s="154"/>
      <c r="E9" s="154"/>
      <c r="F9" s="154"/>
      <c r="G9" s="154"/>
      <c r="H9" s="155"/>
      <c r="I9" s="155"/>
      <c r="J9" s="70"/>
      <c r="K9" s="70"/>
      <c r="L9" s="70"/>
      <c r="M9" s="70"/>
      <c r="N9" s="70"/>
      <c r="O9" s="70"/>
      <c r="P9" s="70"/>
      <c r="Q9" s="70"/>
      <c r="R9" s="70"/>
      <c r="S9" s="70"/>
      <c r="T9" s="70"/>
    </row>
    <row r="10" ht="21" customHeight="1" spans="1:20">
      <c r="A10" s="156" t="s">
        <v>225</v>
      </c>
      <c r="B10" s="157"/>
      <c r="C10" s="157"/>
      <c r="D10" s="157"/>
      <c r="E10" s="157"/>
      <c r="F10" s="157"/>
      <c r="G10" s="157"/>
      <c r="H10" s="158"/>
      <c r="I10" s="167"/>
      <c r="J10" s="70"/>
      <c r="K10" s="70"/>
      <c r="L10" s="70"/>
      <c r="M10" s="70"/>
      <c r="N10" s="70"/>
      <c r="O10" s="70"/>
      <c r="P10" s="70"/>
      <c r="Q10" s="70"/>
      <c r="R10" s="70"/>
      <c r="S10" s="70"/>
      <c r="T10" s="70"/>
    </row>
    <row r="11" s="137" customFormat="1" ht="21" customHeight="1" spans="1:24">
      <c r="A11" s="137" t="s">
        <v>982</v>
      </c>
      <c r="G11" s="116"/>
      <c r="H11" s="116"/>
      <c r="I11" s="116"/>
      <c r="J11" s="116"/>
      <c r="K11" s="116"/>
      <c r="L11" s="116"/>
      <c r="M11" s="116"/>
      <c r="N11" s="116"/>
      <c r="O11" s="116"/>
      <c r="P11" s="116"/>
      <c r="Q11" s="116"/>
      <c r="R11" s="116"/>
      <c r="S11" s="116"/>
      <c r="T11" s="116"/>
      <c r="U11" s="116"/>
      <c r="V11" s="116"/>
      <c r="W11" s="116"/>
      <c r="X11" s="116"/>
    </row>
  </sheetData>
  <mergeCells count="20">
    <mergeCell ref="A3:T3"/>
    <mergeCell ref="A4:I4"/>
    <mergeCell ref="J5:T5"/>
    <mergeCell ref="O6:T6"/>
    <mergeCell ref="A10:I10"/>
    <mergeCell ref="G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4" sqref="A4:D4"/>
    </sheetView>
  </sheetViews>
  <sheetFormatPr defaultColWidth="9.15" defaultRowHeight="14.25" customHeight="1" outlineLevelCol="4"/>
  <cols>
    <col min="1" max="1" width="44.25" style="48" customWidth="1"/>
    <col min="2" max="5" width="20" style="48" customWidth="1"/>
    <col min="6" max="16384" width="9.15" style="48"/>
  </cols>
  <sheetData>
    <row r="1" s="48" customFormat="1" customHeight="1" spans="1:5">
      <c r="A1" s="49"/>
      <c r="B1" s="49"/>
      <c r="C1" s="49"/>
      <c r="D1" s="49"/>
      <c r="E1" s="49"/>
    </row>
    <row r="2" s="48" customFormat="1" ht="17.25" customHeight="1" spans="4:5">
      <c r="D2" s="118"/>
      <c r="E2" s="51" t="s">
        <v>983</v>
      </c>
    </row>
    <row r="3" s="48" customFormat="1" ht="41.25" customHeight="1" spans="1:5">
      <c r="A3" s="119" t="str">
        <f>"2025"&amp;"年对下转移支付预算表"</f>
        <v>2025年对下转移支付预算表</v>
      </c>
      <c r="B3" s="52"/>
      <c r="C3" s="52"/>
      <c r="D3" s="52"/>
      <c r="E3" s="107"/>
    </row>
    <row r="4" s="48" customFormat="1" ht="18" customHeight="1" spans="1:5">
      <c r="A4" s="120" t="s">
        <v>984</v>
      </c>
      <c r="B4" s="121"/>
      <c r="C4" s="121"/>
      <c r="D4" s="122"/>
      <c r="E4" s="123" t="s">
        <v>1</v>
      </c>
    </row>
    <row r="5" s="48" customFormat="1" ht="19.5" customHeight="1" spans="1:5">
      <c r="A5" s="124" t="s">
        <v>985</v>
      </c>
      <c r="B5" s="125" t="s">
        <v>242</v>
      </c>
      <c r="C5" s="126"/>
      <c r="D5" s="126"/>
      <c r="E5" s="127" t="s">
        <v>986</v>
      </c>
    </row>
    <row r="6" s="48" customFormat="1" ht="40.5" customHeight="1" spans="1:5">
      <c r="A6" s="128"/>
      <c r="B6" s="129" t="s">
        <v>55</v>
      </c>
      <c r="C6" s="130" t="s">
        <v>58</v>
      </c>
      <c r="D6" s="131" t="s">
        <v>940</v>
      </c>
      <c r="E6" s="127"/>
    </row>
    <row r="7" s="48" customFormat="1" ht="19.5" customHeight="1" spans="1:5">
      <c r="A7" s="132">
        <v>1</v>
      </c>
      <c r="B7" s="132">
        <v>2</v>
      </c>
      <c r="C7" s="132">
        <v>3</v>
      </c>
      <c r="D7" s="133">
        <v>4</v>
      </c>
      <c r="E7" s="134">
        <v>24</v>
      </c>
    </row>
    <row r="8" s="48" customFormat="1" ht="19.5" customHeight="1" spans="1:5">
      <c r="A8" s="111"/>
      <c r="B8" s="135"/>
      <c r="C8" s="135"/>
      <c r="D8" s="135"/>
      <c r="E8" s="135"/>
    </row>
    <row r="9" s="48" customFormat="1" ht="19.5" customHeight="1" spans="1:5">
      <c r="A9" s="112"/>
      <c r="B9" s="135"/>
      <c r="C9" s="135"/>
      <c r="D9" s="135"/>
      <c r="E9" s="135"/>
    </row>
    <row r="10" s="48" customFormat="1" ht="34" customHeight="1" spans="1:1">
      <c r="A10" s="136" t="s">
        <v>987</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20" sqref="B20"/>
    </sheetView>
  </sheetViews>
  <sheetFormatPr defaultColWidth="9.14166666666667" defaultRowHeight="12" customHeight="1"/>
  <cols>
    <col min="1" max="1" width="55.375" style="48" customWidth="1"/>
    <col min="2" max="2" width="29" style="48" customWidth="1"/>
    <col min="3" max="5" width="23.575" style="48" customWidth="1"/>
    <col min="6" max="6" width="11.2833333333333" style="48" customWidth="1"/>
    <col min="7" max="7" width="25.1416666666667" style="48" customWidth="1"/>
    <col min="8" max="8" width="15.575" style="48" customWidth="1"/>
    <col min="9" max="9" width="13.425" style="48" customWidth="1"/>
    <col min="10" max="10" width="18.85" style="48" customWidth="1"/>
    <col min="11" max="16384" width="9.14166666666667" style="48"/>
  </cols>
  <sheetData>
    <row r="1" customHeight="1" spans="1:10">
      <c r="A1" s="49"/>
      <c r="B1" s="49"/>
      <c r="C1" s="49"/>
      <c r="D1" s="49"/>
      <c r="E1" s="49"/>
      <c r="F1" s="49"/>
      <c r="G1" s="49"/>
      <c r="H1" s="49"/>
      <c r="I1" s="49"/>
      <c r="J1" s="49"/>
    </row>
    <row r="2" ht="16.5" customHeight="1" spans="10:10">
      <c r="J2" s="51" t="s">
        <v>988</v>
      </c>
    </row>
    <row r="3" ht="41.25" customHeight="1" spans="1:10">
      <c r="A3" s="106" t="str">
        <f>"2025"&amp;"年对下转移支付绩效目标表"</f>
        <v>2025年对下转移支付绩效目标表</v>
      </c>
      <c r="B3" s="52"/>
      <c r="C3" s="52"/>
      <c r="D3" s="52"/>
      <c r="E3" s="52"/>
      <c r="F3" s="107"/>
      <c r="G3" s="52"/>
      <c r="H3" s="107"/>
      <c r="I3" s="107"/>
      <c r="J3" s="52"/>
    </row>
    <row r="4" ht="17.25" customHeight="1" spans="1:1">
      <c r="A4" s="108" t="s">
        <v>984</v>
      </c>
    </row>
    <row r="5" ht="44.25" customHeight="1" spans="1:10">
      <c r="A5" s="109" t="s">
        <v>985</v>
      </c>
      <c r="B5" s="109" t="s">
        <v>502</v>
      </c>
      <c r="C5" s="109" t="s">
        <v>503</v>
      </c>
      <c r="D5" s="109" t="s">
        <v>504</v>
      </c>
      <c r="E5" s="109" t="s">
        <v>505</v>
      </c>
      <c r="F5" s="110" t="s">
        <v>506</v>
      </c>
      <c r="G5" s="109" t="s">
        <v>507</v>
      </c>
      <c r="H5" s="110" t="s">
        <v>508</v>
      </c>
      <c r="I5" s="110" t="s">
        <v>509</v>
      </c>
      <c r="J5" s="109" t="s">
        <v>510</v>
      </c>
    </row>
    <row r="6" ht="14.25" customHeight="1" spans="1:10">
      <c r="A6" s="109">
        <v>1</v>
      </c>
      <c r="B6" s="109">
        <v>2</v>
      </c>
      <c r="C6" s="109">
        <v>3</v>
      </c>
      <c r="D6" s="109">
        <v>4</v>
      </c>
      <c r="E6" s="109">
        <v>5</v>
      </c>
      <c r="F6" s="110">
        <v>6</v>
      </c>
      <c r="G6" s="109">
        <v>7</v>
      </c>
      <c r="H6" s="110">
        <v>8</v>
      </c>
      <c r="I6" s="110">
        <v>9</v>
      </c>
      <c r="J6" s="109">
        <v>10</v>
      </c>
    </row>
    <row r="7" ht="42" customHeight="1" spans="1:10">
      <c r="A7" s="111"/>
      <c r="B7" s="112"/>
      <c r="C7" s="112"/>
      <c r="D7" s="112"/>
      <c r="E7" s="113"/>
      <c r="F7" s="114"/>
      <c r="G7" s="113"/>
      <c r="H7" s="114"/>
      <c r="I7" s="114"/>
      <c r="J7" s="113"/>
    </row>
    <row r="8" ht="42" customHeight="1" spans="1:10">
      <c r="A8" s="111"/>
      <c r="B8" s="115"/>
      <c r="C8" s="115"/>
      <c r="D8" s="115"/>
      <c r="E8" s="111"/>
      <c r="F8" s="115"/>
      <c r="G8" s="111"/>
      <c r="H8" s="115"/>
      <c r="I8" s="115"/>
      <c r="J8" s="111"/>
    </row>
    <row r="9" ht="45" customHeight="1" spans="1:3">
      <c r="A9" s="116" t="s">
        <v>989</v>
      </c>
      <c r="B9" s="117"/>
      <c r="C9" s="117"/>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3"/>
  <sheetViews>
    <sheetView showZeros="0" workbookViewId="0">
      <pane ySplit="1" topLeftCell="A2" activePane="bottomLeft" state="frozen"/>
      <selection/>
      <selection pane="bottomLeft" activeCell="B15" sqref="B15"/>
    </sheetView>
  </sheetViews>
  <sheetFormatPr defaultColWidth="10.425" defaultRowHeight="14.25" customHeight="1"/>
  <cols>
    <col min="1" max="3" width="33.7083333333333" style="48" customWidth="1"/>
    <col min="4" max="4" width="45.575" style="48" customWidth="1"/>
    <col min="5" max="5" width="27.575" style="48" customWidth="1"/>
    <col min="6" max="6" width="21.7083333333333" style="48" customWidth="1"/>
    <col min="7" max="9" width="26.2833333333333" style="48" customWidth="1"/>
    <col min="10" max="16384" width="10.425" style="48"/>
  </cols>
  <sheetData>
    <row r="1" customHeight="1" spans="1:9">
      <c r="A1" s="49"/>
      <c r="B1" s="49"/>
      <c r="C1" s="49"/>
      <c r="D1" s="49"/>
      <c r="E1" s="49"/>
      <c r="F1" s="49"/>
      <c r="G1" s="49"/>
      <c r="H1" s="49"/>
      <c r="I1" s="49"/>
    </row>
    <row r="2" customHeight="1" spans="1:9">
      <c r="A2" s="80" t="s">
        <v>990</v>
      </c>
      <c r="B2" s="81"/>
      <c r="C2" s="81"/>
      <c r="D2" s="82"/>
      <c r="E2" s="82"/>
      <c r="F2" s="82"/>
      <c r="G2" s="81"/>
      <c r="H2" s="81"/>
      <c r="I2" s="82"/>
    </row>
    <row r="3" ht="41.25" customHeight="1" spans="1:9">
      <c r="A3" s="83" t="str">
        <f>"2025"&amp;"年新增资产配置预算表"</f>
        <v>2025年新增资产配置预算表</v>
      </c>
      <c r="B3" s="84"/>
      <c r="C3" s="84"/>
      <c r="D3" s="85"/>
      <c r="E3" s="85"/>
      <c r="F3" s="85"/>
      <c r="G3" s="84"/>
      <c r="H3" s="84"/>
      <c r="I3" s="85"/>
    </row>
    <row r="4" customHeight="1" spans="1:9">
      <c r="A4" s="86" t="str">
        <f>"单位名称："&amp;"昆明市晋宁区水务局"</f>
        <v>单位名称：昆明市晋宁区水务局</v>
      </c>
      <c r="B4" s="87"/>
      <c r="C4" s="87"/>
      <c r="D4" s="88"/>
      <c r="E4" s="89"/>
      <c r="F4" s="90"/>
      <c r="G4" s="91"/>
      <c r="H4" s="91"/>
      <c r="I4" s="105" t="s">
        <v>1</v>
      </c>
    </row>
    <row r="5" ht="28.5" customHeight="1" spans="1:9">
      <c r="A5" s="78" t="s">
        <v>234</v>
      </c>
      <c r="B5" s="92" t="s">
        <v>235</v>
      </c>
      <c r="C5" s="93" t="s">
        <v>991</v>
      </c>
      <c r="D5" s="78" t="s">
        <v>992</v>
      </c>
      <c r="E5" s="78" t="s">
        <v>993</v>
      </c>
      <c r="F5" s="78" t="s">
        <v>994</v>
      </c>
      <c r="G5" s="92" t="s">
        <v>995</v>
      </c>
      <c r="H5" s="79"/>
      <c r="I5" s="78"/>
    </row>
    <row r="6" ht="21" customHeight="1" spans="1:9">
      <c r="A6" s="93"/>
      <c r="B6" s="94"/>
      <c r="C6" s="94"/>
      <c r="D6" s="95"/>
      <c r="E6" s="94"/>
      <c r="F6" s="94"/>
      <c r="G6" s="92" t="s">
        <v>938</v>
      </c>
      <c r="H6" s="92" t="s">
        <v>996</v>
      </c>
      <c r="I6" s="92" t="s">
        <v>997</v>
      </c>
    </row>
    <row r="7" ht="17.25" customHeight="1" spans="1:9">
      <c r="A7" s="96" t="s">
        <v>102</v>
      </c>
      <c r="B7" s="36" t="s">
        <v>103</v>
      </c>
      <c r="C7" s="96" t="s">
        <v>104</v>
      </c>
      <c r="D7" s="38" t="s">
        <v>105</v>
      </c>
      <c r="E7" s="96" t="s">
        <v>106</v>
      </c>
      <c r="F7" s="36" t="s">
        <v>107</v>
      </c>
      <c r="G7" s="97" t="s">
        <v>108</v>
      </c>
      <c r="H7" s="38" t="s">
        <v>109</v>
      </c>
      <c r="I7" s="38">
        <v>9</v>
      </c>
    </row>
    <row r="8" ht="19.5" customHeight="1" spans="1:9">
      <c r="A8" s="98" t="s">
        <v>69</v>
      </c>
      <c r="B8" s="99" t="s">
        <v>69</v>
      </c>
      <c r="C8" s="99" t="s">
        <v>998</v>
      </c>
      <c r="D8" s="22" t="s">
        <v>999</v>
      </c>
      <c r="E8" s="37" t="s">
        <v>948</v>
      </c>
      <c r="F8" s="97" t="s">
        <v>950</v>
      </c>
      <c r="G8" s="100">
        <v>1</v>
      </c>
      <c r="H8" s="101">
        <v>8000</v>
      </c>
      <c r="I8" s="101">
        <v>8000</v>
      </c>
    </row>
    <row r="9" ht="19.5" customHeight="1" spans="1:9">
      <c r="A9" s="98" t="s">
        <v>69</v>
      </c>
      <c r="B9" s="99" t="s">
        <v>69</v>
      </c>
      <c r="C9" s="99" t="s">
        <v>1000</v>
      </c>
      <c r="D9" s="22" t="s">
        <v>1001</v>
      </c>
      <c r="E9" s="37" t="s">
        <v>946</v>
      </c>
      <c r="F9" s="97" t="s">
        <v>947</v>
      </c>
      <c r="G9" s="100">
        <v>5</v>
      </c>
      <c r="H9" s="101">
        <v>1200</v>
      </c>
      <c r="I9" s="101">
        <v>6000</v>
      </c>
    </row>
    <row r="10" customHeight="1" spans="1:9">
      <c r="A10" s="98" t="s">
        <v>69</v>
      </c>
      <c r="B10" s="99" t="s">
        <v>69</v>
      </c>
      <c r="C10" s="99" t="s">
        <v>1000</v>
      </c>
      <c r="D10" s="22" t="s">
        <v>1002</v>
      </c>
      <c r="E10" s="37" t="s">
        <v>944</v>
      </c>
      <c r="F10" s="97" t="s">
        <v>947</v>
      </c>
      <c r="G10" s="100">
        <v>5</v>
      </c>
      <c r="H10" s="101">
        <v>500</v>
      </c>
      <c r="I10" s="101">
        <v>2500</v>
      </c>
    </row>
    <row r="11" customHeight="1" spans="1:9">
      <c r="A11" s="98" t="s">
        <v>69</v>
      </c>
      <c r="B11" s="99" t="s">
        <v>72</v>
      </c>
      <c r="C11" s="99" t="s">
        <v>1000</v>
      </c>
      <c r="D11" s="22" t="s">
        <v>1003</v>
      </c>
      <c r="E11" s="37" t="s">
        <v>959</v>
      </c>
      <c r="F11" s="97" t="s">
        <v>603</v>
      </c>
      <c r="G11" s="100">
        <v>5</v>
      </c>
      <c r="H11" s="101">
        <v>1000</v>
      </c>
      <c r="I11" s="101">
        <v>5000</v>
      </c>
    </row>
    <row r="12" customHeight="1" spans="1:9">
      <c r="A12" s="98" t="s">
        <v>69</v>
      </c>
      <c r="B12" s="99" t="s">
        <v>78</v>
      </c>
      <c r="C12" s="99" t="s">
        <v>998</v>
      </c>
      <c r="D12" s="22" t="s">
        <v>1004</v>
      </c>
      <c r="E12" s="37" t="s">
        <v>971</v>
      </c>
      <c r="F12" s="97" t="s">
        <v>950</v>
      </c>
      <c r="G12" s="100">
        <v>2</v>
      </c>
      <c r="H12" s="101">
        <v>6000</v>
      </c>
      <c r="I12" s="101">
        <v>12000</v>
      </c>
    </row>
    <row r="13" customHeight="1" spans="1:9">
      <c r="A13" s="24" t="s">
        <v>55</v>
      </c>
      <c r="B13" s="102"/>
      <c r="C13" s="102"/>
      <c r="D13" s="103"/>
      <c r="E13" s="104"/>
      <c r="F13" s="104"/>
      <c r="G13" s="100">
        <v>18</v>
      </c>
      <c r="H13" s="101">
        <v>16700</v>
      </c>
      <c r="I13" s="101">
        <v>33500</v>
      </c>
    </row>
  </sheetData>
  <mergeCells count="11">
    <mergeCell ref="A2:I2"/>
    <mergeCell ref="A3:I3"/>
    <mergeCell ref="A4:C4"/>
    <mergeCell ref="G5:I5"/>
    <mergeCell ref="A13:F13"/>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9"/>
  <sheetViews>
    <sheetView showZeros="0" workbookViewId="0">
      <pane ySplit="1" topLeftCell="A2" activePane="bottomLeft" state="frozen"/>
      <selection/>
      <selection pane="bottomLeft" activeCell="B30" sqref="B30"/>
    </sheetView>
  </sheetViews>
  <sheetFormatPr defaultColWidth="9.14166666666667" defaultRowHeight="14.25" customHeight="1"/>
  <cols>
    <col min="1" max="1" width="19.2833333333333" style="48" customWidth="1"/>
    <col min="2" max="2" width="33.85" style="48" customWidth="1"/>
    <col min="3" max="3" width="23.85" style="48" customWidth="1"/>
    <col min="4" max="4" width="11.1416666666667" style="48" customWidth="1"/>
    <col min="5" max="5" width="17.7083333333333" style="48" customWidth="1"/>
    <col min="6" max="6" width="9.85" style="48" customWidth="1"/>
    <col min="7" max="7" width="17.7083333333333" style="48" customWidth="1"/>
    <col min="8" max="11" width="23.1416666666667" style="48" customWidth="1"/>
    <col min="12" max="16384" width="9.14166666666667" style="48"/>
  </cols>
  <sheetData>
    <row r="1" customHeight="1" spans="1:11">
      <c r="A1" s="49"/>
      <c r="B1" s="49"/>
      <c r="C1" s="49"/>
      <c r="D1" s="49"/>
      <c r="E1" s="49"/>
      <c r="F1" s="49"/>
      <c r="G1" s="49"/>
      <c r="H1" s="49"/>
      <c r="I1" s="49"/>
      <c r="J1" s="49"/>
      <c r="K1" s="49"/>
    </row>
    <row r="2" customHeight="1" spans="4:11">
      <c r="D2" s="50"/>
      <c r="E2" s="50"/>
      <c r="F2" s="50"/>
      <c r="G2" s="50"/>
      <c r="K2" s="51" t="s">
        <v>1005</v>
      </c>
    </row>
    <row r="3" ht="41.25" customHeight="1" spans="1:11">
      <c r="A3" s="52" t="str">
        <f>"2025"&amp;"年上级转移支付补助项目支出预算表"</f>
        <v>2025年上级转移支付补助项目支出预算表</v>
      </c>
      <c r="B3" s="52"/>
      <c r="C3" s="52"/>
      <c r="D3" s="52"/>
      <c r="E3" s="52"/>
      <c r="F3" s="52"/>
      <c r="G3" s="52"/>
      <c r="H3" s="52"/>
      <c r="I3" s="52"/>
      <c r="J3" s="52"/>
      <c r="K3" s="52"/>
    </row>
    <row r="4" ht="13.5" customHeight="1" spans="1:11">
      <c r="A4" s="53" t="str">
        <f>"单位名称："&amp;"昆明市晋宁区水务局"</f>
        <v>单位名称：昆明市晋宁区水务局</v>
      </c>
      <c r="B4" s="54"/>
      <c r="C4" s="54"/>
      <c r="D4" s="54"/>
      <c r="E4" s="54"/>
      <c r="F4" s="54"/>
      <c r="G4" s="54"/>
      <c r="H4" s="55"/>
      <c r="I4" s="55"/>
      <c r="J4" s="55"/>
      <c r="K4" s="56" t="s">
        <v>1</v>
      </c>
    </row>
    <row r="5" ht="21.75" customHeight="1" spans="1:11">
      <c r="A5" s="74" t="s">
        <v>393</v>
      </c>
      <c r="B5" s="74" t="s">
        <v>237</v>
      </c>
      <c r="C5" s="74" t="s">
        <v>394</v>
      </c>
      <c r="D5" s="21" t="s">
        <v>238</v>
      </c>
      <c r="E5" s="21" t="s">
        <v>239</v>
      </c>
      <c r="F5" s="21" t="s">
        <v>395</v>
      </c>
      <c r="G5" s="21" t="s">
        <v>396</v>
      </c>
      <c r="H5" s="75" t="s">
        <v>55</v>
      </c>
      <c r="I5" s="18" t="s">
        <v>1006</v>
      </c>
      <c r="J5" s="18"/>
      <c r="K5" s="18"/>
    </row>
    <row r="6" ht="21.75" customHeight="1" spans="1:11">
      <c r="A6" s="74"/>
      <c r="B6" s="74"/>
      <c r="C6" s="74"/>
      <c r="D6" s="21"/>
      <c r="E6" s="21"/>
      <c r="F6" s="21"/>
      <c r="G6" s="21"/>
      <c r="H6" s="18"/>
      <c r="I6" s="21" t="s">
        <v>58</v>
      </c>
      <c r="J6" s="21" t="s">
        <v>59</v>
      </c>
      <c r="K6" s="21" t="s">
        <v>60</v>
      </c>
    </row>
    <row r="7" ht="40.5" customHeight="1" spans="1:11">
      <c r="A7" s="76"/>
      <c r="B7" s="76"/>
      <c r="C7" s="76"/>
      <c r="D7" s="21"/>
      <c r="E7" s="21"/>
      <c r="F7" s="21"/>
      <c r="G7" s="21"/>
      <c r="H7" s="18"/>
      <c r="I7" s="21" t="s">
        <v>57</v>
      </c>
      <c r="J7" s="21"/>
      <c r="K7" s="21"/>
    </row>
    <row r="8" ht="19" customHeight="1" spans="1:11">
      <c r="A8" s="66">
        <v>1</v>
      </c>
      <c r="B8" s="66">
        <v>2</v>
      </c>
      <c r="C8" s="66">
        <v>3</v>
      </c>
      <c r="D8" s="66">
        <v>4</v>
      </c>
      <c r="E8" s="66">
        <v>5</v>
      </c>
      <c r="F8" s="66">
        <v>6</v>
      </c>
      <c r="G8" s="66">
        <v>7</v>
      </c>
      <c r="H8" s="66">
        <v>8</v>
      </c>
      <c r="I8" s="66">
        <v>9</v>
      </c>
      <c r="J8" s="79">
        <v>10</v>
      </c>
      <c r="K8" s="79">
        <v>11</v>
      </c>
    </row>
    <row r="9" ht="19" customHeight="1" spans="1:11">
      <c r="A9" s="77"/>
      <c r="B9" s="30" t="s">
        <v>435</v>
      </c>
      <c r="C9" s="77"/>
      <c r="D9" s="77"/>
      <c r="E9" s="77"/>
      <c r="F9" s="77"/>
      <c r="G9" s="77"/>
      <c r="H9" s="68">
        <v>840000</v>
      </c>
      <c r="I9" s="68">
        <v>840000</v>
      </c>
      <c r="J9" s="68"/>
      <c r="K9" s="68"/>
    </row>
    <row r="10" ht="19" customHeight="1" spans="1:11">
      <c r="A10" s="22" t="s">
        <v>399</v>
      </c>
      <c r="B10" s="37" t="s">
        <v>435</v>
      </c>
      <c r="C10" s="22" t="s">
        <v>69</v>
      </c>
      <c r="D10" s="22" t="s">
        <v>165</v>
      </c>
      <c r="E10" s="22" t="s">
        <v>166</v>
      </c>
      <c r="F10" s="22" t="s">
        <v>402</v>
      </c>
      <c r="G10" s="22" t="s">
        <v>403</v>
      </c>
      <c r="H10" s="68">
        <v>840000</v>
      </c>
      <c r="I10" s="68">
        <v>840000</v>
      </c>
      <c r="J10" s="68"/>
      <c r="K10" s="68"/>
    </row>
    <row r="11" ht="19" customHeight="1" spans="1:11">
      <c r="A11" s="30"/>
      <c r="B11" s="30" t="s">
        <v>437</v>
      </c>
      <c r="C11" s="30"/>
      <c r="D11" s="30"/>
      <c r="E11" s="30"/>
      <c r="F11" s="30"/>
      <c r="G11" s="30"/>
      <c r="H11" s="68">
        <v>520000</v>
      </c>
      <c r="I11" s="68">
        <v>520000</v>
      </c>
      <c r="J11" s="68"/>
      <c r="K11" s="68"/>
    </row>
    <row r="12" ht="19" customHeight="1" spans="1:11">
      <c r="A12" s="22" t="s">
        <v>399</v>
      </c>
      <c r="B12" s="37" t="s">
        <v>437</v>
      </c>
      <c r="C12" s="22" t="s">
        <v>69</v>
      </c>
      <c r="D12" s="22" t="s">
        <v>165</v>
      </c>
      <c r="E12" s="22" t="s">
        <v>166</v>
      </c>
      <c r="F12" s="22" t="s">
        <v>402</v>
      </c>
      <c r="G12" s="22" t="s">
        <v>403</v>
      </c>
      <c r="H12" s="68">
        <v>520000</v>
      </c>
      <c r="I12" s="68">
        <v>520000</v>
      </c>
      <c r="J12" s="68"/>
      <c r="K12" s="68"/>
    </row>
    <row r="13" ht="19" customHeight="1" spans="1:11">
      <c r="A13" s="30"/>
      <c r="B13" s="30" t="s">
        <v>455</v>
      </c>
      <c r="C13" s="30"/>
      <c r="D13" s="30"/>
      <c r="E13" s="30"/>
      <c r="F13" s="30"/>
      <c r="G13" s="30"/>
      <c r="H13" s="68">
        <v>260000</v>
      </c>
      <c r="I13" s="68">
        <v>260000</v>
      </c>
      <c r="J13" s="68"/>
      <c r="K13" s="68"/>
    </row>
    <row r="14" ht="19" customHeight="1" spans="1:11">
      <c r="A14" s="22" t="s">
        <v>440</v>
      </c>
      <c r="B14" s="37" t="s">
        <v>455</v>
      </c>
      <c r="C14" s="22" t="s">
        <v>76</v>
      </c>
      <c r="D14" s="22" t="s">
        <v>173</v>
      </c>
      <c r="E14" s="22" t="s">
        <v>174</v>
      </c>
      <c r="F14" s="22" t="s">
        <v>291</v>
      </c>
      <c r="G14" s="22" t="s">
        <v>292</v>
      </c>
      <c r="H14" s="68">
        <v>260000</v>
      </c>
      <c r="I14" s="68">
        <v>260000</v>
      </c>
      <c r="J14" s="68"/>
      <c r="K14" s="68"/>
    </row>
    <row r="15" ht="19" customHeight="1" spans="1:11">
      <c r="A15" s="30"/>
      <c r="B15" s="30" t="s">
        <v>475</v>
      </c>
      <c r="C15" s="30"/>
      <c r="D15" s="30"/>
      <c r="E15" s="30"/>
      <c r="F15" s="30"/>
      <c r="G15" s="30"/>
      <c r="H15" s="68">
        <v>70000</v>
      </c>
      <c r="I15" s="68">
        <v>70000</v>
      </c>
      <c r="J15" s="68"/>
      <c r="K15" s="68"/>
    </row>
    <row r="16" ht="19" customHeight="1" spans="1:11">
      <c r="A16" s="22" t="s">
        <v>399</v>
      </c>
      <c r="B16" s="37" t="s">
        <v>475</v>
      </c>
      <c r="C16" s="22" t="s">
        <v>78</v>
      </c>
      <c r="D16" s="22" t="s">
        <v>175</v>
      </c>
      <c r="E16" s="22" t="s">
        <v>176</v>
      </c>
      <c r="F16" s="22" t="s">
        <v>287</v>
      </c>
      <c r="G16" s="22" t="s">
        <v>288</v>
      </c>
      <c r="H16" s="68">
        <v>70000</v>
      </c>
      <c r="I16" s="68">
        <v>70000</v>
      </c>
      <c r="J16" s="68"/>
      <c r="K16" s="68"/>
    </row>
    <row r="17" ht="19" customHeight="1" spans="1:11">
      <c r="A17" s="30"/>
      <c r="B17" s="30" t="s">
        <v>471</v>
      </c>
      <c r="C17" s="30"/>
      <c r="D17" s="30"/>
      <c r="E17" s="30"/>
      <c r="F17" s="30"/>
      <c r="G17" s="30"/>
      <c r="H17" s="68">
        <v>4270000</v>
      </c>
      <c r="I17" s="68">
        <v>4270000</v>
      </c>
      <c r="J17" s="68"/>
      <c r="K17" s="68"/>
    </row>
    <row r="18" ht="19" customHeight="1" spans="1:11">
      <c r="A18" s="22" t="s">
        <v>399</v>
      </c>
      <c r="B18" s="37" t="s">
        <v>471</v>
      </c>
      <c r="C18" s="22" t="s">
        <v>78</v>
      </c>
      <c r="D18" s="22" t="s">
        <v>167</v>
      </c>
      <c r="E18" s="22" t="s">
        <v>168</v>
      </c>
      <c r="F18" s="22" t="s">
        <v>472</v>
      </c>
      <c r="G18" s="22" t="s">
        <v>473</v>
      </c>
      <c r="H18" s="68">
        <v>4270000</v>
      </c>
      <c r="I18" s="68">
        <v>4270000</v>
      </c>
      <c r="J18" s="68"/>
      <c r="K18" s="68"/>
    </row>
    <row r="19" ht="19" customHeight="1" spans="1:11">
      <c r="A19" s="78" t="s">
        <v>225</v>
      </c>
      <c r="B19" s="26"/>
      <c r="C19" s="26"/>
      <c r="D19" s="26"/>
      <c r="E19" s="26"/>
      <c r="F19" s="26"/>
      <c r="G19" s="26"/>
      <c r="H19" s="68">
        <v>5960000</v>
      </c>
      <c r="I19" s="68">
        <v>5960000</v>
      </c>
      <c r="J19" s="68"/>
      <c r="K19" s="68"/>
    </row>
  </sheetData>
  <mergeCells count="16">
    <mergeCell ref="A3:K3"/>
    <mergeCell ref="A4:G4"/>
    <mergeCell ref="H4:J4"/>
    <mergeCell ref="I5:K5"/>
    <mergeCell ref="A19:G19"/>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2" activePane="bottomLeft" state="frozen"/>
      <selection/>
      <selection pane="bottomLeft" activeCell="C40" sqref="C40"/>
    </sheetView>
  </sheetViews>
  <sheetFormatPr defaultColWidth="9.14166666666667" defaultRowHeight="14.25" customHeight="1" outlineLevelCol="6"/>
  <cols>
    <col min="1" max="1" width="35.2833333333333" style="48" customWidth="1"/>
    <col min="2" max="4" width="28" style="48" customWidth="1"/>
    <col min="5" max="7" width="23.85" style="48" customWidth="1"/>
    <col min="8" max="16384" width="9.14166666666667" style="48"/>
  </cols>
  <sheetData>
    <row r="1" customHeight="1" spans="1:7">
      <c r="A1" s="49"/>
      <c r="B1" s="49"/>
      <c r="C1" s="49"/>
      <c r="D1" s="49"/>
      <c r="E1" s="49"/>
      <c r="F1" s="49"/>
      <c r="G1" s="49"/>
    </row>
    <row r="2" ht="13.5" customHeight="1" spans="4:7">
      <c r="D2" s="50"/>
      <c r="G2" s="51" t="s">
        <v>1007</v>
      </c>
    </row>
    <row r="3" ht="41.25" customHeight="1" spans="1:7">
      <c r="A3" s="52" t="str">
        <f>"2025"&amp;"年部门项目中期规划预算表"</f>
        <v>2025年部门项目中期规划预算表</v>
      </c>
      <c r="B3" s="52"/>
      <c r="C3" s="52"/>
      <c r="D3" s="52"/>
      <c r="E3" s="52"/>
      <c r="F3" s="52"/>
      <c r="G3" s="52"/>
    </row>
    <row r="4" ht="13.5" customHeight="1" spans="1:7">
      <c r="A4" s="53" t="str">
        <f>"单位名称："&amp;"昆明市晋宁区水务局"</f>
        <v>单位名称：昆明市晋宁区水务局</v>
      </c>
      <c r="B4" s="54"/>
      <c r="C4" s="54"/>
      <c r="D4" s="54"/>
      <c r="E4" s="55"/>
      <c r="F4" s="55"/>
      <c r="G4" s="56" t="s">
        <v>1</v>
      </c>
    </row>
    <row r="5" ht="21.75" customHeight="1" spans="1:7">
      <c r="A5" s="57" t="s">
        <v>394</v>
      </c>
      <c r="B5" s="57" t="s">
        <v>393</v>
      </c>
      <c r="C5" s="57" t="s">
        <v>237</v>
      </c>
      <c r="D5" s="58" t="s">
        <v>1008</v>
      </c>
      <c r="E5" s="15" t="s">
        <v>58</v>
      </c>
      <c r="F5" s="16"/>
      <c r="G5" s="59"/>
    </row>
    <row r="6" ht="21.75" customHeight="1" spans="1:7">
      <c r="A6" s="60"/>
      <c r="B6" s="60"/>
      <c r="C6" s="60"/>
      <c r="D6" s="61"/>
      <c r="E6" s="62" t="str">
        <f>"2025"&amp;"年"</f>
        <v>2025年</v>
      </c>
      <c r="F6" s="62" t="str">
        <f>("2025"+1)&amp;"年"</f>
        <v>2026年</v>
      </c>
      <c r="G6" s="62" t="str">
        <f>("2025"+2)&amp;"年"</f>
        <v>2027年</v>
      </c>
    </row>
    <row r="7" ht="40.5" customHeight="1" spans="1:7">
      <c r="A7" s="63"/>
      <c r="B7" s="63"/>
      <c r="C7" s="63"/>
      <c r="D7" s="64"/>
      <c r="E7" s="65"/>
      <c r="F7" s="65"/>
      <c r="G7" s="65"/>
    </row>
    <row r="8" ht="15" customHeight="1" spans="1:7">
      <c r="A8" s="66">
        <v>1</v>
      </c>
      <c r="B8" s="66">
        <v>2</v>
      </c>
      <c r="C8" s="66">
        <v>3</v>
      </c>
      <c r="D8" s="66">
        <v>4</v>
      </c>
      <c r="E8" s="66">
        <v>5</v>
      </c>
      <c r="F8" s="66">
        <v>6</v>
      </c>
      <c r="G8" s="66">
        <v>7</v>
      </c>
    </row>
    <row r="9" ht="17.25" customHeight="1" spans="1:7">
      <c r="A9" s="67" t="s">
        <v>69</v>
      </c>
      <c r="B9" s="68"/>
      <c r="C9" s="68"/>
      <c r="D9" s="68"/>
      <c r="E9" s="68">
        <v>13475451</v>
      </c>
      <c r="F9" s="68"/>
      <c r="G9" s="68"/>
    </row>
    <row r="10" ht="18.75" customHeight="1" spans="1:7">
      <c r="A10" s="37"/>
      <c r="B10" s="69" t="s">
        <v>1009</v>
      </c>
      <c r="C10" s="69" t="s">
        <v>419</v>
      </c>
      <c r="D10" s="37" t="s">
        <v>1010</v>
      </c>
      <c r="E10" s="70">
        <v>1197668.91</v>
      </c>
      <c r="F10" s="70"/>
      <c r="G10" s="70"/>
    </row>
    <row r="11" ht="18.75" customHeight="1" spans="1:7">
      <c r="A11" s="30"/>
      <c r="B11" s="69" t="s">
        <v>1009</v>
      </c>
      <c r="C11" s="69" t="s">
        <v>421</v>
      </c>
      <c r="D11" s="37" t="s">
        <v>1010</v>
      </c>
      <c r="E11" s="70">
        <v>350000</v>
      </c>
      <c r="F11" s="70"/>
      <c r="G11" s="70"/>
    </row>
    <row r="12" customHeight="1" spans="1:7">
      <c r="A12" s="30"/>
      <c r="B12" s="69" t="s">
        <v>1009</v>
      </c>
      <c r="C12" s="69" t="s">
        <v>423</v>
      </c>
      <c r="D12" s="37" t="s">
        <v>1010</v>
      </c>
      <c r="E12" s="70">
        <v>197982.09</v>
      </c>
      <c r="F12" s="70"/>
      <c r="G12" s="70"/>
    </row>
    <row r="13" customHeight="1" spans="1:7">
      <c r="A13" s="30"/>
      <c r="B13" s="69" t="s">
        <v>1009</v>
      </c>
      <c r="C13" s="69" t="s">
        <v>425</v>
      </c>
      <c r="D13" s="37" t="s">
        <v>1010</v>
      </c>
      <c r="E13" s="70">
        <v>30000</v>
      </c>
      <c r="F13" s="70"/>
      <c r="G13" s="70"/>
    </row>
    <row r="14" customHeight="1" spans="1:7">
      <c r="A14" s="30"/>
      <c r="B14" s="69" t="s">
        <v>1009</v>
      </c>
      <c r="C14" s="69" t="s">
        <v>427</v>
      </c>
      <c r="D14" s="37" t="s">
        <v>1010</v>
      </c>
      <c r="E14" s="70">
        <v>200000</v>
      </c>
      <c r="F14" s="70"/>
      <c r="G14" s="70"/>
    </row>
    <row r="15" customHeight="1" spans="1:7">
      <c r="A15" s="30"/>
      <c r="B15" s="69" t="s">
        <v>1009</v>
      </c>
      <c r="C15" s="69" t="s">
        <v>429</v>
      </c>
      <c r="D15" s="37" t="s">
        <v>1010</v>
      </c>
      <c r="E15" s="70">
        <v>9500000</v>
      </c>
      <c r="F15" s="70"/>
      <c r="G15" s="70"/>
    </row>
    <row r="16" customHeight="1" spans="1:7">
      <c r="A16" s="30"/>
      <c r="B16" s="69" t="s">
        <v>1009</v>
      </c>
      <c r="C16" s="69" t="s">
        <v>431</v>
      </c>
      <c r="D16" s="37" t="s">
        <v>1010</v>
      </c>
      <c r="E16" s="70">
        <v>1999800</v>
      </c>
      <c r="F16" s="70"/>
      <c r="G16" s="70"/>
    </row>
    <row r="17" customHeight="1" spans="1:7">
      <c r="A17" s="67" t="s">
        <v>74</v>
      </c>
      <c r="B17" s="30"/>
      <c r="C17" s="30"/>
      <c r="D17" s="30"/>
      <c r="E17" s="68">
        <v>220000</v>
      </c>
      <c r="F17" s="68"/>
      <c r="G17" s="68"/>
    </row>
    <row r="18" customHeight="1" spans="1:7">
      <c r="A18" s="30"/>
      <c r="B18" s="69" t="s">
        <v>1011</v>
      </c>
      <c r="C18" s="69" t="s">
        <v>448</v>
      </c>
      <c r="D18" s="37" t="s">
        <v>1010</v>
      </c>
      <c r="E18" s="70">
        <v>220000</v>
      </c>
      <c r="F18" s="70"/>
      <c r="G18" s="70"/>
    </row>
    <row r="19" customHeight="1" spans="1:7">
      <c r="A19" s="67" t="s">
        <v>76</v>
      </c>
      <c r="B19" s="30"/>
      <c r="C19" s="30"/>
      <c r="D19" s="30"/>
      <c r="E19" s="68">
        <v>230000</v>
      </c>
      <c r="F19" s="68"/>
      <c r="G19" s="68"/>
    </row>
    <row r="20" customHeight="1" spans="1:7">
      <c r="A20" s="30"/>
      <c r="B20" s="69" t="s">
        <v>1012</v>
      </c>
      <c r="C20" s="69" t="s">
        <v>451</v>
      </c>
      <c r="D20" s="37" t="s">
        <v>1010</v>
      </c>
      <c r="E20" s="70">
        <v>230000</v>
      </c>
      <c r="F20" s="70"/>
      <c r="G20" s="70"/>
    </row>
    <row r="21" customHeight="1" spans="1:7">
      <c r="A21" s="67" t="s">
        <v>78</v>
      </c>
      <c r="B21" s="30"/>
      <c r="C21" s="30"/>
      <c r="D21" s="30"/>
      <c r="E21" s="68">
        <v>3604707</v>
      </c>
      <c r="F21" s="68"/>
      <c r="G21" s="68"/>
    </row>
    <row r="22" customHeight="1" spans="1:7">
      <c r="A22" s="30"/>
      <c r="B22" s="69" t="s">
        <v>1009</v>
      </c>
      <c r="C22" s="69" t="s">
        <v>457</v>
      </c>
      <c r="D22" s="37" t="s">
        <v>1010</v>
      </c>
      <c r="E22" s="70">
        <v>3200000</v>
      </c>
      <c r="F22" s="70"/>
      <c r="G22" s="70"/>
    </row>
    <row r="23" customHeight="1" spans="1:7">
      <c r="A23" s="30"/>
      <c r="B23" s="69" t="s">
        <v>1009</v>
      </c>
      <c r="C23" s="69" t="s">
        <v>463</v>
      </c>
      <c r="D23" s="37" t="s">
        <v>1010</v>
      </c>
      <c r="E23" s="70">
        <v>354707</v>
      </c>
      <c r="F23" s="70"/>
      <c r="G23" s="70"/>
    </row>
    <row r="24" customHeight="1" spans="1:7">
      <c r="A24" s="30"/>
      <c r="B24" s="69" t="s">
        <v>1009</v>
      </c>
      <c r="C24" s="69" t="s">
        <v>465</v>
      </c>
      <c r="D24" s="37" t="s">
        <v>1010</v>
      </c>
      <c r="E24" s="70">
        <v>50000</v>
      </c>
      <c r="F24" s="70"/>
      <c r="G24" s="70"/>
    </row>
    <row r="25" customHeight="1" spans="1:7">
      <c r="A25" s="67" t="s">
        <v>80</v>
      </c>
      <c r="B25" s="30"/>
      <c r="C25" s="30"/>
      <c r="D25" s="30"/>
      <c r="E25" s="68">
        <v>191342</v>
      </c>
      <c r="F25" s="68"/>
      <c r="G25" s="68"/>
    </row>
    <row r="26" customHeight="1" spans="1:7">
      <c r="A26" s="30"/>
      <c r="B26" s="69" t="s">
        <v>1009</v>
      </c>
      <c r="C26" s="69" t="s">
        <v>477</v>
      </c>
      <c r="D26" s="37" t="s">
        <v>1010</v>
      </c>
      <c r="E26" s="70">
        <v>60000</v>
      </c>
      <c r="F26" s="70"/>
      <c r="G26" s="70"/>
    </row>
    <row r="27" customHeight="1" spans="1:7">
      <c r="A27" s="30"/>
      <c r="B27" s="69" t="s">
        <v>1009</v>
      </c>
      <c r="C27" s="69" t="s">
        <v>479</v>
      </c>
      <c r="D27" s="37" t="s">
        <v>1010</v>
      </c>
      <c r="E27" s="70">
        <v>131342</v>
      </c>
      <c r="F27" s="70"/>
      <c r="G27" s="70"/>
    </row>
    <row r="28" customHeight="1" spans="1:7">
      <c r="A28" s="67" t="s">
        <v>88</v>
      </c>
      <c r="B28" s="30"/>
      <c r="C28" s="30"/>
      <c r="D28" s="30"/>
      <c r="E28" s="68">
        <v>180000</v>
      </c>
      <c r="F28" s="68"/>
      <c r="G28" s="68"/>
    </row>
    <row r="29" customHeight="1" spans="1:7">
      <c r="A29" s="30"/>
      <c r="B29" s="69" t="s">
        <v>1011</v>
      </c>
      <c r="C29" s="69" t="s">
        <v>485</v>
      </c>
      <c r="D29" s="37" t="s">
        <v>1010</v>
      </c>
      <c r="E29" s="70">
        <v>80000</v>
      </c>
      <c r="F29" s="70"/>
      <c r="G29" s="70"/>
    </row>
    <row r="30" customHeight="1" spans="1:7">
      <c r="A30" s="30"/>
      <c r="B30" s="69" t="s">
        <v>1011</v>
      </c>
      <c r="C30" s="69" t="s">
        <v>487</v>
      </c>
      <c r="D30" s="37" t="s">
        <v>1010</v>
      </c>
      <c r="E30" s="70">
        <v>100000</v>
      </c>
      <c r="F30" s="70"/>
      <c r="G30" s="70"/>
    </row>
    <row r="31" customHeight="1" spans="1:7">
      <c r="A31" s="67" t="s">
        <v>90</v>
      </c>
      <c r="B31" s="30"/>
      <c r="C31" s="30"/>
      <c r="D31" s="30"/>
      <c r="E31" s="68">
        <v>328500</v>
      </c>
      <c r="F31" s="68"/>
      <c r="G31" s="68"/>
    </row>
    <row r="32" customHeight="1" spans="1:7">
      <c r="A32" s="30"/>
      <c r="B32" s="69" t="s">
        <v>1009</v>
      </c>
      <c r="C32" s="69" t="s">
        <v>495</v>
      </c>
      <c r="D32" s="37" t="s">
        <v>1010</v>
      </c>
      <c r="E32" s="70">
        <v>78500</v>
      </c>
      <c r="F32" s="70"/>
      <c r="G32" s="70"/>
    </row>
    <row r="33" customHeight="1" spans="1:7">
      <c r="A33" s="30"/>
      <c r="B33" s="69" t="s">
        <v>1009</v>
      </c>
      <c r="C33" s="69" t="s">
        <v>498</v>
      </c>
      <c r="D33" s="37" t="s">
        <v>1010</v>
      </c>
      <c r="E33" s="70">
        <v>250000</v>
      </c>
      <c r="F33" s="70"/>
      <c r="G33" s="70"/>
    </row>
    <row r="34" customHeight="1" spans="1:7">
      <c r="A34" s="71" t="s">
        <v>55</v>
      </c>
      <c r="B34" s="72"/>
      <c r="C34" s="72"/>
      <c r="D34" s="73"/>
      <c r="E34" s="70">
        <v>18230000</v>
      </c>
      <c r="F34" s="70"/>
      <c r="G34" s="70"/>
    </row>
  </sheetData>
  <mergeCells count="11">
    <mergeCell ref="A3:G3"/>
    <mergeCell ref="A4:F4"/>
    <mergeCell ref="E5:G5"/>
    <mergeCell ref="A34:D3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8" workbookViewId="0">
      <selection activeCell="K6" sqref="K6"/>
    </sheetView>
  </sheetViews>
  <sheetFormatPr defaultColWidth="9" defaultRowHeight="12.75"/>
  <cols>
    <col min="1" max="1" width="16.625" style="4" customWidth="1"/>
    <col min="2" max="2" width="20" style="4" customWidth="1"/>
    <col min="3" max="8" width="13.125" style="4" customWidth="1"/>
    <col min="9" max="9" width="21.625" style="4" customWidth="1"/>
    <col min="10" max="10" width="8" style="4" hidden="1" customWidth="1"/>
    <col min="11" max="16384" width="9" style="1"/>
  </cols>
  <sheetData>
    <row r="1" s="1" customFormat="1" spans="1:10">
      <c r="A1" s="4"/>
      <c r="B1" s="4"/>
      <c r="C1" s="4"/>
      <c r="D1" s="4"/>
      <c r="E1" s="4"/>
      <c r="F1" s="4"/>
      <c r="G1" s="4"/>
      <c r="H1" s="4"/>
      <c r="I1" s="39" t="s">
        <v>1013</v>
      </c>
      <c r="J1" s="4"/>
    </row>
    <row r="2" s="2" customFormat="1" ht="47.1" customHeight="1" spans="1:10">
      <c r="A2" s="5" t="s">
        <v>1014</v>
      </c>
      <c r="B2" s="5"/>
      <c r="C2" s="5"/>
      <c r="D2" s="5"/>
      <c r="E2" s="5"/>
      <c r="F2" s="5"/>
      <c r="G2" s="5"/>
      <c r="H2" s="5"/>
      <c r="I2" s="5"/>
      <c r="J2" s="40"/>
    </row>
    <row r="3" s="3" customFormat="1" ht="31.5" spans="1:10">
      <c r="A3" s="6" t="str">
        <f>"单位名称："&amp;"昆明市晋宁区水务局"</f>
        <v>单位名称：昆明市晋宁区水务局</v>
      </c>
      <c r="B3" s="6"/>
      <c r="C3" s="7"/>
      <c r="D3" s="8"/>
      <c r="E3" s="8"/>
      <c r="F3" s="8"/>
      <c r="G3" s="8"/>
      <c r="H3" s="8"/>
      <c r="I3" s="8"/>
      <c r="J3" s="275" t="s">
        <v>1</v>
      </c>
    </row>
    <row r="4" s="1" customFormat="1" ht="15" customHeight="1" spans="1:10">
      <c r="A4" s="9" t="s">
        <v>1015</v>
      </c>
      <c r="B4" s="10" t="s">
        <v>70</v>
      </c>
      <c r="C4" s="11"/>
      <c r="D4" s="11"/>
      <c r="E4" s="12"/>
      <c r="F4" s="13" t="s">
        <v>1016</v>
      </c>
      <c r="G4" s="11"/>
      <c r="H4" s="14" t="s">
        <v>69</v>
      </c>
      <c r="I4" s="42"/>
      <c r="J4" s="42"/>
    </row>
    <row r="5" s="1" customFormat="1" ht="17.25" customHeight="1" spans="1:10">
      <c r="A5" s="15" t="s">
        <v>1017</v>
      </c>
      <c r="B5" s="16"/>
      <c r="C5" s="16"/>
      <c r="D5" s="16"/>
      <c r="E5" s="16"/>
      <c r="F5" s="16"/>
      <c r="G5" s="16"/>
      <c r="H5" s="17"/>
      <c r="I5" s="43"/>
      <c r="J5" s="44" t="s">
        <v>1018</v>
      </c>
    </row>
    <row r="6" s="1" customFormat="1" ht="174" customHeight="1" spans="1:10">
      <c r="A6" s="18" t="s">
        <v>1019</v>
      </c>
      <c r="B6" s="19" t="s">
        <v>1020</v>
      </c>
      <c r="C6" s="20" t="s">
        <v>1021</v>
      </c>
      <c r="D6" s="20"/>
      <c r="E6" s="20"/>
      <c r="F6" s="20"/>
      <c r="G6" s="20"/>
      <c r="H6" s="20"/>
      <c r="I6" s="20"/>
      <c r="J6" s="45" t="s">
        <v>1022</v>
      </c>
    </row>
    <row r="7" s="1" customFormat="1" ht="132" customHeight="1" spans="1:10">
      <c r="A7" s="18"/>
      <c r="B7" s="19" t="str">
        <f>"总体绩效目标（"&amp;"2025"&amp;"-"&amp;("2025"+2)&amp;"年期间）"</f>
        <v>总体绩效目标（2025-2027年期间）</v>
      </c>
      <c r="C7" s="20" t="s">
        <v>1023</v>
      </c>
      <c r="D7" s="20"/>
      <c r="E7" s="20"/>
      <c r="F7" s="20"/>
      <c r="G7" s="20"/>
      <c r="H7" s="20"/>
      <c r="I7" s="20"/>
      <c r="J7" s="45" t="s">
        <v>1024</v>
      </c>
    </row>
    <row r="8" s="1" customFormat="1" ht="70.7" customHeight="1" spans="1:10">
      <c r="A8" s="19" t="s">
        <v>1025</v>
      </c>
      <c r="B8" s="21" t="str">
        <f>"预算年度（"&amp;"2025"&amp;"年）绩效目标"</f>
        <v>预算年度（2025年）绩效目标</v>
      </c>
      <c r="C8" s="22" t="s">
        <v>1026</v>
      </c>
      <c r="D8" s="22"/>
      <c r="E8" s="22"/>
      <c r="F8" s="22"/>
      <c r="G8" s="22"/>
      <c r="H8" s="22"/>
      <c r="I8" s="22"/>
      <c r="J8" s="46" t="s">
        <v>1027</v>
      </c>
    </row>
    <row r="9" s="1" customFormat="1" ht="17.85" customHeight="1" spans="1:10">
      <c r="A9" s="23" t="s">
        <v>1028</v>
      </c>
      <c r="B9" s="23"/>
      <c r="C9" s="23"/>
      <c r="D9" s="23"/>
      <c r="E9" s="23"/>
      <c r="F9" s="23"/>
      <c r="G9" s="23"/>
      <c r="H9" s="23"/>
      <c r="I9" s="23"/>
      <c r="J9" s="23"/>
    </row>
    <row r="10" s="1" customFormat="1" ht="17.85" customHeight="1" spans="1:10">
      <c r="A10" s="19" t="s">
        <v>1029</v>
      </c>
      <c r="B10" s="19"/>
      <c r="C10" s="18" t="s">
        <v>1030</v>
      </c>
      <c r="D10" s="18"/>
      <c r="E10" s="18"/>
      <c r="F10" s="18" t="s">
        <v>1031</v>
      </c>
      <c r="G10" s="18"/>
      <c r="H10" s="18" t="s">
        <v>1032</v>
      </c>
      <c r="I10" s="18"/>
      <c r="J10" s="18"/>
    </row>
    <row r="11" s="1" customFormat="1" ht="23.85" customHeight="1" spans="1:10">
      <c r="A11" s="19"/>
      <c r="B11" s="19"/>
      <c r="C11" s="18"/>
      <c r="D11" s="18"/>
      <c r="E11" s="18"/>
      <c r="F11" s="18"/>
      <c r="G11" s="18"/>
      <c r="H11" s="19" t="s">
        <v>1033</v>
      </c>
      <c r="I11" s="19" t="s">
        <v>1034</v>
      </c>
      <c r="J11" s="19" t="s">
        <v>1035</v>
      </c>
    </row>
    <row r="12" s="1" customFormat="1" spans="1:10">
      <c r="A12" s="24" t="s">
        <v>55</v>
      </c>
      <c r="B12" s="25"/>
      <c r="C12" s="25"/>
      <c r="D12" s="25"/>
      <c r="E12" s="25"/>
      <c r="F12" s="25"/>
      <c r="G12" s="26"/>
      <c r="H12" s="27">
        <v>17663830.86</v>
      </c>
      <c r="I12" s="27">
        <v>9846695.49</v>
      </c>
      <c r="J12" s="27">
        <v>7817135.37</v>
      </c>
    </row>
    <row r="13" s="1" customFormat="1" ht="60" customHeight="1" spans="1:10">
      <c r="A13" s="20" t="s">
        <v>1036</v>
      </c>
      <c r="B13" s="28"/>
      <c r="C13" s="20" t="s">
        <v>589</v>
      </c>
      <c r="D13" s="28"/>
      <c r="E13" s="28"/>
      <c r="F13" s="28"/>
      <c r="G13" s="28"/>
      <c r="H13" s="29">
        <v>3237335.37</v>
      </c>
      <c r="I13" s="29"/>
      <c r="J13" s="29">
        <v>3237335.37</v>
      </c>
    </row>
    <row r="14" s="1" customFormat="1" ht="60" customHeight="1" spans="1:10">
      <c r="A14" s="20" t="s">
        <v>1037</v>
      </c>
      <c r="B14" s="30"/>
      <c r="C14" s="20" t="s">
        <v>655</v>
      </c>
      <c r="D14" s="30"/>
      <c r="E14" s="30"/>
      <c r="F14" s="30"/>
      <c r="G14" s="30"/>
      <c r="H14" s="29">
        <v>9500000</v>
      </c>
      <c r="I14" s="29">
        <v>9500000</v>
      </c>
      <c r="J14" s="29"/>
    </row>
    <row r="15" s="1" customFormat="1" ht="60" customHeight="1" spans="1:10">
      <c r="A15" s="20" t="s">
        <v>1038</v>
      </c>
      <c r="B15" s="30"/>
      <c r="C15" s="20" t="s">
        <v>1039</v>
      </c>
      <c r="D15" s="30"/>
      <c r="E15" s="30"/>
      <c r="F15" s="30"/>
      <c r="G15" s="30"/>
      <c r="H15" s="29">
        <v>346695.49</v>
      </c>
      <c r="I15" s="29">
        <v>346695.49</v>
      </c>
      <c r="J15" s="29"/>
    </row>
    <row r="16" s="1" customFormat="1" ht="409.5" hidden="1" customHeight="1" spans="1:10">
      <c r="A16" s="20" t="s">
        <v>1040</v>
      </c>
      <c r="B16" s="30"/>
      <c r="C16" s="20" t="s">
        <v>1040</v>
      </c>
      <c r="D16" s="30"/>
      <c r="E16" s="30"/>
      <c r="F16" s="30"/>
      <c r="G16" s="30"/>
      <c r="H16" s="29">
        <v>4579800</v>
      </c>
      <c r="I16" s="29"/>
      <c r="J16" s="29">
        <v>4579800</v>
      </c>
    </row>
    <row r="17" s="1" customFormat="1" ht="9.4" customHeight="1" spans="1:10">
      <c r="A17" s="23" t="s">
        <v>1041</v>
      </c>
      <c r="B17" s="23"/>
      <c r="C17" s="23"/>
      <c r="D17" s="23"/>
      <c r="E17" s="23"/>
      <c r="F17" s="23"/>
      <c r="G17" s="23"/>
      <c r="H17" s="23"/>
      <c r="I17" s="23"/>
      <c r="J17" s="23"/>
    </row>
    <row r="18" s="1" customFormat="1" ht="21.6" customHeight="1" spans="1:10">
      <c r="A18" s="31" t="s">
        <v>1042</v>
      </c>
      <c r="B18" s="31"/>
      <c r="C18" s="31"/>
      <c r="D18" s="31"/>
      <c r="E18" s="31"/>
      <c r="F18" s="31"/>
      <c r="G18" s="31"/>
      <c r="H18" s="32" t="s">
        <v>1043</v>
      </c>
      <c r="I18" s="47" t="s">
        <v>510</v>
      </c>
      <c r="J18" s="32" t="s">
        <v>1044</v>
      </c>
    </row>
    <row r="19" s="1" customFormat="1" ht="14.25" spans="1:10">
      <c r="A19" s="33" t="s">
        <v>503</v>
      </c>
      <c r="B19" s="33" t="s">
        <v>1045</v>
      </c>
      <c r="C19" s="34" t="s">
        <v>505</v>
      </c>
      <c r="D19" s="34" t="s">
        <v>506</v>
      </c>
      <c r="E19" s="34" t="s">
        <v>507</v>
      </c>
      <c r="F19" s="34" t="s">
        <v>508</v>
      </c>
      <c r="G19" s="34" t="s">
        <v>509</v>
      </c>
      <c r="H19" s="35"/>
      <c r="I19" s="35"/>
      <c r="J19" s="35"/>
    </row>
    <row r="20" s="1" customFormat="1" spans="1:10">
      <c r="A20" s="36" t="s">
        <v>512</v>
      </c>
      <c r="B20" s="36"/>
      <c r="C20" s="37"/>
      <c r="D20" s="36"/>
      <c r="E20" s="36"/>
      <c r="F20" s="36"/>
      <c r="G20" s="36"/>
      <c r="H20" s="38"/>
      <c r="I20" s="22"/>
      <c r="J20" s="38"/>
    </row>
    <row r="21" s="1" customFormat="1" spans="1:10">
      <c r="A21" s="36"/>
      <c r="B21" s="36" t="s">
        <v>513</v>
      </c>
      <c r="C21" s="37"/>
      <c r="D21" s="36"/>
      <c r="E21" s="36"/>
      <c r="F21" s="36"/>
      <c r="G21" s="36"/>
      <c r="H21" s="38"/>
      <c r="I21" s="22"/>
      <c r="J21" s="38"/>
    </row>
    <row r="22" s="1" customFormat="1" ht="33.75" spans="1:10">
      <c r="A22" s="36"/>
      <c r="B22" s="36"/>
      <c r="C22" s="37" t="s">
        <v>1046</v>
      </c>
      <c r="D22" s="36" t="s">
        <v>515</v>
      </c>
      <c r="E22" s="36" t="s">
        <v>111</v>
      </c>
      <c r="F22" s="36" t="s">
        <v>603</v>
      </c>
      <c r="G22" s="36" t="s">
        <v>518</v>
      </c>
      <c r="H22" s="38" t="s">
        <v>1047</v>
      </c>
      <c r="I22" s="22" t="s">
        <v>1048</v>
      </c>
      <c r="J22" s="38" t="s">
        <v>1049</v>
      </c>
    </row>
    <row r="23" s="1" customFormat="1" ht="67.5" spans="1:10">
      <c r="A23" s="36"/>
      <c r="B23" s="36"/>
      <c r="C23" s="37" t="s">
        <v>1050</v>
      </c>
      <c r="D23" s="36" t="s">
        <v>686</v>
      </c>
      <c r="E23" s="36" t="s">
        <v>1051</v>
      </c>
      <c r="F23" s="36" t="s">
        <v>833</v>
      </c>
      <c r="G23" s="36" t="s">
        <v>518</v>
      </c>
      <c r="H23" s="38" t="s">
        <v>1052</v>
      </c>
      <c r="I23" s="22" t="s">
        <v>1053</v>
      </c>
      <c r="J23" s="38" t="s">
        <v>1054</v>
      </c>
    </row>
    <row r="24" s="1" customFormat="1" spans="1:10">
      <c r="A24" s="36"/>
      <c r="B24" s="36" t="s">
        <v>540</v>
      </c>
      <c r="C24" s="37"/>
      <c r="D24" s="36"/>
      <c r="E24" s="36"/>
      <c r="F24" s="36"/>
      <c r="G24" s="36"/>
      <c r="H24" s="38"/>
      <c r="I24" s="22"/>
      <c r="J24" s="38"/>
    </row>
    <row r="25" s="1" customFormat="1" ht="67.5" spans="1:10">
      <c r="A25" s="36"/>
      <c r="B25" s="36"/>
      <c r="C25" s="37" t="s">
        <v>1055</v>
      </c>
      <c r="D25" s="36" t="s">
        <v>559</v>
      </c>
      <c r="E25" s="36" t="s">
        <v>565</v>
      </c>
      <c r="F25" s="36" t="s">
        <v>543</v>
      </c>
      <c r="G25" s="36" t="s">
        <v>552</v>
      </c>
      <c r="H25" s="38" t="s">
        <v>1056</v>
      </c>
      <c r="I25" s="22" t="s">
        <v>1057</v>
      </c>
      <c r="J25" s="38" t="s">
        <v>1058</v>
      </c>
    </row>
    <row r="26" s="1" customFormat="1" spans="1:10">
      <c r="A26" s="36" t="s">
        <v>548</v>
      </c>
      <c r="B26" s="36"/>
      <c r="C26" s="37"/>
      <c r="D26" s="36"/>
      <c r="E26" s="36"/>
      <c r="F26" s="36"/>
      <c r="G26" s="36"/>
      <c r="H26" s="38"/>
      <c r="I26" s="22"/>
      <c r="J26" s="38"/>
    </row>
    <row r="27" s="1" customFormat="1" spans="1:10">
      <c r="A27" s="36"/>
      <c r="B27" s="36" t="s">
        <v>549</v>
      </c>
      <c r="C27" s="37"/>
      <c r="D27" s="36"/>
      <c r="E27" s="36"/>
      <c r="F27" s="36"/>
      <c r="G27" s="36"/>
      <c r="H27" s="38"/>
      <c r="I27" s="22"/>
      <c r="J27" s="38"/>
    </row>
    <row r="28" s="1" customFormat="1" ht="33.75" spans="1:10">
      <c r="A28" s="36"/>
      <c r="B28" s="36"/>
      <c r="C28" s="37" t="s">
        <v>1059</v>
      </c>
      <c r="D28" s="36" t="s">
        <v>559</v>
      </c>
      <c r="E28" s="36" t="s">
        <v>1060</v>
      </c>
      <c r="F28" s="36" t="s">
        <v>760</v>
      </c>
      <c r="G28" s="36" t="s">
        <v>552</v>
      </c>
      <c r="H28" s="38" t="s">
        <v>1061</v>
      </c>
      <c r="I28" s="22" t="s">
        <v>1062</v>
      </c>
      <c r="J28" s="38" t="s">
        <v>1063</v>
      </c>
    </row>
    <row r="29" s="1" customFormat="1" spans="1:10">
      <c r="A29" s="36" t="s">
        <v>563</v>
      </c>
      <c r="B29" s="36"/>
      <c r="C29" s="37"/>
      <c r="D29" s="36"/>
      <c r="E29" s="36"/>
      <c r="F29" s="36"/>
      <c r="G29" s="36"/>
      <c r="H29" s="38"/>
      <c r="I29" s="22"/>
      <c r="J29" s="38"/>
    </row>
    <row r="30" s="1" customFormat="1" spans="1:10">
      <c r="A30" s="36"/>
      <c r="B30" s="36" t="s">
        <v>564</v>
      </c>
      <c r="C30" s="37"/>
      <c r="D30" s="36"/>
      <c r="E30" s="36"/>
      <c r="F30" s="36"/>
      <c r="G30" s="36"/>
      <c r="H30" s="38"/>
      <c r="I30" s="22"/>
      <c r="J30" s="38"/>
    </row>
    <row r="31" s="1" customFormat="1" ht="45" spans="1:10">
      <c r="A31" s="36"/>
      <c r="B31" s="36"/>
      <c r="C31" s="37" t="s">
        <v>1064</v>
      </c>
      <c r="D31" s="36" t="s">
        <v>559</v>
      </c>
      <c r="E31" s="36" t="s">
        <v>565</v>
      </c>
      <c r="F31" s="36" t="s">
        <v>543</v>
      </c>
      <c r="G31" s="36" t="s">
        <v>552</v>
      </c>
      <c r="H31" s="38" t="s">
        <v>1065</v>
      </c>
      <c r="I31" s="22" t="s">
        <v>1066</v>
      </c>
      <c r="J31" s="38" t="s">
        <v>1067</v>
      </c>
    </row>
    <row r="32" s="1" customFormat="1" ht="409.5" hidden="1" customHeight="1" spans="1:10">
      <c r="A32" s="4"/>
      <c r="B32" s="4"/>
      <c r="C32" s="4"/>
      <c r="D32" s="4"/>
      <c r="E32" s="4"/>
      <c r="F32" s="4"/>
      <c r="G32" s="4"/>
      <c r="H32" s="4"/>
      <c r="I32" s="4"/>
      <c r="J32" s="4"/>
    </row>
  </sheetData>
  <mergeCells count="28">
    <mergeCell ref="A2:I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1"/>
  <sheetViews>
    <sheetView showGridLines="0" showZeros="0" workbookViewId="0">
      <pane ySplit="1" topLeftCell="A2" activePane="bottomLeft" state="frozen"/>
      <selection/>
      <selection pane="bottomLeft" activeCell="S14" sqref="S14"/>
    </sheetView>
  </sheetViews>
  <sheetFormatPr defaultColWidth="8.575" defaultRowHeight="12.75" customHeight="1"/>
  <cols>
    <col min="1" max="1" width="15.8916666666667" style="48" customWidth="1"/>
    <col min="2" max="2" width="35" style="48" customWidth="1"/>
    <col min="3" max="19" width="22" style="48" customWidth="1"/>
    <col min="20" max="20" width="12.125" style="48" customWidth="1"/>
    <col min="21" max="16384" width="8.575" style="48"/>
  </cols>
  <sheetData>
    <row r="1" customHeight="1" spans="1:19">
      <c r="A1" s="49"/>
      <c r="B1" s="49"/>
      <c r="C1" s="49"/>
      <c r="D1" s="49"/>
      <c r="E1" s="49"/>
      <c r="F1" s="49"/>
      <c r="G1" s="49"/>
      <c r="H1" s="49"/>
      <c r="I1" s="49"/>
      <c r="J1" s="49"/>
      <c r="K1" s="49"/>
      <c r="L1" s="49"/>
      <c r="M1" s="49"/>
      <c r="N1" s="49"/>
      <c r="O1" s="49"/>
      <c r="P1" s="49"/>
      <c r="Q1" s="49"/>
      <c r="R1" s="49"/>
      <c r="S1" s="49"/>
    </row>
    <row r="2" ht="17.25" customHeight="1" spans="1:1">
      <c r="A2" s="259" t="s">
        <v>52</v>
      </c>
    </row>
    <row r="3" ht="41.25" customHeight="1" spans="1:1">
      <c r="A3" s="83" t="str">
        <f>"2025"&amp;"年部门收入预算表"</f>
        <v>2025年部门收入预算表</v>
      </c>
    </row>
    <row r="4" ht="17.25" customHeight="1" spans="1:20">
      <c r="A4" s="260" t="str">
        <f>"单位名称："&amp;"昆明市晋宁区水务局"</f>
        <v>单位名称：昆明市晋宁区水务局</v>
      </c>
      <c r="B4" s="261"/>
      <c r="C4" s="262"/>
      <c r="D4" s="263"/>
      <c r="E4" s="263"/>
      <c r="F4" s="263"/>
      <c r="G4" s="263"/>
      <c r="H4" s="263"/>
      <c r="I4" s="263"/>
      <c r="J4" s="263"/>
      <c r="K4" s="263"/>
      <c r="L4" s="263"/>
      <c r="M4" s="263"/>
      <c r="N4" s="263"/>
      <c r="O4" s="263"/>
      <c r="P4" s="263"/>
      <c r="Q4" s="263"/>
      <c r="R4" s="263"/>
      <c r="S4" s="263"/>
      <c r="T4" s="267" t="s">
        <v>1</v>
      </c>
    </row>
    <row r="5" ht="21.75" customHeight="1" spans="1:20">
      <c r="A5" s="78" t="s">
        <v>53</v>
      </c>
      <c r="B5" s="78" t="s">
        <v>54</v>
      </c>
      <c r="C5" s="78" t="s">
        <v>55</v>
      </c>
      <c r="D5" s="78" t="s">
        <v>56</v>
      </c>
      <c r="E5" s="78"/>
      <c r="F5" s="78"/>
      <c r="G5" s="78"/>
      <c r="H5" s="78"/>
      <c r="I5" s="79"/>
      <c r="J5" s="78"/>
      <c r="K5" s="78"/>
      <c r="L5" s="78"/>
      <c r="M5" s="78"/>
      <c r="N5" s="78"/>
      <c r="O5" s="78" t="s">
        <v>45</v>
      </c>
      <c r="P5" s="78"/>
      <c r="Q5" s="78"/>
      <c r="R5" s="78"/>
      <c r="S5" s="78"/>
      <c r="T5" s="78"/>
    </row>
    <row r="6" ht="27" customHeight="1" spans="1:20">
      <c r="A6" s="78"/>
      <c r="B6" s="78"/>
      <c r="C6" s="78"/>
      <c r="D6" s="78" t="s">
        <v>57</v>
      </c>
      <c r="E6" s="78" t="s">
        <v>58</v>
      </c>
      <c r="F6" s="78" t="s">
        <v>59</v>
      </c>
      <c r="G6" s="78" t="s">
        <v>60</v>
      </c>
      <c r="H6" s="78" t="s">
        <v>61</v>
      </c>
      <c r="I6" s="79" t="s">
        <v>62</v>
      </c>
      <c r="J6" s="78"/>
      <c r="K6" s="78"/>
      <c r="L6" s="78"/>
      <c r="M6" s="78"/>
      <c r="N6" s="78"/>
      <c r="O6" s="78" t="s">
        <v>57</v>
      </c>
      <c r="P6" s="78" t="s">
        <v>58</v>
      </c>
      <c r="Q6" s="78" t="s">
        <v>59</v>
      </c>
      <c r="R6" s="78" t="s">
        <v>60</v>
      </c>
      <c r="S6" s="78" t="s">
        <v>61</v>
      </c>
      <c r="T6" s="78" t="s">
        <v>62</v>
      </c>
    </row>
    <row r="7" ht="30" customHeight="1" spans="1:20">
      <c r="A7" s="26"/>
      <c r="B7" s="26"/>
      <c r="C7" s="104"/>
      <c r="D7" s="104"/>
      <c r="E7" s="104"/>
      <c r="F7" s="104"/>
      <c r="G7" s="104"/>
      <c r="H7" s="104"/>
      <c r="I7" s="208" t="s">
        <v>57</v>
      </c>
      <c r="J7" s="78" t="s">
        <v>63</v>
      </c>
      <c r="K7" s="78" t="s">
        <v>64</v>
      </c>
      <c r="L7" s="78" t="s">
        <v>65</v>
      </c>
      <c r="M7" s="78" t="s">
        <v>66</v>
      </c>
      <c r="N7" s="78" t="s">
        <v>67</v>
      </c>
      <c r="O7" s="266"/>
      <c r="P7" s="266"/>
      <c r="Q7" s="266"/>
      <c r="R7" s="266"/>
      <c r="S7" s="266"/>
      <c r="T7" s="104"/>
    </row>
    <row r="8" ht="24" customHeight="1" spans="1:20">
      <c r="A8" s="264">
        <v>1</v>
      </c>
      <c r="B8" s="264">
        <v>2</v>
      </c>
      <c r="C8" s="264">
        <v>3</v>
      </c>
      <c r="D8" s="264">
        <v>4</v>
      </c>
      <c r="E8" s="264">
        <v>5</v>
      </c>
      <c r="F8" s="264">
        <v>6</v>
      </c>
      <c r="G8" s="264">
        <v>7</v>
      </c>
      <c r="H8" s="264">
        <v>8</v>
      </c>
      <c r="I8" s="208">
        <v>9</v>
      </c>
      <c r="J8" s="264">
        <v>10</v>
      </c>
      <c r="K8" s="264">
        <v>11</v>
      </c>
      <c r="L8" s="264">
        <v>12</v>
      </c>
      <c r="M8" s="264">
        <v>13</v>
      </c>
      <c r="N8" s="264">
        <v>14</v>
      </c>
      <c r="O8" s="264">
        <v>15</v>
      </c>
      <c r="P8" s="264">
        <v>16</v>
      </c>
      <c r="Q8" s="264">
        <v>17</v>
      </c>
      <c r="R8" s="264">
        <v>18</v>
      </c>
      <c r="S8" s="264">
        <v>19</v>
      </c>
      <c r="T8" s="264">
        <v>20</v>
      </c>
    </row>
    <row r="9" ht="24" customHeight="1" spans="1:20">
      <c r="A9" s="37" t="s">
        <v>68</v>
      </c>
      <c r="B9" s="37" t="s">
        <v>69</v>
      </c>
      <c r="C9" s="27">
        <v>87105730.77</v>
      </c>
      <c r="D9" s="27">
        <v>87105730.77</v>
      </c>
      <c r="E9" s="27">
        <v>63493571.4</v>
      </c>
      <c r="F9" s="27">
        <v>7460368.2</v>
      </c>
      <c r="G9" s="27"/>
      <c r="H9" s="27"/>
      <c r="I9" s="27">
        <v>16151791.17</v>
      </c>
      <c r="J9" s="27"/>
      <c r="K9" s="27"/>
      <c r="L9" s="27">
        <v>12385088.3</v>
      </c>
      <c r="M9" s="27">
        <v>23042.43</v>
      </c>
      <c r="N9" s="27">
        <v>3743660.44</v>
      </c>
      <c r="O9" s="27"/>
      <c r="P9" s="27"/>
      <c r="Q9" s="27"/>
      <c r="R9" s="27"/>
      <c r="S9" s="27"/>
      <c r="T9" s="27"/>
    </row>
    <row r="10" ht="24" customHeight="1" spans="1:20">
      <c r="A10" s="202" t="s">
        <v>70</v>
      </c>
      <c r="B10" s="202" t="s">
        <v>69</v>
      </c>
      <c r="C10" s="27">
        <v>30911713.26</v>
      </c>
      <c r="D10" s="27">
        <v>30911713.26</v>
      </c>
      <c r="E10" s="27">
        <v>19476391.84</v>
      </c>
      <c r="F10" s="27">
        <v>225500</v>
      </c>
      <c r="G10" s="27"/>
      <c r="H10" s="27"/>
      <c r="I10" s="27">
        <v>11209821.42</v>
      </c>
      <c r="J10" s="27"/>
      <c r="K10" s="27"/>
      <c r="L10" s="27">
        <v>11152732.56</v>
      </c>
      <c r="M10" s="27">
        <v>23042.43</v>
      </c>
      <c r="N10" s="27">
        <v>34046.43</v>
      </c>
      <c r="O10" s="27"/>
      <c r="P10" s="27"/>
      <c r="Q10" s="27"/>
      <c r="R10" s="27"/>
      <c r="S10" s="27"/>
      <c r="T10" s="27"/>
    </row>
    <row r="11" ht="24" customHeight="1" spans="1:20">
      <c r="A11" s="202" t="s">
        <v>71</v>
      </c>
      <c r="B11" s="202" t="s">
        <v>72</v>
      </c>
      <c r="C11" s="27">
        <v>4363897.48</v>
      </c>
      <c r="D11" s="27">
        <v>4363897.48</v>
      </c>
      <c r="E11" s="27">
        <v>4363897.48</v>
      </c>
      <c r="F11" s="27"/>
      <c r="G11" s="27"/>
      <c r="H11" s="27"/>
      <c r="I11" s="27"/>
      <c r="J11" s="27"/>
      <c r="K11" s="27"/>
      <c r="L11" s="27"/>
      <c r="M11" s="27"/>
      <c r="N11" s="27"/>
      <c r="O11" s="27"/>
      <c r="P11" s="27"/>
      <c r="Q11" s="27"/>
      <c r="R11" s="27"/>
      <c r="S11" s="27"/>
      <c r="T11" s="27"/>
    </row>
    <row r="12" ht="24" customHeight="1" spans="1:20">
      <c r="A12" s="202" t="s">
        <v>73</v>
      </c>
      <c r="B12" s="202" t="s">
        <v>74</v>
      </c>
      <c r="C12" s="27">
        <v>3069170.59</v>
      </c>
      <c r="D12" s="27">
        <v>3069170.59</v>
      </c>
      <c r="E12" s="27">
        <v>3009070.59</v>
      </c>
      <c r="F12" s="27"/>
      <c r="G12" s="27"/>
      <c r="H12" s="27"/>
      <c r="I12" s="27">
        <v>60100</v>
      </c>
      <c r="J12" s="27"/>
      <c r="K12" s="27"/>
      <c r="L12" s="27">
        <v>60000</v>
      </c>
      <c r="M12" s="27"/>
      <c r="N12" s="27">
        <v>100</v>
      </c>
      <c r="O12" s="27"/>
      <c r="P12" s="27"/>
      <c r="Q12" s="27"/>
      <c r="R12" s="27"/>
      <c r="S12" s="27"/>
      <c r="T12" s="27"/>
    </row>
    <row r="13" ht="24" customHeight="1" spans="1:20">
      <c r="A13" s="202" t="s">
        <v>75</v>
      </c>
      <c r="B13" s="202" t="s">
        <v>76</v>
      </c>
      <c r="C13" s="27">
        <v>3146515.2</v>
      </c>
      <c r="D13" s="27">
        <v>3146515.2</v>
      </c>
      <c r="E13" s="27">
        <v>2996515.2</v>
      </c>
      <c r="F13" s="27"/>
      <c r="G13" s="27"/>
      <c r="H13" s="27"/>
      <c r="I13" s="27">
        <v>150000</v>
      </c>
      <c r="J13" s="27"/>
      <c r="K13" s="27"/>
      <c r="L13" s="27">
        <v>150000</v>
      </c>
      <c r="M13" s="27"/>
      <c r="N13" s="27"/>
      <c r="O13" s="27"/>
      <c r="P13" s="27"/>
      <c r="Q13" s="27"/>
      <c r="R13" s="27"/>
      <c r="S13" s="27"/>
      <c r="T13" s="27"/>
    </row>
    <row r="14" ht="24" customHeight="1" spans="1:20">
      <c r="A14" s="202" t="s">
        <v>77</v>
      </c>
      <c r="B14" s="202" t="s">
        <v>78</v>
      </c>
      <c r="C14" s="27">
        <v>23530838.3</v>
      </c>
      <c r="D14" s="27">
        <v>23530838.3</v>
      </c>
      <c r="E14" s="27">
        <v>21669551.72</v>
      </c>
      <c r="F14" s="27"/>
      <c r="G14" s="27"/>
      <c r="H14" s="27"/>
      <c r="I14" s="27">
        <v>1861286.58</v>
      </c>
      <c r="J14" s="27"/>
      <c r="K14" s="27"/>
      <c r="L14" s="27">
        <v>30000</v>
      </c>
      <c r="M14" s="27"/>
      <c r="N14" s="27">
        <v>1831286.58</v>
      </c>
      <c r="O14" s="27"/>
      <c r="P14" s="27"/>
      <c r="Q14" s="27"/>
      <c r="R14" s="27"/>
      <c r="S14" s="27"/>
      <c r="T14" s="27"/>
    </row>
    <row r="15" ht="24" customHeight="1" spans="1:20">
      <c r="A15" s="202" t="s">
        <v>79</v>
      </c>
      <c r="B15" s="202" t="s">
        <v>80</v>
      </c>
      <c r="C15" s="27">
        <v>2491126.07</v>
      </c>
      <c r="D15" s="27">
        <v>2491126.07</v>
      </c>
      <c r="E15" s="27">
        <v>2491126.07</v>
      </c>
      <c r="F15" s="27"/>
      <c r="G15" s="27"/>
      <c r="H15" s="27"/>
      <c r="I15" s="27"/>
      <c r="J15" s="27"/>
      <c r="K15" s="27"/>
      <c r="L15" s="27"/>
      <c r="M15" s="27"/>
      <c r="N15" s="27"/>
      <c r="O15" s="27"/>
      <c r="P15" s="27"/>
      <c r="Q15" s="27"/>
      <c r="R15" s="27"/>
      <c r="S15" s="27"/>
      <c r="T15" s="27"/>
    </row>
    <row r="16" ht="24" customHeight="1" spans="1:20">
      <c r="A16" s="202" t="s">
        <v>81</v>
      </c>
      <c r="B16" s="202" t="s">
        <v>82</v>
      </c>
      <c r="C16" s="27">
        <v>2526760.42</v>
      </c>
      <c r="D16" s="27">
        <v>2526760.42</v>
      </c>
      <c r="E16" s="27">
        <v>2526760.42</v>
      </c>
      <c r="F16" s="27"/>
      <c r="G16" s="27"/>
      <c r="H16" s="27"/>
      <c r="I16" s="27"/>
      <c r="J16" s="27"/>
      <c r="K16" s="27"/>
      <c r="L16" s="27"/>
      <c r="M16" s="27"/>
      <c r="N16" s="27"/>
      <c r="O16" s="27"/>
      <c r="P16" s="27"/>
      <c r="Q16" s="27"/>
      <c r="R16" s="27"/>
      <c r="S16" s="27"/>
      <c r="T16" s="27"/>
    </row>
    <row r="17" ht="24" customHeight="1" spans="1:20">
      <c r="A17" s="202" t="s">
        <v>83</v>
      </c>
      <c r="B17" s="202" t="s">
        <v>84</v>
      </c>
      <c r="C17" s="27">
        <v>4194237.78</v>
      </c>
      <c r="D17" s="27">
        <v>4194237.78</v>
      </c>
      <c r="E17" s="27">
        <v>2322010.35</v>
      </c>
      <c r="F17" s="27"/>
      <c r="G17" s="27"/>
      <c r="H17" s="27"/>
      <c r="I17" s="27">
        <v>1872227.43</v>
      </c>
      <c r="J17" s="27"/>
      <c r="K17" s="27"/>
      <c r="L17" s="27"/>
      <c r="M17" s="27"/>
      <c r="N17" s="27">
        <v>1872227.43</v>
      </c>
      <c r="O17" s="27"/>
      <c r="P17" s="27"/>
      <c r="Q17" s="27"/>
      <c r="R17" s="27"/>
      <c r="S17" s="27"/>
      <c r="T17" s="27"/>
    </row>
    <row r="18" ht="24" customHeight="1" spans="1:20">
      <c r="A18" s="202" t="s">
        <v>85</v>
      </c>
      <c r="B18" s="202" t="s">
        <v>86</v>
      </c>
      <c r="C18" s="27">
        <v>222848</v>
      </c>
      <c r="D18" s="27">
        <v>222848</v>
      </c>
      <c r="E18" s="27">
        <v>222848</v>
      </c>
      <c r="F18" s="27"/>
      <c r="G18" s="27"/>
      <c r="H18" s="27"/>
      <c r="I18" s="27"/>
      <c r="J18" s="27"/>
      <c r="K18" s="27"/>
      <c r="L18" s="27"/>
      <c r="M18" s="27"/>
      <c r="N18" s="27"/>
      <c r="O18" s="27"/>
      <c r="P18" s="27"/>
      <c r="Q18" s="27"/>
      <c r="R18" s="27"/>
      <c r="S18" s="27"/>
      <c r="T18" s="27"/>
    </row>
    <row r="19" ht="24" customHeight="1" spans="1:20">
      <c r="A19" s="202" t="s">
        <v>87</v>
      </c>
      <c r="B19" s="202" t="s">
        <v>88</v>
      </c>
      <c r="C19" s="27">
        <v>2321081.82</v>
      </c>
      <c r="D19" s="27">
        <v>2321081.82</v>
      </c>
      <c r="E19" s="27">
        <v>2321081.82</v>
      </c>
      <c r="F19" s="27"/>
      <c r="G19" s="27"/>
      <c r="H19" s="27"/>
      <c r="I19" s="27"/>
      <c r="J19" s="27"/>
      <c r="K19" s="27"/>
      <c r="L19" s="27"/>
      <c r="M19" s="27"/>
      <c r="N19" s="27"/>
      <c r="O19" s="27"/>
      <c r="P19" s="27"/>
      <c r="Q19" s="27"/>
      <c r="R19" s="27"/>
      <c r="S19" s="27"/>
      <c r="T19" s="27"/>
    </row>
    <row r="20" ht="24" customHeight="1" spans="1:20">
      <c r="A20" s="202" t="s">
        <v>89</v>
      </c>
      <c r="B20" s="202" t="s">
        <v>90</v>
      </c>
      <c r="C20" s="27">
        <v>10327541.85</v>
      </c>
      <c r="D20" s="27">
        <v>10327541.85</v>
      </c>
      <c r="E20" s="27">
        <v>2094317.91</v>
      </c>
      <c r="F20" s="27">
        <v>7234868.2</v>
      </c>
      <c r="G20" s="27"/>
      <c r="H20" s="27"/>
      <c r="I20" s="27">
        <v>998355.74</v>
      </c>
      <c r="J20" s="27"/>
      <c r="K20" s="27"/>
      <c r="L20" s="27">
        <v>992355.74</v>
      </c>
      <c r="M20" s="27"/>
      <c r="N20" s="27">
        <v>6000</v>
      </c>
      <c r="O20" s="27"/>
      <c r="P20" s="27"/>
      <c r="Q20" s="27"/>
      <c r="R20" s="27"/>
      <c r="S20" s="27"/>
      <c r="T20" s="27"/>
    </row>
    <row r="21" ht="24" customHeight="1" spans="1:20">
      <c r="A21" s="265" t="s">
        <v>55</v>
      </c>
      <c r="B21" s="265"/>
      <c r="C21" s="27">
        <v>87105730.77</v>
      </c>
      <c r="D21" s="27">
        <v>87105730.77</v>
      </c>
      <c r="E21" s="27">
        <v>63493571.4</v>
      </c>
      <c r="F21" s="27">
        <v>7460368.2</v>
      </c>
      <c r="G21" s="27"/>
      <c r="H21" s="27"/>
      <c r="I21" s="27">
        <v>16151791.17</v>
      </c>
      <c r="J21" s="27"/>
      <c r="K21" s="27"/>
      <c r="L21" s="27">
        <v>12385088.3</v>
      </c>
      <c r="M21" s="27">
        <v>23042.43</v>
      </c>
      <c r="N21" s="27">
        <v>3743660.44</v>
      </c>
      <c r="O21" s="27"/>
      <c r="P21" s="27"/>
      <c r="Q21" s="27"/>
      <c r="R21" s="27"/>
      <c r="S21" s="27"/>
      <c r="T21" s="27"/>
    </row>
  </sheetData>
  <mergeCells count="21">
    <mergeCell ref="A2:S2"/>
    <mergeCell ref="A3:S3"/>
    <mergeCell ref="A4:B4"/>
    <mergeCell ref="D5:N5"/>
    <mergeCell ref="O5:T5"/>
    <mergeCell ref="I6:N6"/>
    <mergeCell ref="A21:B2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GridLines="0" showZeros="0" workbookViewId="0">
      <pane ySplit="1" topLeftCell="A2" activePane="bottomLeft" state="frozen"/>
      <selection/>
      <selection pane="bottomLeft" activeCell="A7" sqref="$A7:$XFD43"/>
    </sheetView>
  </sheetViews>
  <sheetFormatPr defaultColWidth="8.575" defaultRowHeight="12.75" customHeight="1"/>
  <cols>
    <col min="1" max="1" width="14.2833333333333" style="48" customWidth="1"/>
    <col min="2" max="2" width="37.575" style="48" customWidth="1"/>
    <col min="3" max="8" width="24.575" style="48" customWidth="1"/>
    <col min="9" max="9" width="26.7083333333333" style="48" customWidth="1"/>
    <col min="10" max="11" width="24.425" style="48" customWidth="1"/>
    <col min="12" max="15" width="24.575" style="48" customWidth="1"/>
    <col min="16" max="16384" width="8.575" style="48"/>
  </cols>
  <sheetData>
    <row r="1" customHeight="1" spans="1:15">
      <c r="A1" s="49"/>
      <c r="B1" s="49"/>
      <c r="C1" s="49"/>
      <c r="D1" s="49"/>
      <c r="E1" s="49"/>
      <c r="F1" s="49"/>
      <c r="G1" s="49"/>
      <c r="H1" s="49"/>
      <c r="I1" s="49"/>
      <c r="J1" s="49"/>
      <c r="K1" s="49"/>
      <c r="L1" s="49"/>
      <c r="M1" s="49"/>
      <c r="N1" s="49"/>
      <c r="O1" s="49"/>
    </row>
    <row r="2" ht="17.25" customHeight="1" spans="1:1">
      <c r="A2" s="247" t="s">
        <v>91</v>
      </c>
    </row>
    <row r="3" ht="41.25" customHeight="1" spans="1:1">
      <c r="A3" s="83" t="str">
        <f>"2025"&amp;"年部门支出预算表"</f>
        <v>2025年部门支出预算表</v>
      </c>
    </row>
    <row r="4" ht="17.25" customHeight="1" spans="1:15">
      <c r="A4" s="236" t="str">
        <f>"单位名称："&amp;"昆明市晋宁区水务局"</f>
        <v>单位名称：昆明市晋宁区水务局</v>
      </c>
      <c r="B4" s="89"/>
      <c r="C4" s="89"/>
      <c r="D4" s="89"/>
      <c r="E4" s="89"/>
      <c r="F4" s="89"/>
      <c r="G4" s="89"/>
      <c r="H4" s="89"/>
      <c r="I4" s="89"/>
      <c r="J4" s="89"/>
      <c r="K4" s="89"/>
      <c r="L4" s="89"/>
      <c r="M4" s="89"/>
      <c r="N4" s="89"/>
      <c r="O4" s="88" t="s">
        <v>1</v>
      </c>
    </row>
    <row r="5" ht="27" customHeight="1" spans="1:15">
      <c r="A5" s="75" t="s">
        <v>92</v>
      </c>
      <c r="B5" s="75" t="s">
        <v>93</v>
      </c>
      <c r="C5" s="75" t="s">
        <v>55</v>
      </c>
      <c r="D5" s="200" t="s">
        <v>58</v>
      </c>
      <c r="E5" s="200"/>
      <c r="F5" s="200"/>
      <c r="G5" s="200" t="s">
        <v>59</v>
      </c>
      <c r="H5" s="200" t="s">
        <v>60</v>
      </c>
      <c r="I5" s="200" t="s">
        <v>94</v>
      </c>
      <c r="J5" s="200" t="s">
        <v>62</v>
      </c>
      <c r="K5" s="200"/>
      <c r="L5" s="200"/>
      <c r="M5" s="200"/>
      <c r="N5" s="18"/>
      <c r="O5" s="18"/>
    </row>
    <row r="6" ht="42" customHeight="1" spans="1:15">
      <c r="A6" s="76"/>
      <c r="B6" s="76"/>
      <c r="C6" s="200"/>
      <c r="D6" s="200" t="s">
        <v>57</v>
      </c>
      <c r="E6" s="200" t="s">
        <v>95</v>
      </c>
      <c r="F6" s="200" t="s">
        <v>96</v>
      </c>
      <c r="G6" s="200"/>
      <c r="H6" s="200"/>
      <c r="I6" s="74"/>
      <c r="J6" s="200" t="s">
        <v>57</v>
      </c>
      <c r="K6" s="74" t="s">
        <v>97</v>
      </c>
      <c r="L6" s="74" t="s">
        <v>98</v>
      </c>
      <c r="M6" s="74" t="s">
        <v>99</v>
      </c>
      <c r="N6" s="74" t="s">
        <v>100</v>
      </c>
      <c r="O6" s="74" t="s">
        <v>101</v>
      </c>
    </row>
    <row r="7" ht="21" customHeight="1" spans="1:15">
      <c r="A7" s="96" t="s">
        <v>102</v>
      </c>
      <c r="B7" s="96" t="s">
        <v>103</v>
      </c>
      <c r="C7" s="96" t="s">
        <v>104</v>
      </c>
      <c r="D7" s="97" t="s">
        <v>105</v>
      </c>
      <c r="E7" s="97" t="s">
        <v>106</v>
      </c>
      <c r="F7" s="97" t="s">
        <v>107</v>
      </c>
      <c r="G7" s="97" t="s">
        <v>108</v>
      </c>
      <c r="H7" s="97" t="s">
        <v>109</v>
      </c>
      <c r="I7" s="97" t="s">
        <v>110</v>
      </c>
      <c r="J7" s="97" t="s">
        <v>111</v>
      </c>
      <c r="K7" s="97" t="s">
        <v>112</v>
      </c>
      <c r="L7" s="97" t="s">
        <v>113</v>
      </c>
      <c r="M7" s="97" t="s">
        <v>114</v>
      </c>
      <c r="N7" s="96" t="s">
        <v>115</v>
      </c>
      <c r="O7" s="97" t="s">
        <v>116</v>
      </c>
    </row>
    <row r="8" ht="21" customHeight="1" spans="1:15">
      <c r="A8" s="98" t="s">
        <v>117</v>
      </c>
      <c r="B8" s="98" t="s">
        <v>118</v>
      </c>
      <c r="C8" s="29">
        <v>6236300.46</v>
      </c>
      <c r="D8" s="27">
        <v>6236300.46</v>
      </c>
      <c r="E8" s="27">
        <v>6236300.46</v>
      </c>
      <c r="F8" s="27"/>
      <c r="G8" s="27"/>
      <c r="H8" s="27"/>
      <c r="I8" s="27"/>
      <c r="J8" s="27"/>
      <c r="K8" s="27"/>
      <c r="L8" s="27"/>
      <c r="M8" s="27"/>
      <c r="N8" s="29"/>
      <c r="O8" s="29"/>
    </row>
    <row r="9" ht="21" customHeight="1" spans="1:15">
      <c r="A9" s="257" t="s">
        <v>119</v>
      </c>
      <c r="B9" s="257" t="s">
        <v>120</v>
      </c>
      <c r="C9" s="29">
        <v>6022748.64</v>
      </c>
      <c r="D9" s="27">
        <v>6022748.64</v>
      </c>
      <c r="E9" s="27">
        <v>6022748.64</v>
      </c>
      <c r="F9" s="27"/>
      <c r="G9" s="27"/>
      <c r="H9" s="27"/>
      <c r="I9" s="27"/>
      <c r="J9" s="27"/>
      <c r="K9" s="27"/>
      <c r="L9" s="27"/>
      <c r="M9" s="27"/>
      <c r="N9" s="29"/>
      <c r="O9" s="29"/>
    </row>
    <row r="10" ht="21" customHeight="1" spans="1:15">
      <c r="A10" s="258" t="s">
        <v>121</v>
      </c>
      <c r="B10" s="258" t="s">
        <v>122</v>
      </c>
      <c r="C10" s="29">
        <v>306000</v>
      </c>
      <c r="D10" s="27">
        <v>306000</v>
      </c>
      <c r="E10" s="27">
        <v>306000</v>
      </c>
      <c r="F10" s="27"/>
      <c r="G10" s="27"/>
      <c r="H10" s="27"/>
      <c r="I10" s="27"/>
      <c r="J10" s="27"/>
      <c r="K10" s="27"/>
      <c r="L10" s="27"/>
      <c r="M10" s="27"/>
      <c r="N10" s="29"/>
      <c r="O10" s="29"/>
    </row>
    <row r="11" ht="21" customHeight="1" spans="1:15">
      <c r="A11" s="258" t="s">
        <v>123</v>
      </c>
      <c r="B11" s="258" t="s">
        <v>124</v>
      </c>
      <c r="C11" s="29">
        <v>2115139.68</v>
      </c>
      <c r="D11" s="27">
        <v>2115139.68</v>
      </c>
      <c r="E11" s="27">
        <v>2115139.68</v>
      </c>
      <c r="F11" s="27"/>
      <c r="G11" s="27"/>
      <c r="H11" s="27"/>
      <c r="I11" s="27"/>
      <c r="J11" s="27"/>
      <c r="K11" s="27"/>
      <c r="L11" s="27"/>
      <c r="M11" s="27"/>
      <c r="N11" s="29"/>
      <c r="O11" s="29"/>
    </row>
    <row r="12" ht="21" customHeight="1" spans="1:15">
      <c r="A12" s="258" t="s">
        <v>125</v>
      </c>
      <c r="B12" s="258" t="s">
        <v>126</v>
      </c>
      <c r="C12" s="29">
        <v>3361608.96</v>
      </c>
      <c r="D12" s="27">
        <v>3361608.96</v>
      </c>
      <c r="E12" s="27">
        <v>3361608.96</v>
      </c>
      <c r="F12" s="27"/>
      <c r="G12" s="27"/>
      <c r="H12" s="27"/>
      <c r="I12" s="27"/>
      <c r="J12" s="27"/>
      <c r="K12" s="27"/>
      <c r="L12" s="27"/>
      <c r="M12" s="27"/>
      <c r="N12" s="29"/>
      <c r="O12" s="29"/>
    </row>
    <row r="13" ht="21" customHeight="1" spans="1:15">
      <c r="A13" s="258" t="s">
        <v>127</v>
      </c>
      <c r="B13" s="258" t="s">
        <v>128</v>
      </c>
      <c r="C13" s="29">
        <v>240000</v>
      </c>
      <c r="D13" s="27">
        <v>240000</v>
      </c>
      <c r="E13" s="27">
        <v>240000</v>
      </c>
      <c r="F13" s="27"/>
      <c r="G13" s="27"/>
      <c r="H13" s="27"/>
      <c r="I13" s="27"/>
      <c r="J13" s="27"/>
      <c r="K13" s="27"/>
      <c r="L13" s="27"/>
      <c r="M13" s="27"/>
      <c r="N13" s="29"/>
      <c r="O13" s="29"/>
    </row>
    <row r="14" ht="21" customHeight="1" spans="1:15">
      <c r="A14" s="257" t="s">
        <v>129</v>
      </c>
      <c r="B14" s="257" t="s">
        <v>130</v>
      </c>
      <c r="C14" s="29">
        <v>213551.82</v>
      </c>
      <c r="D14" s="27">
        <v>213551.82</v>
      </c>
      <c r="E14" s="27">
        <v>213551.82</v>
      </c>
      <c r="F14" s="27"/>
      <c r="G14" s="27"/>
      <c r="H14" s="27"/>
      <c r="I14" s="27"/>
      <c r="J14" s="27"/>
      <c r="K14" s="27"/>
      <c r="L14" s="27"/>
      <c r="M14" s="27"/>
      <c r="N14" s="29"/>
      <c r="O14" s="29"/>
    </row>
    <row r="15" ht="21" customHeight="1" spans="1:15">
      <c r="A15" s="258" t="s">
        <v>131</v>
      </c>
      <c r="B15" s="258" t="s">
        <v>132</v>
      </c>
      <c r="C15" s="29">
        <v>213551.82</v>
      </c>
      <c r="D15" s="27">
        <v>213551.82</v>
      </c>
      <c r="E15" s="27">
        <v>213551.82</v>
      </c>
      <c r="F15" s="27"/>
      <c r="G15" s="27"/>
      <c r="H15" s="27"/>
      <c r="I15" s="27"/>
      <c r="J15" s="27"/>
      <c r="K15" s="27"/>
      <c r="L15" s="27"/>
      <c r="M15" s="27"/>
      <c r="N15" s="29"/>
      <c r="O15" s="29"/>
    </row>
    <row r="16" ht="21" customHeight="1" spans="1:15">
      <c r="A16" s="98" t="s">
        <v>133</v>
      </c>
      <c r="B16" s="98" t="s">
        <v>134</v>
      </c>
      <c r="C16" s="29">
        <v>3103715.63</v>
      </c>
      <c r="D16" s="27">
        <v>3103715.63</v>
      </c>
      <c r="E16" s="27">
        <v>3103715.63</v>
      </c>
      <c r="F16" s="27"/>
      <c r="G16" s="27"/>
      <c r="H16" s="27"/>
      <c r="I16" s="27"/>
      <c r="J16" s="27"/>
      <c r="K16" s="27"/>
      <c r="L16" s="27"/>
      <c r="M16" s="27"/>
      <c r="N16" s="29"/>
      <c r="O16" s="29"/>
    </row>
    <row r="17" ht="21" customHeight="1" spans="1:15">
      <c r="A17" s="257" t="s">
        <v>135</v>
      </c>
      <c r="B17" s="257" t="s">
        <v>136</v>
      </c>
      <c r="C17" s="29">
        <v>3103715.63</v>
      </c>
      <c r="D17" s="27">
        <v>3103715.63</v>
      </c>
      <c r="E17" s="27">
        <v>3103715.63</v>
      </c>
      <c r="F17" s="27"/>
      <c r="G17" s="27"/>
      <c r="H17" s="27"/>
      <c r="I17" s="27"/>
      <c r="J17" s="27"/>
      <c r="K17" s="27"/>
      <c r="L17" s="27"/>
      <c r="M17" s="27"/>
      <c r="N17" s="29"/>
      <c r="O17" s="29"/>
    </row>
    <row r="18" ht="21" customHeight="1" spans="1:15">
      <c r="A18" s="258" t="s">
        <v>137</v>
      </c>
      <c r="B18" s="258" t="s">
        <v>138</v>
      </c>
      <c r="C18" s="29">
        <v>153924.86</v>
      </c>
      <c r="D18" s="27">
        <v>153924.86</v>
      </c>
      <c r="E18" s="27">
        <v>153924.86</v>
      </c>
      <c r="F18" s="27"/>
      <c r="G18" s="27"/>
      <c r="H18" s="27"/>
      <c r="I18" s="27"/>
      <c r="J18" s="27"/>
      <c r="K18" s="27"/>
      <c r="L18" s="27"/>
      <c r="M18" s="27"/>
      <c r="N18" s="29"/>
      <c r="O18" s="29"/>
    </row>
    <row r="19" ht="21" customHeight="1" spans="1:15">
      <c r="A19" s="258" t="s">
        <v>139</v>
      </c>
      <c r="B19" s="258" t="s">
        <v>140</v>
      </c>
      <c r="C19" s="29">
        <v>1266973.55</v>
      </c>
      <c r="D19" s="27">
        <v>1266973.55</v>
      </c>
      <c r="E19" s="27">
        <v>1266973.55</v>
      </c>
      <c r="F19" s="27"/>
      <c r="G19" s="27"/>
      <c r="H19" s="27"/>
      <c r="I19" s="27"/>
      <c r="J19" s="27"/>
      <c r="K19" s="27"/>
      <c r="L19" s="27"/>
      <c r="M19" s="27"/>
      <c r="N19" s="29"/>
      <c r="O19" s="29"/>
    </row>
    <row r="20" ht="21" customHeight="1" spans="1:15">
      <c r="A20" s="258" t="s">
        <v>141</v>
      </c>
      <c r="B20" s="258" t="s">
        <v>142</v>
      </c>
      <c r="C20" s="29">
        <v>1462424.8</v>
      </c>
      <c r="D20" s="27">
        <v>1462424.8</v>
      </c>
      <c r="E20" s="27">
        <v>1462424.8</v>
      </c>
      <c r="F20" s="27"/>
      <c r="G20" s="27"/>
      <c r="H20" s="27"/>
      <c r="I20" s="27"/>
      <c r="J20" s="27"/>
      <c r="K20" s="27"/>
      <c r="L20" s="27"/>
      <c r="M20" s="27"/>
      <c r="N20" s="29"/>
      <c r="O20" s="29"/>
    </row>
    <row r="21" ht="21" customHeight="1" spans="1:15">
      <c r="A21" s="258" t="s">
        <v>143</v>
      </c>
      <c r="B21" s="258" t="s">
        <v>144</v>
      </c>
      <c r="C21" s="29">
        <v>220392.42</v>
      </c>
      <c r="D21" s="27">
        <v>220392.42</v>
      </c>
      <c r="E21" s="27">
        <v>220392.42</v>
      </c>
      <c r="F21" s="27"/>
      <c r="G21" s="27"/>
      <c r="H21" s="27"/>
      <c r="I21" s="27"/>
      <c r="J21" s="27"/>
      <c r="K21" s="27"/>
      <c r="L21" s="27"/>
      <c r="M21" s="27"/>
      <c r="N21" s="29"/>
      <c r="O21" s="29"/>
    </row>
    <row r="22" ht="21" customHeight="1" spans="1:15">
      <c r="A22" s="98" t="s">
        <v>145</v>
      </c>
      <c r="B22" s="98" t="s">
        <v>146</v>
      </c>
      <c r="C22" s="29">
        <v>3331993.2</v>
      </c>
      <c r="D22" s="27"/>
      <c r="E22" s="27"/>
      <c r="F22" s="27"/>
      <c r="G22" s="27"/>
      <c r="H22" s="27"/>
      <c r="I22" s="27"/>
      <c r="J22" s="27">
        <v>3331993.2</v>
      </c>
      <c r="K22" s="27"/>
      <c r="L22" s="27"/>
      <c r="M22" s="27">
        <v>3331993.2</v>
      </c>
      <c r="N22" s="29"/>
      <c r="O22" s="29"/>
    </row>
    <row r="23" ht="21" customHeight="1" spans="1:15">
      <c r="A23" s="257" t="s">
        <v>147</v>
      </c>
      <c r="B23" s="257" t="s">
        <v>148</v>
      </c>
      <c r="C23" s="29">
        <v>3331993.2</v>
      </c>
      <c r="D23" s="27"/>
      <c r="E23" s="27"/>
      <c r="F23" s="27"/>
      <c r="G23" s="27"/>
      <c r="H23" s="27"/>
      <c r="I23" s="27"/>
      <c r="J23" s="27">
        <v>3331993.2</v>
      </c>
      <c r="K23" s="27"/>
      <c r="L23" s="27"/>
      <c r="M23" s="27">
        <v>3331993.2</v>
      </c>
      <c r="N23" s="29"/>
      <c r="O23" s="29"/>
    </row>
    <row r="24" ht="21" customHeight="1" spans="1:15">
      <c r="A24" s="258" t="s">
        <v>149</v>
      </c>
      <c r="B24" s="258" t="s">
        <v>150</v>
      </c>
      <c r="C24" s="29">
        <v>3331993.2</v>
      </c>
      <c r="D24" s="27"/>
      <c r="E24" s="27"/>
      <c r="F24" s="27"/>
      <c r="G24" s="27"/>
      <c r="H24" s="27"/>
      <c r="I24" s="27"/>
      <c r="J24" s="27">
        <v>3331993.2</v>
      </c>
      <c r="K24" s="27"/>
      <c r="L24" s="27"/>
      <c r="M24" s="27">
        <v>3331993.2</v>
      </c>
      <c r="N24" s="29"/>
      <c r="O24" s="29"/>
    </row>
    <row r="25" ht="21" customHeight="1" spans="1:15">
      <c r="A25" s="98" t="s">
        <v>151</v>
      </c>
      <c r="B25" s="98" t="s">
        <v>152</v>
      </c>
      <c r="C25" s="29">
        <v>7460368.2</v>
      </c>
      <c r="D25" s="27"/>
      <c r="E25" s="27"/>
      <c r="F25" s="27"/>
      <c r="G25" s="27">
        <v>7460368.2</v>
      </c>
      <c r="H25" s="27"/>
      <c r="I25" s="27"/>
      <c r="J25" s="27"/>
      <c r="K25" s="27"/>
      <c r="L25" s="27"/>
      <c r="M25" s="27"/>
      <c r="N25" s="29"/>
      <c r="O25" s="29"/>
    </row>
    <row r="26" ht="21" customHeight="1" spans="1:15">
      <c r="A26" s="257" t="s">
        <v>153</v>
      </c>
      <c r="B26" s="257" t="s">
        <v>154</v>
      </c>
      <c r="C26" s="29">
        <v>7460368.2</v>
      </c>
      <c r="D26" s="27"/>
      <c r="E26" s="27"/>
      <c r="F26" s="27"/>
      <c r="G26" s="27">
        <v>7460368.2</v>
      </c>
      <c r="H26" s="27"/>
      <c r="I26" s="27"/>
      <c r="J26" s="27"/>
      <c r="K26" s="27"/>
      <c r="L26" s="27"/>
      <c r="M26" s="27"/>
      <c r="N26" s="29"/>
      <c r="O26" s="29"/>
    </row>
    <row r="27" ht="21" customHeight="1" spans="1:15">
      <c r="A27" s="258" t="s">
        <v>155</v>
      </c>
      <c r="B27" s="258" t="s">
        <v>156</v>
      </c>
      <c r="C27" s="29">
        <v>7460368.2</v>
      </c>
      <c r="D27" s="27"/>
      <c r="E27" s="27"/>
      <c r="F27" s="27"/>
      <c r="G27" s="27">
        <v>7460368.2</v>
      </c>
      <c r="H27" s="27"/>
      <c r="I27" s="27"/>
      <c r="J27" s="27"/>
      <c r="K27" s="27"/>
      <c r="L27" s="27"/>
      <c r="M27" s="27"/>
      <c r="N27" s="29"/>
      <c r="O27" s="29"/>
    </row>
    <row r="28" ht="21" customHeight="1" spans="1:15">
      <c r="A28" s="98" t="s">
        <v>157</v>
      </c>
      <c r="B28" s="98" t="s">
        <v>158</v>
      </c>
      <c r="C28" s="29">
        <v>63793118.56</v>
      </c>
      <c r="D28" s="27">
        <v>50973320.59</v>
      </c>
      <c r="E28" s="27">
        <v>26783320.59</v>
      </c>
      <c r="F28" s="27">
        <v>24190000</v>
      </c>
      <c r="G28" s="27"/>
      <c r="H28" s="27"/>
      <c r="I28" s="27"/>
      <c r="J28" s="27">
        <v>12819797.97</v>
      </c>
      <c r="K28" s="27"/>
      <c r="L28" s="27"/>
      <c r="M28" s="27">
        <v>9053095.1</v>
      </c>
      <c r="N28" s="29">
        <v>23042.43</v>
      </c>
      <c r="O28" s="29">
        <v>3743660.44</v>
      </c>
    </row>
    <row r="29" ht="21" customHeight="1" spans="1:15">
      <c r="A29" s="257" t="s">
        <v>159</v>
      </c>
      <c r="B29" s="257" t="s">
        <v>160</v>
      </c>
      <c r="C29" s="29">
        <v>63793118.56</v>
      </c>
      <c r="D29" s="27">
        <v>50973320.59</v>
      </c>
      <c r="E29" s="27">
        <v>26783320.59</v>
      </c>
      <c r="F29" s="27">
        <v>24190000</v>
      </c>
      <c r="G29" s="27"/>
      <c r="H29" s="27"/>
      <c r="I29" s="27"/>
      <c r="J29" s="27">
        <v>12819797.97</v>
      </c>
      <c r="K29" s="27"/>
      <c r="L29" s="27"/>
      <c r="M29" s="27">
        <v>9053095.1</v>
      </c>
      <c r="N29" s="29">
        <v>23042.43</v>
      </c>
      <c r="O29" s="29">
        <v>3743660.44</v>
      </c>
    </row>
    <row r="30" ht="21" customHeight="1" spans="1:15">
      <c r="A30" s="258" t="s">
        <v>161</v>
      </c>
      <c r="B30" s="258" t="s">
        <v>162</v>
      </c>
      <c r="C30" s="29">
        <v>3553297.34</v>
      </c>
      <c r="D30" s="27">
        <v>3513150.91</v>
      </c>
      <c r="E30" s="27">
        <v>3483150.91</v>
      </c>
      <c r="F30" s="27">
        <v>30000</v>
      </c>
      <c r="G30" s="27"/>
      <c r="H30" s="27"/>
      <c r="I30" s="27"/>
      <c r="J30" s="27">
        <v>40146.43</v>
      </c>
      <c r="K30" s="27"/>
      <c r="L30" s="27"/>
      <c r="M30" s="27"/>
      <c r="N30" s="29"/>
      <c r="O30" s="29">
        <v>40146.43</v>
      </c>
    </row>
    <row r="31" ht="21" customHeight="1" spans="1:15">
      <c r="A31" s="258" t="s">
        <v>163</v>
      </c>
      <c r="B31" s="258" t="s">
        <v>164</v>
      </c>
      <c r="C31" s="29">
        <v>1586724.52</v>
      </c>
      <c r="D31" s="27">
        <v>1206482.09</v>
      </c>
      <c r="E31" s="27"/>
      <c r="F31" s="27">
        <v>1206482.09</v>
      </c>
      <c r="G31" s="27"/>
      <c r="H31" s="27"/>
      <c r="I31" s="27"/>
      <c r="J31" s="27">
        <v>380242.43</v>
      </c>
      <c r="K31" s="27"/>
      <c r="L31" s="27"/>
      <c r="M31" s="27">
        <v>357200</v>
      </c>
      <c r="N31" s="29">
        <v>23042.43</v>
      </c>
      <c r="O31" s="29"/>
    </row>
    <row r="32" ht="21" customHeight="1" spans="1:15">
      <c r="A32" s="258" t="s">
        <v>165</v>
      </c>
      <c r="B32" s="258" t="s">
        <v>166</v>
      </c>
      <c r="C32" s="29">
        <v>18701896.87</v>
      </c>
      <c r="D32" s="27">
        <v>13677468.91</v>
      </c>
      <c r="E32" s="27"/>
      <c r="F32" s="27">
        <v>13677468.91</v>
      </c>
      <c r="G32" s="27"/>
      <c r="H32" s="27"/>
      <c r="I32" s="27"/>
      <c r="J32" s="27">
        <v>5024427.96</v>
      </c>
      <c r="K32" s="27"/>
      <c r="L32" s="27"/>
      <c r="M32" s="27">
        <v>5024427.96</v>
      </c>
      <c r="N32" s="29"/>
      <c r="O32" s="29"/>
    </row>
    <row r="33" ht="21" customHeight="1" spans="1:15">
      <c r="A33" s="258" t="s">
        <v>167</v>
      </c>
      <c r="B33" s="258" t="s">
        <v>168</v>
      </c>
      <c r="C33" s="29">
        <v>7470000</v>
      </c>
      <c r="D33" s="27">
        <v>7470000</v>
      </c>
      <c r="E33" s="27"/>
      <c r="F33" s="27">
        <v>7470000</v>
      </c>
      <c r="G33" s="27"/>
      <c r="H33" s="27"/>
      <c r="I33" s="27"/>
      <c r="J33" s="27"/>
      <c r="K33" s="27"/>
      <c r="L33" s="27"/>
      <c r="M33" s="27"/>
      <c r="N33" s="29"/>
      <c r="O33" s="29"/>
    </row>
    <row r="34" ht="21" customHeight="1" spans="1:15">
      <c r="A34" s="258" t="s">
        <v>169</v>
      </c>
      <c r="B34" s="258" t="s">
        <v>170</v>
      </c>
      <c r="C34" s="29">
        <v>2439111.4</v>
      </c>
      <c r="D34" s="27"/>
      <c r="E34" s="27"/>
      <c r="F34" s="27"/>
      <c r="G34" s="27"/>
      <c r="H34" s="27"/>
      <c r="I34" s="27"/>
      <c r="J34" s="27">
        <v>2439111.4</v>
      </c>
      <c r="K34" s="27"/>
      <c r="L34" s="27"/>
      <c r="M34" s="27">
        <v>2439111.4</v>
      </c>
      <c r="N34" s="29"/>
      <c r="O34" s="29"/>
    </row>
    <row r="35" ht="21" customHeight="1" spans="1:15">
      <c r="A35" s="258" t="s">
        <v>171</v>
      </c>
      <c r="B35" s="258" t="s">
        <v>172</v>
      </c>
      <c r="C35" s="29">
        <v>2028456.94</v>
      </c>
      <c r="D35" s="27">
        <v>1968456.94</v>
      </c>
      <c r="E35" s="27">
        <v>1968456.94</v>
      </c>
      <c r="F35" s="27"/>
      <c r="G35" s="27"/>
      <c r="H35" s="27"/>
      <c r="I35" s="27"/>
      <c r="J35" s="27">
        <v>60000</v>
      </c>
      <c r="K35" s="27"/>
      <c r="L35" s="27"/>
      <c r="M35" s="27">
        <v>60000</v>
      </c>
      <c r="N35" s="29"/>
      <c r="O35" s="29"/>
    </row>
    <row r="36" ht="21" customHeight="1" spans="1:15">
      <c r="A36" s="258" t="s">
        <v>173</v>
      </c>
      <c r="B36" s="258" t="s">
        <v>174</v>
      </c>
      <c r="C36" s="29">
        <v>26041404.06</v>
      </c>
      <c r="D36" s="27">
        <v>23067761.74</v>
      </c>
      <c r="E36" s="27">
        <v>21331712.74</v>
      </c>
      <c r="F36" s="27">
        <v>1736049</v>
      </c>
      <c r="G36" s="27"/>
      <c r="H36" s="27"/>
      <c r="I36" s="27"/>
      <c r="J36" s="27">
        <v>2973642.32</v>
      </c>
      <c r="K36" s="27"/>
      <c r="L36" s="27"/>
      <c r="M36" s="27">
        <v>1142355.74</v>
      </c>
      <c r="N36" s="29"/>
      <c r="O36" s="29">
        <v>1831286.58</v>
      </c>
    </row>
    <row r="37" ht="21" customHeight="1" spans="1:15">
      <c r="A37" s="258" t="s">
        <v>175</v>
      </c>
      <c r="B37" s="258" t="s">
        <v>176</v>
      </c>
      <c r="C37" s="29">
        <v>70000</v>
      </c>
      <c r="D37" s="27">
        <v>70000</v>
      </c>
      <c r="E37" s="27"/>
      <c r="F37" s="27">
        <v>70000</v>
      </c>
      <c r="G37" s="27"/>
      <c r="H37" s="27"/>
      <c r="I37" s="27"/>
      <c r="J37" s="27"/>
      <c r="K37" s="27"/>
      <c r="L37" s="27"/>
      <c r="M37" s="27"/>
      <c r="N37" s="29"/>
      <c r="O37" s="29"/>
    </row>
    <row r="38" ht="21" customHeight="1" spans="1:15">
      <c r="A38" s="258" t="s">
        <v>177</v>
      </c>
      <c r="B38" s="258" t="s">
        <v>178</v>
      </c>
      <c r="C38" s="29">
        <v>1872227.43</v>
      </c>
      <c r="D38" s="27"/>
      <c r="E38" s="27"/>
      <c r="F38" s="27"/>
      <c r="G38" s="27"/>
      <c r="H38" s="27"/>
      <c r="I38" s="27"/>
      <c r="J38" s="27">
        <v>1872227.43</v>
      </c>
      <c r="K38" s="27"/>
      <c r="L38" s="27"/>
      <c r="M38" s="27"/>
      <c r="N38" s="29"/>
      <c r="O38" s="29">
        <v>1872227.43</v>
      </c>
    </row>
    <row r="39" ht="21" customHeight="1" spans="1:15">
      <c r="A39" s="258" t="s">
        <v>179</v>
      </c>
      <c r="B39" s="258" t="s">
        <v>180</v>
      </c>
      <c r="C39" s="29">
        <v>30000</v>
      </c>
      <c r="D39" s="27"/>
      <c r="E39" s="27"/>
      <c r="F39" s="27"/>
      <c r="G39" s="27"/>
      <c r="H39" s="27"/>
      <c r="I39" s="27"/>
      <c r="J39" s="27">
        <v>30000</v>
      </c>
      <c r="K39" s="27"/>
      <c r="L39" s="27"/>
      <c r="M39" s="27">
        <v>30000</v>
      </c>
      <c r="N39" s="29"/>
      <c r="O39" s="29"/>
    </row>
    <row r="40" ht="21" customHeight="1" spans="1:15">
      <c r="A40" s="98" t="s">
        <v>181</v>
      </c>
      <c r="B40" s="98" t="s">
        <v>182</v>
      </c>
      <c r="C40" s="29">
        <v>3180234.72</v>
      </c>
      <c r="D40" s="27">
        <v>3180234.72</v>
      </c>
      <c r="E40" s="27">
        <v>3180234.72</v>
      </c>
      <c r="F40" s="27"/>
      <c r="G40" s="27"/>
      <c r="H40" s="27"/>
      <c r="I40" s="27"/>
      <c r="J40" s="27"/>
      <c r="K40" s="27"/>
      <c r="L40" s="27"/>
      <c r="M40" s="27"/>
      <c r="N40" s="29"/>
      <c r="O40" s="29"/>
    </row>
    <row r="41" ht="21" customHeight="1" spans="1:15">
      <c r="A41" s="257" t="s">
        <v>183</v>
      </c>
      <c r="B41" s="257" t="s">
        <v>184</v>
      </c>
      <c r="C41" s="29">
        <v>3180234.72</v>
      </c>
      <c r="D41" s="27">
        <v>3180234.72</v>
      </c>
      <c r="E41" s="27">
        <v>3180234.72</v>
      </c>
      <c r="F41" s="27"/>
      <c r="G41" s="27"/>
      <c r="H41" s="27"/>
      <c r="I41" s="27"/>
      <c r="J41" s="27"/>
      <c r="K41" s="27"/>
      <c r="L41" s="27"/>
      <c r="M41" s="27"/>
      <c r="N41" s="29"/>
      <c r="O41" s="29"/>
    </row>
    <row r="42" ht="21" customHeight="1" spans="1:15">
      <c r="A42" s="258" t="s">
        <v>185</v>
      </c>
      <c r="B42" s="258" t="s">
        <v>186</v>
      </c>
      <c r="C42" s="29">
        <v>3180234.72</v>
      </c>
      <c r="D42" s="27">
        <v>3180234.72</v>
      </c>
      <c r="E42" s="27">
        <v>3180234.72</v>
      </c>
      <c r="F42" s="27"/>
      <c r="G42" s="27"/>
      <c r="H42" s="27"/>
      <c r="I42" s="27"/>
      <c r="J42" s="27"/>
      <c r="K42" s="27"/>
      <c r="L42" s="27"/>
      <c r="M42" s="27"/>
      <c r="N42" s="29"/>
      <c r="O42" s="29"/>
    </row>
    <row r="43" ht="21" customHeight="1" spans="1:15">
      <c r="A43" s="96" t="s">
        <v>55</v>
      </c>
      <c r="B43" s="26"/>
      <c r="C43" s="27">
        <v>87105730.77</v>
      </c>
      <c r="D43" s="27">
        <v>63493571.4</v>
      </c>
      <c r="E43" s="27">
        <v>39303571.4</v>
      </c>
      <c r="F43" s="27">
        <v>24190000</v>
      </c>
      <c r="G43" s="27">
        <v>7460368.2</v>
      </c>
      <c r="H43" s="27"/>
      <c r="I43" s="27"/>
      <c r="J43" s="27">
        <v>16151791.17</v>
      </c>
      <c r="K43" s="27"/>
      <c r="L43" s="27"/>
      <c r="M43" s="27">
        <v>12385088.3</v>
      </c>
      <c r="N43" s="27">
        <v>23042.43</v>
      </c>
      <c r="O43" s="27">
        <v>3743660.44</v>
      </c>
    </row>
  </sheetData>
  <mergeCells count="12">
    <mergeCell ref="A2:O2"/>
    <mergeCell ref="A3:O3"/>
    <mergeCell ref="A4:C4"/>
    <mergeCell ref="D5:F5"/>
    <mergeCell ref="J5:O5"/>
    <mergeCell ref="A43:B4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39" sqref="B39"/>
    </sheetView>
  </sheetViews>
  <sheetFormatPr defaultColWidth="8.575" defaultRowHeight="12.75" customHeight="1" outlineLevelCol="3"/>
  <cols>
    <col min="1" max="4" width="35.575" style="48" customWidth="1"/>
    <col min="5" max="16384" width="8.575" style="48"/>
  </cols>
  <sheetData>
    <row r="1" customHeight="1" spans="1:4">
      <c r="A1" s="49"/>
      <c r="B1" s="49"/>
      <c r="C1" s="49"/>
      <c r="D1" s="49"/>
    </row>
    <row r="2" ht="15" customHeight="1" spans="1:4">
      <c r="A2" s="84"/>
      <c r="B2" s="247"/>
      <c r="C2" s="247"/>
      <c r="D2" s="247" t="s">
        <v>187</v>
      </c>
    </row>
    <row r="3" ht="41.25" customHeight="1" spans="1:1">
      <c r="A3" s="83" t="str">
        <f>"2025"&amp;"年部门财政拨款收支预算总表"</f>
        <v>2025年部门财政拨款收支预算总表</v>
      </c>
    </row>
    <row r="4" ht="17.25" customHeight="1" spans="1:4">
      <c r="A4" s="248" t="str">
        <f>"单位名称："&amp;"昆明市晋宁区水务局"</f>
        <v>单位名称：昆明市晋宁区水务局</v>
      </c>
      <c r="B4" s="249"/>
      <c r="C4" s="89"/>
      <c r="D4" s="88" t="s">
        <v>1</v>
      </c>
    </row>
    <row r="5" ht="20" customHeight="1" spans="1:4">
      <c r="A5" s="74" t="s">
        <v>2</v>
      </c>
      <c r="B5" s="250"/>
      <c r="C5" s="74" t="s">
        <v>3</v>
      </c>
      <c r="D5" s="250"/>
    </row>
    <row r="6" ht="20" customHeight="1" spans="1:4">
      <c r="A6" s="74" t="s">
        <v>4</v>
      </c>
      <c r="B6" s="74" t="str">
        <f>"2025"&amp;"年预算"</f>
        <v>2025年预算</v>
      </c>
      <c r="C6" s="74" t="s">
        <v>6</v>
      </c>
      <c r="D6" s="74" t="str">
        <f>"2025"&amp;"年预算"</f>
        <v>2025年预算</v>
      </c>
    </row>
    <row r="7" ht="20" customHeight="1" spans="1:4">
      <c r="A7" s="251" t="s">
        <v>188</v>
      </c>
      <c r="B7" s="101">
        <v>70953939.6</v>
      </c>
      <c r="C7" s="251" t="s">
        <v>189</v>
      </c>
      <c r="D7" s="101">
        <v>70953939.6</v>
      </c>
    </row>
    <row r="8" ht="20" customHeight="1" spans="1:4">
      <c r="A8" s="251" t="s">
        <v>190</v>
      </c>
      <c r="B8" s="101">
        <v>63493571.4</v>
      </c>
      <c r="C8" s="251" t="s">
        <v>191</v>
      </c>
      <c r="D8" s="101"/>
    </row>
    <row r="9" ht="20" customHeight="1" spans="1:4">
      <c r="A9" s="251" t="s">
        <v>192</v>
      </c>
      <c r="B9" s="101">
        <v>7460368.2</v>
      </c>
      <c r="C9" s="251" t="s">
        <v>193</v>
      </c>
      <c r="D9" s="101"/>
    </row>
    <row r="10" ht="20" customHeight="1" spans="1:4">
      <c r="A10" s="251" t="s">
        <v>194</v>
      </c>
      <c r="B10" s="101"/>
      <c r="C10" s="251" t="s">
        <v>195</v>
      </c>
      <c r="D10" s="101"/>
    </row>
    <row r="11" ht="20" customHeight="1" spans="1:4">
      <c r="A11" s="251" t="s">
        <v>196</v>
      </c>
      <c r="B11" s="101"/>
      <c r="C11" s="251" t="s">
        <v>197</v>
      </c>
      <c r="D11" s="101"/>
    </row>
    <row r="12" ht="20" customHeight="1" spans="1:4">
      <c r="A12" s="251" t="s">
        <v>190</v>
      </c>
      <c r="B12" s="101"/>
      <c r="C12" s="251" t="s">
        <v>198</v>
      </c>
      <c r="D12" s="101"/>
    </row>
    <row r="13" ht="20" customHeight="1" spans="1:4">
      <c r="A13" s="25" t="s">
        <v>192</v>
      </c>
      <c r="B13" s="29"/>
      <c r="C13" s="207" t="s">
        <v>199</v>
      </c>
      <c r="D13" s="29"/>
    </row>
    <row r="14" ht="20" customHeight="1" spans="1:4">
      <c r="A14" s="25" t="s">
        <v>194</v>
      </c>
      <c r="B14" s="29"/>
      <c r="C14" s="207" t="s">
        <v>200</v>
      </c>
      <c r="D14" s="29"/>
    </row>
    <row r="15" ht="20" customHeight="1" spans="1:4">
      <c r="A15" s="252"/>
      <c r="B15" s="253"/>
      <c r="C15" s="207" t="s">
        <v>201</v>
      </c>
      <c r="D15" s="29">
        <v>6236300.46</v>
      </c>
    </row>
    <row r="16" ht="20" customHeight="1" spans="1:4">
      <c r="A16" s="252"/>
      <c r="B16" s="253"/>
      <c r="C16" s="207" t="s">
        <v>202</v>
      </c>
      <c r="D16" s="29">
        <v>3103715.63</v>
      </c>
    </row>
    <row r="17" ht="20" customHeight="1" spans="1:4">
      <c r="A17" s="252"/>
      <c r="B17" s="253"/>
      <c r="C17" s="207" t="s">
        <v>203</v>
      </c>
      <c r="D17" s="29"/>
    </row>
    <row r="18" ht="20" customHeight="1" spans="1:4">
      <c r="A18" s="252"/>
      <c r="B18" s="253"/>
      <c r="C18" s="207" t="s">
        <v>204</v>
      </c>
      <c r="D18" s="29">
        <v>7460368.2</v>
      </c>
    </row>
    <row r="19" ht="20" customHeight="1" spans="1:4">
      <c r="A19" s="252"/>
      <c r="B19" s="253"/>
      <c r="C19" s="207" t="s">
        <v>205</v>
      </c>
      <c r="D19" s="29">
        <v>50973320.59</v>
      </c>
    </row>
    <row r="20" ht="20" customHeight="1" spans="1:4">
      <c r="A20" s="252"/>
      <c r="B20" s="253"/>
      <c r="C20" s="207" t="s">
        <v>206</v>
      </c>
      <c r="D20" s="29"/>
    </row>
    <row r="21" ht="20" customHeight="1" spans="1:4">
      <c r="A21" s="252"/>
      <c r="B21" s="253"/>
      <c r="C21" s="207" t="s">
        <v>207</v>
      </c>
      <c r="D21" s="29"/>
    </row>
    <row r="22" ht="20" customHeight="1" spans="1:4">
      <c r="A22" s="252"/>
      <c r="B22" s="253"/>
      <c r="C22" s="207" t="s">
        <v>208</v>
      </c>
      <c r="D22" s="29"/>
    </row>
    <row r="23" ht="20" customHeight="1" spans="1:4">
      <c r="A23" s="252"/>
      <c r="B23" s="253"/>
      <c r="C23" s="207" t="s">
        <v>209</v>
      </c>
      <c r="D23" s="29"/>
    </row>
    <row r="24" ht="20" customHeight="1" spans="1:4">
      <c r="A24" s="252"/>
      <c r="B24" s="253"/>
      <c r="C24" s="207" t="s">
        <v>210</v>
      </c>
      <c r="D24" s="29"/>
    </row>
    <row r="25" ht="20" customHeight="1" spans="1:4">
      <c r="A25" s="252"/>
      <c r="B25" s="253"/>
      <c r="C25" s="207" t="s">
        <v>211</v>
      </c>
      <c r="D25" s="29"/>
    </row>
    <row r="26" ht="20" customHeight="1" spans="1:4">
      <c r="A26" s="252"/>
      <c r="B26" s="253"/>
      <c r="C26" s="207" t="s">
        <v>212</v>
      </c>
      <c r="D26" s="29">
        <v>3180234.72</v>
      </c>
    </row>
    <row r="27" ht="20" customHeight="1" spans="1:4">
      <c r="A27" s="252"/>
      <c r="B27" s="253"/>
      <c r="C27" s="207" t="s">
        <v>213</v>
      </c>
      <c r="D27" s="29"/>
    </row>
    <row r="28" ht="20" customHeight="1" spans="1:4">
      <c r="A28" s="252"/>
      <c r="B28" s="253"/>
      <c r="C28" s="207" t="s">
        <v>214</v>
      </c>
      <c r="D28" s="29"/>
    </row>
    <row r="29" ht="20" customHeight="1" spans="1:4">
      <c r="A29" s="252"/>
      <c r="B29" s="253"/>
      <c r="C29" s="207" t="s">
        <v>215</v>
      </c>
      <c r="D29" s="29"/>
    </row>
    <row r="30" ht="20" customHeight="1" spans="1:4">
      <c r="A30" s="252"/>
      <c r="B30" s="253"/>
      <c r="C30" s="207" t="s">
        <v>216</v>
      </c>
      <c r="D30" s="29"/>
    </row>
    <row r="31" ht="20" customHeight="1" spans="1:4">
      <c r="A31" s="252"/>
      <c r="B31" s="253"/>
      <c r="C31" s="207" t="s">
        <v>217</v>
      </c>
      <c r="D31" s="29"/>
    </row>
    <row r="32" ht="20" customHeight="1" spans="1:4">
      <c r="A32" s="252"/>
      <c r="B32" s="253"/>
      <c r="C32" s="25" t="s">
        <v>218</v>
      </c>
      <c r="D32" s="29"/>
    </row>
    <row r="33" ht="20" customHeight="1" spans="1:4">
      <c r="A33" s="252"/>
      <c r="B33" s="253"/>
      <c r="C33" s="25" t="s">
        <v>219</v>
      </c>
      <c r="D33" s="29"/>
    </row>
    <row r="34" ht="20" customHeight="1" spans="1:4">
      <c r="A34" s="252"/>
      <c r="B34" s="253"/>
      <c r="C34" s="22" t="s">
        <v>220</v>
      </c>
      <c r="D34" s="254"/>
    </row>
    <row r="35" ht="20" customHeight="1" spans="1:4">
      <c r="A35" s="255" t="s">
        <v>50</v>
      </c>
      <c r="B35" s="256">
        <v>70953939.6</v>
      </c>
      <c r="C35" s="255" t="s">
        <v>51</v>
      </c>
      <c r="D35" s="256">
        <v>70953939.6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2" activePane="bottomLeft" state="frozen"/>
      <selection/>
      <selection pane="bottomLeft" activeCell="B20" sqref="B2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38"/>
      <c r="B1" s="138"/>
      <c r="C1" s="138"/>
      <c r="D1" s="138"/>
      <c r="E1" s="138"/>
      <c r="F1" s="138"/>
      <c r="G1" s="138"/>
    </row>
    <row r="2" customHeight="1" spans="4:7">
      <c r="D2" s="222"/>
      <c r="F2" s="240"/>
      <c r="G2" s="241" t="s">
        <v>221</v>
      </c>
    </row>
    <row r="3" ht="41.25" customHeight="1" spans="1:7">
      <c r="A3" s="242" t="str">
        <f>"2025"&amp;"年一般公共预算支出预算表（按功能科目分类）"</f>
        <v>2025年一般公共预算支出预算表（按功能科目分类）</v>
      </c>
      <c r="B3" s="242"/>
      <c r="C3" s="242"/>
      <c r="D3" s="242"/>
      <c r="E3" s="242"/>
      <c r="F3" s="242"/>
      <c r="G3" s="242"/>
    </row>
    <row r="4" ht="19" customHeight="1" spans="1:7">
      <c r="A4" s="53" t="str">
        <f>"单位名称："&amp;"昆明市晋宁区水务局"</f>
        <v>单位名称：昆明市晋宁区水务局</v>
      </c>
      <c r="B4" s="89"/>
      <c r="C4" s="89"/>
      <c r="D4" s="89"/>
      <c r="E4" s="89"/>
      <c r="F4" s="195"/>
      <c r="G4" s="186" t="s">
        <v>1</v>
      </c>
    </row>
    <row r="5" ht="19" customHeight="1" spans="1:7">
      <c r="A5" s="19" t="s">
        <v>222</v>
      </c>
      <c r="B5" s="19"/>
      <c r="C5" s="200" t="s">
        <v>55</v>
      </c>
      <c r="D5" s="200" t="s">
        <v>95</v>
      </c>
      <c r="E5" s="18"/>
      <c r="F5" s="18"/>
      <c r="G5" s="18" t="s">
        <v>96</v>
      </c>
    </row>
    <row r="6" ht="19" customHeight="1" spans="1:7">
      <c r="A6" s="243" t="s">
        <v>92</v>
      </c>
      <c r="B6" s="243" t="s">
        <v>93</v>
      </c>
      <c r="C6" s="18"/>
      <c r="D6" s="18" t="s">
        <v>57</v>
      </c>
      <c r="E6" s="18" t="s">
        <v>223</v>
      </c>
      <c r="F6" s="18" t="s">
        <v>224</v>
      </c>
      <c r="G6" s="18"/>
    </row>
    <row r="7" ht="19" customHeight="1" spans="1:7">
      <c r="A7" s="24" t="s">
        <v>102</v>
      </c>
      <c r="B7" s="24" t="s">
        <v>103</v>
      </c>
      <c r="C7" s="24" t="s">
        <v>104</v>
      </c>
      <c r="D7" s="24" t="s">
        <v>105</v>
      </c>
      <c r="E7" s="24" t="s">
        <v>106</v>
      </c>
      <c r="F7" s="24" t="s">
        <v>107</v>
      </c>
      <c r="G7" s="24" t="s">
        <v>108</v>
      </c>
    </row>
    <row r="8" ht="19" customHeight="1" spans="1:7">
      <c r="A8" s="22" t="s">
        <v>117</v>
      </c>
      <c r="B8" s="22" t="s">
        <v>118</v>
      </c>
      <c r="C8" s="244">
        <v>6236300.46</v>
      </c>
      <c r="D8" s="245">
        <v>6236300.46</v>
      </c>
      <c r="E8" s="245">
        <v>6116600.46</v>
      </c>
      <c r="F8" s="245">
        <v>119700</v>
      </c>
      <c r="G8" s="245"/>
    </row>
    <row r="9" ht="19" customHeight="1" spans="1:7">
      <c r="A9" s="209" t="s">
        <v>119</v>
      </c>
      <c r="B9" s="209" t="s">
        <v>120</v>
      </c>
      <c r="C9" s="244">
        <v>6022748.64</v>
      </c>
      <c r="D9" s="245">
        <v>6022748.64</v>
      </c>
      <c r="E9" s="245">
        <v>5903048.64</v>
      </c>
      <c r="F9" s="245">
        <v>119700</v>
      </c>
      <c r="G9" s="245"/>
    </row>
    <row r="10" ht="19" customHeight="1" spans="1:7">
      <c r="A10" s="246" t="s">
        <v>121</v>
      </c>
      <c r="B10" s="246" t="s">
        <v>122</v>
      </c>
      <c r="C10" s="244">
        <v>306000</v>
      </c>
      <c r="D10" s="245">
        <v>306000</v>
      </c>
      <c r="E10" s="245">
        <v>288000</v>
      </c>
      <c r="F10" s="245">
        <v>18000</v>
      </c>
      <c r="G10" s="245"/>
    </row>
    <row r="11" ht="19" customHeight="1" spans="1:7">
      <c r="A11" s="246" t="s">
        <v>123</v>
      </c>
      <c r="B11" s="246" t="s">
        <v>124</v>
      </c>
      <c r="C11" s="244">
        <v>2115139.68</v>
      </c>
      <c r="D11" s="245">
        <v>2115139.68</v>
      </c>
      <c r="E11" s="245">
        <v>2013439.68</v>
      </c>
      <c r="F11" s="245">
        <v>101700</v>
      </c>
      <c r="G11" s="245"/>
    </row>
    <row r="12" ht="19" customHeight="1" spans="1:7">
      <c r="A12" s="246" t="s">
        <v>125</v>
      </c>
      <c r="B12" s="246" t="s">
        <v>126</v>
      </c>
      <c r="C12" s="244">
        <v>3361608.96</v>
      </c>
      <c r="D12" s="245">
        <v>3361608.96</v>
      </c>
      <c r="E12" s="245">
        <v>3361608.96</v>
      </c>
      <c r="F12" s="245"/>
      <c r="G12" s="245"/>
    </row>
    <row r="13" ht="19" customHeight="1" spans="1:7">
      <c r="A13" s="246" t="s">
        <v>127</v>
      </c>
      <c r="B13" s="246" t="s">
        <v>128</v>
      </c>
      <c r="C13" s="244">
        <v>240000</v>
      </c>
      <c r="D13" s="245">
        <v>240000</v>
      </c>
      <c r="E13" s="245">
        <v>240000</v>
      </c>
      <c r="F13" s="245"/>
      <c r="G13" s="245"/>
    </row>
    <row r="14" ht="19" customHeight="1" spans="1:7">
      <c r="A14" s="209" t="s">
        <v>129</v>
      </c>
      <c r="B14" s="209" t="s">
        <v>130</v>
      </c>
      <c r="C14" s="244">
        <v>213551.82</v>
      </c>
      <c r="D14" s="245">
        <v>213551.82</v>
      </c>
      <c r="E14" s="245">
        <v>213551.82</v>
      </c>
      <c r="F14" s="245"/>
      <c r="G14" s="245"/>
    </row>
    <row r="15" ht="19" customHeight="1" spans="1:7">
      <c r="A15" s="246" t="s">
        <v>131</v>
      </c>
      <c r="B15" s="246" t="s">
        <v>132</v>
      </c>
      <c r="C15" s="244">
        <v>213551.82</v>
      </c>
      <c r="D15" s="245">
        <v>213551.82</v>
      </c>
      <c r="E15" s="245">
        <v>213551.82</v>
      </c>
      <c r="F15" s="245"/>
      <c r="G15" s="245"/>
    </row>
    <row r="16" ht="19" customHeight="1" spans="1:7">
      <c r="A16" s="22" t="s">
        <v>133</v>
      </c>
      <c r="B16" s="22" t="s">
        <v>134</v>
      </c>
      <c r="C16" s="244">
        <v>3103715.63</v>
      </c>
      <c r="D16" s="245">
        <v>3103715.63</v>
      </c>
      <c r="E16" s="245">
        <v>3103715.63</v>
      </c>
      <c r="F16" s="245"/>
      <c r="G16" s="245"/>
    </row>
    <row r="17" ht="19" customHeight="1" spans="1:7">
      <c r="A17" s="209" t="s">
        <v>135</v>
      </c>
      <c r="B17" s="209" t="s">
        <v>136</v>
      </c>
      <c r="C17" s="244">
        <v>3103715.63</v>
      </c>
      <c r="D17" s="245">
        <v>3103715.63</v>
      </c>
      <c r="E17" s="245">
        <v>3103715.63</v>
      </c>
      <c r="F17" s="245"/>
      <c r="G17" s="245"/>
    </row>
    <row r="18" ht="19" customHeight="1" spans="1:7">
      <c r="A18" s="246" t="s">
        <v>137</v>
      </c>
      <c r="B18" s="246" t="s">
        <v>138</v>
      </c>
      <c r="C18" s="244">
        <v>153924.86</v>
      </c>
      <c r="D18" s="245">
        <v>153924.86</v>
      </c>
      <c r="E18" s="245">
        <v>153924.86</v>
      </c>
      <c r="F18" s="245"/>
      <c r="G18" s="245"/>
    </row>
    <row r="19" ht="19" customHeight="1" spans="1:7">
      <c r="A19" s="246" t="s">
        <v>139</v>
      </c>
      <c r="B19" s="246" t="s">
        <v>140</v>
      </c>
      <c r="C19" s="244">
        <v>1266973.55</v>
      </c>
      <c r="D19" s="245">
        <v>1266973.55</v>
      </c>
      <c r="E19" s="245">
        <v>1266973.55</v>
      </c>
      <c r="F19" s="245"/>
      <c r="G19" s="245"/>
    </row>
    <row r="20" ht="19" customHeight="1" spans="1:7">
      <c r="A20" s="246" t="s">
        <v>141</v>
      </c>
      <c r="B20" s="246" t="s">
        <v>142</v>
      </c>
      <c r="C20" s="244">
        <v>1462424.8</v>
      </c>
      <c r="D20" s="245">
        <v>1462424.8</v>
      </c>
      <c r="E20" s="245">
        <v>1462424.8</v>
      </c>
      <c r="F20" s="245"/>
      <c r="G20" s="245"/>
    </row>
    <row r="21" ht="19" customHeight="1" spans="1:7">
      <c r="A21" s="246" t="s">
        <v>143</v>
      </c>
      <c r="B21" s="246" t="s">
        <v>144</v>
      </c>
      <c r="C21" s="244">
        <v>220392.42</v>
      </c>
      <c r="D21" s="245">
        <v>220392.42</v>
      </c>
      <c r="E21" s="245">
        <v>220392.42</v>
      </c>
      <c r="F21" s="245"/>
      <c r="G21" s="245"/>
    </row>
    <row r="22" ht="19" customHeight="1" spans="1:7">
      <c r="A22" s="22" t="s">
        <v>157</v>
      </c>
      <c r="B22" s="22" t="s">
        <v>158</v>
      </c>
      <c r="C22" s="244">
        <v>50973320.59</v>
      </c>
      <c r="D22" s="245">
        <v>26783320.59</v>
      </c>
      <c r="E22" s="245">
        <v>23555233.87</v>
      </c>
      <c r="F22" s="245">
        <v>3228086.72</v>
      </c>
      <c r="G22" s="245">
        <v>24190000</v>
      </c>
    </row>
    <row r="23" ht="19" customHeight="1" spans="1:7">
      <c r="A23" s="209" t="s">
        <v>159</v>
      </c>
      <c r="B23" s="209" t="s">
        <v>160</v>
      </c>
      <c r="C23" s="244">
        <v>50973320.59</v>
      </c>
      <c r="D23" s="245">
        <v>26783320.59</v>
      </c>
      <c r="E23" s="245">
        <v>23555233.87</v>
      </c>
      <c r="F23" s="245">
        <v>3228086.72</v>
      </c>
      <c r="G23" s="245">
        <v>24190000</v>
      </c>
    </row>
    <row r="24" ht="19" customHeight="1" spans="1:7">
      <c r="A24" s="246" t="s">
        <v>161</v>
      </c>
      <c r="B24" s="246" t="s">
        <v>162</v>
      </c>
      <c r="C24" s="244">
        <v>3513150.91</v>
      </c>
      <c r="D24" s="245">
        <v>3483150.91</v>
      </c>
      <c r="E24" s="245">
        <v>2524803.39</v>
      </c>
      <c r="F24" s="245">
        <v>958347.52</v>
      </c>
      <c r="G24" s="245">
        <v>30000</v>
      </c>
    </row>
    <row r="25" ht="19" customHeight="1" spans="1:7">
      <c r="A25" s="246" t="s">
        <v>163</v>
      </c>
      <c r="B25" s="246" t="s">
        <v>164</v>
      </c>
      <c r="C25" s="244">
        <v>1206482.09</v>
      </c>
      <c r="D25" s="245"/>
      <c r="E25" s="245"/>
      <c r="F25" s="245"/>
      <c r="G25" s="245">
        <v>1206482.09</v>
      </c>
    </row>
    <row r="26" ht="19" customHeight="1" spans="1:7">
      <c r="A26" s="246" t="s">
        <v>165</v>
      </c>
      <c r="B26" s="246" t="s">
        <v>166</v>
      </c>
      <c r="C26" s="244">
        <v>13677468.91</v>
      </c>
      <c r="D26" s="245"/>
      <c r="E26" s="245"/>
      <c r="F26" s="245"/>
      <c r="G26" s="245">
        <v>13677468.91</v>
      </c>
    </row>
    <row r="27" ht="19" customHeight="1" spans="1:7">
      <c r="A27" s="246" t="s">
        <v>167</v>
      </c>
      <c r="B27" s="246" t="s">
        <v>168</v>
      </c>
      <c r="C27" s="244">
        <v>7470000</v>
      </c>
      <c r="D27" s="245"/>
      <c r="E27" s="245"/>
      <c r="F27" s="245"/>
      <c r="G27" s="245">
        <v>7470000</v>
      </c>
    </row>
    <row r="28" ht="19" customHeight="1" spans="1:7">
      <c r="A28" s="246" t="s">
        <v>171</v>
      </c>
      <c r="B28" s="246" t="s">
        <v>172</v>
      </c>
      <c r="C28" s="244">
        <v>1968456.94</v>
      </c>
      <c r="D28" s="245">
        <v>1968456.94</v>
      </c>
      <c r="E28" s="245">
        <v>1798328.54</v>
      </c>
      <c r="F28" s="245">
        <v>170128.4</v>
      </c>
      <c r="G28" s="245"/>
    </row>
    <row r="29" ht="19" customHeight="1" spans="1:7">
      <c r="A29" s="246" t="s">
        <v>173</v>
      </c>
      <c r="B29" s="246" t="s">
        <v>174</v>
      </c>
      <c r="C29" s="244">
        <v>23067761.74</v>
      </c>
      <c r="D29" s="245">
        <v>21331712.74</v>
      </c>
      <c r="E29" s="245">
        <v>19232101.94</v>
      </c>
      <c r="F29" s="245">
        <v>2099610.8</v>
      </c>
      <c r="G29" s="245">
        <v>1736049</v>
      </c>
    </row>
    <row r="30" ht="19" customHeight="1" spans="1:7">
      <c r="A30" s="246" t="s">
        <v>175</v>
      </c>
      <c r="B30" s="246" t="s">
        <v>176</v>
      </c>
      <c r="C30" s="244">
        <v>70000</v>
      </c>
      <c r="D30" s="245"/>
      <c r="E30" s="245"/>
      <c r="F30" s="245"/>
      <c r="G30" s="245">
        <v>70000</v>
      </c>
    </row>
    <row r="31" ht="19" customHeight="1" spans="1:7">
      <c r="A31" s="22" t="s">
        <v>181</v>
      </c>
      <c r="B31" s="22" t="s">
        <v>182</v>
      </c>
      <c r="C31" s="244">
        <v>3180234.72</v>
      </c>
      <c r="D31" s="245">
        <v>3180234.72</v>
      </c>
      <c r="E31" s="245">
        <v>3180234.72</v>
      </c>
      <c r="F31" s="245"/>
      <c r="G31" s="245"/>
    </row>
    <row r="32" ht="19" customHeight="1" spans="1:7">
      <c r="A32" s="209" t="s">
        <v>183</v>
      </c>
      <c r="B32" s="209" t="s">
        <v>184</v>
      </c>
      <c r="C32" s="244">
        <v>3180234.72</v>
      </c>
      <c r="D32" s="245">
        <v>3180234.72</v>
      </c>
      <c r="E32" s="245">
        <v>3180234.72</v>
      </c>
      <c r="F32" s="245"/>
      <c r="G32" s="245"/>
    </row>
    <row r="33" ht="19" customHeight="1" spans="1:7">
      <c r="A33" s="246" t="s">
        <v>185</v>
      </c>
      <c r="B33" s="246" t="s">
        <v>186</v>
      </c>
      <c r="C33" s="244">
        <v>3180234.72</v>
      </c>
      <c r="D33" s="245">
        <v>3180234.72</v>
      </c>
      <c r="E33" s="245">
        <v>3180234.72</v>
      </c>
      <c r="F33" s="245"/>
      <c r="G33" s="245"/>
    </row>
    <row r="34" ht="19" customHeight="1" spans="1:7">
      <c r="A34" s="66" t="s">
        <v>225</v>
      </c>
      <c r="B34" s="66"/>
      <c r="C34" s="244">
        <v>63493571.4</v>
      </c>
      <c r="D34" s="245">
        <v>39303571.4</v>
      </c>
      <c r="E34" s="244">
        <v>35955784.68</v>
      </c>
      <c r="F34" s="244">
        <v>3347786.72</v>
      </c>
      <c r="G34" s="244">
        <v>24190000</v>
      </c>
    </row>
    <row r="35" ht="19" customHeight="1"/>
  </sheetData>
  <mergeCells count="7">
    <mergeCell ref="A3:G3"/>
    <mergeCell ref="A4:E4"/>
    <mergeCell ref="A5:B5"/>
    <mergeCell ref="D5:F5"/>
    <mergeCell ref="A34:B3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22" sqref="C22"/>
    </sheetView>
  </sheetViews>
  <sheetFormatPr defaultColWidth="10.425" defaultRowHeight="14.25" customHeight="1" outlineLevelRow="7" outlineLevelCol="5"/>
  <cols>
    <col min="1" max="6" width="28.1416666666667" style="48" customWidth="1"/>
    <col min="7" max="16384" width="10.425" style="48"/>
  </cols>
  <sheetData>
    <row r="1" customHeight="1" spans="1:6">
      <c r="A1" s="49"/>
      <c r="B1" s="49"/>
      <c r="C1" s="49"/>
      <c r="D1" s="49"/>
      <c r="E1" s="49"/>
      <c r="F1" s="49"/>
    </row>
    <row r="2" customHeight="1" spans="1:6">
      <c r="A2" s="85"/>
      <c r="B2" s="85"/>
      <c r="C2" s="85"/>
      <c r="D2" s="85"/>
      <c r="E2" s="84"/>
      <c r="F2" s="234" t="s">
        <v>226</v>
      </c>
    </row>
    <row r="3" ht="41.25" customHeight="1" spans="1:6">
      <c r="A3" s="235" t="str">
        <f>"2025"&amp;"年一般公共预算“三公”经费支出预算表"</f>
        <v>2025年一般公共预算“三公”经费支出预算表</v>
      </c>
      <c r="B3" s="85"/>
      <c r="C3" s="85"/>
      <c r="D3" s="85"/>
      <c r="E3" s="84"/>
      <c r="F3" s="85"/>
    </row>
    <row r="4" customHeight="1" spans="1:6">
      <c r="A4" s="175" t="str">
        <f>"单位名称："&amp;"昆明市晋宁区水务局"</f>
        <v>单位名称：昆明市晋宁区水务局</v>
      </c>
      <c r="B4" s="236"/>
      <c r="C4" s="105"/>
      <c r="D4" s="90"/>
      <c r="E4" s="91"/>
      <c r="F4" s="237" t="s">
        <v>1</v>
      </c>
    </row>
    <row r="5" ht="27" customHeight="1" spans="1:6">
      <c r="A5" s="78" t="s">
        <v>227</v>
      </c>
      <c r="B5" s="78" t="s">
        <v>228</v>
      </c>
      <c r="C5" s="93" t="s">
        <v>229</v>
      </c>
      <c r="D5" s="78"/>
      <c r="E5" s="92"/>
      <c r="F5" s="78" t="s">
        <v>230</v>
      </c>
    </row>
    <row r="6" ht="28.5" customHeight="1" spans="1:6">
      <c r="A6" s="238"/>
      <c r="B6" s="95"/>
      <c r="C6" s="92" t="s">
        <v>57</v>
      </c>
      <c r="D6" s="92" t="s">
        <v>231</v>
      </c>
      <c r="E6" s="92" t="s">
        <v>232</v>
      </c>
      <c r="F6" s="94"/>
    </row>
    <row r="7" ht="17.25" customHeight="1" spans="1:6">
      <c r="A7" s="97" t="s">
        <v>102</v>
      </c>
      <c r="B7" s="97" t="s">
        <v>103</v>
      </c>
      <c r="C7" s="97" t="s">
        <v>104</v>
      </c>
      <c r="D7" s="97" t="s">
        <v>105</v>
      </c>
      <c r="E7" s="97" t="s">
        <v>106</v>
      </c>
      <c r="F7" s="97" t="s">
        <v>107</v>
      </c>
    </row>
    <row r="8" ht="17.25" customHeight="1" spans="1:6">
      <c r="A8" s="239">
        <v>378000</v>
      </c>
      <c r="B8" s="29"/>
      <c r="C8" s="27">
        <v>220000</v>
      </c>
      <c r="D8" s="27"/>
      <c r="E8" s="27">
        <v>220000</v>
      </c>
      <c r="F8" s="27">
        <v>158000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77"/>
  <sheetViews>
    <sheetView showZeros="0" workbookViewId="0">
      <pane ySplit="1" topLeftCell="A2" activePane="bottomLeft" state="frozen"/>
      <selection/>
      <selection pane="bottomLeft" activeCell="A3" sqref="A3:X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38"/>
      <c r="B1" s="138"/>
      <c r="C1" s="138"/>
      <c r="D1" s="138"/>
      <c r="E1" s="138"/>
      <c r="F1" s="138"/>
      <c r="G1" s="138"/>
      <c r="H1" s="138"/>
      <c r="I1" s="138"/>
      <c r="J1" s="138"/>
      <c r="K1" s="138"/>
      <c r="L1" s="138"/>
      <c r="M1" s="138"/>
      <c r="N1" s="138"/>
      <c r="O1" s="138"/>
      <c r="P1" s="138"/>
      <c r="Q1" s="138"/>
      <c r="R1" s="138"/>
      <c r="S1" s="138"/>
      <c r="T1" s="138"/>
      <c r="U1" s="138"/>
      <c r="V1" s="138"/>
      <c r="W1" s="138"/>
      <c r="X1" s="138"/>
    </row>
    <row r="2" ht="13.5" customHeight="1" spans="2:24">
      <c r="B2" s="222"/>
      <c r="C2" s="223"/>
      <c r="E2" s="224"/>
      <c r="F2" s="224"/>
      <c r="G2" s="224"/>
      <c r="H2" s="224"/>
      <c r="I2" s="140"/>
      <c r="J2" s="140"/>
      <c r="K2" s="140"/>
      <c r="L2" s="140"/>
      <c r="M2" s="140"/>
      <c r="N2" s="140"/>
      <c r="R2" s="140"/>
      <c r="V2" s="223"/>
      <c r="X2" s="184" t="s">
        <v>233</v>
      </c>
    </row>
    <row r="3" ht="45.75" customHeight="1" spans="1:24">
      <c r="A3" s="142" t="str">
        <f>"2025"&amp;"年部门基本支出预算表"</f>
        <v>2025年部门基本支出预算表</v>
      </c>
      <c r="B3" s="174"/>
      <c r="C3" s="142"/>
      <c r="D3" s="142"/>
      <c r="E3" s="142"/>
      <c r="F3" s="142"/>
      <c r="G3" s="142"/>
      <c r="H3" s="142"/>
      <c r="I3" s="142"/>
      <c r="J3" s="142"/>
      <c r="K3" s="142"/>
      <c r="L3" s="142"/>
      <c r="M3" s="142"/>
      <c r="N3" s="142"/>
      <c r="O3" s="174"/>
      <c r="P3" s="174"/>
      <c r="Q3" s="174"/>
      <c r="R3" s="142"/>
      <c r="S3" s="142"/>
      <c r="T3" s="142"/>
      <c r="U3" s="142"/>
      <c r="V3" s="142"/>
      <c r="W3" s="142"/>
      <c r="X3" s="142"/>
    </row>
    <row r="4" ht="18.75" customHeight="1" spans="1:24">
      <c r="A4" s="53" t="str">
        <f>"单位名称："&amp;"昆明市晋宁区水务局"</f>
        <v>单位名称：昆明市晋宁区水务局</v>
      </c>
      <c r="B4" s="54"/>
      <c r="C4" s="225"/>
      <c r="D4" s="225"/>
      <c r="E4" s="225"/>
      <c r="F4" s="225"/>
      <c r="G4" s="225"/>
      <c r="H4" s="225"/>
      <c r="I4" s="145"/>
      <c r="J4" s="145"/>
      <c r="K4" s="145"/>
      <c r="L4" s="145"/>
      <c r="M4" s="145"/>
      <c r="N4" s="145"/>
      <c r="O4" s="55"/>
      <c r="P4" s="55"/>
      <c r="Q4" s="55"/>
      <c r="R4" s="145"/>
      <c r="S4" s="89"/>
      <c r="T4" s="89"/>
      <c r="U4" s="89"/>
      <c r="V4" s="229"/>
      <c r="W4" s="89"/>
      <c r="X4" s="230" t="s">
        <v>1</v>
      </c>
    </row>
    <row r="5" ht="18" customHeight="1" spans="1:24">
      <c r="A5" s="57" t="s">
        <v>234</v>
      </c>
      <c r="B5" s="57" t="s">
        <v>235</v>
      </c>
      <c r="C5" s="57" t="s">
        <v>236</v>
      </c>
      <c r="D5" s="57" t="s">
        <v>237</v>
      </c>
      <c r="E5" s="57" t="s">
        <v>238</v>
      </c>
      <c r="F5" s="57" t="s">
        <v>239</v>
      </c>
      <c r="G5" s="57" t="s">
        <v>240</v>
      </c>
      <c r="H5" s="57" t="s">
        <v>241</v>
      </c>
      <c r="I5" s="227" t="s">
        <v>242</v>
      </c>
      <c r="J5" s="170"/>
      <c r="K5" s="170"/>
      <c r="L5" s="170"/>
      <c r="M5" s="170"/>
      <c r="N5" s="170"/>
      <c r="O5" s="16"/>
      <c r="P5" s="16"/>
      <c r="Q5" s="16"/>
      <c r="R5" s="163" t="s">
        <v>61</v>
      </c>
      <c r="S5" s="170" t="s">
        <v>62</v>
      </c>
      <c r="T5" s="170"/>
      <c r="U5" s="170"/>
      <c r="V5" s="170"/>
      <c r="W5" s="170"/>
      <c r="X5" s="171"/>
    </row>
    <row r="6" ht="18" customHeight="1" spans="1:24">
      <c r="A6" s="60"/>
      <c r="B6" s="212"/>
      <c r="C6" s="198"/>
      <c r="D6" s="60"/>
      <c r="E6" s="60"/>
      <c r="F6" s="60"/>
      <c r="G6" s="60"/>
      <c r="H6" s="60"/>
      <c r="I6" s="196" t="s">
        <v>243</v>
      </c>
      <c r="J6" s="227" t="s">
        <v>58</v>
      </c>
      <c r="K6" s="170"/>
      <c r="L6" s="170"/>
      <c r="M6" s="170"/>
      <c r="N6" s="171"/>
      <c r="O6" s="15" t="s">
        <v>244</v>
      </c>
      <c r="P6" s="16"/>
      <c r="Q6" s="59"/>
      <c r="R6" s="57" t="s">
        <v>61</v>
      </c>
      <c r="S6" s="227" t="s">
        <v>62</v>
      </c>
      <c r="T6" s="163"/>
      <c r="U6" s="170" t="s">
        <v>62</v>
      </c>
      <c r="V6" s="163" t="s">
        <v>65</v>
      </c>
      <c r="W6" s="163" t="s">
        <v>66</v>
      </c>
      <c r="X6" s="231" t="s">
        <v>67</v>
      </c>
    </row>
    <row r="7" ht="19.5" customHeight="1" spans="1:24">
      <c r="A7" s="212"/>
      <c r="B7" s="212"/>
      <c r="C7" s="212"/>
      <c r="D7" s="212"/>
      <c r="E7" s="212"/>
      <c r="F7" s="212"/>
      <c r="G7" s="212"/>
      <c r="H7" s="212"/>
      <c r="I7" s="212"/>
      <c r="J7" s="228" t="s">
        <v>245</v>
      </c>
      <c r="K7" s="57" t="s">
        <v>246</v>
      </c>
      <c r="L7" s="57" t="s">
        <v>247</v>
      </c>
      <c r="M7" s="57" t="s">
        <v>248</v>
      </c>
      <c r="N7" s="57" t="s">
        <v>249</v>
      </c>
      <c r="O7" s="57" t="s">
        <v>58</v>
      </c>
      <c r="P7" s="57" t="s">
        <v>59</v>
      </c>
      <c r="Q7" s="57" t="s">
        <v>60</v>
      </c>
      <c r="R7" s="212"/>
      <c r="S7" s="57" t="s">
        <v>57</v>
      </c>
      <c r="T7" s="57" t="s">
        <v>63</v>
      </c>
      <c r="U7" s="57" t="s">
        <v>250</v>
      </c>
      <c r="V7" s="57" t="s">
        <v>65</v>
      </c>
      <c r="W7" s="57" t="s">
        <v>66</v>
      </c>
      <c r="X7" s="57" t="s">
        <v>67</v>
      </c>
    </row>
    <row r="8" ht="37.5" customHeight="1" spans="1:24">
      <c r="A8" s="226"/>
      <c r="B8" s="65"/>
      <c r="C8" s="226"/>
      <c r="D8" s="226"/>
      <c r="E8" s="226"/>
      <c r="F8" s="226"/>
      <c r="G8" s="226"/>
      <c r="H8" s="226"/>
      <c r="I8" s="226"/>
      <c r="J8" s="74" t="s">
        <v>57</v>
      </c>
      <c r="K8" s="63" t="s">
        <v>251</v>
      </c>
      <c r="L8" s="63" t="s">
        <v>247</v>
      </c>
      <c r="M8" s="63" t="s">
        <v>248</v>
      </c>
      <c r="N8" s="63" t="s">
        <v>249</v>
      </c>
      <c r="O8" s="63" t="s">
        <v>247</v>
      </c>
      <c r="P8" s="63" t="s">
        <v>248</v>
      </c>
      <c r="Q8" s="63" t="s">
        <v>249</v>
      </c>
      <c r="R8" s="63" t="s">
        <v>61</v>
      </c>
      <c r="S8" s="63" t="s">
        <v>57</v>
      </c>
      <c r="T8" s="63" t="s">
        <v>63</v>
      </c>
      <c r="U8" s="63" t="s">
        <v>250</v>
      </c>
      <c r="V8" s="63" t="s">
        <v>65</v>
      </c>
      <c r="W8" s="63" t="s">
        <v>66</v>
      </c>
      <c r="X8" s="63" t="s">
        <v>67</v>
      </c>
    </row>
    <row r="9" customHeight="1" spans="1:24">
      <c r="A9" s="79">
        <v>1</v>
      </c>
      <c r="B9" s="79">
        <v>2</v>
      </c>
      <c r="C9" s="79">
        <v>3</v>
      </c>
      <c r="D9" s="79">
        <v>4</v>
      </c>
      <c r="E9" s="79">
        <v>5</v>
      </c>
      <c r="F9" s="79">
        <v>6</v>
      </c>
      <c r="G9" s="79">
        <v>7</v>
      </c>
      <c r="H9" s="79">
        <v>8</v>
      </c>
      <c r="I9" s="79">
        <v>9</v>
      </c>
      <c r="J9" s="79">
        <v>10</v>
      </c>
      <c r="K9" s="79">
        <v>11</v>
      </c>
      <c r="L9" s="79">
        <v>12</v>
      </c>
      <c r="M9" s="79">
        <v>13</v>
      </c>
      <c r="N9" s="79">
        <v>14</v>
      </c>
      <c r="O9" s="79">
        <v>15</v>
      </c>
      <c r="P9" s="79">
        <v>16</v>
      </c>
      <c r="Q9" s="79">
        <v>17</v>
      </c>
      <c r="R9" s="79">
        <v>18</v>
      </c>
      <c r="S9" s="79">
        <v>19</v>
      </c>
      <c r="T9" s="79">
        <v>20</v>
      </c>
      <c r="U9" s="79">
        <v>21</v>
      </c>
      <c r="V9" s="79">
        <v>22</v>
      </c>
      <c r="W9" s="79">
        <v>23</v>
      </c>
      <c r="X9" s="79">
        <v>24</v>
      </c>
    </row>
    <row r="10" ht="20.25" customHeight="1" spans="1:24">
      <c r="A10" s="25" t="s">
        <v>69</v>
      </c>
      <c r="B10" s="25" t="s">
        <v>69</v>
      </c>
      <c r="C10" s="25" t="s">
        <v>252</v>
      </c>
      <c r="D10" s="25" t="s">
        <v>253</v>
      </c>
      <c r="E10" s="25" t="s">
        <v>161</v>
      </c>
      <c r="F10" s="25" t="s">
        <v>162</v>
      </c>
      <c r="G10" s="25" t="s">
        <v>254</v>
      </c>
      <c r="H10" s="25" t="s">
        <v>255</v>
      </c>
      <c r="I10" s="68">
        <v>764628</v>
      </c>
      <c r="J10" s="68">
        <v>764628</v>
      </c>
      <c r="K10" s="68"/>
      <c r="L10" s="68"/>
      <c r="M10" s="70">
        <v>764628</v>
      </c>
      <c r="N10" s="68"/>
      <c r="O10" s="68"/>
      <c r="P10" s="68"/>
      <c r="Q10" s="68"/>
      <c r="R10" s="68"/>
      <c r="S10" s="68"/>
      <c r="T10" s="68"/>
      <c r="U10" s="68"/>
      <c r="V10" s="68"/>
      <c r="W10" s="68"/>
      <c r="X10" s="68"/>
    </row>
    <row r="11" ht="17.25" customHeight="1" spans="1:24">
      <c r="A11" s="25" t="s">
        <v>69</v>
      </c>
      <c r="B11" s="25" t="s">
        <v>69</v>
      </c>
      <c r="C11" s="25" t="s">
        <v>252</v>
      </c>
      <c r="D11" s="25" t="s">
        <v>253</v>
      </c>
      <c r="E11" s="25" t="s">
        <v>161</v>
      </c>
      <c r="F11" s="25" t="s">
        <v>162</v>
      </c>
      <c r="G11" s="25" t="s">
        <v>256</v>
      </c>
      <c r="H11" s="25" t="s">
        <v>257</v>
      </c>
      <c r="I11" s="68">
        <v>1101108</v>
      </c>
      <c r="J11" s="68">
        <v>1101108</v>
      </c>
      <c r="K11" s="30"/>
      <c r="L11" s="30"/>
      <c r="M11" s="70">
        <v>1101108</v>
      </c>
      <c r="N11" s="30"/>
      <c r="O11" s="68"/>
      <c r="P11" s="68"/>
      <c r="Q11" s="68"/>
      <c r="R11" s="68"/>
      <c r="S11" s="68"/>
      <c r="T11" s="68"/>
      <c r="U11" s="68"/>
      <c r="V11" s="68"/>
      <c r="W11" s="68"/>
      <c r="X11" s="68"/>
    </row>
    <row r="12" customHeight="1" spans="1:24">
      <c r="A12" s="25" t="s">
        <v>69</v>
      </c>
      <c r="B12" s="25" t="s">
        <v>69</v>
      </c>
      <c r="C12" s="25" t="s">
        <v>252</v>
      </c>
      <c r="D12" s="25" t="s">
        <v>253</v>
      </c>
      <c r="E12" s="25" t="s">
        <v>161</v>
      </c>
      <c r="F12" s="25" t="s">
        <v>162</v>
      </c>
      <c r="G12" s="25" t="s">
        <v>258</v>
      </c>
      <c r="H12" s="25" t="s">
        <v>259</v>
      </c>
      <c r="I12" s="68">
        <v>63719</v>
      </c>
      <c r="J12" s="68">
        <v>63719</v>
      </c>
      <c r="K12" s="30"/>
      <c r="L12" s="30"/>
      <c r="M12" s="70">
        <v>63719</v>
      </c>
      <c r="N12" s="30"/>
      <c r="O12" s="68"/>
      <c r="P12" s="68"/>
      <c r="Q12" s="68"/>
      <c r="R12" s="68"/>
      <c r="S12" s="68"/>
      <c r="T12" s="68"/>
      <c r="U12" s="68"/>
      <c r="V12" s="68"/>
      <c r="W12" s="68"/>
      <c r="X12" s="68"/>
    </row>
    <row r="13" customHeight="1" spans="1:24">
      <c r="A13" s="25" t="s">
        <v>69</v>
      </c>
      <c r="B13" s="25" t="s">
        <v>69</v>
      </c>
      <c r="C13" s="25" t="s">
        <v>260</v>
      </c>
      <c r="D13" s="25" t="s">
        <v>261</v>
      </c>
      <c r="E13" s="25" t="s">
        <v>125</v>
      </c>
      <c r="F13" s="25" t="s">
        <v>126</v>
      </c>
      <c r="G13" s="25" t="s">
        <v>262</v>
      </c>
      <c r="H13" s="25" t="s">
        <v>263</v>
      </c>
      <c r="I13" s="68">
        <v>311746.56</v>
      </c>
      <c r="J13" s="68">
        <v>311746.56</v>
      </c>
      <c r="K13" s="30"/>
      <c r="L13" s="30"/>
      <c r="M13" s="70">
        <v>311746.56</v>
      </c>
      <c r="N13" s="30"/>
      <c r="O13" s="68"/>
      <c r="P13" s="68"/>
      <c r="Q13" s="68"/>
      <c r="R13" s="68"/>
      <c r="S13" s="68"/>
      <c r="T13" s="68"/>
      <c r="U13" s="68"/>
      <c r="V13" s="68"/>
      <c r="W13" s="68"/>
      <c r="X13" s="68"/>
    </row>
    <row r="14" customHeight="1" spans="1:24">
      <c r="A14" s="25" t="s">
        <v>69</v>
      </c>
      <c r="B14" s="25" t="s">
        <v>69</v>
      </c>
      <c r="C14" s="25" t="s">
        <v>260</v>
      </c>
      <c r="D14" s="25" t="s">
        <v>261</v>
      </c>
      <c r="E14" s="25" t="s">
        <v>137</v>
      </c>
      <c r="F14" s="25" t="s">
        <v>138</v>
      </c>
      <c r="G14" s="25" t="s">
        <v>264</v>
      </c>
      <c r="H14" s="25" t="s">
        <v>265</v>
      </c>
      <c r="I14" s="68">
        <v>153924.86</v>
      </c>
      <c r="J14" s="68">
        <v>153924.86</v>
      </c>
      <c r="K14" s="30"/>
      <c r="L14" s="30"/>
      <c r="M14" s="70">
        <v>153924.86</v>
      </c>
      <c r="N14" s="30"/>
      <c r="O14" s="68"/>
      <c r="P14" s="68"/>
      <c r="Q14" s="68"/>
      <c r="R14" s="68"/>
      <c r="S14" s="68"/>
      <c r="T14" s="68"/>
      <c r="U14" s="68"/>
      <c r="V14" s="68"/>
      <c r="W14" s="68"/>
      <c r="X14" s="68"/>
    </row>
    <row r="15" customHeight="1" spans="1:24">
      <c r="A15" s="25" t="s">
        <v>69</v>
      </c>
      <c r="B15" s="25" t="s">
        <v>69</v>
      </c>
      <c r="C15" s="25" t="s">
        <v>260</v>
      </c>
      <c r="D15" s="25" t="s">
        <v>261</v>
      </c>
      <c r="E15" s="25" t="s">
        <v>141</v>
      </c>
      <c r="F15" s="25" t="s">
        <v>142</v>
      </c>
      <c r="G15" s="25" t="s">
        <v>266</v>
      </c>
      <c r="H15" s="25" t="s">
        <v>267</v>
      </c>
      <c r="I15" s="68">
        <v>97420.8</v>
      </c>
      <c r="J15" s="68">
        <v>97420.8</v>
      </c>
      <c r="K15" s="30"/>
      <c r="L15" s="30"/>
      <c r="M15" s="70">
        <v>97420.8</v>
      </c>
      <c r="N15" s="30"/>
      <c r="O15" s="68"/>
      <c r="P15" s="68"/>
      <c r="Q15" s="68"/>
      <c r="R15" s="68"/>
      <c r="S15" s="68"/>
      <c r="T15" s="68"/>
      <c r="U15" s="68"/>
      <c r="V15" s="68"/>
      <c r="W15" s="68"/>
      <c r="X15" s="68"/>
    </row>
    <row r="16" customHeight="1" spans="1:24">
      <c r="A16" s="25" t="s">
        <v>69</v>
      </c>
      <c r="B16" s="25" t="s">
        <v>69</v>
      </c>
      <c r="C16" s="25" t="s">
        <v>260</v>
      </c>
      <c r="D16" s="25" t="s">
        <v>261</v>
      </c>
      <c r="E16" s="25" t="s">
        <v>141</v>
      </c>
      <c r="F16" s="25" t="s">
        <v>142</v>
      </c>
      <c r="G16" s="25" t="s">
        <v>266</v>
      </c>
      <c r="H16" s="25" t="s">
        <v>267</v>
      </c>
      <c r="I16" s="68">
        <v>84680</v>
      </c>
      <c r="J16" s="68">
        <v>84680</v>
      </c>
      <c r="K16" s="30"/>
      <c r="L16" s="30"/>
      <c r="M16" s="70">
        <v>84680</v>
      </c>
      <c r="N16" s="30"/>
      <c r="O16" s="68"/>
      <c r="P16" s="68"/>
      <c r="Q16" s="68"/>
      <c r="R16" s="68"/>
      <c r="S16" s="68"/>
      <c r="T16" s="68"/>
      <c r="U16" s="68"/>
      <c r="V16" s="68"/>
      <c r="W16" s="68"/>
      <c r="X16" s="68"/>
    </row>
    <row r="17" customHeight="1" spans="1:24">
      <c r="A17" s="25" t="s">
        <v>69</v>
      </c>
      <c r="B17" s="25" t="s">
        <v>69</v>
      </c>
      <c r="C17" s="25" t="s">
        <v>260</v>
      </c>
      <c r="D17" s="25" t="s">
        <v>261</v>
      </c>
      <c r="E17" s="25" t="s">
        <v>143</v>
      </c>
      <c r="F17" s="25" t="s">
        <v>144</v>
      </c>
      <c r="G17" s="25" t="s">
        <v>268</v>
      </c>
      <c r="H17" s="25" t="s">
        <v>269</v>
      </c>
      <c r="I17" s="68">
        <v>3507.15</v>
      </c>
      <c r="J17" s="68">
        <v>3507.15</v>
      </c>
      <c r="K17" s="30"/>
      <c r="L17" s="30"/>
      <c r="M17" s="70">
        <v>3507.15</v>
      </c>
      <c r="N17" s="30"/>
      <c r="O17" s="68"/>
      <c r="P17" s="68"/>
      <c r="Q17" s="68"/>
      <c r="R17" s="68"/>
      <c r="S17" s="68"/>
      <c r="T17" s="68"/>
      <c r="U17" s="68"/>
      <c r="V17" s="68"/>
      <c r="W17" s="68"/>
      <c r="X17" s="68"/>
    </row>
    <row r="18" customHeight="1" spans="1:24">
      <c r="A18" s="25" t="s">
        <v>69</v>
      </c>
      <c r="B18" s="25" t="s">
        <v>69</v>
      </c>
      <c r="C18" s="25" t="s">
        <v>260</v>
      </c>
      <c r="D18" s="25" t="s">
        <v>261</v>
      </c>
      <c r="E18" s="25" t="s">
        <v>143</v>
      </c>
      <c r="F18" s="25" t="s">
        <v>144</v>
      </c>
      <c r="G18" s="25" t="s">
        <v>268</v>
      </c>
      <c r="H18" s="25" t="s">
        <v>269</v>
      </c>
      <c r="I18" s="68">
        <v>10334.4</v>
      </c>
      <c r="J18" s="68">
        <v>10334.4</v>
      </c>
      <c r="K18" s="30"/>
      <c r="L18" s="30"/>
      <c r="M18" s="70">
        <v>10334.4</v>
      </c>
      <c r="N18" s="30"/>
      <c r="O18" s="68"/>
      <c r="P18" s="68"/>
      <c r="Q18" s="68"/>
      <c r="R18" s="68"/>
      <c r="S18" s="68"/>
      <c r="T18" s="68"/>
      <c r="U18" s="68"/>
      <c r="V18" s="68"/>
      <c r="W18" s="68"/>
      <c r="X18" s="68"/>
    </row>
    <row r="19" customHeight="1" spans="1:24">
      <c r="A19" s="25" t="s">
        <v>69</v>
      </c>
      <c r="B19" s="25" t="s">
        <v>69</v>
      </c>
      <c r="C19" s="25" t="s">
        <v>260</v>
      </c>
      <c r="D19" s="25" t="s">
        <v>261</v>
      </c>
      <c r="E19" s="25" t="s">
        <v>143</v>
      </c>
      <c r="F19" s="25" t="s">
        <v>144</v>
      </c>
      <c r="G19" s="25" t="s">
        <v>268</v>
      </c>
      <c r="H19" s="25" t="s">
        <v>269</v>
      </c>
      <c r="I19" s="68">
        <v>8784.24</v>
      </c>
      <c r="J19" s="68">
        <v>8784.24</v>
      </c>
      <c r="K19" s="30"/>
      <c r="L19" s="30"/>
      <c r="M19" s="70">
        <v>8784.24</v>
      </c>
      <c r="N19" s="30"/>
      <c r="O19" s="68"/>
      <c r="P19" s="68"/>
      <c r="Q19" s="68"/>
      <c r="R19" s="68"/>
      <c r="S19" s="68"/>
      <c r="T19" s="68"/>
      <c r="U19" s="68"/>
      <c r="V19" s="68"/>
      <c r="W19" s="68"/>
      <c r="X19" s="68"/>
    </row>
    <row r="20" customHeight="1" spans="1:24">
      <c r="A20" s="25" t="s">
        <v>69</v>
      </c>
      <c r="B20" s="25" t="s">
        <v>69</v>
      </c>
      <c r="C20" s="25" t="s">
        <v>260</v>
      </c>
      <c r="D20" s="25" t="s">
        <v>261</v>
      </c>
      <c r="E20" s="25" t="s">
        <v>161</v>
      </c>
      <c r="F20" s="25" t="s">
        <v>162</v>
      </c>
      <c r="G20" s="25" t="s">
        <v>268</v>
      </c>
      <c r="H20" s="25" t="s">
        <v>269</v>
      </c>
      <c r="I20" s="68">
        <v>1508.39</v>
      </c>
      <c r="J20" s="68">
        <v>1508.39</v>
      </c>
      <c r="K20" s="30"/>
      <c r="L20" s="30"/>
      <c r="M20" s="70">
        <v>1508.39</v>
      </c>
      <c r="N20" s="30"/>
      <c r="O20" s="68"/>
      <c r="P20" s="68"/>
      <c r="Q20" s="68"/>
      <c r="R20" s="68"/>
      <c r="S20" s="68"/>
      <c r="T20" s="68"/>
      <c r="U20" s="68"/>
      <c r="V20" s="68"/>
      <c r="W20" s="68"/>
      <c r="X20" s="68"/>
    </row>
    <row r="21" customHeight="1" spans="1:24">
      <c r="A21" s="25" t="s">
        <v>69</v>
      </c>
      <c r="B21" s="25" t="s">
        <v>69</v>
      </c>
      <c r="C21" s="25" t="s">
        <v>270</v>
      </c>
      <c r="D21" s="25" t="s">
        <v>186</v>
      </c>
      <c r="E21" s="25" t="s">
        <v>185</v>
      </c>
      <c r="F21" s="25" t="s">
        <v>186</v>
      </c>
      <c r="G21" s="25" t="s">
        <v>271</v>
      </c>
      <c r="H21" s="25" t="s">
        <v>186</v>
      </c>
      <c r="I21" s="68">
        <v>339061.92</v>
      </c>
      <c r="J21" s="68">
        <v>339061.92</v>
      </c>
      <c r="K21" s="30"/>
      <c r="L21" s="30"/>
      <c r="M21" s="70">
        <v>339061.92</v>
      </c>
      <c r="N21" s="30"/>
      <c r="O21" s="68"/>
      <c r="P21" s="68"/>
      <c r="Q21" s="68"/>
      <c r="R21" s="68"/>
      <c r="S21" s="68"/>
      <c r="T21" s="68"/>
      <c r="U21" s="68"/>
      <c r="V21" s="68"/>
      <c r="W21" s="68"/>
      <c r="X21" s="68"/>
    </row>
    <row r="22" customHeight="1" spans="1:24">
      <c r="A22" s="25" t="s">
        <v>69</v>
      </c>
      <c r="B22" s="25" t="s">
        <v>69</v>
      </c>
      <c r="C22" s="25" t="s">
        <v>272</v>
      </c>
      <c r="D22" s="25" t="s">
        <v>273</v>
      </c>
      <c r="E22" s="25" t="s">
        <v>131</v>
      </c>
      <c r="F22" s="25" t="s">
        <v>132</v>
      </c>
      <c r="G22" s="25" t="s">
        <v>274</v>
      </c>
      <c r="H22" s="25" t="s">
        <v>275</v>
      </c>
      <c r="I22" s="68">
        <v>57330</v>
      </c>
      <c r="J22" s="68">
        <v>57330</v>
      </c>
      <c r="K22" s="30"/>
      <c r="L22" s="30"/>
      <c r="M22" s="70">
        <v>57330</v>
      </c>
      <c r="N22" s="30"/>
      <c r="O22" s="68"/>
      <c r="P22" s="68"/>
      <c r="Q22" s="68"/>
      <c r="R22" s="68"/>
      <c r="S22" s="68"/>
      <c r="T22" s="68"/>
      <c r="U22" s="68"/>
      <c r="V22" s="68"/>
      <c r="W22" s="68"/>
      <c r="X22" s="68"/>
    </row>
    <row r="23" customHeight="1" spans="1:24">
      <c r="A23" s="25" t="s">
        <v>69</v>
      </c>
      <c r="B23" s="25" t="s">
        <v>69</v>
      </c>
      <c r="C23" s="25" t="s">
        <v>276</v>
      </c>
      <c r="D23" s="25" t="s">
        <v>230</v>
      </c>
      <c r="E23" s="25" t="s">
        <v>161</v>
      </c>
      <c r="F23" s="25" t="s">
        <v>162</v>
      </c>
      <c r="G23" s="25" t="s">
        <v>277</v>
      </c>
      <c r="H23" s="25" t="s">
        <v>230</v>
      </c>
      <c r="I23" s="68">
        <v>50000</v>
      </c>
      <c r="J23" s="68">
        <v>50000</v>
      </c>
      <c r="K23" s="30"/>
      <c r="L23" s="30"/>
      <c r="M23" s="70">
        <v>50000</v>
      </c>
      <c r="N23" s="30"/>
      <c r="O23" s="68"/>
      <c r="P23" s="68"/>
      <c r="Q23" s="68"/>
      <c r="R23" s="68"/>
      <c r="S23" s="68"/>
      <c r="T23" s="68"/>
      <c r="U23" s="68"/>
      <c r="V23" s="68"/>
      <c r="W23" s="68"/>
      <c r="X23" s="68"/>
    </row>
    <row r="24" customHeight="1" spans="1:24">
      <c r="A24" s="25" t="s">
        <v>69</v>
      </c>
      <c r="B24" s="25" t="s">
        <v>69</v>
      </c>
      <c r="C24" s="25" t="s">
        <v>278</v>
      </c>
      <c r="D24" s="25" t="s">
        <v>279</v>
      </c>
      <c r="E24" s="25" t="s">
        <v>161</v>
      </c>
      <c r="F24" s="25" t="s">
        <v>162</v>
      </c>
      <c r="G24" s="25" t="s">
        <v>280</v>
      </c>
      <c r="H24" s="25" t="s">
        <v>281</v>
      </c>
      <c r="I24" s="68">
        <v>156000</v>
      </c>
      <c r="J24" s="68">
        <v>156000</v>
      </c>
      <c r="K24" s="30"/>
      <c r="L24" s="30"/>
      <c r="M24" s="70">
        <v>156000</v>
      </c>
      <c r="N24" s="30"/>
      <c r="O24" s="68"/>
      <c r="P24" s="68"/>
      <c r="Q24" s="68"/>
      <c r="R24" s="68"/>
      <c r="S24" s="68"/>
      <c r="T24" s="68"/>
      <c r="U24" s="68"/>
      <c r="V24" s="68"/>
      <c r="W24" s="68"/>
      <c r="X24" s="68"/>
    </row>
    <row r="25" customHeight="1" spans="1:24">
      <c r="A25" s="25" t="s">
        <v>69</v>
      </c>
      <c r="B25" s="25" t="s">
        <v>69</v>
      </c>
      <c r="C25" s="25" t="s">
        <v>282</v>
      </c>
      <c r="D25" s="25" t="s">
        <v>283</v>
      </c>
      <c r="E25" s="25" t="s">
        <v>161</v>
      </c>
      <c r="F25" s="25" t="s">
        <v>162</v>
      </c>
      <c r="G25" s="25" t="s">
        <v>284</v>
      </c>
      <c r="H25" s="25" t="s">
        <v>283</v>
      </c>
      <c r="I25" s="68">
        <v>42911.52</v>
      </c>
      <c r="J25" s="68">
        <v>42911.52</v>
      </c>
      <c r="K25" s="30"/>
      <c r="L25" s="30"/>
      <c r="M25" s="70">
        <v>42911.52</v>
      </c>
      <c r="N25" s="30"/>
      <c r="O25" s="68"/>
      <c r="P25" s="68"/>
      <c r="Q25" s="68"/>
      <c r="R25" s="68"/>
      <c r="S25" s="68"/>
      <c r="T25" s="68"/>
      <c r="U25" s="68"/>
      <c r="V25" s="68"/>
      <c r="W25" s="68"/>
      <c r="X25" s="68"/>
    </row>
    <row r="26" customHeight="1" spans="1:24">
      <c r="A26" s="25" t="s">
        <v>69</v>
      </c>
      <c r="B26" s="25" t="s">
        <v>69</v>
      </c>
      <c r="C26" s="25" t="s">
        <v>285</v>
      </c>
      <c r="D26" s="25" t="s">
        <v>286</v>
      </c>
      <c r="E26" s="25" t="s">
        <v>161</v>
      </c>
      <c r="F26" s="25" t="s">
        <v>162</v>
      </c>
      <c r="G26" s="25" t="s">
        <v>287</v>
      </c>
      <c r="H26" s="25" t="s">
        <v>288</v>
      </c>
      <c r="I26" s="68">
        <v>36336</v>
      </c>
      <c r="J26" s="68">
        <v>36336</v>
      </c>
      <c r="K26" s="30"/>
      <c r="L26" s="30"/>
      <c r="M26" s="70">
        <v>36336</v>
      </c>
      <c r="N26" s="30"/>
      <c r="O26" s="68"/>
      <c r="P26" s="68"/>
      <c r="Q26" s="68"/>
      <c r="R26" s="68"/>
      <c r="S26" s="68"/>
      <c r="T26" s="68"/>
      <c r="U26" s="68"/>
      <c r="V26" s="68"/>
      <c r="W26" s="68"/>
      <c r="X26" s="68"/>
    </row>
    <row r="27" customHeight="1" spans="1:24">
      <c r="A27" s="25" t="s">
        <v>69</v>
      </c>
      <c r="B27" s="25" t="s">
        <v>69</v>
      </c>
      <c r="C27" s="25" t="s">
        <v>285</v>
      </c>
      <c r="D27" s="25" t="s">
        <v>286</v>
      </c>
      <c r="E27" s="25" t="s">
        <v>161</v>
      </c>
      <c r="F27" s="25" t="s">
        <v>162</v>
      </c>
      <c r="G27" s="25" t="s">
        <v>287</v>
      </c>
      <c r="H27" s="25" t="s">
        <v>288</v>
      </c>
      <c r="I27" s="68">
        <v>8000</v>
      </c>
      <c r="J27" s="68">
        <v>8000</v>
      </c>
      <c r="K27" s="30"/>
      <c r="L27" s="30"/>
      <c r="M27" s="70">
        <v>8000</v>
      </c>
      <c r="N27" s="30"/>
      <c r="O27" s="68"/>
      <c r="P27" s="68"/>
      <c r="Q27" s="68"/>
      <c r="R27" s="68"/>
      <c r="S27" s="68"/>
      <c r="T27" s="68"/>
      <c r="U27" s="68"/>
      <c r="V27" s="68"/>
      <c r="W27" s="68"/>
      <c r="X27" s="68"/>
    </row>
    <row r="28" customHeight="1" spans="1:24">
      <c r="A28" s="25" t="s">
        <v>69</v>
      </c>
      <c r="B28" s="25" t="s">
        <v>69</v>
      </c>
      <c r="C28" s="25" t="s">
        <v>285</v>
      </c>
      <c r="D28" s="25" t="s">
        <v>286</v>
      </c>
      <c r="E28" s="25" t="s">
        <v>161</v>
      </c>
      <c r="F28" s="25" t="s">
        <v>162</v>
      </c>
      <c r="G28" s="25" t="s">
        <v>287</v>
      </c>
      <c r="H28" s="25" t="s">
        <v>288</v>
      </c>
      <c r="I28" s="68">
        <v>6000</v>
      </c>
      <c r="J28" s="68">
        <v>6000</v>
      </c>
      <c r="K28" s="30"/>
      <c r="L28" s="30"/>
      <c r="M28" s="70">
        <v>6000</v>
      </c>
      <c r="N28" s="30"/>
      <c r="O28" s="68"/>
      <c r="P28" s="68"/>
      <c r="Q28" s="68"/>
      <c r="R28" s="68"/>
      <c r="S28" s="68"/>
      <c r="T28" s="68"/>
      <c r="U28" s="68"/>
      <c r="V28" s="68"/>
      <c r="W28" s="68"/>
      <c r="X28" s="68"/>
    </row>
    <row r="29" customHeight="1" spans="1:24">
      <c r="A29" s="25" t="s">
        <v>69</v>
      </c>
      <c r="B29" s="25" t="s">
        <v>69</v>
      </c>
      <c r="C29" s="25" t="s">
        <v>285</v>
      </c>
      <c r="D29" s="25" t="s">
        <v>286</v>
      </c>
      <c r="E29" s="25" t="s">
        <v>161</v>
      </c>
      <c r="F29" s="25" t="s">
        <v>162</v>
      </c>
      <c r="G29" s="25" t="s">
        <v>287</v>
      </c>
      <c r="H29" s="25" t="s">
        <v>288</v>
      </c>
      <c r="I29" s="68">
        <v>2500</v>
      </c>
      <c r="J29" s="68">
        <v>2500</v>
      </c>
      <c r="K29" s="30"/>
      <c r="L29" s="30"/>
      <c r="M29" s="70">
        <v>2500</v>
      </c>
      <c r="N29" s="30"/>
      <c r="O29" s="68"/>
      <c r="P29" s="68"/>
      <c r="Q29" s="68"/>
      <c r="R29" s="68"/>
      <c r="S29" s="68"/>
      <c r="T29" s="68"/>
      <c r="U29" s="68"/>
      <c r="V29" s="68"/>
      <c r="W29" s="68"/>
      <c r="X29" s="68"/>
    </row>
    <row r="30" customHeight="1" spans="1:24">
      <c r="A30" s="25" t="s">
        <v>69</v>
      </c>
      <c r="B30" s="25" t="s">
        <v>69</v>
      </c>
      <c r="C30" s="25" t="s">
        <v>285</v>
      </c>
      <c r="D30" s="25" t="s">
        <v>286</v>
      </c>
      <c r="E30" s="25" t="s">
        <v>161</v>
      </c>
      <c r="F30" s="25" t="s">
        <v>162</v>
      </c>
      <c r="G30" s="25" t="s">
        <v>289</v>
      </c>
      <c r="H30" s="25" t="s">
        <v>290</v>
      </c>
      <c r="I30" s="68">
        <v>34000</v>
      </c>
      <c r="J30" s="68">
        <v>34000</v>
      </c>
      <c r="K30" s="30"/>
      <c r="L30" s="30"/>
      <c r="M30" s="70">
        <v>34000</v>
      </c>
      <c r="N30" s="30"/>
      <c r="O30" s="68"/>
      <c r="P30" s="68"/>
      <c r="Q30" s="68"/>
      <c r="R30" s="68"/>
      <c r="S30" s="68"/>
      <c r="T30" s="68"/>
      <c r="U30" s="68"/>
      <c r="V30" s="68"/>
      <c r="W30" s="68"/>
      <c r="X30" s="68"/>
    </row>
    <row r="31" customHeight="1" spans="1:24">
      <c r="A31" s="25" t="s">
        <v>69</v>
      </c>
      <c r="B31" s="25" t="s">
        <v>69</v>
      </c>
      <c r="C31" s="25" t="s">
        <v>285</v>
      </c>
      <c r="D31" s="25" t="s">
        <v>286</v>
      </c>
      <c r="E31" s="25" t="s">
        <v>161</v>
      </c>
      <c r="F31" s="25" t="s">
        <v>162</v>
      </c>
      <c r="G31" s="25" t="s">
        <v>291</v>
      </c>
      <c r="H31" s="25" t="s">
        <v>292</v>
      </c>
      <c r="I31" s="68">
        <v>150000</v>
      </c>
      <c r="J31" s="68">
        <v>150000</v>
      </c>
      <c r="K31" s="30"/>
      <c r="L31" s="30"/>
      <c r="M31" s="70">
        <v>150000</v>
      </c>
      <c r="N31" s="30"/>
      <c r="O31" s="68"/>
      <c r="P31" s="68"/>
      <c r="Q31" s="68"/>
      <c r="R31" s="68"/>
      <c r="S31" s="68"/>
      <c r="T31" s="68"/>
      <c r="U31" s="68"/>
      <c r="V31" s="68"/>
      <c r="W31" s="68"/>
      <c r="X31" s="68"/>
    </row>
    <row r="32" customHeight="1" spans="1:24">
      <c r="A32" s="25" t="s">
        <v>69</v>
      </c>
      <c r="B32" s="25" t="s">
        <v>69</v>
      </c>
      <c r="C32" s="25" t="s">
        <v>285</v>
      </c>
      <c r="D32" s="25" t="s">
        <v>286</v>
      </c>
      <c r="E32" s="25" t="s">
        <v>121</v>
      </c>
      <c r="F32" s="25" t="s">
        <v>122</v>
      </c>
      <c r="G32" s="25" t="s">
        <v>293</v>
      </c>
      <c r="H32" s="25" t="s">
        <v>294</v>
      </c>
      <c r="I32" s="68">
        <v>18000</v>
      </c>
      <c r="J32" s="68">
        <v>18000</v>
      </c>
      <c r="K32" s="30"/>
      <c r="L32" s="30"/>
      <c r="M32" s="70">
        <v>18000</v>
      </c>
      <c r="N32" s="30"/>
      <c r="O32" s="68"/>
      <c r="P32" s="68"/>
      <c r="Q32" s="68"/>
      <c r="R32" s="68"/>
      <c r="S32" s="68"/>
      <c r="T32" s="68"/>
      <c r="U32" s="68"/>
      <c r="V32" s="68"/>
      <c r="W32" s="68"/>
      <c r="X32" s="68"/>
    </row>
    <row r="33" customHeight="1" spans="1:24">
      <c r="A33" s="25" t="s">
        <v>69</v>
      </c>
      <c r="B33" s="25" t="s">
        <v>69</v>
      </c>
      <c r="C33" s="25" t="s">
        <v>285</v>
      </c>
      <c r="D33" s="25" t="s">
        <v>286</v>
      </c>
      <c r="E33" s="25" t="s">
        <v>161</v>
      </c>
      <c r="F33" s="25" t="s">
        <v>162</v>
      </c>
      <c r="G33" s="25" t="s">
        <v>293</v>
      </c>
      <c r="H33" s="25" t="s">
        <v>294</v>
      </c>
      <c r="I33" s="68">
        <v>47600</v>
      </c>
      <c r="J33" s="68">
        <v>47600</v>
      </c>
      <c r="K33" s="30"/>
      <c r="L33" s="30"/>
      <c r="M33" s="70">
        <v>47600</v>
      </c>
      <c r="N33" s="30"/>
      <c r="O33" s="68"/>
      <c r="P33" s="68"/>
      <c r="Q33" s="68"/>
      <c r="R33" s="68"/>
      <c r="S33" s="68"/>
      <c r="T33" s="68"/>
      <c r="U33" s="68"/>
      <c r="V33" s="68"/>
      <c r="W33" s="68"/>
      <c r="X33" s="68"/>
    </row>
    <row r="34" customHeight="1" spans="1:24">
      <c r="A34" s="25" t="s">
        <v>69</v>
      </c>
      <c r="B34" s="25" t="s">
        <v>69</v>
      </c>
      <c r="C34" s="25" t="s">
        <v>285</v>
      </c>
      <c r="D34" s="25" t="s">
        <v>286</v>
      </c>
      <c r="E34" s="25" t="s">
        <v>161</v>
      </c>
      <c r="F34" s="25" t="s">
        <v>162</v>
      </c>
      <c r="G34" s="25" t="s">
        <v>280</v>
      </c>
      <c r="H34" s="25" t="s">
        <v>281</v>
      </c>
      <c r="I34" s="68">
        <v>150000</v>
      </c>
      <c r="J34" s="68">
        <v>150000</v>
      </c>
      <c r="K34" s="30"/>
      <c r="L34" s="30"/>
      <c r="M34" s="70">
        <v>150000</v>
      </c>
      <c r="N34" s="30"/>
      <c r="O34" s="68"/>
      <c r="P34" s="68"/>
      <c r="Q34" s="68"/>
      <c r="R34" s="68"/>
      <c r="S34" s="68"/>
      <c r="T34" s="68"/>
      <c r="U34" s="68"/>
      <c r="V34" s="68"/>
      <c r="W34" s="68"/>
      <c r="X34" s="68"/>
    </row>
    <row r="35" customHeight="1" spans="1:24">
      <c r="A35" s="25" t="s">
        <v>69</v>
      </c>
      <c r="B35" s="25" t="s">
        <v>69</v>
      </c>
      <c r="C35" s="25" t="s">
        <v>295</v>
      </c>
      <c r="D35" s="25" t="s">
        <v>296</v>
      </c>
      <c r="E35" s="25" t="s">
        <v>161</v>
      </c>
      <c r="F35" s="25" t="s">
        <v>162</v>
      </c>
      <c r="G35" s="25" t="s">
        <v>297</v>
      </c>
      <c r="H35" s="25" t="s">
        <v>298</v>
      </c>
      <c r="I35" s="68">
        <v>60000</v>
      </c>
      <c r="J35" s="68">
        <v>60000</v>
      </c>
      <c r="K35" s="30"/>
      <c r="L35" s="30"/>
      <c r="M35" s="70">
        <v>60000</v>
      </c>
      <c r="N35" s="30"/>
      <c r="O35" s="68"/>
      <c r="P35" s="68"/>
      <c r="Q35" s="68"/>
      <c r="R35" s="68"/>
      <c r="S35" s="68"/>
      <c r="T35" s="68"/>
      <c r="U35" s="68"/>
      <c r="V35" s="68"/>
      <c r="W35" s="68"/>
      <c r="X35" s="68"/>
    </row>
    <row r="36" customHeight="1" spans="1:24">
      <c r="A36" s="25" t="s">
        <v>69</v>
      </c>
      <c r="B36" s="25" t="s">
        <v>69</v>
      </c>
      <c r="C36" s="25" t="s">
        <v>299</v>
      </c>
      <c r="D36" s="25" t="s">
        <v>300</v>
      </c>
      <c r="E36" s="25" t="s">
        <v>121</v>
      </c>
      <c r="F36" s="25" t="s">
        <v>122</v>
      </c>
      <c r="G36" s="25" t="s">
        <v>274</v>
      </c>
      <c r="H36" s="25" t="s">
        <v>275</v>
      </c>
      <c r="I36" s="68">
        <v>288000</v>
      </c>
      <c r="J36" s="68">
        <v>288000</v>
      </c>
      <c r="K36" s="30"/>
      <c r="L36" s="30"/>
      <c r="M36" s="70">
        <v>288000</v>
      </c>
      <c r="N36" s="30"/>
      <c r="O36" s="68"/>
      <c r="P36" s="68"/>
      <c r="Q36" s="68"/>
      <c r="R36" s="68"/>
      <c r="S36" s="68"/>
      <c r="T36" s="68"/>
      <c r="U36" s="68"/>
      <c r="V36" s="68"/>
      <c r="W36" s="68"/>
      <c r="X36" s="68"/>
    </row>
    <row r="37" customHeight="1" spans="1:24">
      <c r="A37" s="25" t="s">
        <v>69</v>
      </c>
      <c r="B37" s="25" t="s">
        <v>69</v>
      </c>
      <c r="C37" s="25" t="s">
        <v>301</v>
      </c>
      <c r="D37" s="25" t="s">
        <v>302</v>
      </c>
      <c r="E37" s="25" t="s">
        <v>161</v>
      </c>
      <c r="F37" s="25" t="s">
        <v>162</v>
      </c>
      <c r="G37" s="25" t="s">
        <v>258</v>
      </c>
      <c r="H37" s="25" t="s">
        <v>259</v>
      </c>
      <c r="I37" s="68">
        <v>279840</v>
      </c>
      <c r="J37" s="68">
        <v>279840</v>
      </c>
      <c r="K37" s="30"/>
      <c r="L37" s="30"/>
      <c r="M37" s="70">
        <v>279840</v>
      </c>
      <c r="N37" s="30"/>
      <c r="O37" s="68"/>
      <c r="P37" s="68"/>
      <c r="Q37" s="68"/>
      <c r="R37" s="68"/>
      <c r="S37" s="68"/>
      <c r="T37" s="68"/>
      <c r="U37" s="68"/>
      <c r="V37" s="68"/>
      <c r="W37" s="68"/>
      <c r="X37" s="68"/>
    </row>
    <row r="38" customHeight="1" spans="1:24">
      <c r="A38" s="25" t="s">
        <v>69</v>
      </c>
      <c r="B38" s="25" t="s">
        <v>69</v>
      </c>
      <c r="C38" s="25" t="s">
        <v>301</v>
      </c>
      <c r="D38" s="25" t="s">
        <v>302</v>
      </c>
      <c r="E38" s="25" t="s">
        <v>161</v>
      </c>
      <c r="F38" s="25" t="s">
        <v>162</v>
      </c>
      <c r="G38" s="25" t="s">
        <v>258</v>
      </c>
      <c r="H38" s="25" t="s">
        <v>259</v>
      </c>
      <c r="I38" s="68">
        <v>170000</v>
      </c>
      <c r="J38" s="68">
        <v>170000</v>
      </c>
      <c r="K38" s="30"/>
      <c r="L38" s="30"/>
      <c r="M38" s="70">
        <v>170000</v>
      </c>
      <c r="N38" s="30"/>
      <c r="O38" s="68"/>
      <c r="P38" s="68"/>
      <c r="Q38" s="68"/>
      <c r="R38" s="68"/>
      <c r="S38" s="68"/>
      <c r="T38" s="68"/>
      <c r="U38" s="68"/>
      <c r="V38" s="68"/>
      <c r="W38" s="68"/>
      <c r="X38" s="68"/>
    </row>
    <row r="39" customHeight="1" spans="1:24">
      <c r="A39" s="25" t="s">
        <v>69</v>
      </c>
      <c r="B39" s="25" t="s">
        <v>69</v>
      </c>
      <c r="C39" s="25" t="s">
        <v>303</v>
      </c>
      <c r="D39" s="25" t="s">
        <v>304</v>
      </c>
      <c r="E39" s="25" t="s">
        <v>161</v>
      </c>
      <c r="F39" s="25" t="s">
        <v>162</v>
      </c>
      <c r="G39" s="25" t="s">
        <v>305</v>
      </c>
      <c r="H39" s="25" t="s">
        <v>306</v>
      </c>
      <c r="I39" s="68">
        <v>144000</v>
      </c>
      <c r="J39" s="68">
        <v>144000</v>
      </c>
      <c r="K39" s="30"/>
      <c r="L39" s="30"/>
      <c r="M39" s="70">
        <v>144000</v>
      </c>
      <c r="N39" s="30"/>
      <c r="O39" s="68"/>
      <c r="P39" s="68"/>
      <c r="Q39" s="68"/>
      <c r="R39" s="68"/>
      <c r="S39" s="68"/>
      <c r="T39" s="68"/>
      <c r="U39" s="68"/>
      <c r="V39" s="68"/>
      <c r="W39" s="68"/>
      <c r="X39" s="68"/>
    </row>
    <row r="40" customHeight="1" spans="1:24">
      <c r="A40" s="25" t="s">
        <v>69</v>
      </c>
      <c r="B40" s="25" t="s">
        <v>72</v>
      </c>
      <c r="C40" s="25" t="s">
        <v>307</v>
      </c>
      <c r="D40" s="25" t="s">
        <v>308</v>
      </c>
      <c r="E40" s="25" t="s">
        <v>173</v>
      </c>
      <c r="F40" s="25" t="s">
        <v>174</v>
      </c>
      <c r="G40" s="25" t="s">
        <v>254</v>
      </c>
      <c r="H40" s="25" t="s">
        <v>255</v>
      </c>
      <c r="I40" s="68">
        <v>890088</v>
      </c>
      <c r="J40" s="68">
        <v>890088</v>
      </c>
      <c r="K40" s="30"/>
      <c r="L40" s="30"/>
      <c r="M40" s="70">
        <v>890088</v>
      </c>
      <c r="N40" s="30"/>
      <c r="O40" s="68"/>
      <c r="P40" s="68"/>
      <c r="Q40" s="68"/>
      <c r="R40" s="68"/>
      <c r="S40" s="68"/>
      <c r="T40" s="68"/>
      <c r="U40" s="68"/>
      <c r="V40" s="68"/>
      <c r="W40" s="68"/>
      <c r="X40" s="68"/>
    </row>
    <row r="41" customHeight="1" spans="1:24">
      <c r="A41" s="25" t="s">
        <v>69</v>
      </c>
      <c r="B41" s="25" t="s">
        <v>72</v>
      </c>
      <c r="C41" s="25" t="s">
        <v>307</v>
      </c>
      <c r="D41" s="25" t="s">
        <v>308</v>
      </c>
      <c r="E41" s="25" t="s">
        <v>173</v>
      </c>
      <c r="F41" s="25" t="s">
        <v>174</v>
      </c>
      <c r="G41" s="25" t="s">
        <v>256</v>
      </c>
      <c r="H41" s="25" t="s">
        <v>257</v>
      </c>
      <c r="I41" s="68">
        <v>80268</v>
      </c>
      <c r="J41" s="68">
        <v>80268</v>
      </c>
      <c r="K41" s="30"/>
      <c r="L41" s="30"/>
      <c r="M41" s="70">
        <v>80268</v>
      </c>
      <c r="N41" s="30"/>
      <c r="O41" s="68"/>
      <c r="P41" s="68"/>
      <c r="Q41" s="68"/>
      <c r="R41" s="68"/>
      <c r="S41" s="68"/>
      <c r="T41" s="68"/>
      <c r="U41" s="68"/>
      <c r="V41" s="68"/>
      <c r="W41" s="68"/>
      <c r="X41" s="68"/>
    </row>
    <row r="42" customHeight="1" spans="1:24">
      <c r="A42" s="25" t="s">
        <v>69</v>
      </c>
      <c r="B42" s="25" t="s">
        <v>72</v>
      </c>
      <c r="C42" s="25" t="s">
        <v>307</v>
      </c>
      <c r="D42" s="25" t="s">
        <v>308</v>
      </c>
      <c r="E42" s="25" t="s">
        <v>173</v>
      </c>
      <c r="F42" s="25" t="s">
        <v>174</v>
      </c>
      <c r="G42" s="25" t="s">
        <v>258</v>
      </c>
      <c r="H42" s="25" t="s">
        <v>259</v>
      </c>
      <c r="I42" s="68">
        <v>74174</v>
      </c>
      <c r="J42" s="68">
        <v>74174</v>
      </c>
      <c r="K42" s="30"/>
      <c r="L42" s="30"/>
      <c r="M42" s="70">
        <v>74174</v>
      </c>
      <c r="N42" s="30"/>
      <c r="O42" s="68"/>
      <c r="P42" s="68"/>
      <c r="Q42" s="68"/>
      <c r="R42" s="68"/>
      <c r="S42" s="68"/>
      <c r="T42" s="68"/>
      <c r="U42" s="68"/>
      <c r="V42" s="68"/>
      <c r="W42" s="68"/>
      <c r="X42" s="68"/>
    </row>
    <row r="43" customHeight="1" spans="1:24">
      <c r="A43" s="25" t="s">
        <v>69</v>
      </c>
      <c r="B43" s="25" t="s">
        <v>72</v>
      </c>
      <c r="C43" s="25" t="s">
        <v>307</v>
      </c>
      <c r="D43" s="25" t="s">
        <v>308</v>
      </c>
      <c r="E43" s="25" t="s">
        <v>173</v>
      </c>
      <c r="F43" s="25" t="s">
        <v>174</v>
      </c>
      <c r="G43" s="25" t="s">
        <v>309</v>
      </c>
      <c r="H43" s="25" t="s">
        <v>310</v>
      </c>
      <c r="I43" s="68">
        <v>367536</v>
      </c>
      <c r="J43" s="68">
        <v>367536</v>
      </c>
      <c r="K43" s="30"/>
      <c r="L43" s="30"/>
      <c r="M43" s="70">
        <v>367536</v>
      </c>
      <c r="N43" s="30"/>
      <c r="O43" s="68"/>
      <c r="P43" s="68"/>
      <c r="Q43" s="68"/>
      <c r="R43" s="68"/>
      <c r="S43" s="68"/>
      <c r="T43" s="68"/>
      <c r="U43" s="68"/>
      <c r="V43" s="68"/>
      <c r="W43" s="68"/>
      <c r="X43" s="68"/>
    </row>
    <row r="44" customHeight="1" spans="1:24">
      <c r="A44" s="25" t="s">
        <v>69</v>
      </c>
      <c r="B44" s="25" t="s">
        <v>72</v>
      </c>
      <c r="C44" s="25" t="s">
        <v>307</v>
      </c>
      <c r="D44" s="25" t="s">
        <v>308</v>
      </c>
      <c r="E44" s="25" t="s">
        <v>173</v>
      </c>
      <c r="F44" s="25" t="s">
        <v>174</v>
      </c>
      <c r="G44" s="25" t="s">
        <v>309</v>
      </c>
      <c r="H44" s="25" t="s">
        <v>310</v>
      </c>
      <c r="I44" s="68">
        <v>336972</v>
      </c>
      <c r="J44" s="68">
        <v>336972</v>
      </c>
      <c r="K44" s="30"/>
      <c r="L44" s="30"/>
      <c r="M44" s="70">
        <v>336972</v>
      </c>
      <c r="N44" s="30"/>
      <c r="O44" s="68"/>
      <c r="P44" s="68"/>
      <c r="Q44" s="68"/>
      <c r="R44" s="68"/>
      <c r="S44" s="68"/>
      <c r="T44" s="68"/>
      <c r="U44" s="68"/>
      <c r="V44" s="68"/>
      <c r="W44" s="68"/>
      <c r="X44" s="68"/>
    </row>
    <row r="45" customHeight="1" spans="1:24">
      <c r="A45" s="25" t="s">
        <v>69</v>
      </c>
      <c r="B45" s="25" t="s">
        <v>72</v>
      </c>
      <c r="C45" s="25" t="s">
        <v>307</v>
      </c>
      <c r="D45" s="25" t="s">
        <v>308</v>
      </c>
      <c r="E45" s="25" t="s">
        <v>173</v>
      </c>
      <c r="F45" s="25" t="s">
        <v>174</v>
      </c>
      <c r="G45" s="25" t="s">
        <v>309</v>
      </c>
      <c r="H45" s="25" t="s">
        <v>310</v>
      </c>
      <c r="I45" s="68">
        <v>182100</v>
      </c>
      <c r="J45" s="68">
        <v>182100</v>
      </c>
      <c r="K45" s="30"/>
      <c r="L45" s="30"/>
      <c r="M45" s="70">
        <v>182100</v>
      </c>
      <c r="N45" s="30"/>
      <c r="O45" s="68"/>
      <c r="P45" s="68"/>
      <c r="Q45" s="68"/>
      <c r="R45" s="68"/>
      <c r="S45" s="68"/>
      <c r="T45" s="68"/>
      <c r="U45" s="68"/>
      <c r="V45" s="68"/>
      <c r="W45" s="68"/>
      <c r="X45" s="68"/>
    </row>
    <row r="46" customHeight="1" spans="1:24">
      <c r="A46" s="25" t="s">
        <v>69</v>
      </c>
      <c r="B46" s="25" t="s">
        <v>72</v>
      </c>
      <c r="C46" s="25" t="s">
        <v>311</v>
      </c>
      <c r="D46" s="25" t="s">
        <v>261</v>
      </c>
      <c r="E46" s="25" t="s">
        <v>125</v>
      </c>
      <c r="F46" s="25" t="s">
        <v>126</v>
      </c>
      <c r="G46" s="25" t="s">
        <v>262</v>
      </c>
      <c r="H46" s="25" t="s">
        <v>263</v>
      </c>
      <c r="I46" s="68">
        <v>352410.24</v>
      </c>
      <c r="J46" s="68">
        <v>352410.24</v>
      </c>
      <c r="K46" s="30"/>
      <c r="L46" s="30"/>
      <c r="M46" s="70">
        <v>352410.24</v>
      </c>
      <c r="N46" s="30"/>
      <c r="O46" s="68"/>
      <c r="P46" s="68"/>
      <c r="Q46" s="68"/>
      <c r="R46" s="68"/>
      <c r="S46" s="68"/>
      <c r="T46" s="68"/>
      <c r="U46" s="68"/>
      <c r="V46" s="68"/>
      <c r="W46" s="68"/>
      <c r="X46" s="68"/>
    </row>
    <row r="47" customHeight="1" spans="1:24">
      <c r="A47" s="25" t="s">
        <v>69</v>
      </c>
      <c r="B47" s="25" t="s">
        <v>72</v>
      </c>
      <c r="C47" s="25" t="s">
        <v>311</v>
      </c>
      <c r="D47" s="25" t="s">
        <v>261</v>
      </c>
      <c r="E47" s="25" t="s">
        <v>139</v>
      </c>
      <c r="F47" s="25" t="s">
        <v>140</v>
      </c>
      <c r="G47" s="25" t="s">
        <v>264</v>
      </c>
      <c r="H47" s="25" t="s">
        <v>265</v>
      </c>
      <c r="I47" s="68">
        <v>146700.16</v>
      </c>
      <c r="J47" s="68">
        <v>146700.16</v>
      </c>
      <c r="K47" s="30"/>
      <c r="L47" s="30"/>
      <c r="M47" s="70">
        <v>146700.16</v>
      </c>
      <c r="N47" s="30"/>
      <c r="O47" s="68"/>
      <c r="P47" s="68"/>
      <c r="Q47" s="68"/>
      <c r="R47" s="68"/>
      <c r="S47" s="68"/>
      <c r="T47" s="68"/>
      <c r="U47" s="68"/>
      <c r="V47" s="68"/>
      <c r="W47" s="68"/>
      <c r="X47" s="68"/>
    </row>
    <row r="48" customHeight="1" spans="1:24">
      <c r="A48" s="25" t="s">
        <v>69</v>
      </c>
      <c r="B48" s="25" t="s">
        <v>72</v>
      </c>
      <c r="C48" s="25" t="s">
        <v>311</v>
      </c>
      <c r="D48" s="25" t="s">
        <v>261</v>
      </c>
      <c r="E48" s="25" t="s">
        <v>141</v>
      </c>
      <c r="F48" s="25" t="s">
        <v>142</v>
      </c>
      <c r="G48" s="25" t="s">
        <v>266</v>
      </c>
      <c r="H48" s="25" t="s">
        <v>267</v>
      </c>
      <c r="I48" s="68">
        <v>92848.2</v>
      </c>
      <c r="J48" s="68">
        <v>92848.2</v>
      </c>
      <c r="K48" s="30"/>
      <c r="L48" s="30"/>
      <c r="M48" s="70">
        <v>92848.2</v>
      </c>
      <c r="N48" s="30"/>
      <c r="O48" s="68"/>
      <c r="P48" s="68"/>
      <c r="Q48" s="68"/>
      <c r="R48" s="68"/>
      <c r="S48" s="68"/>
      <c r="T48" s="68"/>
      <c r="U48" s="68"/>
      <c r="V48" s="68"/>
      <c r="W48" s="68"/>
      <c r="X48" s="68"/>
    </row>
    <row r="49" customHeight="1" spans="1:24">
      <c r="A49" s="25" t="s">
        <v>69</v>
      </c>
      <c r="B49" s="25" t="s">
        <v>72</v>
      </c>
      <c r="C49" s="25" t="s">
        <v>311</v>
      </c>
      <c r="D49" s="25" t="s">
        <v>261</v>
      </c>
      <c r="E49" s="25" t="s">
        <v>141</v>
      </c>
      <c r="F49" s="25" t="s">
        <v>142</v>
      </c>
      <c r="G49" s="25" t="s">
        <v>266</v>
      </c>
      <c r="H49" s="25" t="s">
        <v>267</v>
      </c>
      <c r="I49" s="68">
        <v>76212</v>
      </c>
      <c r="J49" s="68">
        <v>76212</v>
      </c>
      <c r="K49" s="30"/>
      <c r="L49" s="30"/>
      <c r="M49" s="70">
        <v>76212</v>
      </c>
      <c r="N49" s="30"/>
      <c r="O49" s="68"/>
      <c r="P49" s="68"/>
      <c r="Q49" s="68"/>
      <c r="R49" s="68"/>
      <c r="S49" s="68"/>
      <c r="T49" s="68"/>
      <c r="U49" s="68"/>
      <c r="V49" s="68"/>
      <c r="W49" s="68"/>
      <c r="X49" s="68"/>
    </row>
    <row r="50" customHeight="1" spans="1:24">
      <c r="A50" s="25" t="s">
        <v>69</v>
      </c>
      <c r="B50" s="25" t="s">
        <v>72</v>
      </c>
      <c r="C50" s="25" t="s">
        <v>311</v>
      </c>
      <c r="D50" s="25" t="s">
        <v>261</v>
      </c>
      <c r="E50" s="25" t="s">
        <v>143</v>
      </c>
      <c r="F50" s="25" t="s">
        <v>144</v>
      </c>
      <c r="G50" s="25" t="s">
        <v>268</v>
      </c>
      <c r="H50" s="25" t="s">
        <v>269</v>
      </c>
      <c r="I50" s="68">
        <v>9300.96</v>
      </c>
      <c r="J50" s="68">
        <v>9300.96</v>
      </c>
      <c r="K50" s="30"/>
      <c r="L50" s="30"/>
      <c r="M50" s="70">
        <v>9300.96</v>
      </c>
      <c r="N50" s="30"/>
      <c r="O50" s="68"/>
      <c r="P50" s="68"/>
      <c r="Q50" s="68"/>
      <c r="R50" s="68"/>
      <c r="S50" s="68"/>
      <c r="T50" s="68"/>
      <c r="U50" s="68"/>
      <c r="V50" s="68"/>
      <c r="W50" s="68"/>
      <c r="X50" s="68"/>
    </row>
    <row r="51" customHeight="1" spans="1:24">
      <c r="A51" s="25" t="s">
        <v>69</v>
      </c>
      <c r="B51" s="25" t="s">
        <v>72</v>
      </c>
      <c r="C51" s="25" t="s">
        <v>311</v>
      </c>
      <c r="D51" s="25" t="s">
        <v>261</v>
      </c>
      <c r="E51" s="25" t="s">
        <v>143</v>
      </c>
      <c r="F51" s="25" t="s">
        <v>144</v>
      </c>
      <c r="G51" s="25" t="s">
        <v>268</v>
      </c>
      <c r="H51" s="25" t="s">
        <v>269</v>
      </c>
      <c r="I51" s="68">
        <v>9300.96</v>
      </c>
      <c r="J51" s="68">
        <v>9300.96</v>
      </c>
      <c r="K51" s="30"/>
      <c r="L51" s="30"/>
      <c r="M51" s="70">
        <v>9300.96</v>
      </c>
      <c r="N51" s="30"/>
      <c r="O51" s="68"/>
      <c r="P51" s="68"/>
      <c r="Q51" s="68"/>
      <c r="R51" s="68"/>
      <c r="S51" s="68"/>
      <c r="T51" s="68"/>
      <c r="U51" s="68"/>
      <c r="V51" s="68"/>
      <c r="W51" s="68"/>
      <c r="X51" s="68"/>
    </row>
    <row r="52" customHeight="1" spans="1:24">
      <c r="A52" s="25" t="s">
        <v>69</v>
      </c>
      <c r="B52" s="25" t="s">
        <v>72</v>
      </c>
      <c r="C52" s="25" t="s">
        <v>311</v>
      </c>
      <c r="D52" s="25" t="s">
        <v>261</v>
      </c>
      <c r="E52" s="25" t="s">
        <v>143</v>
      </c>
      <c r="F52" s="25" t="s">
        <v>144</v>
      </c>
      <c r="G52" s="25" t="s">
        <v>268</v>
      </c>
      <c r="H52" s="25" t="s">
        <v>269</v>
      </c>
      <c r="I52" s="68">
        <v>6685.07</v>
      </c>
      <c r="J52" s="68">
        <v>6685.07</v>
      </c>
      <c r="K52" s="30"/>
      <c r="L52" s="30"/>
      <c r="M52" s="70">
        <v>6685.07</v>
      </c>
      <c r="N52" s="30"/>
      <c r="O52" s="68"/>
      <c r="P52" s="68"/>
      <c r="Q52" s="68"/>
      <c r="R52" s="68"/>
      <c r="S52" s="68"/>
      <c r="T52" s="68"/>
      <c r="U52" s="68"/>
      <c r="V52" s="68"/>
      <c r="W52" s="68"/>
      <c r="X52" s="68"/>
    </row>
    <row r="53" customHeight="1" spans="1:24">
      <c r="A53" s="25" t="s">
        <v>69</v>
      </c>
      <c r="B53" s="25" t="s">
        <v>72</v>
      </c>
      <c r="C53" s="25" t="s">
        <v>311</v>
      </c>
      <c r="D53" s="25" t="s">
        <v>261</v>
      </c>
      <c r="E53" s="25" t="s">
        <v>173</v>
      </c>
      <c r="F53" s="25" t="s">
        <v>174</v>
      </c>
      <c r="G53" s="25" t="s">
        <v>268</v>
      </c>
      <c r="H53" s="25" t="s">
        <v>269</v>
      </c>
      <c r="I53" s="68">
        <v>12998.75</v>
      </c>
      <c r="J53" s="68">
        <v>12998.75</v>
      </c>
      <c r="K53" s="30"/>
      <c r="L53" s="30"/>
      <c r="M53" s="70">
        <v>12998.75</v>
      </c>
      <c r="N53" s="30"/>
      <c r="O53" s="68"/>
      <c r="P53" s="68"/>
      <c r="Q53" s="68"/>
      <c r="R53" s="68"/>
      <c r="S53" s="68"/>
      <c r="T53" s="68"/>
      <c r="U53" s="68"/>
      <c r="V53" s="68"/>
      <c r="W53" s="68"/>
      <c r="X53" s="68"/>
    </row>
    <row r="54" customHeight="1" spans="1:24">
      <c r="A54" s="25" t="s">
        <v>69</v>
      </c>
      <c r="B54" s="25" t="s">
        <v>72</v>
      </c>
      <c r="C54" s="25" t="s">
        <v>312</v>
      </c>
      <c r="D54" s="25" t="s">
        <v>296</v>
      </c>
      <c r="E54" s="25" t="s">
        <v>173</v>
      </c>
      <c r="F54" s="25" t="s">
        <v>174</v>
      </c>
      <c r="G54" s="25" t="s">
        <v>297</v>
      </c>
      <c r="H54" s="25" t="s">
        <v>298</v>
      </c>
      <c r="I54" s="68">
        <v>20000</v>
      </c>
      <c r="J54" s="68">
        <v>20000</v>
      </c>
      <c r="K54" s="30"/>
      <c r="L54" s="30"/>
      <c r="M54" s="70">
        <v>20000</v>
      </c>
      <c r="N54" s="30"/>
      <c r="O54" s="68"/>
      <c r="P54" s="68"/>
      <c r="Q54" s="68"/>
      <c r="R54" s="68"/>
      <c r="S54" s="68"/>
      <c r="T54" s="68"/>
      <c r="U54" s="68"/>
      <c r="V54" s="68"/>
      <c r="W54" s="68"/>
      <c r="X54" s="68"/>
    </row>
    <row r="55" customHeight="1" spans="1:24">
      <c r="A55" s="25" t="s">
        <v>69</v>
      </c>
      <c r="B55" s="25" t="s">
        <v>72</v>
      </c>
      <c r="C55" s="25" t="s">
        <v>313</v>
      </c>
      <c r="D55" s="25" t="s">
        <v>230</v>
      </c>
      <c r="E55" s="25" t="s">
        <v>173</v>
      </c>
      <c r="F55" s="25" t="s">
        <v>174</v>
      </c>
      <c r="G55" s="25" t="s">
        <v>277</v>
      </c>
      <c r="H55" s="25" t="s">
        <v>230</v>
      </c>
      <c r="I55" s="68">
        <v>7000</v>
      </c>
      <c r="J55" s="68">
        <v>7000</v>
      </c>
      <c r="K55" s="30"/>
      <c r="L55" s="30"/>
      <c r="M55" s="70">
        <v>7000</v>
      </c>
      <c r="N55" s="30"/>
      <c r="O55" s="68"/>
      <c r="P55" s="68"/>
      <c r="Q55" s="68"/>
      <c r="R55" s="68"/>
      <c r="S55" s="68"/>
      <c r="T55" s="68"/>
      <c r="U55" s="68"/>
      <c r="V55" s="68"/>
      <c r="W55" s="68"/>
      <c r="X55" s="68"/>
    </row>
    <row r="56" customHeight="1" spans="1:24">
      <c r="A56" s="25" t="s">
        <v>69</v>
      </c>
      <c r="B56" s="25" t="s">
        <v>72</v>
      </c>
      <c r="C56" s="25" t="s">
        <v>314</v>
      </c>
      <c r="D56" s="25" t="s">
        <v>283</v>
      </c>
      <c r="E56" s="25" t="s">
        <v>173</v>
      </c>
      <c r="F56" s="25" t="s">
        <v>174</v>
      </c>
      <c r="G56" s="25" t="s">
        <v>284</v>
      </c>
      <c r="H56" s="25" t="s">
        <v>283</v>
      </c>
      <c r="I56" s="68">
        <v>43619.28</v>
      </c>
      <c r="J56" s="68">
        <v>43619.28</v>
      </c>
      <c r="K56" s="30"/>
      <c r="L56" s="30"/>
      <c r="M56" s="70">
        <v>43619.28</v>
      </c>
      <c r="N56" s="30"/>
      <c r="O56" s="68"/>
      <c r="P56" s="68"/>
      <c r="Q56" s="68"/>
      <c r="R56" s="68"/>
      <c r="S56" s="68"/>
      <c r="T56" s="68"/>
      <c r="U56" s="68"/>
      <c r="V56" s="68"/>
      <c r="W56" s="68"/>
      <c r="X56" s="68"/>
    </row>
    <row r="57" customHeight="1" spans="1:24">
      <c r="A57" s="25" t="s">
        <v>69</v>
      </c>
      <c r="B57" s="25" t="s">
        <v>72</v>
      </c>
      <c r="C57" s="25" t="s">
        <v>315</v>
      </c>
      <c r="D57" s="25" t="s">
        <v>286</v>
      </c>
      <c r="E57" s="25" t="s">
        <v>173</v>
      </c>
      <c r="F57" s="25" t="s">
        <v>174</v>
      </c>
      <c r="G57" s="25" t="s">
        <v>287</v>
      </c>
      <c r="H57" s="25" t="s">
        <v>288</v>
      </c>
      <c r="I57" s="68">
        <v>5000</v>
      </c>
      <c r="J57" s="68">
        <v>5000</v>
      </c>
      <c r="K57" s="30"/>
      <c r="L57" s="30"/>
      <c r="M57" s="70">
        <v>5000</v>
      </c>
      <c r="N57" s="30"/>
      <c r="O57" s="68"/>
      <c r="P57" s="68"/>
      <c r="Q57" s="68"/>
      <c r="R57" s="68"/>
      <c r="S57" s="68"/>
      <c r="T57" s="68"/>
      <c r="U57" s="68"/>
      <c r="V57" s="68"/>
      <c r="W57" s="68"/>
      <c r="X57" s="68"/>
    </row>
    <row r="58" customHeight="1" spans="1:24">
      <c r="A58" s="25" t="s">
        <v>69</v>
      </c>
      <c r="B58" s="25" t="s">
        <v>72</v>
      </c>
      <c r="C58" s="25" t="s">
        <v>315</v>
      </c>
      <c r="D58" s="25" t="s">
        <v>286</v>
      </c>
      <c r="E58" s="25" t="s">
        <v>173</v>
      </c>
      <c r="F58" s="25" t="s">
        <v>174</v>
      </c>
      <c r="G58" s="25" t="s">
        <v>287</v>
      </c>
      <c r="H58" s="25" t="s">
        <v>288</v>
      </c>
      <c r="I58" s="68">
        <v>50944</v>
      </c>
      <c r="J58" s="68">
        <v>50944</v>
      </c>
      <c r="K58" s="30"/>
      <c r="L58" s="30"/>
      <c r="M58" s="70">
        <v>50944</v>
      </c>
      <c r="N58" s="30"/>
      <c r="O58" s="68"/>
      <c r="P58" s="68"/>
      <c r="Q58" s="68"/>
      <c r="R58" s="68"/>
      <c r="S58" s="68"/>
      <c r="T58" s="68"/>
      <c r="U58" s="68"/>
      <c r="V58" s="68"/>
      <c r="W58" s="68"/>
      <c r="X58" s="68"/>
    </row>
    <row r="59" customHeight="1" spans="1:24">
      <c r="A59" s="25" t="s">
        <v>69</v>
      </c>
      <c r="B59" s="25" t="s">
        <v>72</v>
      </c>
      <c r="C59" s="25" t="s">
        <v>315</v>
      </c>
      <c r="D59" s="25" t="s">
        <v>286</v>
      </c>
      <c r="E59" s="25" t="s">
        <v>173</v>
      </c>
      <c r="F59" s="25" t="s">
        <v>174</v>
      </c>
      <c r="G59" s="25" t="s">
        <v>289</v>
      </c>
      <c r="H59" s="25" t="s">
        <v>290</v>
      </c>
      <c r="I59" s="68">
        <v>36000</v>
      </c>
      <c r="J59" s="68">
        <v>36000</v>
      </c>
      <c r="K59" s="30"/>
      <c r="L59" s="30"/>
      <c r="M59" s="70">
        <v>36000</v>
      </c>
      <c r="N59" s="30"/>
      <c r="O59" s="68"/>
      <c r="P59" s="68"/>
      <c r="Q59" s="68"/>
      <c r="R59" s="68"/>
      <c r="S59" s="68"/>
      <c r="T59" s="68"/>
      <c r="U59" s="68"/>
      <c r="V59" s="68"/>
      <c r="W59" s="68"/>
      <c r="X59" s="68"/>
    </row>
    <row r="60" customHeight="1" spans="1:24">
      <c r="A60" s="25" t="s">
        <v>69</v>
      </c>
      <c r="B60" s="25" t="s">
        <v>72</v>
      </c>
      <c r="C60" s="25" t="s">
        <v>315</v>
      </c>
      <c r="D60" s="25" t="s">
        <v>286</v>
      </c>
      <c r="E60" s="25" t="s">
        <v>173</v>
      </c>
      <c r="F60" s="25" t="s">
        <v>174</v>
      </c>
      <c r="G60" s="25" t="s">
        <v>291</v>
      </c>
      <c r="H60" s="25" t="s">
        <v>292</v>
      </c>
      <c r="I60" s="68">
        <v>30000</v>
      </c>
      <c r="J60" s="68">
        <v>30000</v>
      </c>
      <c r="K60" s="30"/>
      <c r="L60" s="30"/>
      <c r="M60" s="70">
        <v>30000</v>
      </c>
      <c r="N60" s="30"/>
      <c r="O60" s="68"/>
      <c r="P60" s="68"/>
      <c r="Q60" s="68"/>
      <c r="R60" s="68"/>
      <c r="S60" s="68"/>
      <c r="T60" s="68"/>
      <c r="U60" s="68"/>
      <c r="V60" s="68"/>
      <c r="W60" s="68"/>
      <c r="X60" s="68"/>
    </row>
    <row r="61" customHeight="1" spans="1:24">
      <c r="A61" s="25" t="s">
        <v>69</v>
      </c>
      <c r="B61" s="25" t="s">
        <v>72</v>
      </c>
      <c r="C61" s="25" t="s">
        <v>315</v>
      </c>
      <c r="D61" s="25" t="s">
        <v>286</v>
      </c>
      <c r="E61" s="25" t="s">
        <v>123</v>
      </c>
      <c r="F61" s="25" t="s">
        <v>124</v>
      </c>
      <c r="G61" s="25" t="s">
        <v>293</v>
      </c>
      <c r="H61" s="25" t="s">
        <v>294</v>
      </c>
      <c r="I61" s="68">
        <v>16200</v>
      </c>
      <c r="J61" s="68">
        <v>16200</v>
      </c>
      <c r="K61" s="30"/>
      <c r="L61" s="30"/>
      <c r="M61" s="70">
        <v>16200</v>
      </c>
      <c r="N61" s="30"/>
      <c r="O61" s="68"/>
      <c r="P61" s="68"/>
      <c r="Q61" s="68"/>
      <c r="R61" s="68"/>
      <c r="S61" s="68"/>
      <c r="T61" s="68"/>
      <c r="U61" s="68"/>
      <c r="V61" s="68"/>
      <c r="W61" s="68"/>
      <c r="X61" s="68"/>
    </row>
    <row r="62" customHeight="1" spans="1:24">
      <c r="A62" s="25" t="s">
        <v>69</v>
      </c>
      <c r="B62" s="25" t="s">
        <v>72</v>
      </c>
      <c r="C62" s="25" t="s">
        <v>315</v>
      </c>
      <c r="D62" s="25" t="s">
        <v>286</v>
      </c>
      <c r="E62" s="25" t="s">
        <v>173</v>
      </c>
      <c r="F62" s="25" t="s">
        <v>174</v>
      </c>
      <c r="G62" s="25" t="s">
        <v>293</v>
      </c>
      <c r="H62" s="25" t="s">
        <v>294</v>
      </c>
      <c r="I62" s="68">
        <v>50400</v>
      </c>
      <c r="J62" s="68">
        <v>50400</v>
      </c>
      <c r="K62" s="30"/>
      <c r="L62" s="30"/>
      <c r="M62" s="70">
        <v>50400</v>
      </c>
      <c r="N62" s="30"/>
      <c r="O62" s="68"/>
      <c r="P62" s="68"/>
      <c r="Q62" s="68"/>
      <c r="R62" s="68"/>
      <c r="S62" s="68"/>
      <c r="T62" s="68"/>
      <c r="U62" s="68"/>
      <c r="V62" s="68"/>
      <c r="W62" s="68"/>
      <c r="X62" s="68"/>
    </row>
    <row r="63" customHeight="1" spans="1:24">
      <c r="A63" s="25" t="s">
        <v>69</v>
      </c>
      <c r="B63" s="25" t="s">
        <v>72</v>
      </c>
      <c r="C63" s="25" t="s">
        <v>316</v>
      </c>
      <c r="D63" s="25" t="s">
        <v>186</v>
      </c>
      <c r="E63" s="25" t="s">
        <v>185</v>
      </c>
      <c r="F63" s="25" t="s">
        <v>186</v>
      </c>
      <c r="G63" s="25" t="s">
        <v>271</v>
      </c>
      <c r="H63" s="25" t="s">
        <v>186</v>
      </c>
      <c r="I63" s="68">
        <v>327379.68</v>
      </c>
      <c r="J63" s="68">
        <v>327379.68</v>
      </c>
      <c r="K63" s="30"/>
      <c r="L63" s="30"/>
      <c r="M63" s="70">
        <v>327379.68</v>
      </c>
      <c r="N63" s="30"/>
      <c r="O63" s="68"/>
      <c r="P63" s="68"/>
      <c r="Q63" s="68"/>
      <c r="R63" s="68"/>
      <c r="S63" s="68"/>
      <c r="T63" s="68"/>
      <c r="U63" s="68"/>
      <c r="V63" s="68"/>
      <c r="W63" s="68"/>
      <c r="X63" s="68"/>
    </row>
    <row r="64" customHeight="1" spans="1:24">
      <c r="A64" s="25" t="s">
        <v>69</v>
      </c>
      <c r="B64" s="25" t="s">
        <v>72</v>
      </c>
      <c r="C64" s="25" t="s">
        <v>317</v>
      </c>
      <c r="D64" s="25" t="s">
        <v>300</v>
      </c>
      <c r="E64" s="25" t="s">
        <v>123</v>
      </c>
      <c r="F64" s="25" t="s">
        <v>124</v>
      </c>
      <c r="G64" s="25" t="s">
        <v>318</v>
      </c>
      <c r="H64" s="25" t="s">
        <v>319</v>
      </c>
      <c r="I64" s="68">
        <v>386239.68</v>
      </c>
      <c r="J64" s="68">
        <v>386239.68</v>
      </c>
      <c r="K64" s="30"/>
      <c r="L64" s="30"/>
      <c r="M64" s="70">
        <v>386239.68</v>
      </c>
      <c r="N64" s="30"/>
      <c r="O64" s="68"/>
      <c r="P64" s="68"/>
      <c r="Q64" s="68"/>
      <c r="R64" s="68"/>
      <c r="S64" s="68"/>
      <c r="T64" s="68"/>
      <c r="U64" s="68"/>
      <c r="V64" s="68"/>
      <c r="W64" s="68"/>
      <c r="X64" s="68"/>
    </row>
    <row r="65" customHeight="1" spans="1:24">
      <c r="A65" s="25" t="s">
        <v>69</v>
      </c>
      <c r="B65" s="25" t="s">
        <v>72</v>
      </c>
      <c r="C65" s="25" t="s">
        <v>317</v>
      </c>
      <c r="D65" s="25" t="s">
        <v>300</v>
      </c>
      <c r="E65" s="25" t="s">
        <v>123</v>
      </c>
      <c r="F65" s="25" t="s">
        <v>124</v>
      </c>
      <c r="G65" s="25" t="s">
        <v>274</v>
      </c>
      <c r="H65" s="25" t="s">
        <v>275</v>
      </c>
      <c r="I65" s="68">
        <v>259200</v>
      </c>
      <c r="J65" s="68">
        <v>259200</v>
      </c>
      <c r="K65" s="30"/>
      <c r="L65" s="30"/>
      <c r="M65" s="70">
        <v>259200</v>
      </c>
      <c r="N65" s="30"/>
      <c r="O65" s="68"/>
      <c r="P65" s="68"/>
      <c r="Q65" s="68"/>
      <c r="R65" s="68"/>
      <c r="S65" s="68"/>
      <c r="T65" s="68"/>
      <c r="U65" s="68"/>
      <c r="V65" s="68"/>
      <c r="W65" s="68"/>
      <c r="X65" s="68"/>
    </row>
    <row r="66" customHeight="1" spans="1:24">
      <c r="A66" s="25" t="s">
        <v>69</v>
      </c>
      <c r="B66" s="25" t="s">
        <v>72</v>
      </c>
      <c r="C66" s="25" t="s">
        <v>320</v>
      </c>
      <c r="D66" s="25" t="s">
        <v>321</v>
      </c>
      <c r="E66" s="25" t="s">
        <v>173</v>
      </c>
      <c r="F66" s="25" t="s">
        <v>174</v>
      </c>
      <c r="G66" s="25" t="s">
        <v>258</v>
      </c>
      <c r="H66" s="25" t="s">
        <v>259</v>
      </c>
      <c r="I66" s="68">
        <v>162000</v>
      </c>
      <c r="J66" s="68">
        <v>162000</v>
      </c>
      <c r="K66" s="30"/>
      <c r="L66" s="30"/>
      <c r="M66" s="70">
        <v>162000</v>
      </c>
      <c r="N66" s="30"/>
      <c r="O66" s="68"/>
      <c r="P66" s="68"/>
      <c r="Q66" s="68"/>
      <c r="R66" s="68"/>
      <c r="S66" s="68"/>
      <c r="T66" s="68"/>
      <c r="U66" s="68"/>
      <c r="V66" s="68"/>
      <c r="W66" s="68"/>
      <c r="X66" s="68"/>
    </row>
    <row r="67" customHeight="1" spans="1:24">
      <c r="A67" s="25" t="s">
        <v>69</v>
      </c>
      <c r="B67" s="25" t="s">
        <v>72</v>
      </c>
      <c r="C67" s="25" t="s">
        <v>320</v>
      </c>
      <c r="D67" s="25" t="s">
        <v>321</v>
      </c>
      <c r="E67" s="25" t="s">
        <v>173</v>
      </c>
      <c r="F67" s="25" t="s">
        <v>174</v>
      </c>
      <c r="G67" s="25" t="s">
        <v>309</v>
      </c>
      <c r="H67" s="25" t="s">
        <v>310</v>
      </c>
      <c r="I67" s="68">
        <v>151200</v>
      </c>
      <c r="J67" s="68">
        <v>151200</v>
      </c>
      <c r="K67" s="30"/>
      <c r="L67" s="30"/>
      <c r="M67" s="70">
        <v>151200</v>
      </c>
      <c r="N67" s="30"/>
      <c r="O67" s="68"/>
      <c r="P67" s="68"/>
      <c r="Q67" s="68"/>
      <c r="R67" s="68"/>
      <c r="S67" s="68"/>
      <c r="T67" s="68"/>
      <c r="U67" s="68"/>
      <c r="V67" s="68"/>
      <c r="W67" s="68"/>
      <c r="X67" s="68"/>
    </row>
    <row r="68" customHeight="1" spans="1:24">
      <c r="A68" s="25" t="s">
        <v>69</v>
      </c>
      <c r="B68" s="25" t="s">
        <v>72</v>
      </c>
      <c r="C68" s="25" t="s">
        <v>320</v>
      </c>
      <c r="D68" s="25" t="s">
        <v>321</v>
      </c>
      <c r="E68" s="25" t="s">
        <v>173</v>
      </c>
      <c r="F68" s="25" t="s">
        <v>174</v>
      </c>
      <c r="G68" s="25" t="s">
        <v>309</v>
      </c>
      <c r="H68" s="25" t="s">
        <v>310</v>
      </c>
      <c r="I68" s="68">
        <v>172800</v>
      </c>
      <c r="J68" s="68">
        <v>172800</v>
      </c>
      <c r="K68" s="30"/>
      <c r="L68" s="30"/>
      <c r="M68" s="70">
        <v>172800</v>
      </c>
      <c r="N68" s="30"/>
      <c r="O68" s="68"/>
      <c r="P68" s="68"/>
      <c r="Q68" s="68"/>
      <c r="R68" s="68"/>
      <c r="S68" s="68"/>
      <c r="T68" s="68"/>
      <c r="U68" s="68"/>
      <c r="V68" s="68"/>
      <c r="W68" s="68"/>
      <c r="X68" s="68"/>
    </row>
    <row r="69" customHeight="1" spans="1:24">
      <c r="A69" s="25" t="s">
        <v>69</v>
      </c>
      <c r="B69" s="25" t="s">
        <v>72</v>
      </c>
      <c r="C69" s="25" t="s">
        <v>322</v>
      </c>
      <c r="D69" s="25" t="s">
        <v>273</v>
      </c>
      <c r="E69" s="25" t="s">
        <v>131</v>
      </c>
      <c r="F69" s="25" t="s">
        <v>132</v>
      </c>
      <c r="G69" s="25" t="s">
        <v>274</v>
      </c>
      <c r="H69" s="25" t="s">
        <v>275</v>
      </c>
      <c r="I69" s="68">
        <v>8320.5</v>
      </c>
      <c r="J69" s="68">
        <v>8320.5</v>
      </c>
      <c r="K69" s="30"/>
      <c r="L69" s="30"/>
      <c r="M69" s="70">
        <v>8320.5</v>
      </c>
      <c r="N69" s="30"/>
      <c r="O69" s="68"/>
      <c r="P69" s="68"/>
      <c r="Q69" s="68"/>
      <c r="R69" s="68"/>
      <c r="S69" s="68"/>
      <c r="T69" s="68"/>
      <c r="U69" s="68"/>
      <c r="V69" s="68"/>
      <c r="W69" s="68"/>
      <c r="X69" s="68"/>
    </row>
    <row r="70" customHeight="1" spans="1:24">
      <c r="A70" s="25" t="s">
        <v>69</v>
      </c>
      <c r="B70" s="25" t="s">
        <v>74</v>
      </c>
      <c r="C70" s="25" t="s">
        <v>323</v>
      </c>
      <c r="D70" s="25" t="s">
        <v>308</v>
      </c>
      <c r="E70" s="25" t="s">
        <v>171</v>
      </c>
      <c r="F70" s="25" t="s">
        <v>172</v>
      </c>
      <c r="G70" s="25" t="s">
        <v>254</v>
      </c>
      <c r="H70" s="25" t="s">
        <v>255</v>
      </c>
      <c r="I70" s="68">
        <v>665196</v>
      </c>
      <c r="J70" s="68">
        <v>665196</v>
      </c>
      <c r="K70" s="30"/>
      <c r="L70" s="30"/>
      <c r="M70" s="70">
        <v>665196</v>
      </c>
      <c r="N70" s="30"/>
      <c r="O70" s="68"/>
      <c r="P70" s="68"/>
      <c r="Q70" s="68"/>
      <c r="R70" s="68"/>
      <c r="S70" s="68"/>
      <c r="T70" s="68"/>
      <c r="U70" s="68"/>
      <c r="V70" s="68"/>
      <c r="W70" s="68"/>
      <c r="X70" s="68"/>
    </row>
    <row r="71" customHeight="1" spans="1:24">
      <c r="A71" s="25" t="s">
        <v>69</v>
      </c>
      <c r="B71" s="25" t="s">
        <v>74</v>
      </c>
      <c r="C71" s="25" t="s">
        <v>323</v>
      </c>
      <c r="D71" s="25" t="s">
        <v>308</v>
      </c>
      <c r="E71" s="25" t="s">
        <v>171</v>
      </c>
      <c r="F71" s="25" t="s">
        <v>172</v>
      </c>
      <c r="G71" s="25" t="s">
        <v>256</v>
      </c>
      <c r="H71" s="25" t="s">
        <v>257</v>
      </c>
      <c r="I71" s="68">
        <v>57684</v>
      </c>
      <c r="J71" s="68">
        <v>57684</v>
      </c>
      <c r="K71" s="30"/>
      <c r="L71" s="30"/>
      <c r="M71" s="70">
        <v>57684</v>
      </c>
      <c r="N71" s="30"/>
      <c r="O71" s="68"/>
      <c r="P71" s="68"/>
      <c r="Q71" s="68"/>
      <c r="R71" s="68"/>
      <c r="S71" s="68"/>
      <c r="T71" s="68"/>
      <c r="U71" s="68"/>
      <c r="V71" s="68"/>
      <c r="W71" s="68"/>
      <c r="X71" s="68"/>
    </row>
    <row r="72" customHeight="1" spans="1:24">
      <c r="A72" s="25" t="s">
        <v>69</v>
      </c>
      <c r="B72" s="25" t="s">
        <v>74</v>
      </c>
      <c r="C72" s="25" t="s">
        <v>323</v>
      </c>
      <c r="D72" s="25" t="s">
        <v>308</v>
      </c>
      <c r="E72" s="25" t="s">
        <v>171</v>
      </c>
      <c r="F72" s="25" t="s">
        <v>172</v>
      </c>
      <c r="G72" s="25" t="s">
        <v>258</v>
      </c>
      <c r="H72" s="25" t="s">
        <v>259</v>
      </c>
      <c r="I72" s="68">
        <v>55433</v>
      </c>
      <c r="J72" s="68">
        <v>55433</v>
      </c>
      <c r="K72" s="30"/>
      <c r="L72" s="30"/>
      <c r="M72" s="70">
        <v>55433</v>
      </c>
      <c r="N72" s="30"/>
      <c r="O72" s="68"/>
      <c r="P72" s="68"/>
      <c r="Q72" s="68"/>
      <c r="R72" s="68"/>
      <c r="S72" s="68"/>
      <c r="T72" s="68"/>
      <c r="U72" s="68"/>
      <c r="V72" s="68"/>
      <c r="W72" s="68"/>
      <c r="X72" s="68"/>
    </row>
    <row r="73" customHeight="1" spans="1:24">
      <c r="A73" s="25" t="s">
        <v>69</v>
      </c>
      <c r="B73" s="25" t="s">
        <v>74</v>
      </c>
      <c r="C73" s="25" t="s">
        <v>323</v>
      </c>
      <c r="D73" s="25" t="s">
        <v>308</v>
      </c>
      <c r="E73" s="25" t="s">
        <v>171</v>
      </c>
      <c r="F73" s="25" t="s">
        <v>172</v>
      </c>
      <c r="G73" s="25" t="s">
        <v>309</v>
      </c>
      <c r="H73" s="25" t="s">
        <v>310</v>
      </c>
      <c r="I73" s="68">
        <v>266340</v>
      </c>
      <c r="J73" s="68">
        <v>266340</v>
      </c>
      <c r="K73" s="30"/>
      <c r="L73" s="30"/>
      <c r="M73" s="70">
        <v>266340</v>
      </c>
      <c r="N73" s="30"/>
      <c r="O73" s="68"/>
      <c r="P73" s="68"/>
      <c r="Q73" s="68"/>
      <c r="R73" s="68"/>
      <c r="S73" s="68"/>
      <c r="T73" s="68"/>
      <c r="U73" s="68"/>
      <c r="V73" s="68"/>
      <c r="W73" s="68"/>
      <c r="X73" s="68"/>
    </row>
    <row r="74" customHeight="1" spans="1:24">
      <c r="A74" s="25" t="s">
        <v>69</v>
      </c>
      <c r="B74" s="25" t="s">
        <v>74</v>
      </c>
      <c r="C74" s="25" t="s">
        <v>323</v>
      </c>
      <c r="D74" s="25" t="s">
        <v>308</v>
      </c>
      <c r="E74" s="25" t="s">
        <v>171</v>
      </c>
      <c r="F74" s="25" t="s">
        <v>172</v>
      </c>
      <c r="G74" s="25" t="s">
        <v>309</v>
      </c>
      <c r="H74" s="25" t="s">
        <v>310</v>
      </c>
      <c r="I74" s="68">
        <v>252240</v>
      </c>
      <c r="J74" s="68">
        <v>252240</v>
      </c>
      <c r="K74" s="30"/>
      <c r="L74" s="30"/>
      <c r="M74" s="70">
        <v>252240</v>
      </c>
      <c r="N74" s="30"/>
      <c r="O74" s="68"/>
      <c r="P74" s="68"/>
      <c r="Q74" s="68"/>
      <c r="R74" s="68"/>
      <c r="S74" s="68"/>
      <c r="T74" s="68"/>
      <c r="U74" s="68"/>
      <c r="V74" s="68"/>
      <c r="W74" s="68"/>
      <c r="X74" s="68"/>
    </row>
    <row r="75" customHeight="1" spans="1:24">
      <c r="A75" s="25" t="s">
        <v>69</v>
      </c>
      <c r="B75" s="25" t="s">
        <v>74</v>
      </c>
      <c r="C75" s="25" t="s">
        <v>323</v>
      </c>
      <c r="D75" s="25" t="s">
        <v>308</v>
      </c>
      <c r="E75" s="25" t="s">
        <v>171</v>
      </c>
      <c r="F75" s="25" t="s">
        <v>172</v>
      </c>
      <c r="G75" s="25" t="s">
        <v>309</v>
      </c>
      <c r="H75" s="25" t="s">
        <v>310</v>
      </c>
      <c r="I75" s="68">
        <v>140760</v>
      </c>
      <c r="J75" s="68">
        <v>140760</v>
      </c>
      <c r="K75" s="30"/>
      <c r="L75" s="30"/>
      <c r="M75" s="70">
        <v>140760</v>
      </c>
      <c r="N75" s="30"/>
      <c r="O75" s="68"/>
      <c r="P75" s="68"/>
      <c r="Q75" s="68"/>
      <c r="R75" s="68"/>
      <c r="S75" s="68"/>
      <c r="T75" s="68"/>
      <c r="U75" s="68"/>
      <c r="V75" s="68"/>
      <c r="W75" s="68"/>
      <c r="X75" s="68"/>
    </row>
    <row r="76" customHeight="1" spans="1:24">
      <c r="A76" s="25" t="s">
        <v>69</v>
      </c>
      <c r="B76" s="25" t="s">
        <v>74</v>
      </c>
      <c r="C76" s="25" t="s">
        <v>324</v>
      </c>
      <c r="D76" s="25" t="s">
        <v>261</v>
      </c>
      <c r="E76" s="25" t="s">
        <v>125</v>
      </c>
      <c r="F76" s="25" t="s">
        <v>126</v>
      </c>
      <c r="G76" s="25" t="s">
        <v>262</v>
      </c>
      <c r="H76" s="25" t="s">
        <v>263</v>
      </c>
      <c r="I76" s="68">
        <v>261091.2</v>
      </c>
      <c r="J76" s="68">
        <v>261091.2</v>
      </c>
      <c r="K76" s="30"/>
      <c r="L76" s="30"/>
      <c r="M76" s="70">
        <v>261091.2</v>
      </c>
      <c r="N76" s="30"/>
      <c r="O76" s="68"/>
      <c r="P76" s="68"/>
      <c r="Q76" s="68"/>
      <c r="R76" s="68"/>
      <c r="S76" s="68"/>
      <c r="T76" s="68"/>
      <c r="U76" s="68"/>
      <c r="V76" s="68"/>
      <c r="W76" s="68"/>
      <c r="X76" s="68"/>
    </row>
    <row r="77" customHeight="1" spans="1:24">
      <c r="A77" s="25" t="s">
        <v>69</v>
      </c>
      <c r="B77" s="25" t="s">
        <v>74</v>
      </c>
      <c r="C77" s="25" t="s">
        <v>324</v>
      </c>
      <c r="D77" s="25" t="s">
        <v>261</v>
      </c>
      <c r="E77" s="25" t="s">
        <v>139</v>
      </c>
      <c r="F77" s="25" t="s">
        <v>140</v>
      </c>
      <c r="G77" s="25" t="s">
        <v>264</v>
      </c>
      <c r="H77" s="25" t="s">
        <v>265</v>
      </c>
      <c r="I77" s="68">
        <v>109195.38</v>
      </c>
      <c r="J77" s="68">
        <v>109195.38</v>
      </c>
      <c r="K77" s="30"/>
      <c r="L77" s="30"/>
      <c r="M77" s="70">
        <v>109195.38</v>
      </c>
      <c r="N77" s="30"/>
      <c r="O77" s="68"/>
      <c r="P77" s="68"/>
      <c r="Q77" s="68"/>
      <c r="R77" s="68"/>
      <c r="S77" s="68"/>
      <c r="T77" s="68"/>
      <c r="U77" s="68"/>
      <c r="V77" s="68"/>
      <c r="W77" s="68"/>
      <c r="X77" s="68"/>
    </row>
    <row r="78" customHeight="1" spans="1:24">
      <c r="A78" s="25" t="s">
        <v>69</v>
      </c>
      <c r="B78" s="25" t="s">
        <v>74</v>
      </c>
      <c r="C78" s="25" t="s">
        <v>324</v>
      </c>
      <c r="D78" s="25" t="s">
        <v>261</v>
      </c>
      <c r="E78" s="25" t="s">
        <v>141</v>
      </c>
      <c r="F78" s="25" t="s">
        <v>142</v>
      </c>
      <c r="G78" s="25" t="s">
        <v>266</v>
      </c>
      <c r="H78" s="25" t="s">
        <v>267</v>
      </c>
      <c r="I78" s="68">
        <v>25404</v>
      </c>
      <c r="J78" s="68">
        <v>25404</v>
      </c>
      <c r="K78" s="30"/>
      <c r="L78" s="30"/>
      <c r="M78" s="70">
        <v>25404</v>
      </c>
      <c r="N78" s="30"/>
      <c r="O78" s="68"/>
      <c r="P78" s="68"/>
      <c r="Q78" s="68"/>
      <c r="R78" s="68"/>
      <c r="S78" s="68"/>
      <c r="T78" s="68"/>
      <c r="U78" s="68"/>
      <c r="V78" s="68"/>
      <c r="W78" s="68"/>
      <c r="X78" s="68"/>
    </row>
    <row r="79" customHeight="1" spans="1:24">
      <c r="A79" s="25" t="s">
        <v>69</v>
      </c>
      <c r="B79" s="25" t="s">
        <v>74</v>
      </c>
      <c r="C79" s="25" t="s">
        <v>324</v>
      </c>
      <c r="D79" s="25" t="s">
        <v>261</v>
      </c>
      <c r="E79" s="25" t="s">
        <v>141</v>
      </c>
      <c r="F79" s="25" t="s">
        <v>142</v>
      </c>
      <c r="G79" s="25" t="s">
        <v>266</v>
      </c>
      <c r="H79" s="25" t="s">
        <v>267</v>
      </c>
      <c r="I79" s="68">
        <v>69111</v>
      </c>
      <c r="J79" s="68">
        <v>69111</v>
      </c>
      <c r="K79" s="30"/>
      <c r="L79" s="30"/>
      <c r="M79" s="70">
        <v>69111</v>
      </c>
      <c r="N79" s="30"/>
      <c r="O79" s="68"/>
      <c r="P79" s="68"/>
      <c r="Q79" s="68"/>
      <c r="R79" s="68"/>
      <c r="S79" s="68"/>
      <c r="T79" s="68"/>
      <c r="U79" s="68"/>
      <c r="V79" s="68"/>
      <c r="W79" s="68"/>
      <c r="X79" s="68"/>
    </row>
    <row r="80" customHeight="1" spans="1:24">
      <c r="A80" s="25" t="s">
        <v>69</v>
      </c>
      <c r="B80" s="25" t="s">
        <v>74</v>
      </c>
      <c r="C80" s="25" t="s">
        <v>324</v>
      </c>
      <c r="D80" s="25" t="s">
        <v>261</v>
      </c>
      <c r="E80" s="25" t="s">
        <v>143</v>
      </c>
      <c r="F80" s="25" t="s">
        <v>144</v>
      </c>
      <c r="G80" s="25" t="s">
        <v>268</v>
      </c>
      <c r="H80" s="25" t="s">
        <v>269</v>
      </c>
      <c r="I80" s="68">
        <v>6717.36</v>
      </c>
      <c r="J80" s="68">
        <v>6717.36</v>
      </c>
      <c r="K80" s="30"/>
      <c r="L80" s="30"/>
      <c r="M80" s="70">
        <v>6717.36</v>
      </c>
      <c r="N80" s="30"/>
      <c r="O80" s="68"/>
      <c r="P80" s="68"/>
      <c r="Q80" s="68"/>
      <c r="R80" s="68"/>
      <c r="S80" s="68"/>
      <c r="T80" s="68"/>
      <c r="U80" s="68"/>
      <c r="V80" s="68"/>
      <c r="W80" s="68"/>
      <c r="X80" s="68"/>
    </row>
    <row r="81" customHeight="1" spans="1:24">
      <c r="A81" s="25" t="s">
        <v>69</v>
      </c>
      <c r="B81" s="25" t="s">
        <v>74</v>
      </c>
      <c r="C81" s="25" t="s">
        <v>324</v>
      </c>
      <c r="D81" s="25" t="s">
        <v>261</v>
      </c>
      <c r="E81" s="25" t="s">
        <v>143</v>
      </c>
      <c r="F81" s="25" t="s">
        <v>144</v>
      </c>
      <c r="G81" s="25" t="s">
        <v>268</v>
      </c>
      <c r="H81" s="25" t="s">
        <v>269</v>
      </c>
      <c r="I81" s="68">
        <v>3100.32</v>
      </c>
      <c r="J81" s="68">
        <v>3100.32</v>
      </c>
      <c r="K81" s="30"/>
      <c r="L81" s="30"/>
      <c r="M81" s="70">
        <v>3100.32</v>
      </c>
      <c r="N81" s="30"/>
      <c r="O81" s="68"/>
      <c r="P81" s="68"/>
      <c r="Q81" s="68"/>
      <c r="R81" s="68"/>
      <c r="S81" s="68"/>
      <c r="T81" s="68"/>
      <c r="U81" s="68"/>
      <c r="V81" s="68"/>
      <c r="W81" s="68"/>
      <c r="X81" s="68"/>
    </row>
    <row r="82" customHeight="1" spans="1:24">
      <c r="A82" s="25" t="s">
        <v>69</v>
      </c>
      <c r="B82" s="25" t="s">
        <v>74</v>
      </c>
      <c r="C82" s="25" t="s">
        <v>324</v>
      </c>
      <c r="D82" s="25" t="s">
        <v>261</v>
      </c>
      <c r="E82" s="25" t="s">
        <v>143</v>
      </c>
      <c r="F82" s="25" t="s">
        <v>144</v>
      </c>
      <c r="G82" s="25" t="s">
        <v>268</v>
      </c>
      <c r="H82" s="25" t="s">
        <v>269</v>
      </c>
      <c r="I82" s="68">
        <v>4975.99</v>
      </c>
      <c r="J82" s="68">
        <v>4975.99</v>
      </c>
      <c r="K82" s="30"/>
      <c r="L82" s="30"/>
      <c r="M82" s="70">
        <v>4975.99</v>
      </c>
      <c r="N82" s="30"/>
      <c r="O82" s="68"/>
      <c r="P82" s="68"/>
      <c r="Q82" s="68"/>
      <c r="R82" s="68"/>
      <c r="S82" s="68"/>
      <c r="T82" s="68"/>
      <c r="U82" s="68"/>
      <c r="V82" s="68"/>
      <c r="W82" s="68"/>
      <c r="X82" s="68"/>
    </row>
    <row r="83" customHeight="1" spans="1:24">
      <c r="A83" s="25" t="s">
        <v>69</v>
      </c>
      <c r="B83" s="25" t="s">
        <v>74</v>
      </c>
      <c r="C83" s="25" t="s">
        <v>324</v>
      </c>
      <c r="D83" s="25" t="s">
        <v>261</v>
      </c>
      <c r="E83" s="25" t="s">
        <v>171</v>
      </c>
      <c r="F83" s="25" t="s">
        <v>172</v>
      </c>
      <c r="G83" s="25" t="s">
        <v>268</v>
      </c>
      <c r="H83" s="25" t="s">
        <v>269</v>
      </c>
      <c r="I83" s="68">
        <v>9675.54</v>
      </c>
      <c r="J83" s="68">
        <v>9675.54</v>
      </c>
      <c r="K83" s="30"/>
      <c r="L83" s="30"/>
      <c r="M83" s="70">
        <v>9675.54</v>
      </c>
      <c r="N83" s="30"/>
      <c r="O83" s="68"/>
      <c r="P83" s="68"/>
      <c r="Q83" s="68"/>
      <c r="R83" s="68"/>
      <c r="S83" s="68"/>
      <c r="T83" s="68"/>
      <c r="U83" s="68"/>
      <c r="V83" s="68"/>
      <c r="W83" s="68"/>
      <c r="X83" s="68"/>
    </row>
    <row r="84" customHeight="1" spans="1:24">
      <c r="A84" s="25" t="s">
        <v>69</v>
      </c>
      <c r="B84" s="25" t="s">
        <v>74</v>
      </c>
      <c r="C84" s="25" t="s">
        <v>325</v>
      </c>
      <c r="D84" s="25" t="s">
        <v>273</v>
      </c>
      <c r="E84" s="25" t="s">
        <v>131</v>
      </c>
      <c r="F84" s="25" t="s">
        <v>132</v>
      </c>
      <c r="G84" s="25" t="s">
        <v>274</v>
      </c>
      <c r="H84" s="25" t="s">
        <v>275</v>
      </c>
      <c r="I84" s="68">
        <v>7848</v>
      </c>
      <c r="J84" s="68">
        <v>7848</v>
      </c>
      <c r="K84" s="30"/>
      <c r="L84" s="30"/>
      <c r="M84" s="70">
        <v>7848</v>
      </c>
      <c r="N84" s="30"/>
      <c r="O84" s="68"/>
      <c r="P84" s="68"/>
      <c r="Q84" s="68"/>
      <c r="R84" s="68"/>
      <c r="S84" s="68"/>
      <c r="T84" s="68"/>
      <c r="U84" s="68"/>
      <c r="V84" s="68"/>
      <c r="W84" s="68"/>
      <c r="X84" s="68"/>
    </row>
    <row r="85" customHeight="1" spans="1:24">
      <c r="A85" s="25" t="s">
        <v>69</v>
      </c>
      <c r="B85" s="25" t="s">
        <v>74</v>
      </c>
      <c r="C85" s="25" t="s">
        <v>326</v>
      </c>
      <c r="D85" s="25" t="s">
        <v>230</v>
      </c>
      <c r="E85" s="25" t="s">
        <v>171</v>
      </c>
      <c r="F85" s="25" t="s">
        <v>172</v>
      </c>
      <c r="G85" s="25" t="s">
        <v>277</v>
      </c>
      <c r="H85" s="25" t="s">
        <v>230</v>
      </c>
      <c r="I85" s="68">
        <v>5000</v>
      </c>
      <c r="J85" s="68">
        <v>5000</v>
      </c>
      <c r="K85" s="30"/>
      <c r="L85" s="30"/>
      <c r="M85" s="70">
        <v>5000</v>
      </c>
      <c r="N85" s="30"/>
      <c r="O85" s="68"/>
      <c r="P85" s="68"/>
      <c r="Q85" s="68"/>
      <c r="R85" s="68"/>
      <c r="S85" s="68"/>
      <c r="T85" s="68"/>
      <c r="U85" s="68"/>
      <c r="V85" s="68"/>
      <c r="W85" s="68"/>
      <c r="X85" s="68"/>
    </row>
    <row r="86" customHeight="1" spans="1:24">
      <c r="A86" s="25" t="s">
        <v>69</v>
      </c>
      <c r="B86" s="25" t="s">
        <v>74</v>
      </c>
      <c r="C86" s="25" t="s">
        <v>327</v>
      </c>
      <c r="D86" s="25" t="s">
        <v>283</v>
      </c>
      <c r="E86" s="25" t="s">
        <v>171</v>
      </c>
      <c r="F86" s="25" t="s">
        <v>172</v>
      </c>
      <c r="G86" s="25" t="s">
        <v>284</v>
      </c>
      <c r="H86" s="25" t="s">
        <v>283</v>
      </c>
      <c r="I86" s="68">
        <v>32324.4</v>
      </c>
      <c r="J86" s="68">
        <v>32324.4</v>
      </c>
      <c r="K86" s="30"/>
      <c r="L86" s="30"/>
      <c r="M86" s="70">
        <v>32324.4</v>
      </c>
      <c r="N86" s="30"/>
      <c r="O86" s="68"/>
      <c r="P86" s="68"/>
      <c r="Q86" s="68"/>
      <c r="R86" s="68"/>
      <c r="S86" s="68"/>
      <c r="T86" s="68"/>
      <c r="U86" s="68"/>
      <c r="V86" s="68"/>
      <c r="W86" s="68"/>
      <c r="X86" s="68"/>
    </row>
    <row r="87" customHeight="1" spans="1:24">
      <c r="A87" s="25" t="s">
        <v>69</v>
      </c>
      <c r="B87" s="25" t="s">
        <v>74</v>
      </c>
      <c r="C87" s="25" t="s">
        <v>328</v>
      </c>
      <c r="D87" s="25" t="s">
        <v>286</v>
      </c>
      <c r="E87" s="25" t="s">
        <v>171</v>
      </c>
      <c r="F87" s="25" t="s">
        <v>172</v>
      </c>
      <c r="G87" s="25" t="s">
        <v>287</v>
      </c>
      <c r="H87" s="25" t="s">
        <v>288</v>
      </c>
      <c r="I87" s="68">
        <v>40404</v>
      </c>
      <c r="J87" s="68">
        <v>40404</v>
      </c>
      <c r="K87" s="30"/>
      <c r="L87" s="30"/>
      <c r="M87" s="70">
        <v>40404</v>
      </c>
      <c r="N87" s="30"/>
      <c r="O87" s="68"/>
      <c r="P87" s="68"/>
      <c r="Q87" s="68"/>
      <c r="R87" s="68"/>
      <c r="S87" s="68"/>
      <c r="T87" s="68"/>
      <c r="U87" s="68"/>
      <c r="V87" s="68"/>
      <c r="W87" s="68"/>
      <c r="X87" s="68"/>
    </row>
    <row r="88" customHeight="1" spans="1:24">
      <c r="A88" s="25" t="s">
        <v>69</v>
      </c>
      <c r="B88" s="25" t="s">
        <v>74</v>
      </c>
      <c r="C88" s="25" t="s">
        <v>328</v>
      </c>
      <c r="D88" s="25" t="s">
        <v>286</v>
      </c>
      <c r="E88" s="25" t="s">
        <v>171</v>
      </c>
      <c r="F88" s="25" t="s">
        <v>172</v>
      </c>
      <c r="G88" s="25" t="s">
        <v>289</v>
      </c>
      <c r="H88" s="25" t="s">
        <v>290</v>
      </c>
      <c r="I88" s="68">
        <v>26000</v>
      </c>
      <c r="J88" s="68">
        <v>26000</v>
      </c>
      <c r="K88" s="30"/>
      <c r="L88" s="30"/>
      <c r="M88" s="70">
        <v>26000</v>
      </c>
      <c r="N88" s="30"/>
      <c r="O88" s="68"/>
      <c r="P88" s="68"/>
      <c r="Q88" s="68"/>
      <c r="R88" s="68"/>
      <c r="S88" s="68"/>
      <c r="T88" s="68"/>
      <c r="U88" s="68"/>
      <c r="V88" s="68"/>
      <c r="W88" s="68"/>
      <c r="X88" s="68"/>
    </row>
    <row r="89" customHeight="1" spans="1:24">
      <c r="A89" s="25" t="s">
        <v>69</v>
      </c>
      <c r="B89" s="25" t="s">
        <v>74</v>
      </c>
      <c r="C89" s="25" t="s">
        <v>328</v>
      </c>
      <c r="D89" s="25" t="s">
        <v>286</v>
      </c>
      <c r="E89" s="25" t="s">
        <v>171</v>
      </c>
      <c r="F89" s="25" t="s">
        <v>172</v>
      </c>
      <c r="G89" s="25" t="s">
        <v>291</v>
      </c>
      <c r="H89" s="25" t="s">
        <v>292</v>
      </c>
      <c r="I89" s="68">
        <v>30000</v>
      </c>
      <c r="J89" s="68">
        <v>30000</v>
      </c>
      <c r="K89" s="30"/>
      <c r="L89" s="30"/>
      <c r="M89" s="70">
        <v>30000</v>
      </c>
      <c r="N89" s="30"/>
      <c r="O89" s="68"/>
      <c r="P89" s="68"/>
      <c r="Q89" s="68"/>
      <c r="R89" s="68"/>
      <c r="S89" s="68"/>
      <c r="T89" s="68"/>
      <c r="U89" s="68"/>
      <c r="V89" s="68"/>
      <c r="W89" s="68"/>
      <c r="X89" s="68"/>
    </row>
    <row r="90" customHeight="1" spans="1:24">
      <c r="A90" s="25" t="s">
        <v>69</v>
      </c>
      <c r="B90" s="25" t="s">
        <v>74</v>
      </c>
      <c r="C90" s="25" t="s">
        <v>328</v>
      </c>
      <c r="D90" s="25" t="s">
        <v>286</v>
      </c>
      <c r="E90" s="25" t="s">
        <v>123</v>
      </c>
      <c r="F90" s="25" t="s">
        <v>124</v>
      </c>
      <c r="G90" s="25" t="s">
        <v>293</v>
      </c>
      <c r="H90" s="25" t="s">
        <v>294</v>
      </c>
      <c r="I90" s="68">
        <v>5400</v>
      </c>
      <c r="J90" s="68">
        <v>5400</v>
      </c>
      <c r="K90" s="30"/>
      <c r="L90" s="30"/>
      <c r="M90" s="70">
        <v>5400</v>
      </c>
      <c r="N90" s="30"/>
      <c r="O90" s="68"/>
      <c r="P90" s="68"/>
      <c r="Q90" s="68"/>
      <c r="R90" s="68"/>
      <c r="S90" s="68"/>
      <c r="T90" s="68"/>
      <c r="U90" s="68"/>
      <c r="V90" s="68"/>
      <c r="W90" s="68"/>
      <c r="X90" s="68"/>
    </row>
    <row r="91" customHeight="1" spans="1:24">
      <c r="A91" s="25" t="s">
        <v>69</v>
      </c>
      <c r="B91" s="25" t="s">
        <v>74</v>
      </c>
      <c r="C91" s="25" t="s">
        <v>328</v>
      </c>
      <c r="D91" s="25" t="s">
        <v>286</v>
      </c>
      <c r="E91" s="25" t="s">
        <v>171</v>
      </c>
      <c r="F91" s="25" t="s">
        <v>172</v>
      </c>
      <c r="G91" s="25" t="s">
        <v>293</v>
      </c>
      <c r="H91" s="25" t="s">
        <v>294</v>
      </c>
      <c r="I91" s="68">
        <v>36400</v>
      </c>
      <c r="J91" s="68">
        <v>36400</v>
      </c>
      <c r="K91" s="30"/>
      <c r="L91" s="30"/>
      <c r="M91" s="70">
        <v>36400</v>
      </c>
      <c r="N91" s="30"/>
      <c r="O91" s="68"/>
      <c r="P91" s="68"/>
      <c r="Q91" s="68"/>
      <c r="R91" s="68"/>
      <c r="S91" s="68"/>
      <c r="T91" s="68"/>
      <c r="U91" s="68"/>
      <c r="V91" s="68"/>
      <c r="W91" s="68"/>
      <c r="X91" s="68"/>
    </row>
    <row r="92" customHeight="1" spans="1:24">
      <c r="A92" s="25" t="s">
        <v>69</v>
      </c>
      <c r="B92" s="25" t="s">
        <v>74</v>
      </c>
      <c r="C92" s="25" t="s">
        <v>329</v>
      </c>
      <c r="D92" s="25" t="s">
        <v>186</v>
      </c>
      <c r="E92" s="25" t="s">
        <v>185</v>
      </c>
      <c r="F92" s="25" t="s">
        <v>186</v>
      </c>
      <c r="G92" s="25" t="s">
        <v>271</v>
      </c>
      <c r="H92" s="25" t="s">
        <v>186</v>
      </c>
      <c r="I92" s="68">
        <v>241370.4</v>
      </c>
      <c r="J92" s="68">
        <v>241370.4</v>
      </c>
      <c r="K92" s="30"/>
      <c r="L92" s="30"/>
      <c r="M92" s="70">
        <v>241370.4</v>
      </c>
      <c r="N92" s="30"/>
      <c r="O92" s="68"/>
      <c r="P92" s="68"/>
      <c r="Q92" s="68"/>
      <c r="R92" s="68"/>
      <c r="S92" s="68"/>
      <c r="T92" s="68"/>
      <c r="U92" s="68"/>
      <c r="V92" s="68"/>
      <c r="W92" s="68"/>
      <c r="X92" s="68"/>
    </row>
    <row r="93" customHeight="1" spans="1:24">
      <c r="A93" s="25" t="s">
        <v>69</v>
      </c>
      <c r="B93" s="25" t="s">
        <v>74</v>
      </c>
      <c r="C93" s="25" t="s">
        <v>330</v>
      </c>
      <c r="D93" s="25" t="s">
        <v>300</v>
      </c>
      <c r="E93" s="25" t="s">
        <v>123</v>
      </c>
      <c r="F93" s="25" t="s">
        <v>124</v>
      </c>
      <c r="G93" s="25" t="s">
        <v>274</v>
      </c>
      <c r="H93" s="25" t="s">
        <v>275</v>
      </c>
      <c r="I93" s="68">
        <v>86400</v>
      </c>
      <c r="J93" s="68">
        <v>86400</v>
      </c>
      <c r="K93" s="30"/>
      <c r="L93" s="30"/>
      <c r="M93" s="70">
        <v>86400</v>
      </c>
      <c r="N93" s="30"/>
      <c r="O93" s="68"/>
      <c r="P93" s="68"/>
      <c r="Q93" s="68"/>
      <c r="R93" s="68"/>
      <c r="S93" s="68"/>
      <c r="T93" s="68"/>
      <c r="U93" s="68"/>
      <c r="V93" s="68"/>
      <c r="W93" s="68"/>
      <c r="X93" s="68"/>
    </row>
    <row r="94" customHeight="1" spans="1:24">
      <c r="A94" s="25" t="s">
        <v>69</v>
      </c>
      <c r="B94" s="25" t="s">
        <v>74</v>
      </c>
      <c r="C94" s="25" t="s">
        <v>331</v>
      </c>
      <c r="D94" s="25" t="s">
        <v>321</v>
      </c>
      <c r="E94" s="25" t="s">
        <v>171</v>
      </c>
      <c r="F94" s="25" t="s">
        <v>172</v>
      </c>
      <c r="G94" s="25" t="s">
        <v>258</v>
      </c>
      <c r="H94" s="25" t="s">
        <v>259</v>
      </c>
      <c r="I94" s="68">
        <v>117000</v>
      </c>
      <c r="J94" s="68">
        <v>117000</v>
      </c>
      <c r="K94" s="30"/>
      <c r="L94" s="30"/>
      <c r="M94" s="70">
        <v>117000</v>
      </c>
      <c r="N94" s="30"/>
      <c r="O94" s="68"/>
      <c r="P94" s="68"/>
      <c r="Q94" s="68"/>
      <c r="R94" s="68"/>
      <c r="S94" s="68"/>
      <c r="T94" s="68"/>
      <c r="U94" s="68"/>
      <c r="V94" s="68"/>
      <c r="W94" s="68"/>
      <c r="X94" s="68"/>
    </row>
    <row r="95" customHeight="1" spans="1:24">
      <c r="A95" s="25" t="s">
        <v>69</v>
      </c>
      <c r="B95" s="25" t="s">
        <v>74</v>
      </c>
      <c r="C95" s="25" t="s">
        <v>331</v>
      </c>
      <c r="D95" s="25" t="s">
        <v>321</v>
      </c>
      <c r="E95" s="25" t="s">
        <v>171</v>
      </c>
      <c r="F95" s="25" t="s">
        <v>172</v>
      </c>
      <c r="G95" s="25" t="s">
        <v>309</v>
      </c>
      <c r="H95" s="25" t="s">
        <v>310</v>
      </c>
      <c r="I95" s="68">
        <v>124800</v>
      </c>
      <c r="J95" s="68">
        <v>124800</v>
      </c>
      <c r="K95" s="30"/>
      <c r="L95" s="30"/>
      <c r="M95" s="70">
        <v>124800</v>
      </c>
      <c r="N95" s="30"/>
      <c r="O95" s="68"/>
      <c r="P95" s="68"/>
      <c r="Q95" s="68"/>
      <c r="R95" s="68"/>
      <c r="S95" s="68"/>
      <c r="T95" s="68"/>
      <c r="U95" s="68"/>
      <c r="V95" s="68"/>
      <c r="W95" s="68"/>
      <c r="X95" s="68"/>
    </row>
    <row r="96" customHeight="1" spans="1:24">
      <c r="A96" s="25" t="s">
        <v>69</v>
      </c>
      <c r="B96" s="25" t="s">
        <v>74</v>
      </c>
      <c r="C96" s="25" t="s">
        <v>331</v>
      </c>
      <c r="D96" s="25" t="s">
        <v>321</v>
      </c>
      <c r="E96" s="25" t="s">
        <v>171</v>
      </c>
      <c r="F96" s="25" t="s">
        <v>172</v>
      </c>
      <c r="G96" s="25" t="s">
        <v>309</v>
      </c>
      <c r="H96" s="25" t="s">
        <v>310</v>
      </c>
      <c r="I96" s="68">
        <v>109200</v>
      </c>
      <c r="J96" s="68">
        <v>109200</v>
      </c>
      <c r="K96" s="30"/>
      <c r="L96" s="30"/>
      <c r="M96" s="70">
        <v>109200</v>
      </c>
      <c r="N96" s="30"/>
      <c r="O96" s="68"/>
      <c r="P96" s="68"/>
      <c r="Q96" s="68"/>
      <c r="R96" s="68"/>
      <c r="S96" s="68"/>
      <c r="T96" s="68"/>
      <c r="U96" s="68"/>
      <c r="V96" s="68"/>
      <c r="W96" s="68"/>
      <c r="X96" s="68"/>
    </row>
    <row r="97" customHeight="1" spans="1:24">
      <c r="A97" s="25" t="s">
        <v>69</v>
      </c>
      <c r="B97" s="25" t="s">
        <v>76</v>
      </c>
      <c r="C97" s="25" t="s">
        <v>332</v>
      </c>
      <c r="D97" s="25" t="s">
        <v>308</v>
      </c>
      <c r="E97" s="25" t="s">
        <v>173</v>
      </c>
      <c r="F97" s="25" t="s">
        <v>174</v>
      </c>
      <c r="G97" s="25" t="s">
        <v>254</v>
      </c>
      <c r="H97" s="25" t="s">
        <v>255</v>
      </c>
      <c r="I97" s="68">
        <v>608520</v>
      </c>
      <c r="J97" s="68">
        <v>608520</v>
      </c>
      <c r="K97" s="30"/>
      <c r="L97" s="30"/>
      <c r="M97" s="70">
        <v>608520</v>
      </c>
      <c r="N97" s="30"/>
      <c r="O97" s="68"/>
      <c r="P97" s="68"/>
      <c r="Q97" s="68"/>
      <c r="R97" s="68"/>
      <c r="S97" s="68"/>
      <c r="T97" s="68"/>
      <c r="U97" s="68"/>
      <c r="V97" s="68"/>
      <c r="W97" s="68"/>
      <c r="X97" s="68"/>
    </row>
    <row r="98" customHeight="1" spans="1:24">
      <c r="A98" s="25" t="s">
        <v>69</v>
      </c>
      <c r="B98" s="25" t="s">
        <v>76</v>
      </c>
      <c r="C98" s="25" t="s">
        <v>332</v>
      </c>
      <c r="D98" s="25" t="s">
        <v>308</v>
      </c>
      <c r="E98" s="25" t="s">
        <v>173</v>
      </c>
      <c r="F98" s="25" t="s">
        <v>174</v>
      </c>
      <c r="G98" s="25" t="s">
        <v>256</v>
      </c>
      <c r="H98" s="25" t="s">
        <v>257</v>
      </c>
      <c r="I98" s="68">
        <v>51900</v>
      </c>
      <c r="J98" s="68">
        <v>51900</v>
      </c>
      <c r="K98" s="30"/>
      <c r="L98" s="30"/>
      <c r="M98" s="70">
        <v>51900</v>
      </c>
      <c r="N98" s="30"/>
      <c r="O98" s="68"/>
      <c r="P98" s="68"/>
      <c r="Q98" s="68"/>
      <c r="R98" s="68"/>
      <c r="S98" s="68"/>
      <c r="T98" s="68"/>
      <c r="U98" s="68"/>
      <c r="V98" s="68"/>
      <c r="W98" s="68"/>
      <c r="X98" s="68"/>
    </row>
    <row r="99" customHeight="1" spans="1:24">
      <c r="A99" s="25" t="s">
        <v>69</v>
      </c>
      <c r="B99" s="25" t="s">
        <v>76</v>
      </c>
      <c r="C99" s="25" t="s">
        <v>332</v>
      </c>
      <c r="D99" s="25" t="s">
        <v>308</v>
      </c>
      <c r="E99" s="25" t="s">
        <v>173</v>
      </c>
      <c r="F99" s="25" t="s">
        <v>174</v>
      </c>
      <c r="G99" s="25" t="s">
        <v>258</v>
      </c>
      <c r="H99" s="25" t="s">
        <v>259</v>
      </c>
      <c r="I99" s="68">
        <v>50710</v>
      </c>
      <c r="J99" s="68">
        <v>50710</v>
      </c>
      <c r="K99" s="30"/>
      <c r="L99" s="30"/>
      <c r="M99" s="70">
        <v>50710</v>
      </c>
      <c r="N99" s="30"/>
      <c r="O99" s="68"/>
      <c r="P99" s="68"/>
      <c r="Q99" s="68"/>
      <c r="R99" s="68"/>
      <c r="S99" s="68"/>
      <c r="T99" s="68"/>
      <c r="U99" s="68"/>
      <c r="V99" s="68"/>
      <c r="W99" s="68"/>
      <c r="X99" s="68"/>
    </row>
    <row r="100" customHeight="1" spans="1:24">
      <c r="A100" s="25" t="s">
        <v>69</v>
      </c>
      <c r="B100" s="25" t="s">
        <v>76</v>
      </c>
      <c r="C100" s="25" t="s">
        <v>332</v>
      </c>
      <c r="D100" s="25" t="s">
        <v>308</v>
      </c>
      <c r="E100" s="25" t="s">
        <v>173</v>
      </c>
      <c r="F100" s="25" t="s">
        <v>174</v>
      </c>
      <c r="G100" s="25" t="s">
        <v>309</v>
      </c>
      <c r="H100" s="25" t="s">
        <v>310</v>
      </c>
      <c r="I100" s="68">
        <v>244968</v>
      </c>
      <c r="J100" s="68">
        <v>244968</v>
      </c>
      <c r="K100" s="30"/>
      <c r="L100" s="30"/>
      <c r="M100" s="70">
        <v>244968</v>
      </c>
      <c r="N100" s="30"/>
      <c r="O100" s="68"/>
      <c r="P100" s="68"/>
      <c r="Q100" s="68"/>
      <c r="R100" s="68"/>
      <c r="S100" s="68"/>
      <c r="T100" s="68"/>
      <c r="U100" s="68"/>
      <c r="V100" s="68"/>
      <c r="W100" s="68"/>
      <c r="X100" s="68"/>
    </row>
    <row r="101" customHeight="1" spans="1:24">
      <c r="A101" s="25" t="s">
        <v>69</v>
      </c>
      <c r="B101" s="25" t="s">
        <v>76</v>
      </c>
      <c r="C101" s="25" t="s">
        <v>332</v>
      </c>
      <c r="D101" s="25" t="s">
        <v>308</v>
      </c>
      <c r="E101" s="25" t="s">
        <v>173</v>
      </c>
      <c r="F101" s="25" t="s">
        <v>174</v>
      </c>
      <c r="G101" s="25" t="s">
        <v>309</v>
      </c>
      <c r="H101" s="25" t="s">
        <v>310</v>
      </c>
      <c r="I101" s="68">
        <v>128400</v>
      </c>
      <c r="J101" s="68">
        <v>128400</v>
      </c>
      <c r="K101" s="30"/>
      <c r="L101" s="30"/>
      <c r="M101" s="70">
        <v>128400</v>
      </c>
      <c r="N101" s="30"/>
      <c r="O101" s="68"/>
      <c r="P101" s="68"/>
      <c r="Q101" s="68"/>
      <c r="R101" s="68"/>
      <c r="S101" s="68"/>
      <c r="T101" s="68"/>
      <c r="U101" s="68"/>
      <c r="V101" s="68"/>
      <c r="W101" s="68"/>
      <c r="X101" s="68"/>
    </row>
    <row r="102" customHeight="1" spans="1:24">
      <c r="A102" s="25" t="s">
        <v>69</v>
      </c>
      <c r="B102" s="25" t="s">
        <v>76</v>
      </c>
      <c r="C102" s="25" t="s">
        <v>332</v>
      </c>
      <c r="D102" s="25" t="s">
        <v>308</v>
      </c>
      <c r="E102" s="25" t="s">
        <v>173</v>
      </c>
      <c r="F102" s="25" t="s">
        <v>174</v>
      </c>
      <c r="G102" s="25" t="s">
        <v>309</v>
      </c>
      <c r="H102" s="25" t="s">
        <v>310</v>
      </c>
      <c r="I102" s="68">
        <v>230280</v>
      </c>
      <c r="J102" s="68">
        <v>230280</v>
      </c>
      <c r="K102" s="30"/>
      <c r="L102" s="30"/>
      <c r="M102" s="70">
        <v>230280</v>
      </c>
      <c r="N102" s="30"/>
      <c r="O102" s="68"/>
      <c r="P102" s="68"/>
      <c r="Q102" s="68"/>
      <c r="R102" s="68"/>
      <c r="S102" s="68"/>
      <c r="T102" s="68"/>
      <c r="U102" s="68"/>
      <c r="V102" s="68"/>
      <c r="W102" s="68"/>
      <c r="X102" s="68"/>
    </row>
    <row r="103" customHeight="1" spans="1:24">
      <c r="A103" s="25" t="s">
        <v>69</v>
      </c>
      <c r="B103" s="25" t="s">
        <v>76</v>
      </c>
      <c r="C103" s="25" t="s">
        <v>333</v>
      </c>
      <c r="D103" s="25" t="s">
        <v>261</v>
      </c>
      <c r="E103" s="25" t="s">
        <v>125</v>
      </c>
      <c r="F103" s="25" t="s">
        <v>126</v>
      </c>
      <c r="G103" s="25" t="s">
        <v>262</v>
      </c>
      <c r="H103" s="25" t="s">
        <v>263</v>
      </c>
      <c r="I103" s="68">
        <v>239105.28</v>
      </c>
      <c r="J103" s="68">
        <v>239105.28</v>
      </c>
      <c r="K103" s="30"/>
      <c r="L103" s="30"/>
      <c r="M103" s="70">
        <v>239105.28</v>
      </c>
      <c r="N103" s="30"/>
      <c r="O103" s="68"/>
      <c r="P103" s="68"/>
      <c r="Q103" s="68"/>
      <c r="R103" s="68"/>
      <c r="S103" s="68"/>
      <c r="T103" s="68"/>
      <c r="U103" s="68"/>
      <c r="V103" s="68"/>
      <c r="W103" s="68"/>
      <c r="X103" s="68"/>
    </row>
    <row r="104" customHeight="1" spans="1:24">
      <c r="A104" s="25" t="s">
        <v>69</v>
      </c>
      <c r="B104" s="25" t="s">
        <v>76</v>
      </c>
      <c r="C104" s="25" t="s">
        <v>333</v>
      </c>
      <c r="D104" s="25" t="s">
        <v>261</v>
      </c>
      <c r="E104" s="25" t="s">
        <v>139</v>
      </c>
      <c r="F104" s="25" t="s">
        <v>140</v>
      </c>
      <c r="G104" s="25" t="s">
        <v>264</v>
      </c>
      <c r="H104" s="25" t="s">
        <v>265</v>
      </c>
      <c r="I104" s="68">
        <v>99856.63</v>
      </c>
      <c r="J104" s="68">
        <v>99856.63</v>
      </c>
      <c r="K104" s="30"/>
      <c r="L104" s="30"/>
      <c r="M104" s="70">
        <v>99856.63</v>
      </c>
      <c r="N104" s="30"/>
      <c r="O104" s="68"/>
      <c r="P104" s="68"/>
      <c r="Q104" s="68"/>
      <c r="R104" s="68"/>
      <c r="S104" s="68"/>
      <c r="T104" s="68"/>
      <c r="U104" s="68"/>
      <c r="V104" s="68"/>
      <c r="W104" s="68"/>
      <c r="X104" s="68"/>
    </row>
    <row r="105" customHeight="1" spans="1:24">
      <c r="A105" s="25" t="s">
        <v>69</v>
      </c>
      <c r="B105" s="25" t="s">
        <v>76</v>
      </c>
      <c r="C105" s="25" t="s">
        <v>333</v>
      </c>
      <c r="D105" s="25" t="s">
        <v>261</v>
      </c>
      <c r="E105" s="25" t="s">
        <v>141</v>
      </c>
      <c r="F105" s="25" t="s">
        <v>142</v>
      </c>
      <c r="G105" s="25" t="s">
        <v>266</v>
      </c>
      <c r="H105" s="25" t="s">
        <v>267</v>
      </c>
      <c r="I105" s="68">
        <v>63200.4</v>
      </c>
      <c r="J105" s="68">
        <v>63200.4</v>
      </c>
      <c r="K105" s="30"/>
      <c r="L105" s="30"/>
      <c r="M105" s="70">
        <v>63200.4</v>
      </c>
      <c r="N105" s="30"/>
      <c r="O105" s="68"/>
      <c r="P105" s="68"/>
      <c r="Q105" s="68"/>
      <c r="R105" s="68"/>
      <c r="S105" s="68"/>
      <c r="T105" s="68"/>
      <c r="U105" s="68"/>
      <c r="V105" s="68"/>
      <c r="W105" s="68"/>
      <c r="X105" s="68"/>
    </row>
    <row r="106" customHeight="1" spans="1:24">
      <c r="A106" s="25" t="s">
        <v>69</v>
      </c>
      <c r="B106" s="25" t="s">
        <v>76</v>
      </c>
      <c r="C106" s="25" t="s">
        <v>333</v>
      </c>
      <c r="D106" s="25" t="s">
        <v>261</v>
      </c>
      <c r="E106" s="25" t="s">
        <v>141</v>
      </c>
      <c r="F106" s="25" t="s">
        <v>142</v>
      </c>
      <c r="G106" s="25" t="s">
        <v>266</v>
      </c>
      <c r="H106" s="25" t="s">
        <v>267</v>
      </c>
      <c r="I106" s="68">
        <v>8468</v>
      </c>
      <c r="J106" s="68">
        <v>8468</v>
      </c>
      <c r="K106" s="30"/>
      <c r="L106" s="30"/>
      <c r="M106" s="70">
        <v>8468</v>
      </c>
      <c r="N106" s="30"/>
      <c r="O106" s="68"/>
      <c r="P106" s="68"/>
      <c r="Q106" s="68"/>
      <c r="R106" s="68"/>
      <c r="S106" s="68"/>
      <c r="T106" s="68"/>
      <c r="U106" s="68"/>
      <c r="V106" s="68"/>
      <c r="W106" s="68"/>
      <c r="X106" s="68"/>
    </row>
    <row r="107" customHeight="1" spans="1:24">
      <c r="A107" s="25" t="s">
        <v>69</v>
      </c>
      <c r="B107" s="25" t="s">
        <v>76</v>
      </c>
      <c r="C107" s="25" t="s">
        <v>333</v>
      </c>
      <c r="D107" s="25" t="s">
        <v>261</v>
      </c>
      <c r="E107" s="25" t="s">
        <v>143</v>
      </c>
      <c r="F107" s="25" t="s">
        <v>144</v>
      </c>
      <c r="G107" s="25" t="s">
        <v>268</v>
      </c>
      <c r="H107" s="25" t="s">
        <v>269</v>
      </c>
      <c r="I107" s="68">
        <v>6200.64</v>
      </c>
      <c r="J107" s="68">
        <v>6200.64</v>
      </c>
      <c r="K107" s="30"/>
      <c r="L107" s="30"/>
      <c r="M107" s="70">
        <v>6200.64</v>
      </c>
      <c r="N107" s="30"/>
      <c r="O107" s="68"/>
      <c r="P107" s="68"/>
      <c r="Q107" s="68"/>
      <c r="R107" s="68"/>
      <c r="S107" s="68"/>
      <c r="T107" s="68"/>
      <c r="U107" s="68"/>
      <c r="V107" s="68"/>
      <c r="W107" s="68"/>
      <c r="X107" s="68"/>
    </row>
    <row r="108" customHeight="1" spans="1:24">
      <c r="A108" s="25" t="s">
        <v>69</v>
      </c>
      <c r="B108" s="25" t="s">
        <v>76</v>
      </c>
      <c r="C108" s="25" t="s">
        <v>333</v>
      </c>
      <c r="D108" s="25" t="s">
        <v>261</v>
      </c>
      <c r="E108" s="25" t="s">
        <v>143</v>
      </c>
      <c r="F108" s="25" t="s">
        <v>144</v>
      </c>
      <c r="G108" s="25" t="s">
        <v>268</v>
      </c>
      <c r="H108" s="25" t="s">
        <v>269</v>
      </c>
      <c r="I108" s="68">
        <v>4550.43</v>
      </c>
      <c r="J108" s="68">
        <v>4550.43</v>
      </c>
      <c r="K108" s="30"/>
      <c r="L108" s="30"/>
      <c r="M108" s="70">
        <v>4550.43</v>
      </c>
      <c r="N108" s="30"/>
      <c r="O108" s="68"/>
      <c r="P108" s="68"/>
      <c r="Q108" s="68"/>
      <c r="R108" s="68"/>
      <c r="S108" s="68"/>
      <c r="T108" s="68"/>
      <c r="U108" s="68"/>
      <c r="V108" s="68"/>
      <c r="W108" s="68"/>
      <c r="X108" s="68"/>
    </row>
    <row r="109" customHeight="1" spans="1:24">
      <c r="A109" s="25" t="s">
        <v>69</v>
      </c>
      <c r="B109" s="25" t="s">
        <v>76</v>
      </c>
      <c r="C109" s="25" t="s">
        <v>333</v>
      </c>
      <c r="D109" s="25" t="s">
        <v>261</v>
      </c>
      <c r="E109" s="25" t="s">
        <v>143</v>
      </c>
      <c r="F109" s="25" t="s">
        <v>144</v>
      </c>
      <c r="G109" s="25" t="s">
        <v>268</v>
      </c>
      <c r="H109" s="25" t="s">
        <v>269</v>
      </c>
      <c r="I109" s="68">
        <v>1033.44</v>
      </c>
      <c r="J109" s="68">
        <v>1033.44</v>
      </c>
      <c r="K109" s="30"/>
      <c r="L109" s="30"/>
      <c r="M109" s="70">
        <v>1033.44</v>
      </c>
      <c r="N109" s="30"/>
      <c r="O109" s="68"/>
      <c r="P109" s="68"/>
      <c r="Q109" s="68"/>
      <c r="R109" s="68"/>
      <c r="S109" s="68"/>
      <c r="T109" s="68"/>
      <c r="U109" s="68"/>
      <c r="V109" s="68"/>
      <c r="W109" s="68"/>
      <c r="X109" s="68"/>
    </row>
    <row r="110" customHeight="1" spans="1:24">
      <c r="A110" s="25" t="s">
        <v>69</v>
      </c>
      <c r="B110" s="25" t="s">
        <v>76</v>
      </c>
      <c r="C110" s="25" t="s">
        <v>333</v>
      </c>
      <c r="D110" s="25" t="s">
        <v>261</v>
      </c>
      <c r="E110" s="25" t="s">
        <v>173</v>
      </c>
      <c r="F110" s="25" t="s">
        <v>174</v>
      </c>
      <c r="G110" s="25" t="s">
        <v>268</v>
      </c>
      <c r="H110" s="25" t="s">
        <v>269</v>
      </c>
      <c r="I110" s="68">
        <v>8848.06</v>
      </c>
      <c r="J110" s="68">
        <v>8848.06</v>
      </c>
      <c r="K110" s="30"/>
      <c r="L110" s="30"/>
      <c r="M110" s="70">
        <v>8848.06</v>
      </c>
      <c r="N110" s="30"/>
      <c r="O110" s="68"/>
      <c r="P110" s="68"/>
      <c r="Q110" s="68"/>
      <c r="R110" s="68"/>
      <c r="S110" s="68"/>
      <c r="T110" s="68"/>
      <c r="U110" s="68"/>
      <c r="V110" s="68"/>
      <c r="W110" s="68"/>
      <c r="X110" s="68"/>
    </row>
    <row r="111" customHeight="1" spans="1:24">
      <c r="A111" s="25" t="s">
        <v>69</v>
      </c>
      <c r="B111" s="25" t="s">
        <v>76</v>
      </c>
      <c r="C111" s="25" t="s">
        <v>334</v>
      </c>
      <c r="D111" s="25" t="s">
        <v>186</v>
      </c>
      <c r="E111" s="25" t="s">
        <v>185</v>
      </c>
      <c r="F111" s="25" t="s">
        <v>186</v>
      </c>
      <c r="G111" s="25" t="s">
        <v>271</v>
      </c>
      <c r="H111" s="25" t="s">
        <v>186</v>
      </c>
      <c r="I111" s="68">
        <v>221376.96</v>
      </c>
      <c r="J111" s="68">
        <v>221376.96</v>
      </c>
      <c r="K111" s="30"/>
      <c r="L111" s="30"/>
      <c r="M111" s="70">
        <v>221376.96</v>
      </c>
      <c r="N111" s="30"/>
      <c r="O111" s="68"/>
      <c r="P111" s="68"/>
      <c r="Q111" s="68"/>
      <c r="R111" s="68"/>
      <c r="S111" s="68"/>
      <c r="T111" s="68"/>
      <c r="U111" s="68"/>
      <c r="V111" s="68"/>
      <c r="W111" s="68"/>
      <c r="X111" s="68"/>
    </row>
    <row r="112" customHeight="1" spans="1:24">
      <c r="A112" s="25" t="s">
        <v>69</v>
      </c>
      <c r="B112" s="25" t="s">
        <v>76</v>
      </c>
      <c r="C112" s="25" t="s">
        <v>335</v>
      </c>
      <c r="D112" s="25" t="s">
        <v>296</v>
      </c>
      <c r="E112" s="25" t="s">
        <v>173</v>
      </c>
      <c r="F112" s="25" t="s">
        <v>174</v>
      </c>
      <c r="G112" s="25" t="s">
        <v>297</v>
      </c>
      <c r="H112" s="25" t="s">
        <v>298</v>
      </c>
      <c r="I112" s="68">
        <v>20000</v>
      </c>
      <c r="J112" s="68">
        <v>20000</v>
      </c>
      <c r="K112" s="30"/>
      <c r="L112" s="30"/>
      <c r="M112" s="70">
        <v>20000</v>
      </c>
      <c r="N112" s="30"/>
      <c r="O112" s="68"/>
      <c r="P112" s="68"/>
      <c r="Q112" s="68"/>
      <c r="R112" s="68"/>
      <c r="S112" s="68"/>
      <c r="T112" s="68"/>
      <c r="U112" s="68"/>
      <c r="V112" s="68"/>
      <c r="W112" s="68"/>
      <c r="X112" s="68"/>
    </row>
    <row r="113" customHeight="1" spans="1:24">
      <c r="A113" s="25" t="s">
        <v>69</v>
      </c>
      <c r="B113" s="25" t="s">
        <v>76</v>
      </c>
      <c r="C113" s="25" t="s">
        <v>336</v>
      </c>
      <c r="D113" s="25" t="s">
        <v>230</v>
      </c>
      <c r="E113" s="25" t="s">
        <v>173</v>
      </c>
      <c r="F113" s="25" t="s">
        <v>174</v>
      </c>
      <c r="G113" s="25" t="s">
        <v>277</v>
      </c>
      <c r="H113" s="25" t="s">
        <v>230</v>
      </c>
      <c r="I113" s="68">
        <v>10000</v>
      </c>
      <c r="J113" s="68">
        <v>10000</v>
      </c>
      <c r="K113" s="30"/>
      <c r="L113" s="30"/>
      <c r="M113" s="70">
        <v>10000</v>
      </c>
      <c r="N113" s="30"/>
      <c r="O113" s="68"/>
      <c r="P113" s="68"/>
      <c r="Q113" s="68"/>
      <c r="R113" s="68"/>
      <c r="S113" s="68"/>
      <c r="T113" s="68"/>
      <c r="U113" s="68"/>
      <c r="V113" s="68"/>
      <c r="W113" s="68"/>
      <c r="X113" s="68"/>
    </row>
    <row r="114" customHeight="1" spans="1:24">
      <c r="A114" s="25" t="s">
        <v>69</v>
      </c>
      <c r="B114" s="25" t="s">
        <v>76</v>
      </c>
      <c r="C114" s="25" t="s">
        <v>337</v>
      </c>
      <c r="D114" s="25" t="s">
        <v>283</v>
      </c>
      <c r="E114" s="25" t="s">
        <v>173</v>
      </c>
      <c r="F114" s="25" t="s">
        <v>174</v>
      </c>
      <c r="G114" s="25" t="s">
        <v>284</v>
      </c>
      <c r="H114" s="25" t="s">
        <v>283</v>
      </c>
      <c r="I114" s="68">
        <v>29601.36</v>
      </c>
      <c r="J114" s="68">
        <v>29601.36</v>
      </c>
      <c r="K114" s="30"/>
      <c r="L114" s="30"/>
      <c r="M114" s="70">
        <v>29601.36</v>
      </c>
      <c r="N114" s="30"/>
      <c r="O114" s="68"/>
      <c r="P114" s="68"/>
      <c r="Q114" s="68"/>
      <c r="R114" s="68"/>
      <c r="S114" s="68"/>
      <c r="T114" s="68"/>
      <c r="U114" s="68"/>
      <c r="V114" s="68"/>
      <c r="W114" s="68"/>
      <c r="X114" s="68"/>
    </row>
    <row r="115" customHeight="1" spans="1:24">
      <c r="A115" s="25" t="s">
        <v>69</v>
      </c>
      <c r="B115" s="25" t="s">
        <v>76</v>
      </c>
      <c r="C115" s="25" t="s">
        <v>338</v>
      </c>
      <c r="D115" s="25" t="s">
        <v>286</v>
      </c>
      <c r="E115" s="25" t="s">
        <v>173</v>
      </c>
      <c r="F115" s="25" t="s">
        <v>174</v>
      </c>
      <c r="G115" s="25" t="s">
        <v>287</v>
      </c>
      <c r="H115" s="25" t="s">
        <v>288</v>
      </c>
      <c r="I115" s="68">
        <v>37296</v>
      </c>
      <c r="J115" s="68">
        <v>37296</v>
      </c>
      <c r="K115" s="30"/>
      <c r="L115" s="30"/>
      <c r="M115" s="70">
        <v>37296</v>
      </c>
      <c r="N115" s="30"/>
      <c r="O115" s="68"/>
      <c r="P115" s="68"/>
      <c r="Q115" s="68"/>
      <c r="R115" s="68"/>
      <c r="S115" s="68"/>
      <c r="T115" s="68"/>
      <c r="U115" s="68"/>
      <c r="V115" s="68"/>
      <c r="W115" s="68"/>
      <c r="X115" s="68"/>
    </row>
    <row r="116" customHeight="1" spans="1:24">
      <c r="A116" s="25" t="s">
        <v>69</v>
      </c>
      <c r="B116" s="25" t="s">
        <v>76</v>
      </c>
      <c r="C116" s="25" t="s">
        <v>338</v>
      </c>
      <c r="D116" s="25" t="s">
        <v>286</v>
      </c>
      <c r="E116" s="25" t="s">
        <v>173</v>
      </c>
      <c r="F116" s="25" t="s">
        <v>174</v>
      </c>
      <c r="G116" s="25" t="s">
        <v>289</v>
      </c>
      <c r="H116" s="25" t="s">
        <v>290</v>
      </c>
      <c r="I116" s="68">
        <v>24000</v>
      </c>
      <c r="J116" s="68">
        <v>24000</v>
      </c>
      <c r="K116" s="30"/>
      <c r="L116" s="30"/>
      <c r="M116" s="70">
        <v>24000</v>
      </c>
      <c r="N116" s="30"/>
      <c r="O116" s="68"/>
      <c r="P116" s="68"/>
      <c r="Q116" s="68"/>
      <c r="R116" s="68"/>
      <c r="S116" s="68"/>
      <c r="T116" s="68"/>
      <c r="U116" s="68"/>
      <c r="V116" s="68"/>
      <c r="W116" s="68"/>
      <c r="X116" s="68"/>
    </row>
    <row r="117" customHeight="1" spans="1:24">
      <c r="A117" s="25" t="s">
        <v>69</v>
      </c>
      <c r="B117" s="25" t="s">
        <v>76</v>
      </c>
      <c r="C117" s="25" t="s">
        <v>338</v>
      </c>
      <c r="D117" s="25" t="s">
        <v>286</v>
      </c>
      <c r="E117" s="25" t="s">
        <v>173</v>
      </c>
      <c r="F117" s="25" t="s">
        <v>174</v>
      </c>
      <c r="G117" s="25" t="s">
        <v>291</v>
      </c>
      <c r="H117" s="25" t="s">
        <v>292</v>
      </c>
      <c r="I117" s="68">
        <v>30000</v>
      </c>
      <c r="J117" s="68">
        <v>30000</v>
      </c>
      <c r="K117" s="30"/>
      <c r="L117" s="30"/>
      <c r="M117" s="70">
        <v>30000</v>
      </c>
      <c r="N117" s="30"/>
      <c r="O117" s="68"/>
      <c r="P117" s="68"/>
      <c r="Q117" s="68"/>
      <c r="R117" s="68"/>
      <c r="S117" s="68"/>
      <c r="T117" s="68"/>
      <c r="U117" s="68"/>
      <c r="V117" s="68"/>
      <c r="W117" s="68"/>
      <c r="X117" s="68"/>
    </row>
    <row r="118" customHeight="1" spans="1:24">
      <c r="A118" s="25" t="s">
        <v>69</v>
      </c>
      <c r="B118" s="25" t="s">
        <v>76</v>
      </c>
      <c r="C118" s="25" t="s">
        <v>338</v>
      </c>
      <c r="D118" s="25" t="s">
        <v>286</v>
      </c>
      <c r="E118" s="25" t="s">
        <v>123</v>
      </c>
      <c r="F118" s="25" t="s">
        <v>124</v>
      </c>
      <c r="G118" s="25" t="s">
        <v>293</v>
      </c>
      <c r="H118" s="25" t="s">
        <v>294</v>
      </c>
      <c r="I118" s="68">
        <v>1800</v>
      </c>
      <c r="J118" s="68">
        <v>1800</v>
      </c>
      <c r="K118" s="30"/>
      <c r="L118" s="30"/>
      <c r="M118" s="70">
        <v>1800</v>
      </c>
      <c r="N118" s="30"/>
      <c r="O118" s="68"/>
      <c r="P118" s="68"/>
      <c r="Q118" s="68"/>
      <c r="R118" s="68"/>
      <c r="S118" s="68"/>
      <c r="T118" s="68"/>
      <c r="U118" s="68"/>
      <c r="V118" s="68"/>
      <c r="W118" s="68"/>
      <c r="X118" s="68"/>
    </row>
    <row r="119" customHeight="1" spans="1:24">
      <c r="A119" s="25" t="s">
        <v>69</v>
      </c>
      <c r="B119" s="25" t="s">
        <v>76</v>
      </c>
      <c r="C119" s="25" t="s">
        <v>338</v>
      </c>
      <c r="D119" s="25" t="s">
        <v>286</v>
      </c>
      <c r="E119" s="25" t="s">
        <v>173</v>
      </c>
      <c r="F119" s="25" t="s">
        <v>174</v>
      </c>
      <c r="G119" s="25" t="s">
        <v>293</v>
      </c>
      <c r="H119" s="25" t="s">
        <v>294</v>
      </c>
      <c r="I119" s="68">
        <v>33600</v>
      </c>
      <c r="J119" s="68">
        <v>33600</v>
      </c>
      <c r="K119" s="30"/>
      <c r="L119" s="30"/>
      <c r="M119" s="70">
        <v>33600</v>
      </c>
      <c r="N119" s="30"/>
      <c r="O119" s="68"/>
      <c r="P119" s="68"/>
      <c r="Q119" s="68"/>
      <c r="R119" s="68"/>
      <c r="S119" s="68"/>
      <c r="T119" s="68"/>
      <c r="U119" s="68"/>
      <c r="V119" s="68"/>
      <c r="W119" s="68"/>
      <c r="X119" s="68"/>
    </row>
    <row r="120" customHeight="1" spans="1:24">
      <c r="A120" s="25" t="s">
        <v>69</v>
      </c>
      <c r="B120" s="25" t="s">
        <v>76</v>
      </c>
      <c r="C120" s="25" t="s">
        <v>339</v>
      </c>
      <c r="D120" s="25" t="s">
        <v>300</v>
      </c>
      <c r="E120" s="25" t="s">
        <v>123</v>
      </c>
      <c r="F120" s="25" t="s">
        <v>124</v>
      </c>
      <c r="G120" s="25" t="s">
        <v>274</v>
      </c>
      <c r="H120" s="25" t="s">
        <v>275</v>
      </c>
      <c r="I120" s="68">
        <v>28800</v>
      </c>
      <c r="J120" s="68">
        <v>28800</v>
      </c>
      <c r="K120" s="30"/>
      <c r="L120" s="30"/>
      <c r="M120" s="70">
        <v>28800</v>
      </c>
      <c r="N120" s="30"/>
      <c r="O120" s="68"/>
      <c r="P120" s="68"/>
      <c r="Q120" s="68"/>
      <c r="R120" s="68"/>
      <c r="S120" s="68"/>
      <c r="T120" s="68"/>
      <c r="U120" s="68"/>
      <c r="V120" s="68"/>
      <c r="W120" s="68"/>
      <c r="X120" s="68"/>
    </row>
    <row r="121" customHeight="1" spans="1:24">
      <c r="A121" s="25" t="s">
        <v>69</v>
      </c>
      <c r="B121" s="25" t="s">
        <v>76</v>
      </c>
      <c r="C121" s="25" t="s">
        <v>340</v>
      </c>
      <c r="D121" s="25" t="s">
        <v>321</v>
      </c>
      <c r="E121" s="25" t="s">
        <v>173</v>
      </c>
      <c r="F121" s="25" t="s">
        <v>174</v>
      </c>
      <c r="G121" s="25" t="s">
        <v>258</v>
      </c>
      <c r="H121" s="25" t="s">
        <v>259</v>
      </c>
      <c r="I121" s="68">
        <v>108000</v>
      </c>
      <c r="J121" s="68">
        <v>108000</v>
      </c>
      <c r="K121" s="30"/>
      <c r="L121" s="30"/>
      <c r="M121" s="70">
        <v>108000</v>
      </c>
      <c r="N121" s="30"/>
      <c r="O121" s="68"/>
      <c r="P121" s="68"/>
      <c r="Q121" s="68"/>
      <c r="R121" s="68"/>
      <c r="S121" s="68"/>
      <c r="T121" s="68"/>
      <c r="U121" s="68"/>
      <c r="V121" s="68"/>
      <c r="W121" s="68"/>
      <c r="X121" s="68"/>
    </row>
    <row r="122" customHeight="1" spans="1:24">
      <c r="A122" s="25" t="s">
        <v>69</v>
      </c>
      <c r="B122" s="25" t="s">
        <v>76</v>
      </c>
      <c r="C122" s="25" t="s">
        <v>340</v>
      </c>
      <c r="D122" s="25" t="s">
        <v>321</v>
      </c>
      <c r="E122" s="25" t="s">
        <v>173</v>
      </c>
      <c r="F122" s="25" t="s">
        <v>174</v>
      </c>
      <c r="G122" s="25" t="s">
        <v>309</v>
      </c>
      <c r="H122" s="25" t="s">
        <v>310</v>
      </c>
      <c r="I122" s="68">
        <v>100800</v>
      </c>
      <c r="J122" s="68">
        <v>100800</v>
      </c>
      <c r="K122" s="30"/>
      <c r="L122" s="30"/>
      <c r="M122" s="70">
        <v>100800</v>
      </c>
      <c r="N122" s="30"/>
      <c r="O122" s="68"/>
      <c r="P122" s="68"/>
      <c r="Q122" s="68"/>
      <c r="R122" s="68"/>
      <c r="S122" s="68"/>
      <c r="T122" s="68"/>
      <c r="U122" s="68"/>
      <c r="V122" s="68"/>
      <c r="W122" s="68"/>
      <c r="X122" s="68"/>
    </row>
    <row r="123" customHeight="1" spans="1:24">
      <c r="A123" s="25" t="s">
        <v>69</v>
      </c>
      <c r="B123" s="25" t="s">
        <v>76</v>
      </c>
      <c r="C123" s="25" t="s">
        <v>340</v>
      </c>
      <c r="D123" s="25" t="s">
        <v>321</v>
      </c>
      <c r="E123" s="25" t="s">
        <v>173</v>
      </c>
      <c r="F123" s="25" t="s">
        <v>174</v>
      </c>
      <c r="G123" s="25" t="s">
        <v>309</v>
      </c>
      <c r="H123" s="25" t="s">
        <v>310</v>
      </c>
      <c r="I123" s="68">
        <v>115200</v>
      </c>
      <c r="J123" s="68">
        <v>115200</v>
      </c>
      <c r="K123" s="30"/>
      <c r="L123" s="30"/>
      <c r="M123" s="70">
        <v>115200</v>
      </c>
      <c r="N123" s="30"/>
      <c r="O123" s="68"/>
      <c r="P123" s="68"/>
      <c r="Q123" s="68"/>
      <c r="R123" s="68"/>
      <c r="S123" s="68"/>
      <c r="T123" s="68"/>
      <c r="U123" s="68"/>
      <c r="V123" s="68"/>
      <c r="W123" s="68"/>
      <c r="X123" s="68"/>
    </row>
    <row r="124" customHeight="1" spans="1:24">
      <c r="A124" s="25" t="s">
        <v>69</v>
      </c>
      <c r="B124" s="25" t="s">
        <v>78</v>
      </c>
      <c r="C124" s="25" t="s">
        <v>341</v>
      </c>
      <c r="D124" s="25" t="s">
        <v>308</v>
      </c>
      <c r="E124" s="25" t="s">
        <v>173</v>
      </c>
      <c r="F124" s="25" t="s">
        <v>174</v>
      </c>
      <c r="G124" s="25" t="s">
        <v>254</v>
      </c>
      <c r="H124" s="25" t="s">
        <v>255</v>
      </c>
      <c r="I124" s="68">
        <v>2774388</v>
      </c>
      <c r="J124" s="68">
        <v>2774388</v>
      </c>
      <c r="K124" s="30"/>
      <c r="L124" s="30"/>
      <c r="M124" s="70">
        <v>2774388</v>
      </c>
      <c r="N124" s="30"/>
      <c r="O124" s="68"/>
      <c r="P124" s="68"/>
      <c r="Q124" s="68"/>
      <c r="R124" s="68"/>
      <c r="S124" s="68"/>
      <c r="T124" s="68"/>
      <c r="U124" s="68"/>
      <c r="V124" s="68"/>
      <c r="W124" s="68"/>
      <c r="X124" s="68"/>
    </row>
    <row r="125" customHeight="1" spans="1:24">
      <c r="A125" s="25" t="s">
        <v>69</v>
      </c>
      <c r="B125" s="25" t="s">
        <v>78</v>
      </c>
      <c r="C125" s="25" t="s">
        <v>341</v>
      </c>
      <c r="D125" s="25" t="s">
        <v>308</v>
      </c>
      <c r="E125" s="25" t="s">
        <v>173</v>
      </c>
      <c r="F125" s="25" t="s">
        <v>174</v>
      </c>
      <c r="G125" s="25" t="s">
        <v>256</v>
      </c>
      <c r="H125" s="25" t="s">
        <v>257</v>
      </c>
      <c r="I125" s="68">
        <v>244776</v>
      </c>
      <c r="J125" s="68">
        <v>244776</v>
      </c>
      <c r="K125" s="30"/>
      <c r="L125" s="30"/>
      <c r="M125" s="70">
        <v>244776</v>
      </c>
      <c r="N125" s="30"/>
      <c r="O125" s="68"/>
      <c r="P125" s="68"/>
      <c r="Q125" s="68"/>
      <c r="R125" s="68"/>
      <c r="S125" s="68"/>
      <c r="T125" s="68"/>
      <c r="U125" s="68"/>
      <c r="V125" s="68"/>
      <c r="W125" s="68"/>
      <c r="X125" s="68"/>
    </row>
    <row r="126" customHeight="1" spans="1:24">
      <c r="A126" s="25" t="s">
        <v>69</v>
      </c>
      <c r="B126" s="25" t="s">
        <v>78</v>
      </c>
      <c r="C126" s="25" t="s">
        <v>341</v>
      </c>
      <c r="D126" s="25" t="s">
        <v>308</v>
      </c>
      <c r="E126" s="25" t="s">
        <v>173</v>
      </c>
      <c r="F126" s="25" t="s">
        <v>174</v>
      </c>
      <c r="G126" s="25" t="s">
        <v>258</v>
      </c>
      <c r="H126" s="25" t="s">
        <v>259</v>
      </c>
      <c r="I126" s="68">
        <v>231199</v>
      </c>
      <c r="J126" s="68">
        <v>231199</v>
      </c>
      <c r="K126" s="30"/>
      <c r="L126" s="30"/>
      <c r="M126" s="70">
        <v>231199</v>
      </c>
      <c r="N126" s="30"/>
      <c r="O126" s="68"/>
      <c r="P126" s="68"/>
      <c r="Q126" s="68"/>
      <c r="R126" s="68"/>
      <c r="S126" s="68"/>
      <c r="T126" s="68"/>
      <c r="U126" s="68"/>
      <c r="V126" s="68"/>
      <c r="W126" s="68"/>
      <c r="X126" s="68"/>
    </row>
    <row r="127" customHeight="1" spans="1:24">
      <c r="A127" s="25" t="s">
        <v>69</v>
      </c>
      <c r="B127" s="25" t="s">
        <v>78</v>
      </c>
      <c r="C127" s="25" t="s">
        <v>341</v>
      </c>
      <c r="D127" s="25" t="s">
        <v>308</v>
      </c>
      <c r="E127" s="25" t="s">
        <v>173</v>
      </c>
      <c r="F127" s="25" t="s">
        <v>174</v>
      </c>
      <c r="G127" s="25" t="s">
        <v>309</v>
      </c>
      <c r="H127" s="25" t="s">
        <v>310</v>
      </c>
      <c r="I127" s="68">
        <v>1123920</v>
      </c>
      <c r="J127" s="68">
        <v>1123920</v>
      </c>
      <c r="K127" s="30"/>
      <c r="L127" s="30"/>
      <c r="M127" s="70">
        <v>1123920</v>
      </c>
      <c r="N127" s="30"/>
      <c r="O127" s="68"/>
      <c r="P127" s="68"/>
      <c r="Q127" s="68"/>
      <c r="R127" s="68"/>
      <c r="S127" s="68"/>
      <c r="T127" s="68"/>
      <c r="U127" s="68"/>
      <c r="V127" s="68"/>
      <c r="W127" s="68"/>
      <c r="X127" s="68"/>
    </row>
    <row r="128" customHeight="1" spans="1:24">
      <c r="A128" s="25" t="s">
        <v>69</v>
      </c>
      <c r="B128" s="25" t="s">
        <v>78</v>
      </c>
      <c r="C128" s="25" t="s">
        <v>341</v>
      </c>
      <c r="D128" s="25" t="s">
        <v>308</v>
      </c>
      <c r="E128" s="25" t="s">
        <v>173</v>
      </c>
      <c r="F128" s="25" t="s">
        <v>174</v>
      </c>
      <c r="G128" s="25" t="s">
        <v>309</v>
      </c>
      <c r="H128" s="25" t="s">
        <v>310</v>
      </c>
      <c r="I128" s="68">
        <v>1231812</v>
      </c>
      <c r="J128" s="68">
        <v>1231812</v>
      </c>
      <c r="K128" s="30"/>
      <c r="L128" s="30"/>
      <c r="M128" s="70">
        <v>1231812</v>
      </c>
      <c r="N128" s="30"/>
      <c r="O128" s="68"/>
      <c r="P128" s="68"/>
      <c r="Q128" s="68"/>
      <c r="R128" s="68"/>
      <c r="S128" s="68"/>
      <c r="T128" s="68"/>
      <c r="U128" s="68"/>
      <c r="V128" s="68"/>
      <c r="W128" s="68"/>
      <c r="X128" s="68"/>
    </row>
    <row r="129" customHeight="1" spans="1:24">
      <c r="A129" s="25" t="s">
        <v>69</v>
      </c>
      <c r="B129" s="25" t="s">
        <v>78</v>
      </c>
      <c r="C129" s="25" t="s">
        <v>341</v>
      </c>
      <c r="D129" s="25" t="s">
        <v>308</v>
      </c>
      <c r="E129" s="25" t="s">
        <v>173</v>
      </c>
      <c r="F129" s="25" t="s">
        <v>174</v>
      </c>
      <c r="G129" s="25" t="s">
        <v>309</v>
      </c>
      <c r="H129" s="25" t="s">
        <v>310</v>
      </c>
      <c r="I129" s="68">
        <v>598500</v>
      </c>
      <c r="J129" s="68">
        <v>598500</v>
      </c>
      <c r="K129" s="30"/>
      <c r="L129" s="30"/>
      <c r="M129" s="70">
        <v>598500</v>
      </c>
      <c r="N129" s="30"/>
      <c r="O129" s="68"/>
      <c r="P129" s="68"/>
      <c r="Q129" s="68"/>
      <c r="R129" s="68"/>
      <c r="S129" s="68"/>
      <c r="T129" s="68"/>
      <c r="U129" s="68"/>
      <c r="V129" s="68"/>
      <c r="W129" s="68"/>
      <c r="X129" s="68"/>
    </row>
    <row r="130" customHeight="1" spans="1:24">
      <c r="A130" s="25" t="s">
        <v>69</v>
      </c>
      <c r="B130" s="25" t="s">
        <v>78</v>
      </c>
      <c r="C130" s="25" t="s">
        <v>342</v>
      </c>
      <c r="D130" s="25" t="s">
        <v>261</v>
      </c>
      <c r="E130" s="25" t="s">
        <v>125</v>
      </c>
      <c r="F130" s="25" t="s">
        <v>126</v>
      </c>
      <c r="G130" s="25" t="s">
        <v>262</v>
      </c>
      <c r="H130" s="25" t="s">
        <v>263</v>
      </c>
      <c r="I130" s="68">
        <v>1143135.36</v>
      </c>
      <c r="J130" s="68">
        <v>1143135.36</v>
      </c>
      <c r="K130" s="30"/>
      <c r="L130" s="30"/>
      <c r="M130" s="70">
        <v>1143135.36</v>
      </c>
      <c r="N130" s="30"/>
      <c r="O130" s="68"/>
      <c r="P130" s="68"/>
      <c r="Q130" s="68"/>
      <c r="R130" s="68"/>
      <c r="S130" s="68"/>
      <c r="T130" s="68"/>
      <c r="U130" s="68"/>
      <c r="V130" s="68"/>
      <c r="W130" s="68"/>
      <c r="X130" s="68"/>
    </row>
    <row r="131" customHeight="1" spans="1:24">
      <c r="A131" s="25" t="s">
        <v>69</v>
      </c>
      <c r="B131" s="25" t="s">
        <v>78</v>
      </c>
      <c r="C131" s="25" t="s">
        <v>342</v>
      </c>
      <c r="D131" s="25" t="s">
        <v>261</v>
      </c>
      <c r="E131" s="25" t="s">
        <v>127</v>
      </c>
      <c r="F131" s="25" t="s">
        <v>128</v>
      </c>
      <c r="G131" s="25" t="s">
        <v>343</v>
      </c>
      <c r="H131" s="25" t="s">
        <v>344</v>
      </c>
      <c r="I131" s="68">
        <v>240000</v>
      </c>
      <c r="J131" s="68">
        <v>240000</v>
      </c>
      <c r="K131" s="30"/>
      <c r="L131" s="30"/>
      <c r="M131" s="70">
        <v>240000</v>
      </c>
      <c r="N131" s="30"/>
      <c r="O131" s="68"/>
      <c r="P131" s="68"/>
      <c r="Q131" s="68"/>
      <c r="R131" s="68"/>
      <c r="S131" s="68"/>
      <c r="T131" s="68"/>
      <c r="U131" s="68"/>
      <c r="V131" s="68"/>
      <c r="W131" s="68"/>
      <c r="X131" s="68"/>
    </row>
    <row r="132" customHeight="1" spans="1:24">
      <c r="A132" s="25" t="s">
        <v>69</v>
      </c>
      <c r="B132" s="25" t="s">
        <v>78</v>
      </c>
      <c r="C132" s="25" t="s">
        <v>342</v>
      </c>
      <c r="D132" s="25" t="s">
        <v>261</v>
      </c>
      <c r="E132" s="25" t="s">
        <v>139</v>
      </c>
      <c r="F132" s="25" t="s">
        <v>140</v>
      </c>
      <c r="G132" s="25" t="s">
        <v>264</v>
      </c>
      <c r="H132" s="25" t="s">
        <v>265</v>
      </c>
      <c r="I132" s="68">
        <v>471898.28</v>
      </c>
      <c r="J132" s="68">
        <v>471898.28</v>
      </c>
      <c r="K132" s="30"/>
      <c r="L132" s="30"/>
      <c r="M132" s="70">
        <v>471898.28</v>
      </c>
      <c r="N132" s="30"/>
      <c r="O132" s="68"/>
      <c r="P132" s="68"/>
      <c r="Q132" s="68"/>
      <c r="R132" s="68"/>
      <c r="S132" s="68"/>
      <c r="T132" s="68"/>
      <c r="U132" s="68"/>
      <c r="V132" s="68"/>
      <c r="W132" s="68"/>
      <c r="X132" s="68"/>
    </row>
    <row r="133" customHeight="1" spans="1:24">
      <c r="A133" s="25" t="s">
        <v>69</v>
      </c>
      <c r="B133" s="25" t="s">
        <v>78</v>
      </c>
      <c r="C133" s="25" t="s">
        <v>342</v>
      </c>
      <c r="D133" s="25" t="s">
        <v>261</v>
      </c>
      <c r="E133" s="25" t="s">
        <v>141</v>
      </c>
      <c r="F133" s="25" t="s">
        <v>142</v>
      </c>
      <c r="G133" s="25" t="s">
        <v>266</v>
      </c>
      <c r="H133" s="25" t="s">
        <v>267</v>
      </c>
      <c r="I133" s="68">
        <v>298669.8</v>
      </c>
      <c r="J133" s="68">
        <v>298669.8</v>
      </c>
      <c r="K133" s="30"/>
      <c r="L133" s="30"/>
      <c r="M133" s="70">
        <v>298669.8</v>
      </c>
      <c r="N133" s="30"/>
      <c r="O133" s="68"/>
      <c r="P133" s="68"/>
      <c r="Q133" s="68"/>
      <c r="R133" s="68"/>
      <c r="S133" s="68"/>
      <c r="T133" s="68"/>
      <c r="U133" s="68"/>
      <c r="V133" s="68"/>
      <c r="W133" s="68"/>
      <c r="X133" s="68"/>
    </row>
    <row r="134" customHeight="1" spans="1:24">
      <c r="A134" s="25" t="s">
        <v>69</v>
      </c>
      <c r="B134" s="25" t="s">
        <v>78</v>
      </c>
      <c r="C134" s="25" t="s">
        <v>342</v>
      </c>
      <c r="D134" s="25" t="s">
        <v>261</v>
      </c>
      <c r="E134" s="25" t="s">
        <v>141</v>
      </c>
      <c r="F134" s="25" t="s">
        <v>142</v>
      </c>
      <c r="G134" s="25" t="s">
        <v>266</v>
      </c>
      <c r="H134" s="25" t="s">
        <v>267</v>
      </c>
      <c r="I134" s="68">
        <v>338720</v>
      </c>
      <c r="J134" s="68">
        <v>338720</v>
      </c>
      <c r="K134" s="30"/>
      <c r="L134" s="30"/>
      <c r="M134" s="70">
        <v>338720</v>
      </c>
      <c r="N134" s="30"/>
      <c r="O134" s="68"/>
      <c r="P134" s="68"/>
      <c r="Q134" s="68"/>
      <c r="R134" s="68"/>
      <c r="S134" s="68"/>
      <c r="T134" s="68"/>
      <c r="U134" s="68"/>
      <c r="V134" s="68"/>
      <c r="W134" s="68"/>
      <c r="X134" s="68"/>
    </row>
    <row r="135" customHeight="1" spans="1:24">
      <c r="A135" s="25" t="s">
        <v>69</v>
      </c>
      <c r="B135" s="25" t="s">
        <v>78</v>
      </c>
      <c r="C135" s="25" t="s">
        <v>342</v>
      </c>
      <c r="D135" s="25" t="s">
        <v>261</v>
      </c>
      <c r="E135" s="25" t="s">
        <v>143</v>
      </c>
      <c r="F135" s="25" t="s">
        <v>144</v>
      </c>
      <c r="G135" s="25" t="s">
        <v>268</v>
      </c>
      <c r="H135" s="25" t="s">
        <v>269</v>
      </c>
      <c r="I135" s="68">
        <v>41337.6</v>
      </c>
      <c r="J135" s="68">
        <v>41337.6</v>
      </c>
      <c r="K135" s="30"/>
      <c r="L135" s="30"/>
      <c r="M135" s="70">
        <v>41337.6</v>
      </c>
      <c r="N135" s="30"/>
      <c r="O135" s="68"/>
      <c r="P135" s="68"/>
      <c r="Q135" s="68"/>
      <c r="R135" s="68"/>
      <c r="S135" s="68"/>
      <c r="T135" s="68"/>
      <c r="U135" s="68"/>
      <c r="V135" s="68"/>
      <c r="W135" s="68"/>
      <c r="X135" s="68"/>
    </row>
    <row r="136" customHeight="1" spans="1:24">
      <c r="A136" s="25" t="s">
        <v>69</v>
      </c>
      <c r="B136" s="25" t="s">
        <v>78</v>
      </c>
      <c r="C136" s="25" t="s">
        <v>342</v>
      </c>
      <c r="D136" s="25" t="s">
        <v>261</v>
      </c>
      <c r="E136" s="25" t="s">
        <v>143</v>
      </c>
      <c r="F136" s="25" t="s">
        <v>144</v>
      </c>
      <c r="G136" s="25" t="s">
        <v>268</v>
      </c>
      <c r="H136" s="25" t="s">
        <v>269</v>
      </c>
      <c r="I136" s="68">
        <v>21504.23</v>
      </c>
      <c r="J136" s="68">
        <v>21504.23</v>
      </c>
      <c r="K136" s="30"/>
      <c r="L136" s="30"/>
      <c r="M136" s="70">
        <v>21504.23</v>
      </c>
      <c r="N136" s="30"/>
      <c r="O136" s="68"/>
      <c r="P136" s="68"/>
      <c r="Q136" s="68"/>
      <c r="R136" s="68"/>
      <c r="S136" s="68"/>
      <c r="T136" s="68"/>
      <c r="U136" s="68"/>
      <c r="V136" s="68"/>
      <c r="W136" s="68"/>
      <c r="X136" s="68"/>
    </row>
    <row r="137" customHeight="1" spans="1:24">
      <c r="A137" s="25" t="s">
        <v>69</v>
      </c>
      <c r="B137" s="25" t="s">
        <v>78</v>
      </c>
      <c r="C137" s="25" t="s">
        <v>342</v>
      </c>
      <c r="D137" s="25" t="s">
        <v>261</v>
      </c>
      <c r="E137" s="25" t="s">
        <v>143</v>
      </c>
      <c r="F137" s="25" t="s">
        <v>144</v>
      </c>
      <c r="G137" s="25" t="s">
        <v>268</v>
      </c>
      <c r="H137" s="25" t="s">
        <v>269</v>
      </c>
      <c r="I137" s="68">
        <v>31519.92</v>
      </c>
      <c r="J137" s="68">
        <v>31519.92</v>
      </c>
      <c r="K137" s="30"/>
      <c r="L137" s="30"/>
      <c r="M137" s="70">
        <v>31519.92</v>
      </c>
      <c r="N137" s="30"/>
      <c r="O137" s="68"/>
      <c r="P137" s="68"/>
      <c r="Q137" s="68"/>
      <c r="R137" s="68"/>
      <c r="S137" s="68"/>
      <c r="T137" s="68"/>
      <c r="U137" s="68"/>
      <c r="V137" s="68"/>
      <c r="W137" s="68"/>
      <c r="X137" s="68"/>
    </row>
    <row r="138" customHeight="1" spans="1:24">
      <c r="A138" s="25" t="s">
        <v>69</v>
      </c>
      <c r="B138" s="25" t="s">
        <v>78</v>
      </c>
      <c r="C138" s="25" t="s">
        <v>342</v>
      </c>
      <c r="D138" s="25" t="s">
        <v>261</v>
      </c>
      <c r="E138" s="25" t="s">
        <v>173</v>
      </c>
      <c r="F138" s="25" t="s">
        <v>174</v>
      </c>
      <c r="G138" s="25" t="s">
        <v>268</v>
      </c>
      <c r="H138" s="25" t="s">
        <v>269</v>
      </c>
      <c r="I138" s="68">
        <v>41813.77</v>
      </c>
      <c r="J138" s="68">
        <v>41813.77</v>
      </c>
      <c r="K138" s="30"/>
      <c r="L138" s="30"/>
      <c r="M138" s="70">
        <v>41813.77</v>
      </c>
      <c r="N138" s="30"/>
      <c r="O138" s="68"/>
      <c r="P138" s="68"/>
      <c r="Q138" s="68"/>
      <c r="R138" s="68"/>
      <c r="S138" s="68"/>
      <c r="T138" s="68"/>
      <c r="U138" s="68"/>
      <c r="V138" s="68"/>
      <c r="W138" s="68"/>
      <c r="X138" s="68"/>
    </row>
    <row r="139" customHeight="1" spans="1:24">
      <c r="A139" s="25" t="s">
        <v>69</v>
      </c>
      <c r="B139" s="25" t="s">
        <v>78</v>
      </c>
      <c r="C139" s="25" t="s">
        <v>345</v>
      </c>
      <c r="D139" s="25" t="s">
        <v>186</v>
      </c>
      <c r="E139" s="25" t="s">
        <v>185</v>
      </c>
      <c r="F139" s="25" t="s">
        <v>186</v>
      </c>
      <c r="G139" s="25" t="s">
        <v>271</v>
      </c>
      <c r="H139" s="25" t="s">
        <v>186</v>
      </c>
      <c r="I139" s="68">
        <v>1071095.52</v>
      </c>
      <c r="J139" s="68">
        <v>1071095.52</v>
      </c>
      <c r="K139" s="30"/>
      <c r="L139" s="30"/>
      <c r="M139" s="70">
        <v>1071095.52</v>
      </c>
      <c r="N139" s="30"/>
      <c r="O139" s="68"/>
      <c r="P139" s="68"/>
      <c r="Q139" s="68"/>
      <c r="R139" s="68"/>
      <c r="S139" s="68"/>
      <c r="T139" s="68"/>
      <c r="U139" s="68"/>
      <c r="V139" s="68"/>
      <c r="W139" s="68"/>
      <c r="X139" s="68"/>
    </row>
    <row r="140" customHeight="1" spans="1:24">
      <c r="A140" s="25" t="s">
        <v>69</v>
      </c>
      <c r="B140" s="25" t="s">
        <v>78</v>
      </c>
      <c r="C140" s="25" t="s">
        <v>346</v>
      </c>
      <c r="D140" s="25" t="s">
        <v>273</v>
      </c>
      <c r="E140" s="25" t="s">
        <v>131</v>
      </c>
      <c r="F140" s="25" t="s">
        <v>132</v>
      </c>
      <c r="G140" s="25" t="s">
        <v>274</v>
      </c>
      <c r="H140" s="25" t="s">
        <v>275</v>
      </c>
      <c r="I140" s="68">
        <v>120739.32</v>
      </c>
      <c r="J140" s="68">
        <v>120739.32</v>
      </c>
      <c r="K140" s="30"/>
      <c r="L140" s="30"/>
      <c r="M140" s="70">
        <v>120739.32</v>
      </c>
      <c r="N140" s="30"/>
      <c r="O140" s="68"/>
      <c r="P140" s="68"/>
      <c r="Q140" s="68"/>
      <c r="R140" s="68"/>
      <c r="S140" s="68"/>
      <c r="T140" s="68"/>
      <c r="U140" s="68"/>
      <c r="V140" s="68"/>
      <c r="W140" s="68"/>
      <c r="X140" s="68"/>
    </row>
    <row r="141" customHeight="1" spans="1:24">
      <c r="A141" s="25" t="s">
        <v>69</v>
      </c>
      <c r="B141" s="25" t="s">
        <v>78</v>
      </c>
      <c r="C141" s="25" t="s">
        <v>347</v>
      </c>
      <c r="D141" s="25" t="s">
        <v>296</v>
      </c>
      <c r="E141" s="25" t="s">
        <v>173</v>
      </c>
      <c r="F141" s="25" t="s">
        <v>174</v>
      </c>
      <c r="G141" s="25" t="s">
        <v>297</v>
      </c>
      <c r="H141" s="25" t="s">
        <v>298</v>
      </c>
      <c r="I141" s="68">
        <v>100000</v>
      </c>
      <c r="J141" s="68">
        <v>100000</v>
      </c>
      <c r="K141" s="30"/>
      <c r="L141" s="30"/>
      <c r="M141" s="70">
        <v>100000</v>
      </c>
      <c r="N141" s="30"/>
      <c r="O141" s="68"/>
      <c r="P141" s="68"/>
      <c r="Q141" s="68"/>
      <c r="R141" s="68"/>
      <c r="S141" s="68"/>
      <c r="T141" s="68"/>
      <c r="U141" s="68"/>
      <c r="V141" s="68"/>
      <c r="W141" s="68"/>
      <c r="X141" s="68"/>
    </row>
    <row r="142" customHeight="1" spans="1:24">
      <c r="A142" s="25" t="s">
        <v>69</v>
      </c>
      <c r="B142" s="25" t="s">
        <v>78</v>
      </c>
      <c r="C142" s="25" t="s">
        <v>348</v>
      </c>
      <c r="D142" s="25" t="s">
        <v>230</v>
      </c>
      <c r="E142" s="25" t="s">
        <v>173</v>
      </c>
      <c r="F142" s="25" t="s">
        <v>174</v>
      </c>
      <c r="G142" s="25" t="s">
        <v>277</v>
      </c>
      <c r="H142" s="25" t="s">
        <v>230</v>
      </c>
      <c r="I142" s="68">
        <v>15000</v>
      </c>
      <c r="J142" s="68">
        <v>15000</v>
      </c>
      <c r="K142" s="30"/>
      <c r="L142" s="30"/>
      <c r="M142" s="70">
        <v>15000</v>
      </c>
      <c r="N142" s="30"/>
      <c r="O142" s="68"/>
      <c r="P142" s="68"/>
      <c r="Q142" s="68"/>
      <c r="R142" s="68"/>
      <c r="S142" s="68"/>
      <c r="T142" s="68"/>
      <c r="U142" s="68"/>
      <c r="V142" s="68"/>
      <c r="W142" s="68"/>
      <c r="X142" s="68"/>
    </row>
    <row r="143" customHeight="1" spans="1:24">
      <c r="A143" s="25" t="s">
        <v>69</v>
      </c>
      <c r="B143" s="25" t="s">
        <v>78</v>
      </c>
      <c r="C143" s="25" t="s">
        <v>349</v>
      </c>
      <c r="D143" s="25" t="s">
        <v>283</v>
      </c>
      <c r="E143" s="25" t="s">
        <v>173</v>
      </c>
      <c r="F143" s="25" t="s">
        <v>174</v>
      </c>
      <c r="G143" s="25" t="s">
        <v>284</v>
      </c>
      <c r="H143" s="25" t="s">
        <v>283</v>
      </c>
      <c r="I143" s="68">
        <v>141427.92</v>
      </c>
      <c r="J143" s="68">
        <v>141427.92</v>
      </c>
      <c r="K143" s="30"/>
      <c r="L143" s="30"/>
      <c r="M143" s="70">
        <v>141427.92</v>
      </c>
      <c r="N143" s="30"/>
      <c r="O143" s="68"/>
      <c r="P143" s="68"/>
      <c r="Q143" s="68"/>
      <c r="R143" s="68"/>
      <c r="S143" s="68"/>
      <c r="T143" s="68"/>
      <c r="U143" s="68"/>
      <c r="V143" s="68"/>
      <c r="W143" s="68"/>
      <c r="X143" s="68"/>
    </row>
    <row r="144" customHeight="1" spans="1:24">
      <c r="A144" s="25" t="s">
        <v>69</v>
      </c>
      <c r="B144" s="25" t="s">
        <v>78</v>
      </c>
      <c r="C144" s="25" t="s">
        <v>350</v>
      </c>
      <c r="D144" s="25" t="s">
        <v>286</v>
      </c>
      <c r="E144" s="25" t="s">
        <v>173</v>
      </c>
      <c r="F144" s="25" t="s">
        <v>174</v>
      </c>
      <c r="G144" s="25" t="s">
        <v>287</v>
      </c>
      <c r="H144" s="25" t="s">
        <v>288</v>
      </c>
      <c r="I144" s="68">
        <v>189588</v>
      </c>
      <c r="J144" s="68">
        <v>189588</v>
      </c>
      <c r="K144" s="30"/>
      <c r="L144" s="30"/>
      <c r="M144" s="70">
        <v>189588</v>
      </c>
      <c r="N144" s="30"/>
      <c r="O144" s="68"/>
      <c r="P144" s="68"/>
      <c r="Q144" s="68"/>
      <c r="R144" s="68"/>
      <c r="S144" s="68"/>
      <c r="T144" s="68"/>
      <c r="U144" s="68"/>
      <c r="V144" s="68"/>
      <c r="W144" s="68"/>
      <c r="X144" s="68"/>
    </row>
    <row r="145" customHeight="1" spans="1:24">
      <c r="A145" s="25" t="s">
        <v>69</v>
      </c>
      <c r="B145" s="25" t="s">
        <v>78</v>
      </c>
      <c r="C145" s="25" t="s">
        <v>350</v>
      </c>
      <c r="D145" s="25" t="s">
        <v>286</v>
      </c>
      <c r="E145" s="25" t="s">
        <v>173</v>
      </c>
      <c r="F145" s="25" t="s">
        <v>174</v>
      </c>
      <c r="G145" s="25" t="s">
        <v>289</v>
      </c>
      <c r="H145" s="25" t="s">
        <v>290</v>
      </c>
      <c r="I145" s="68">
        <v>122000</v>
      </c>
      <c r="J145" s="68">
        <v>122000</v>
      </c>
      <c r="K145" s="30"/>
      <c r="L145" s="30"/>
      <c r="M145" s="70">
        <v>122000</v>
      </c>
      <c r="N145" s="30"/>
      <c r="O145" s="68"/>
      <c r="P145" s="68"/>
      <c r="Q145" s="68"/>
      <c r="R145" s="68"/>
      <c r="S145" s="68"/>
      <c r="T145" s="68"/>
      <c r="U145" s="68"/>
      <c r="V145" s="68"/>
      <c r="W145" s="68"/>
      <c r="X145" s="68"/>
    </row>
    <row r="146" customHeight="1" spans="1:24">
      <c r="A146" s="25" t="s">
        <v>69</v>
      </c>
      <c r="B146" s="25" t="s">
        <v>78</v>
      </c>
      <c r="C146" s="25" t="s">
        <v>350</v>
      </c>
      <c r="D146" s="25" t="s">
        <v>286</v>
      </c>
      <c r="E146" s="25" t="s">
        <v>173</v>
      </c>
      <c r="F146" s="25" t="s">
        <v>174</v>
      </c>
      <c r="G146" s="25" t="s">
        <v>291</v>
      </c>
      <c r="H146" s="25" t="s">
        <v>292</v>
      </c>
      <c r="I146" s="68">
        <v>90000</v>
      </c>
      <c r="J146" s="68">
        <v>90000</v>
      </c>
      <c r="K146" s="30"/>
      <c r="L146" s="30"/>
      <c r="M146" s="70">
        <v>90000</v>
      </c>
      <c r="N146" s="30"/>
      <c r="O146" s="68"/>
      <c r="P146" s="68"/>
      <c r="Q146" s="68"/>
      <c r="R146" s="68"/>
      <c r="S146" s="68"/>
      <c r="T146" s="68"/>
      <c r="U146" s="68"/>
      <c r="V146" s="68"/>
      <c r="W146" s="68"/>
      <c r="X146" s="68"/>
    </row>
    <row r="147" customHeight="1" spans="1:24">
      <c r="A147" s="25" t="s">
        <v>69</v>
      </c>
      <c r="B147" s="25" t="s">
        <v>78</v>
      </c>
      <c r="C147" s="25" t="s">
        <v>350</v>
      </c>
      <c r="D147" s="25" t="s">
        <v>286</v>
      </c>
      <c r="E147" s="25" t="s">
        <v>123</v>
      </c>
      <c r="F147" s="25" t="s">
        <v>124</v>
      </c>
      <c r="G147" s="25" t="s">
        <v>293</v>
      </c>
      <c r="H147" s="25" t="s">
        <v>294</v>
      </c>
      <c r="I147" s="68">
        <v>72000</v>
      </c>
      <c r="J147" s="68">
        <v>72000</v>
      </c>
      <c r="K147" s="30"/>
      <c r="L147" s="30"/>
      <c r="M147" s="70">
        <v>72000</v>
      </c>
      <c r="N147" s="30"/>
      <c r="O147" s="68"/>
      <c r="P147" s="68"/>
      <c r="Q147" s="68"/>
      <c r="R147" s="68"/>
      <c r="S147" s="68"/>
      <c r="T147" s="68"/>
      <c r="U147" s="68"/>
      <c r="V147" s="68"/>
      <c r="W147" s="68"/>
      <c r="X147" s="68"/>
    </row>
    <row r="148" customHeight="1" spans="1:24">
      <c r="A148" s="25" t="s">
        <v>69</v>
      </c>
      <c r="B148" s="25" t="s">
        <v>78</v>
      </c>
      <c r="C148" s="25" t="s">
        <v>350</v>
      </c>
      <c r="D148" s="25" t="s">
        <v>286</v>
      </c>
      <c r="E148" s="25" t="s">
        <v>173</v>
      </c>
      <c r="F148" s="25" t="s">
        <v>174</v>
      </c>
      <c r="G148" s="25" t="s">
        <v>293</v>
      </c>
      <c r="H148" s="25" t="s">
        <v>294</v>
      </c>
      <c r="I148" s="68">
        <v>170800</v>
      </c>
      <c r="J148" s="68">
        <v>170800</v>
      </c>
      <c r="K148" s="30"/>
      <c r="L148" s="30"/>
      <c r="M148" s="70">
        <v>170800</v>
      </c>
      <c r="N148" s="30"/>
      <c r="O148" s="68"/>
      <c r="P148" s="68"/>
      <c r="Q148" s="68"/>
      <c r="R148" s="68"/>
      <c r="S148" s="68"/>
      <c r="T148" s="68"/>
      <c r="U148" s="68"/>
      <c r="V148" s="68"/>
      <c r="W148" s="68"/>
      <c r="X148" s="68"/>
    </row>
    <row r="149" customHeight="1" spans="1:24">
      <c r="A149" s="25" t="s">
        <v>69</v>
      </c>
      <c r="B149" s="25" t="s">
        <v>78</v>
      </c>
      <c r="C149" s="25" t="s">
        <v>351</v>
      </c>
      <c r="D149" s="25" t="s">
        <v>300</v>
      </c>
      <c r="E149" s="25" t="s">
        <v>123</v>
      </c>
      <c r="F149" s="25" t="s">
        <v>124</v>
      </c>
      <c r="G149" s="25" t="s">
        <v>274</v>
      </c>
      <c r="H149" s="25" t="s">
        <v>275</v>
      </c>
      <c r="I149" s="68">
        <v>1152000</v>
      </c>
      <c r="J149" s="68">
        <v>1152000</v>
      </c>
      <c r="K149" s="30"/>
      <c r="L149" s="30"/>
      <c r="M149" s="70">
        <v>1152000</v>
      </c>
      <c r="N149" s="30"/>
      <c r="O149" s="68"/>
      <c r="P149" s="68"/>
      <c r="Q149" s="68"/>
      <c r="R149" s="68"/>
      <c r="S149" s="68"/>
      <c r="T149" s="68"/>
      <c r="U149" s="68"/>
      <c r="V149" s="68"/>
      <c r="W149" s="68"/>
      <c r="X149" s="68"/>
    </row>
    <row r="150" customHeight="1" spans="1:24">
      <c r="A150" s="25" t="s">
        <v>69</v>
      </c>
      <c r="B150" s="25" t="s">
        <v>78</v>
      </c>
      <c r="C150" s="25" t="s">
        <v>352</v>
      </c>
      <c r="D150" s="25" t="s">
        <v>321</v>
      </c>
      <c r="E150" s="25" t="s">
        <v>173</v>
      </c>
      <c r="F150" s="25" t="s">
        <v>174</v>
      </c>
      <c r="G150" s="25" t="s">
        <v>258</v>
      </c>
      <c r="H150" s="25" t="s">
        <v>259</v>
      </c>
      <c r="I150" s="68">
        <v>549000</v>
      </c>
      <c r="J150" s="68">
        <v>549000</v>
      </c>
      <c r="K150" s="30"/>
      <c r="L150" s="30"/>
      <c r="M150" s="70">
        <v>549000</v>
      </c>
      <c r="N150" s="30"/>
      <c r="O150" s="68"/>
      <c r="P150" s="68"/>
      <c r="Q150" s="68"/>
      <c r="R150" s="68"/>
      <c r="S150" s="68"/>
      <c r="T150" s="68"/>
      <c r="U150" s="68"/>
      <c r="V150" s="68"/>
      <c r="W150" s="68"/>
      <c r="X150" s="68"/>
    </row>
    <row r="151" customHeight="1" spans="1:24">
      <c r="A151" s="25" t="s">
        <v>69</v>
      </c>
      <c r="B151" s="25" t="s">
        <v>78</v>
      </c>
      <c r="C151" s="25" t="s">
        <v>352</v>
      </c>
      <c r="D151" s="25" t="s">
        <v>321</v>
      </c>
      <c r="E151" s="25" t="s">
        <v>173</v>
      </c>
      <c r="F151" s="25" t="s">
        <v>174</v>
      </c>
      <c r="G151" s="25" t="s">
        <v>309</v>
      </c>
      <c r="H151" s="25" t="s">
        <v>310</v>
      </c>
      <c r="I151" s="68">
        <v>512400</v>
      </c>
      <c r="J151" s="68">
        <v>512400</v>
      </c>
      <c r="K151" s="30"/>
      <c r="L151" s="30"/>
      <c r="M151" s="70">
        <v>512400</v>
      </c>
      <c r="N151" s="30"/>
      <c r="O151" s="68"/>
      <c r="P151" s="68"/>
      <c r="Q151" s="68"/>
      <c r="R151" s="68"/>
      <c r="S151" s="68"/>
      <c r="T151" s="68"/>
      <c r="U151" s="68"/>
      <c r="V151" s="68"/>
      <c r="W151" s="68"/>
      <c r="X151" s="68"/>
    </row>
    <row r="152" customHeight="1" spans="1:24">
      <c r="A152" s="25" t="s">
        <v>69</v>
      </c>
      <c r="B152" s="25" t="s">
        <v>78</v>
      </c>
      <c r="C152" s="25" t="s">
        <v>352</v>
      </c>
      <c r="D152" s="25" t="s">
        <v>321</v>
      </c>
      <c r="E152" s="25" t="s">
        <v>173</v>
      </c>
      <c r="F152" s="25" t="s">
        <v>174</v>
      </c>
      <c r="G152" s="25" t="s">
        <v>309</v>
      </c>
      <c r="H152" s="25" t="s">
        <v>310</v>
      </c>
      <c r="I152" s="68">
        <v>585600</v>
      </c>
      <c r="J152" s="68">
        <v>585600</v>
      </c>
      <c r="K152" s="30"/>
      <c r="L152" s="30"/>
      <c r="M152" s="70">
        <v>585600</v>
      </c>
      <c r="N152" s="30"/>
      <c r="O152" s="68"/>
      <c r="P152" s="68"/>
      <c r="Q152" s="68"/>
      <c r="R152" s="68"/>
      <c r="S152" s="68"/>
      <c r="T152" s="68"/>
      <c r="U152" s="68"/>
      <c r="V152" s="68"/>
      <c r="W152" s="68"/>
      <c r="X152" s="68"/>
    </row>
    <row r="153" customHeight="1" spans="1:24">
      <c r="A153" s="25" t="s">
        <v>69</v>
      </c>
      <c r="B153" s="25" t="s">
        <v>80</v>
      </c>
      <c r="C153" s="25" t="s">
        <v>353</v>
      </c>
      <c r="D153" s="25" t="s">
        <v>308</v>
      </c>
      <c r="E153" s="25" t="s">
        <v>173</v>
      </c>
      <c r="F153" s="25" t="s">
        <v>174</v>
      </c>
      <c r="G153" s="25" t="s">
        <v>254</v>
      </c>
      <c r="H153" s="25" t="s">
        <v>255</v>
      </c>
      <c r="I153" s="68">
        <v>585216</v>
      </c>
      <c r="J153" s="68">
        <v>585216</v>
      </c>
      <c r="K153" s="30"/>
      <c r="L153" s="30"/>
      <c r="M153" s="70">
        <v>585216</v>
      </c>
      <c r="N153" s="30"/>
      <c r="O153" s="68"/>
      <c r="P153" s="68"/>
      <c r="Q153" s="68"/>
      <c r="R153" s="68"/>
      <c r="S153" s="68"/>
      <c r="T153" s="68"/>
      <c r="U153" s="68"/>
      <c r="V153" s="68"/>
      <c r="W153" s="68"/>
      <c r="X153" s="68"/>
    </row>
    <row r="154" customHeight="1" spans="1:24">
      <c r="A154" s="25" t="s">
        <v>69</v>
      </c>
      <c r="B154" s="25" t="s">
        <v>80</v>
      </c>
      <c r="C154" s="25" t="s">
        <v>353</v>
      </c>
      <c r="D154" s="25" t="s">
        <v>308</v>
      </c>
      <c r="E154" s="25" t="s">
        <v>173</v>
      </c>
      <c r="F154" s="25" t="s">
        <v>174</v>
      </c>
      <c r="G154" s="25" t="s">
        <v>256</v>
      </c>
      <c r="H154" s="25" t="s">
        <v>257</v>
      </c>
      <c r="I154" s="68">
        <v>47784</v>
      </c>
      <c r="J154" s="68">
        <v>47784</v>
      </c>
      <c r="K154" s="30"/>
      <c r="L154" s="30"/>
      <c r="M154" s="70">
        <v>47784</v>
      </c>
      <c r="N154" s="30"/>
      <c r="O154" s="68"/>
      <c r="P154" s="68"/>
      <c r="Q154" s="68"/>
      <c r="R154" s="68"/>
      <c r="S154" s="68"/>
      <c r="T154" s="68"/>
      <c r="U154" s="68"/>
      <c r="V154" s="68"/>
      <c r="W154" s="68"/>
      <c r="X154" s="68"/>
    </row>
    <row r="155" customHeight="1" spans="1:24">
      <c r="A155" s="25" t="s">
        <v>69</v>
      </c>
      <c r="B155" s="25" t="s">
        <v>80</v>
      </c>
      <c r="C155" s="25" t="s">
        <v>353</v>
      </c>
      <c r="D155" s="25" t="s">
        <v>308</v>
      </c>
      <c r="E155" s="25" t="s">
        <v>173</v>
      </c>
      <c r="F155" s="25" t="s">
        <v>174</v>
      </c>
      <c r="G155" s="25" t="s">
        <v>258</v>
      </c>
      <c r="H155" s="25" t="s">
        <v>259</v>
      </c>
      <c r="I155" s="68">
        <v>48768</v>
      </c>
      <c r="J155" s="68">
        <v>48768</v>
      </c>
      <c r="K155" s="30"/>
      <c r="L155" s="30"/>
      <c r="M155" s="70">
        <v>48768</v>
      </c>
      <c r="N155" s="30"/>
      <c r="O155" s="68"/>
      <c r="P155" s="68"/>
      <c r="Q155" s="68"/>
      <c r="R155" s="68"/>
      <c r="S155" s="68"/>
      <c r="T155" s="68"/>
      <c r="U155" s="68"/>
      <c r="V155" s="68"/>
      <c r="W155" s="68"/>
      <c r="X155" s="68"/>
    </row>
    <row r="156" customHeight="1" spans="1:24">
      <c r="A156" s="25" t="s">
        <v>69</v>
      </c>
      <c r="B156" s="25" t="s">
        <v>80</v>
      </c>
      <c r="C156" s="25" t="s">
        <v>353</v>
      </c>
      <c r="D156" s="25" t="s">
        <v>308</v>
      </c>
      <c r="E156" s="25" t="s">
        <v>173</v>
      </c>
      <c r="F156" s="25" t="s">
        <v>174</v>
      </c>
      <c r="G156" s="25" t="s">
        <v>309</v>
      </c>
      <c r="H156" s="25" t="s">
        <v>310</v>
      </c>
      <c r="I156" s="68">
        <v>218040</v>
      </c>
      <c r="J156" s="68">
        <v>218040</v>
      </c>
      <c r="K156" s="30"/>
      <c r="L156" s="30"/>
      <c r="M156" s="70">
        <v>218040</v>
      </c>
      <c r="N156" s="30"/>
      <c r="O156" s="68"/>
      <c r="P156" s="68"/>
      <c r="Q156" s="68"/>
      <c r="R156" s="68"/>
      <c r="S156" s="68"/>
      <c r="T156" s="68"/>
      <c r="U156" s="68"/>
      <c r="V156" s="68"/>
      <c r="W156" s="68"/>
      <c r="X156" s="68"/>
    </row>
    <row r="157" customHeight="1" spans="1:24">
      <c r="A157" s="25" t="s">
        <v>69</v>
      </c>
      <c r="B157" s="25" t="s">
        <v>80</v>
      </c>
      <c r="C157" s="25" t="s">
        <v>353</v>
      </c>
      <c r="D157" s="25" t="s">
        <v>308</v>
      </c>
      <c r="E157" s="25" t="s">
        <v>173</v>
      </c>
      <c r="F157" s="25" t="s">
        <v>174</v>
      </c>
      <c r="G157" s="25" t="s">
        <v>309</v>
      </c>
      <c r="H157" s="25" t="s">
        <v>310</v>
      </c>
      <c r="I157" s="68">
        <v>122880</v>
      </c>
      <c r="J157" s="68">
        <v>122880</v>
      </c>
      <c r="K157" s="30"/>
      <c r="L157" s="30"/>
      <c r="M157" s="70">
        <v>122880</v>
      </c>
      <c r="N157" s="30"/>
      <c r="O157" s="68"/>
      <c r="P157" s="68"/>
      <c r="Q157" s="68"/>
      <c r="R157" s="68"/>
      <c r="S157" s="68"/>
      <c r="T157" s="68"/>
      <c r="U157" s="68"/>
      <c r="V157" s="68"/>
      <c r="W157" s="68"/>
      <c r="X157" s="68"/>
    </row>
    <row r="158" customHeight="1" spans="1:24">
      <c r="A158" s="25" t="s">
        <v>69</v>
      </c>
      <c r="B158" s="25" t="s">
        <v>80</v>
      </c>
      <c r="C158" s="25" t="s">
        <v>353</v>
      </c>
      <c r="D158" s="25" t="s">
        <v>308</v>
      </c>
      <c r="E158" s="25" t="s">
        <v>173</v>
      </c>
      <c r="F158" s="25" t="s">
        <v>174</v>
      </c>
      <c r="G158" s="25" t="s">
        <v>309</v>
      </c>
      <c r="H158" s="25" t="s">
        <v>310</v>
      </c>
      <c r="I158" s="68">
        <v>224124</v>
      </c>
      <c r="J158" s="68">
        <v>224124</v>
      </c>
      <c r="K158" s="30"/>
      <c r="L158" s="30"/>
      <c r="M158" s="70">
        <v>224124</v>
      </c>
      <c r="N158" s="30"/>
      <c r="O158" s="68"/>
      <c r="P158" s="68"/>
      <c r="Q158" s="68"/>
      <c r="R158" s="68"/>
      <c r="S158" s="68"/>
      <c r="T158" s="68"/>
      <c r="U158" s="68"/>
      <c r="V158" s="68"/>
      <c r="W158" s="68"/>
      <c r="X158" s="68"/>
    </row>
    <row r="159" customHeight="1" spans="1:24">
      <c r="A159" s="25" t="s">
        <v>69</v>
      </c>
      <c r="B159" s="25" t="s">
        <v>80</v>
      </c>
      <c r="C159" s="25" t="s">
        <v>354</v>
      </c>
      <c r="D159" s="25" t="s">
        <v>261</v>
      </c>
      <c r="E159" s="25" t="s">
        <v>125</v>
      </c>
      <c r="F159" s="25" t="s">
        <v>126</v>
      </c>
      <c r="G159" s="25" t="s">
        <v>262</v>
      </c>
      <c r="H159" s="25" t="s">
        <v>263</v>
      </c>
      <c r="I159" s="68">
        <v>225479.04</v>
      </c>
      <c r="J159" s="68">
        <v>225479.04</v>
      </c>
      <c r="K159" s="30"/>
      <c r="L159" s="30"/>
      <c r="M159" s="70">
        <v>225479.04</v>
      </c>
      <c r="N159" s="30"/>
      <c r="O159" s="68"/>
      <c r="P159" s="68"/>
      <c r="Q159" s="68"/>
      <c r="R159" s="68"/>
      <c r="S159" s="68"/>
      <c r="T159" s="68"/>
      <c r="U159" s="68"/>
      <c r="V159" s="68"/>
      <c r="W159" s="68"/>
      <c r="X159" s="68"/>
    </row>
    <row r="160" customHeight="1" spans="1:24">
      <c r="A160" s="25" t="s">
        <v>69</v>
      </c>
      <c r="B160" s="25" t="s">
        <v>80</v>
      </c>
      <c r="C160" s="25" t="s">
        <v>354</v>
      </c>
      <c r="D160" s="25" t="s">
        <v>261</v>
      </c>
      <c r="E160" s="25" t="s">
        <v>139</v>
      </c>
      <c r="F160" s="25" t="s">
        <v>140</v>
      </c>
      <c r="G160" s="25" t="s">
        <v>264</v>
      </c>
      <c r="H160" s="25" t="s">
        <v>265</v>
      </c>
      <c r="I160" s="68">
        <v>94645.48</v>
      </c>
      <c r="J160" s="68">
        <v>94645.48</v>
      </c>
      <c r="K160" s="30"/>
      <c r="L160" s="30"/>
      <c r="M160" s="70">
        <v>94645.48</v>
      </c>
      <c r="N160" s="30"/>
      <c r="O160" s="68"/>
      <c r="P160" s="68"/>
      <c r="Q160" s="68"/>
      <c r="R160" s="68"/>
      <c r="S160" s="68"/>
      <c r="T160" s="68"/>
      <c r="U160" s="68"/>
      <c r="V160" s="68"/>
      <c r="W160" s="68"/>
      <c r="X160" s="68"/>
    </row>
    <row r="161" customHeight="1" spans="1:24">
      <c r="A161" s="25" t="s">
        <v>69</v>
      </c>
      <c r="B161" s="25" t="s">
        <v>80</v>
      </c>
      <c r="C161" s="25" t="s">
        <v>354</v>
      </c>
      <c r="D161" s="25" t="s">
        <v>261</v>
      </c>
      <c r="E161" s="25" t="s">
        <v>141</v>
      </c>
      <c r="F161" s="25" t="s">
        <v>142</v>
      </c>
      <c r="G161" s="25" t="s">
        <v>266</v>
      </c>
      <c r="H161" s="25" t="s">
        <v>267</v>
      </c>
      <c r="I161" s="68">
        <v>59902.2</v>
      </c>
      <c r="J161" s="68">
        <v>59902.2</v>
      </c>
      <c r="K161" s="30"/>
      <c r="L161" s="30"/>
      <c r="M161" s="70">
        <v>59902.2</v>
      </c>
      <c r="N161" s="30"/>
      <c r="O161" s="68"/>
      <c r="P161" s="68"/>
      <c r="Q161" s="68"/>
      <c r="R161" s="68"/>
      <c r="S161" s="68"/>
      <c r="T161" s="68"/>
      <c r="U161" s="68"/>
      <c r="V161" s="68"/>
      <c r="W161" s="68"/>
      <c r="X161" s="68"/>
    </row>
    <row r="162" customHeight="1" spans="1:24">
      <c r="A162" s="25" t="s">
        <v>69</v>
      </c>
      <c r="B162" s="25" t="s">
        <v>80</v>
      </c>
      <c r="C162" s="25" t="s">
        <v>354</v>
      </c>
      <c r="D162" s="25" t="s">
        <v>261</v>
      </c>
      <c r="E162" s="25" t="s">
        <v>143</v>
      </c>
      <c r="F162" s="25" t="s">
        <v>144</v>
      </c>
      <c r="G162" s="25" t="s">
        <v>268</v>
      </c>
      <c r="H162" s="25" t="s">
        <v>269</v>
      </c>
      <c r="I162" s="68">
        <v>4312.96</v>
      </c>
      <c r="J162" s="68">
        <v>4312.96</v>
      </c>
      <c r="K162" s="30"/>
      <c r="L162" s="30"/>
      <c r="M162" s="70">
        <v>4312.96</v>
      </c>
      <c r="N162" s="30"/>
      <c r="O162" s="68"/>
      <c r="P162" s="68"/>
      <c r="Q162" s="68"/>
      <c r="R162" s="68"/>
      <c r="S162" s="68"/>
      <c r="T162" s="68"/>
      <c r="U162" s="68"/>
      <c r="V162" s="68"/>
      <c r="W162" s="68"/>
      <c r="X162" s="68"/>
    </row>
    <row r="163" customHeight="1" spans="1:24">
      <c r="A163" s="25" t="s">
        <v>69</v>
      </c>
      <c r="B163" s="25" t="s">
        <v>80</v>
      </c>
      <c r="C163" s="25" t="s">
        <v>354</v>
      </c>
      <c r="D163" s="25" t="s">
        <v>261</v>
      </c>
      <c r="E163" s="25" t="s">
        <v>143</v>
      </c>
      <c r="F163" s="25" t="s">
        <v>144</v>
      </c>
      <c r="G163" s="25" t="s">
        <v>268</v>
      </c>
      <c r="H163" s="25" t="s">
        <v>269</v>
      </c>
      <c r="I163" s="68">
        <v>5683.92</v>
      </c>
      <c r="J163" s="68">
        <v>5683.92</v>
      </c>
      <c r="K163" s="30"/>
      <c r="L163" s="30"/>
      <c r="M163" s="70">
        <v>5683.92</v>
      </c>
      <c r="N163" s="30"/>
      <c r="O163" s="68"/>
      <c r="P163" s="68"/>
      <c r="Q163" s="68"/>
      <c r="R163" s="68"/>
      <c r="S163" s="68"/>
      <c r="T163" s="68"/>
      <c r="U163" s="68"/>
      <c r="V163" s="68"/>
      <c r="W163" s="68"/>
      <c r="X163" s="68"/>
    </row>
    <row r="164" customHeight="1" spans="1:24">
      <c r="A164" s="25" t="s">
        <v>69</v>
      </c>
      <c r="B164" s="25" t="s">
        <v>80</v>
      </c>
      <c r="C164" s="25" t="s">
        <v>354</v>
      </c>
      <c r="D164" s="25" t="s">
        <v>261</v>
      </c>
      <c r="E164" s="25" t="s">
        <v>173</v>
      </c>
      <c r="F164" s="25" t="s">
        <v>174</v>
      </c>
      <c r="G164" s="25" t="s">
        <v>268</v>
      </c>
      <c r="H164" s="25" t="s">
        <v>269</v>
      </c>
      <c r="I164" s="68">
        <v>8386.31</v>
      </c>
      <c r="J164" s="68">
        <v>8386.31</v>
      </c>
      <c r="K164" s="30"/>
      <c r="L164" s="30"/>
      <c r="M164" s="70">
        <v>8386.31</v>
      </c>
      <c r="N164" s="30"/>
      <c r="O164" s="68"/>
      <c r="P164" s="68"/>
      <c r="Q164" s="68"/>
      <c r="R164" s="68"/>
      <c r="S164" s="68"/>
      <c r="T164" s="68"/>
      <c r="U164" s="68"/>
      <c r="V164" s="68"/>
      <c r="W164" s="68"/>
      <c r="X164" s="68"/>
    </row>
    <row r="165" customHeight="1" spans="1:24">
      <c r="A165" s="25" t="s">
        <v>69</v>
      </c>
      <c r="B165" s="25" t="s">
        <v>80</v>
      </c>
      <c r="C165" s="25" t="s">
        <v>355</v>
      </c>
      <c r="D165" s="25" t="s">
        <v>230</v>
      </c>
      <c r="E165" s="25" t="s">
        <v>173</v>
      </c>
      <c r="F165" s="25" t="s">
        <v>174</v>
      </c>
      <c r="G165" s="25" t="s">
        <v>277</v>
      </c>
      <c r="H165" s="25" t="s">
        <v>230</v>
      </c>
      <c r="I165" s="68">
        <v>5000</v>
      </c>
      <c r="J165" s="68">
        <v>5000</v>
      </c>
      <c r="K165" s="30"/>
      <c r="L165" s="30"/>
      <c r="M165" s="70">
        <v>5000</v>
      </c>
      <c r="N165" s="30"/>
      <c r="O165" s="68"/>
      <c r="P165" s="68"/>
      <c r="Q165" s="68"/>
      <c r="R165" s="68"/>
      <c r="S165" s="68"/>
      <c r="T165" s="68"/>
      <c r="U165" s="68"/>
      <c r="V165" s="68"/>
      <c r="W165" s="68"/>
      <c r="X165" s="68"/>
    </row>
    <row r="166" customHeight="1" spans="1:24">
      <c r="A166" s="25" t="s">
        <v>69</v>
      </c>
      <c r="B166" s="25" t="s">
        <v>80</v>
      </c>
      <c r="C166" s="25" t="s">
        <v>356</v>
      </c>
      <c r="D166" s="25" t="s">
        <v>283</v>
      </c>
      <c r="E166" s="25" t="s">
        <v>173</v>
      </c>
      <c r="F166" s="25" t="s">
        <v>174</v>
      </c>
      <c r="G166" s="25" t="s">
        <v>284</v>
      </c>
      <c r="H166" s="25" t="s">
        <v>283</v>
      </c>
      <c r="I166" s="68">
        <v>27920.88</v>
      </c>
      <c r="J166" s="68">
        <v>27920.88</v>
      </c>
      <c r="K166" s="30"/>
      <c r="L166" s="30"/>
      <c r="M166" s="70">
        <v>27920.88</v>
      </c>
      <c r="N166" s="30"/>
      <c r="O166" s="68"/>
      <c r="P166" s="68"/>
      <c r="Q166" s="68"/>
      <c r="R166" s="68"/>
      <c r="S166" s="68"/>
      <c r="T166" s="68"/>
      <c r="U166" s="68"/>
      <c r="V166" s="68"/>
      <c r="W166" s="68"/>
      <c r="X166" s="68"/>
    </row>
    <row r="167" customHeight="1" spans="1:24">
      <c r="A167" s="25" t="s">
        <v>69</v>
      </c>
      <c r="B167" s="25" t="s">
        <v>80</v>
      </c>
      <c r="C167" s="25" t="s">
        <v>357</v>
      </c>
      <c r="D167" s="25" t="s">
        <v>286</v>
      </c>
      <c r="E167" s="25" t="s">
        <v>173</v>
      </c>
      <c r="F167" s="25" t="s">
        <v>174</v>
      </c>
      <c r="G167" s="25" t="s">
        <v>287</v>
      </c>
      <c r="H167" s="25" t="s">
        <v>288</v>
      </c>
      <c r="I167" s="68">
        <v>34188</v>
      </c>
      <c r="J167" s="68">
        <v>34188</v>
      </c>
      <c r="K167" s="30"/>
      <c r="L167" s="30"/>
      <c r="M167" s="70">
        <v>34188</v>
      </c>
      <c r="N167" s="30"/>
      <c r="O167" s="68"/>
      <c r="P167" s="68"/>
      <c r="Q167" s="68"/>
      <c r="R167" s="68"/>
      <c r="S167" s="68"/>
      <c r="T167" s="68"/>
      <c r="U167" s="68"/>
      <c r="V167" s="68"/>
      <c r="W167" s="68"/>
      <c r="X167" s="68"/>
    </row>
    <row r="168" customHeight="1" spans="1:24">
      <c r="A168" s="25" t="s">
        <v>69</v>
      </c>
      <c r="B168" s="25" t="s">
        <v>80</v>
      </c>
      <c r="C168" s="25" t="s">
        <v>357</v>
      </c>
      <c r="D168" s="25" t="s">
        <v>286</v>
      </c>
      <c r="E168" s="25" t="s">
        <v>173</v>
      </c>
      <c r="F168" s="25" t="s">
        <v>174</v>
      </c>
      <c r="G168" s="25" t="s">
        <v>289</v>
      </c>
      <c r="H168" s="25" t="s">
        <v>290</v>
      </c>
      <c r="I168" s="68">
        <v>22000</v>
      </c>
      <c r="J168" s="68">
        <v>22000</v>
      </c>
      <c r="K168" s="30"/>
      <c r="L168" s="30"/>
      <c r="M168" s="70">
        <v>22000</v>
      </c>
      <c r="N168" s="30"/>
      <c r="O168" s="68"/>
      <c r="P168" s="68"/>
      <c r="Q168" s="68"/>
      <c r="R168" s="68"/>
      <c r="S168" s="68"/>
      <c r="T168" s="68"/>
      <c r="U168" s="68"/>
      <c r="V168" s="68"/>
      <c r="W168" s="68"/>
      <c r="X168" s="68"/>
    </row>
    <row r="169" customHeight="1" spans="1:24">
      <c r="A169" s="25" t="s">
        <v>69</v>
      </c>
      <c r="B169" s="25" t="s">
        <v>80</v>
      </c>
      <c r="C169" s="25" t="s">
        <v>357</v>
      </c>
      <c r="D169" s="25" t="s">
        <v>286</v>
      </c>
      <c r="E169" s="25" t="s">
        <v>173</v>
      </c>
      <c r="F169" s="25" t="s">
        <v>174</v>
      </c>
      <c r="G169" s="25" t="s">
        <v>291</v>
      </c>
      <c r="H169" s="25" t="s">
        <v>292</v>
      </c>
      <c r="I169" s="68">
        <v>30000</v>
      </c>
      <c r="J169" s="68">
        <v>30000</v>
      </c>
      <c r="K169" s="30"/>
      <c r="L169" s="30"/>
      <c r="M169" s="70">
        <v>30000</v>
      </c>
      <c r="N169" s="30"/>
      <c r="O169" s="68"/>
      <c r="P169" s="68"/>
      <c r="Q169" s="68"/>
      <c r="R169" s="68"/>
      <c r="S169" s="68"/>
      <c r="T169" s="68"/>
      <c r="U169" s="68"/>
      <c r="V169" s="68"/>
      <c r="W169" s="68"/>
      <c r="X169" s="68"/>
    </row>
    <row r="170" customHeight="1" spans="1:24">
      <c r="A170" s="25" t="s">
        <v>69</v>
      </c>
      <c r="B170" s="25" t="s">
        <v>80</v>
      </c>
      <c r="C170" s="25" t="s">
        <v>357</v>
      </c>
      <c r="D170" s="25" t="s">
        <v>286</v>
      </c>
      <c r="E170" s="25" t="s">
        <v>173</v>
      </c>
      <c r="F170" s="25" t="s">
        <v>174</v>
      </c>
      <c r="G170" s="25" t="s">
        <v>293</v>
      </c>
      <c r="H170" s="25" t="s">
        <v>294</v>
      </c>
      <c r="I170" s="68">
        <v>30800</v>
      </c>
      <c r="J170" s="68">
        <v>30800</v>
      </c>
      <c r="K170" s="30"/>
      <c r="L170" s="30"/>
      <c r="M170" s="70">
        <v>30800</v>
      </c>
      <c r="N170" s="30"/>
      <c r="O170" s="68"/>
      <c r="P170" s="68"/>
      <c r="Q170" s="68"/>
      <c r="R170" s="68"/>
      <c r="S170" s="68"/>
      <c r="T170" s="68"/>
      <c r="U170" s="68"/>
      <c r="V170" s="68"/>
      <c r="W170" s="68"/>
      <c r="X170" s="68"/>
    </row>
    <row r="171" customHeight="1" spans="1:24">
      <c r="A171" s="25" t="s">
        <v>69</v>
      </c>
      <c r="B171" s="25" t="s">
        <v>80</v>
      </c>
      <c r="C171" s="25" t="s">
        <v>358</v>
      </c>
      <c r="D171" s="25" t="s">
        <v>186</v>
      </c>
      <c r="E171" s="25" t="s">
        <v>185</v>
      </c>
      <c r="F171" s="25" t="s">
        <v>186</v>
      </c>
      <c r="G171" s="25" t="s">
        <v>271</v>
      </c>
      <c r="H171" s="25" t="s">
        <v>186</v>
      </c>
      <c r="I171" s="68">
        <v>207653.28</v>
      </c>
      <c r="J171" s="68">
        <v>207653.28</v>
      </c>
      <c r="K171" s="30"/>
      <c r="L171" s="30"/>
      <c r="M171" s="70">
        <v>207653.28</v>
      </c>
      <c r="N171" s="30"/>
      <c r="O171" s="68"/>
      <c r="P171" s="68"/>
      <c r="Q171" s="68"/>
      <c r="R171" s="68"/>
      <c r="S171" s="68"/>
      <c r="T171" s="68"/>
      <c r="U171" s="68"/>
      <c r="V171" s="68"/>
      <c r="W171" s="68"/>
      <c r="X171" s="68"/>
    </row>
    <row r="172" customHeight="1" spans="1:24">
      <c r="A172" s="25" t="s">
        <v>69</v>
      </c>
      <c r="B172" s="25" t="s">
        <v>80</v>
      </c>
      <c r="C172" s="25" t="s">
        <v>359</v>
      </c>
      <c r="D172" s="25" t="s">
        <v>321</v>
      </c>
      <c r="E172" s="25" t="s">
        <v>173</v>
      </c>
      <c r="F172" s="25" t="s">
        <v>174</v>
      </c>
      <c r="G172" s="25" t="s">
        <v>258</v>
      </c>
      <c r="H172" s="25" t="s">
        <v>259</v>
      </c>
      <c r="I172" s="68">
        <v>99000</v>
      </c>
      <c r="J172" s="68">
        <v>99000</v>
      </c>
      <c r="K172" s="30"/>
      <c r="L172" s="30"/>
      <c r="M172" s="70">
        <v>99000</v>
      </c>
      <c r="N172" s="30"/>
      <c r="O172" s="68"/>
      <c r="P172" s="68"/>
      <c r="Q172" s="68"/>
      <c r="R172" s="68"/>
      <c r="S172" s="68"/>
      <c r="T172" s="68"/>
      <c r="U172" s="68"/>
      <c r="V172" s="68"/>
      <c r="W172" s="68"/>
      <c r="X172" s="68"/>
    </row>
    <row r="173" customHeight="1" spans="1:24">
      <c r="A173" s="25" t="s">
        <v>69</v>
      </c>
      <c r="B173" s="25" t="s">
        <v>80</v>
      </c>
      <c r="C173" s="25" t="s">
        <v>359</v>
      </c>
      <c r="D173" s="25" t="s">
        <v>321</v>
      </c>
      <c r="E173" s="25" t="s">
        <v>173</v>
      </c>
      <c r="F173" s="25" t="s">
        <v>174</v>
      </c>
      <c r="G173" s="25" t="s">
        <v>309</v>
      </c>
      <c r="H173" s="25" t="s">
        <v>310</v>
      </c>
      <c r="I173" s="68">
        <v>92400</v>
      </c>
      <c r="J173" s="68">
        <v>92400</v>
      </c>
      <c r="K173" s="30"/>
      <c r="L173" s="30"/>
      <c r="M173" s="70">
        <v>92400</v>
      </c>
      <c r="N173" s="30"/>
      <c r="O173" s="68"/>
      <c r="P173" s="68"/>
      <c r="Q173" s="68"/>
      <c r="R173" s="68"/>
      <c r="S173" s="68"/>
      <c r="T173" s="68"/>
      <c r="U173" s="68"/>
      <c r="V173" s="68"/>
      <c r="W173" s="68"/>
      <c r="X173" s="68"/>
    </row>
    <row r="174" customHeight="1" spans="1:24">
      <c r="A174" s="25" t="s">
        <v>69</v>
      </c>
      <c r="B174" s="25" t="s">
        <v>80</v>
      </c>
      <c r="C174" s="25" t="s">
        <v>359</v>
      </c>
      <c r="D174" s="25" t="s">
        <v>321</v>
      </c>
      <c r="E174" s="25" t="s">
        <v>173</v>
      </c>
      <c r="F174" s="25" t="s">
        <v>174</v>
      </c>
      <c r="G174" s="25" t="s">
        <v>309</v>
      </c>
      <c r="H174" s="25" t="s">
        <v>310</v>
      </c>
      <c r="I174" s="68">
        <v>105600</v>
      </c>
      <c r="J174" s="68">
        <v>105600</v>
      </c>
      <c r="K174" s="30"/>
      <c r="L174" s="30"/>
      <c r="M174" s="70">
        <v>105600</v>
      </c>
      <c r="N174" s="30"/>
      <c r="O174" s="68"/>
      <c r="P174" s="68"/>
      <c r="Q174" s="68"/>
      <c r="R174" s="68"/>
      <c r="S174" s="68"/>
      <c r="T174" s="68"/>
      <c r="U174" s="68"/>
      <c r="V174" s="68"/>
      <c r="W174" s="68"/>
      <c r="X174" s="68"/>
    </row>
    <row r="175" customHeight="1" spans="1:24">
      <c r="A175" s="25" t="s">
        <v>69</v>
      </c>
      <c r="B175" s="25" t="s">
        <v>82</v>
      </c>
      <c r="C175" s="25" t="s">
        <v>360</v>
      </c>
      <c r="D175" s="25" t="s">
        <v>308</v>
      </c>
      <c r="E175" s="25" t="s">
        <v>173</v>
      </c>
      <c r="F175" s="25" t="s">
        <v>174</v>
      </c>
      <c r="G175" s="25" t="s">
        <v>254</v>
      </c>
      <c r="H175" s="25" t="s">
        <v>255</v>
      </c>
      <c r="I175" s="68">
        <v>627936</v>
      </c>
      <c r="J175" s="68">
        <v>627936</v>
      </c>
      <c r="K175" s="30"/>
      <c r="L175" s="30"/>
      <c r="M175" s="70">
        <v>627936</v>
      </c>
      <c r="N175" s="30"/>
      <c r="O175" s="68"/>
      <c r="P175" s="68"/>
      <c r="Q175" s="68"/>
      <c r="R175" s="68"/>
      <c r="S175" s="68"/>
      <c r="T175" s="68"/>
      <c r="U175" s="68"/>
      <c r="V175" s="68"/>
      <c r="W175" s="68"/>
      <c r="X175" s="68"/>
    </row>
    <row r="176" customHeight="1" spans="1:24">
      <c r="A176" s="25" t="s">
        <v>69</v>
      </c>
      <c r="B176" s="25" t="s">
        <v>82</v>
      </c>
      <c r="C176" s="25" t="s">
        <v>360</v>
      </c>
      <c r="D176" s="25" t="s">
        <v>308</v>
      </c>
      <c r="E176" s="25" t="s">
        <v>173</v>
      </c>
      <c r="F176" s="25" t="s">
        <v>174</v>
      </c>
      <c r="G176" s="25" t="s">
        <v>256</v>
      </c>
      <c r="H176" s="25" t="s">
        <v>257</v>
      </c>
      <c r="I176" s="68">
        <v>56352</v>
      </c>
      <c r="J176" s="68">
        <v>56352</v>
      </c>
      <c r="K176" s="30"/>
      <c r="L176" s="30"/>
      <c r="M176" s="70">
        <v>56352</v>
      </c>
      <c r="N176" s="30"/>
      <c r="O176" s="68"/>
      <c r="P176" s="68"/>
      <c r="Q176" s="68"/>
      <c r="R176" s="68"/>
      <c r="S176" s="68"/>
      <c r="T176" s="68"/>
      <c r="U176" s="68"/>
      <c r="V176" s="68"/>
      <c r="W176" s="68"/>
      <c r="X176" s="68"/>
    </row>
    <row r="177" customHeight="1" spans="1:24">
      <c r="A177" s="25" t="s">
        <v>69</v>
      </c>
      <c r="B177" s="25" t="s">
        <v>82</v>
      </c>
      <c r="C177" s="25" t="s">
        <v>360</v>
      </c>
      <c r="D177" s="25" t="s">
        <v>308</v>
      </c>
      <c r="E177" s="25" t="s">
        <v>173</v>
      </c>
      <c r="F177" s="25" t="s">
        <v>174</v>
      </c>
      <c r="G177" s="25" t="s">
        <v>258</v>
      </c>
      <c r="H177" s="25" t="s">
        <v>259</v>
      </c>
      <c r="I177" s="68">
        <v>52328</v>
      </c>
      <c r="J177" s="68">
        <v>52328</v>
      </c>
      <c r="K177" s="30"/>
      <c r="L177" s="30"/>
      <c r="M177" s="70">
        <v>52328</v>
      </c>
      <c r="N177" s="30"/>
      <c r="O177" s="68"/>
      <c r="P177" s="68"/>
      <c r="Q177" s="68"/>
      <c r="R177" s="68"/>
      <c r="S177" s="68"/>
      <c r="T177" s="68"/>
      <c r="U177" s="68"/>
      <c r="V177" s="68"/>
      <c r="W177" s="68"/>
      <c r="X177" s="68"/>
    </row>
    <row r="178" customHeight="1" spans="1:24">
      <c r="A178" s="25" t="s">
        <v>69</v>
      </c>
      <c r="B178" s="25" t="s">
        <v>82</v>
      </c>
      <c r="C178" s="25" t="s">
        <v>360</v>
      </c>
      <c r="D178" s="25" t="s">
        <v>308</v>
      </c>
      <c r="E178" s="25" t="s">
        <v>173</v>
      </c>
      <c r="F178" s="25" t="s">
        <v>174</v>
      </c>
      <c r="G178" s="25" t="s">
        <v>309</v>
      </c>
      <c r="H178" s="25" t="s">
        <v>310</v>
      </c>
      <c r="I178" s="68">
        <v>232512</v>
      </c>
      <c r="J178" s="68">
        <v>232512</v>
      </c>
      <c r="K178" s="30"/>
      <c r="L178" s="30"/>
      <c r="M178" s="70">
        <v>232512</v>
      </c>
      <c r="N178" s="30"/>
      <c r="O178" s="68"/>
      <c r="P178" s="68"/>
      <c r="Q178" s="68"/>
      <c r="R178" s="68"/>
      <c r="S178" s="68"/>
      <c r="T178" s="68"/>
      <c r="U178" s="68"/>
      <c r="V178" s="68"/>
      <c r="W178" s="68"/>
      <c r="X178" s="68"/>
    </row>
    <row r="179" customHeight="1" spans="1:24">
      <c r="A179" s="25" t="s">
        <v>69</v>
      </c>
      <c r="B179" s="25" t="s">
        <v>82</v>
      </c>
      <c r="C179" s="25" t="s">
        <v>360</v>
      </c>
      <c r="D179" s="25" t="s">
        <v>308</v>
      </c>
      <c r="E179" s="25" t="s">
        <v>173</v>
      </c>
      <c r="F179" s="25" t="s">
        <v>174</v>
      </c>
      <c r="G179" s="25" t="s">
        <v>309</v>
      </c>
      <c r="H179" s="25" t="s">
        <v>310</v>
      </c>
      <c r="I179" s="68">
        <v>220440</v>
      </c>
      <c r="J179" s="68">
        <v>220440</v>
      </c>
      <c r="K179" s="30"/>
      <c r="L179" s="30"/>
      <c r="M179" s="70">
        <v>220440</v>
      </c>
      <c r="N179" s="30"/>
      <c r="O179" s="68"/>
      <c r="P179" s="68"/>
      <c r="Q179" s="68"/>
      <c r="R179" s="68"/>
      <c r="S179" s="68"/>
      <c r="T179" s="68"/>
      <c r="U179" s="68"/>
      <c r="V179" s="68"/>
      <c r="W179" s="68"/>
      <c r="X179" s="68"/>
    </row>
    <row r="180" customHeight="1" spans="1:24">
      <c r="A180" s="25" t="s">
        <v>69</v>
      </c>
      <c r="B180" s="25" t="s">
        <v>82</v>
      </c>
      <c r="C180" s="25" t="s">
        <v>360</v>
      </c>
      <c r="D180" s="25" t="s">
        <v>308</v>
      </c>
      <c r="E180" s="25" t="s">
        <v>173</v>
      </c>
      <c r="F180" s="25" t="s">
        <v>174</v>
      </c>
      <c r="G180" s="25" t="s">
        <v>309</v>
      </c>
      <c r="H180" s="25" t="s">
        <v>310</v>
      </c>
      <c r="I180" s="68">
        <v>124500</v>
      </c>
      <c r="J180" s="68">
        <v>124500</v>
      </c>
      <c r="K180" s="30"/>
      <c r="L180" s="30"/>
      <c r="M180" s="70">
        <v>124500</v>
      </c>
      <c r="N180" s="30"/>
      <c r="O180" s="68"/>
      <c r="P180" s="68"/>
      <c r="Q180" s="68"/>
      <c r="R180" s="68"/>
      <c r="S180" s="68"/>
      <c r="T180" s="68"/>
      <c r="U180" s="68"/>
      <c r="V180" s="68"/>
      <c r="W180" s="68"/>
      <c r="X180" s="68"/>
    </row>
    <row r="181" customHeight="1" spans="1:24">
      <c r="A181" s="25" t="s">
        <v>69</v>
      </c>
      <c r="B181" s="25" t="s">
        <v>82</v>
      </c>
      <c r="C181" s="25" t="s">
        <v>361</v>
      </c>
      <c r="D181" s="25" t="s">
        <v>261</v>
      </c>
      <c r="E181" s="25" t="s">
        <v>125</v>
      </c>
      <c r="F181" s="25" t="s">
        <v>126</v>
      </c>
      <c r="G181" s="25" t="s">
        <v>262</v>
      </c>
      <c r="H181" s="25" t="s">
        <v>263</v>
      </c>
      <c r="I181" s="68">
        <v>235670.4</v>
      </c>
      <c r="J181" s="68">
        <v>235670.4</v>
      </c>
      <c r="K181" s="30"/>
      <c r="L181" s="30"/>
      <c r="M181" s="70">
        <v>235670.4</v>
      </c>
      <c r="N181" s="30"/>
      <c r="O181" s="68"/>
      <c r="P181" s="68"/>
      <c r="Q181" s="68"/>
      <c r="R181" s="68"/>
      <c r="S181" s="68"/>
      <c r="T181" s="68"/>
      <c r="U181" s="68"/>
      <c r="V181" s="68"/>
      <c r="W181" s="68"/>
      <c r="X181" s="68"/>
    </row>
    <row r="182" customHeight="1" spans="1:24">
      <c r="A182" s="25" t="s">
        <v>69</v>
      </c>
      <c r="B182" s="25" t="s">
        <v>82</v>
      </c>
      <c r="C182" s="25" t="s">
        <v>361</v>
      </c>
      <c r="D182" s="25" t="s">
        <v>261</v>
      </c>
      <c r="E182" s="25" t="s">
        <v>139</v>
      </c>
      <c r="F182" s="25" t="s">
        <v>140</v>
      </c>
      <c r="G182" s="25" t="s">
        <v>264</v>
      </c>
      <c r="H182" s="25" t="s">
        <v>265</v>
      </c>
      <c r="I182" s="68">
        <v>99677.46</v>
      </c>
      <c r="J182" s="68">
        <v>99677.46</v>
      </c>
      <c r="K182" s="30"/>
      <c r="L182" s="30"/>
      <c r="M182" s="70">
        <v>99677.46</v>
      </c>
      <c r="N182" s="30"/>
      <c r="O182" s="68"/>
      <c r="P182" s="68"/>
      <c r="Q182" s="68"/>
      <c r="R182" s="68"/>
      <c r="S182" s="68"/>
      <c r="T182" s="68"/>
      <c r="U182" s="68"/>
      <c r="V182" s="68"/>
      <c r="W182" s="68"/>
      <c r="X182" s="68"/>
    </row>
    <row r="183" customHeight="1" spans="1:24">
      <c r="A183" s="25" t="s">
        <v>69</v>
      </c>
      <c r="B183" s="25" t="s">
        <v>82</v>
      </c>
      <c r="C183" s="25" t="s">
        <v>361</v>
      </c>
      <c r="D183" s="25" t="s">
        <v>261</v>
      </c>
      <c r="E183" s="25" t="s">
        <v>141</v>
      </c>
      <c r="F183" s="25" t="s">
        <v>142</v>
      </c>
      <c r="G183" s="25" t="s">
        <v>266</v>
      </c>
      <c r="H183" s="25" t="s">
        <v>267</v>
      </c>
      <c r="I183" s="68">
        <v>63087</v>
      </c>
      <c r="J183" s="68">
        <v>63087</v>
      </c>
      <c r="K183" s="30"/>
      <c r="L183" s="30"/>
      <c r="M183" s="70">
        <v>63087</v>
      </c>
      <c r="N183" s="30"/>
      <c r="O183" s="68"/>
      <c r="P183" s="68"/>
      <c r="Q183" s="68"/>
      <c r="R183" s="68"/>
      <c r="S183" s="68"/>
      <c r="T183" s="68"/>
      <c r="U183" s="68"/>
      <c r="V183" s="68"/>
      <c r="W183" s="68"/>
      <c r="X183" s="68"/>
    </row>
    <row r="184" customHeight="1" spans="1:24">
      <c r="A184" s="25" t="s">
        <v>69</v>
      </c>
      <c r="B184" s="25" t="s">
        <v>82</v>
      </c>
      <c r="C184" s="25" t="s">
        <v>361</v>
      </c>
      <c r="D184" s="25" t="s">
        <v>261</v>
      </c>
      <c r="E184" s="25" t="s">
        <v>141</v>
      </c>
      <c r="F184" s="25" t="s">
        <v>142</v>
      </c>
      <c r="G184" s="25" t="s">
        <v>266</v>
      </c>
      <c r="H184" s="25" t="s">
        <v>267</v>
      </c>
      <c r="I184" s="68">
        <v>21170</v>
      </c>
      <c r="J184" s="68">
        <v>21170</v>
      </c>
      <c r="K184" s="30"/>
      <c r="L184" s="30"/>
      <c r="M184" s="70">
        <v>21170</v>
      </c>
      <c r="N184" s="30"/>
      <c r="O184" s="68"/>
      <c r="P184" s="68"/>
      <c r="Q184" s="68"/>
      <c r="R184" s="68"/>
      <c r="S184" s="68"/>
      <c r="T184" s="68"/>
      <c r="U184" s="68"/>
      <c r="V184" s="68"/>
      <c r="W184" s="68"/>
      <c r="X184" s="68"/>
    </row>
    <row r="185" customHeight="1" spans="1:24">
      <c r="A185" s="25" t="s">
        <v>69</v>
      </c>
      <c r="B185" s="25" t="s">
        <v>82</v>
      </c>
      <c r="C185" s="25" t="s">
        <v>361</v>
      </c>
      <c r="D185" s="25" t="s">
        <v>261</v>
      </c>
      <c r="E185" s="25" t="s">
        <v>143</v>
      </c>
      <c r="F185" s="25" t="s">
        <v>144</v>
      </c>
      <c r="G185" s="25" t="s">
        <v>268</v>
      </c>
      <c r="H185" s="25" t="s">
        <v>269</v>
      </c>
      <c r="I185" s="68">
        <v>5683.92</v>
      </c>
      <c r="J185" s="68">
        <v>5683.92</v>
      </c>
      <c r="K185" s="30"/>
      <c r="L185" s="30"/>
      <c r="M185" s="70">
        <v>5683.92</v>
      </c>
      <c r="N185" s="30"/>
      <c r="O185" s="68"/>
      <c r="P185" s="68"/>
      <c r="Q185" s="68"/>
      <c r="R185" s="68"/>
      <c r="S185" s="68"/>
      <c r="T185" s="68"/>
      <c r="U185" s="68"/>
      <c r="V185" s="68"/>
      <c r="W185" s="68"/>
      <c r="X185" s="68"/>
    </row>
    <row r="186" customHeight="1" spans="1:24">
      <c r="A186" s="25" t="s">
        <v>69</v>
      </c>
      <c r="B186" s="25" t="s">
        <v>82</v>
      </c>
      <c r="C186" s="25" t="s">
        <v>361</v>
      </c>
      <c r="D186" s="25" t="s">
        <v>261</v>
      </c>
      <c r="E186" s="25" t="s">
        <v>143</v>
      </c>
      <c r="F186" s="25" t="s">
        <v>144</v>
      </c>
      <c r="G186" s="25" t="s">
        <v>268</v>
      </c>
      <c r="H186" s="25" t="s">
        <v>269</v>
      </c>
      <c r="I186" s="68">
        <v>4542.26</v>
      </c>
      <c r="J186" s="68">
        <v>4542.26</v>
      </c>
      <c r="K186" s="30"/>
      <c r="L186" s="30"/>
      <c r="M186" s="70">
        <v>4542.26</v>
      </c>
      <c r="N186" s="30"/>
      <c r="O186" s="68"/>
      <c r="P186" s="68"/>
      <c r="Q186" s="68"/>
      <c r="R186" s="68"/>
      <c r="S186" s="68"/>
      <c r="T186" s="68"/>
      <c r="U186" s="68"/>
      <c r="V186" s="68"/>
      <c r="W186" s="68"/>
      <c r="X186" s="68"/>
    </row>
    <row r="187" customHeight="1" spans="1:24">
      <c r="A187" s="25" t="s">
        <v>69</v>
      </c>
      <c r="B187" s="25" t="s">
        <v>82</v>
      </c>
      <c r="C187" s="25" t="s">
        <v>361</v>
      </c>
      <c r="D187" s="25" t="s">
        <v>261</v>
      </c>
      <c r="E187" s="25" t="s">
        <v>143</v>
      </c>
      <c r="F187" s="25" t="s">
        <v>144</v>
      </c>
      <c r="G187" s="25" t="s">
        <v>268</v>
      </c>
      <c r="H187" s="25" t="s">
        <v>269</v>
      </c>
      <c r="I187" s="68">
        <v>2583.6</v>
      </c>
      <c r="J187" s="68">
        <v>2583.6</v>
      </c>
      <c r="K187" s="30"/>
      <c r="L187" s="30"/>
      <c r="M187" s="70">
        <v>2583.6</v>
      </c>
      <c r="N187" s="30"/>
      <c r="O187" s="68"/>
      <c r="P187" s="68"/>
      <c r="Q187" s="68"/>
      <c r="R187" s="68"/>
      <c r="S187" s="68"/>
      <c r="T187" s="68"/>
      <c r="U187" s="68"/>
      <c r="V187" s="68"/>
      <c r="W187" s="68"/>
      <c r="X187" s="68"/>
    </row>
    <row r="188" customHeight="1" spans="1:24">
      <c r="A188" s="25" t="s">
        <v>69</v>
      </c>
      <c r="B188" s="25" t="s">
        <v>82</v>
      </c>
      <c r="C188" s="25" t="s">
        <v>361</v>
      </c>
      <c r="D188" s="25" t="s">
        <v>261</v>
      </c>
      <c r="E188" s="25" t="s">
        <v>173</v>
      </c>
      <c r="F188" s="25" t="s">
        <v>174</v>
      </c>
      <c r="G188" s="25" t="s">
        <v>268</v>
      </c>
      <c r="H188" s="25" t="s">
        <v>269</v>
      </c>
      <c r="I188" s="68">
        <v>8832.18</v>
      </c>
      <c r="J188" s="68">
        <v>8832.18</v>
      </c>
      <c r="K188" s="30"/>
      <c r="L188" s="30"/>
      <c r="M188" s="70">
        <v>8832.18</v>
      </c>
      <c r="N188" s="30"/>
      <c r="O188" s="68"/>
      <c r="P188" s="68"/>
      <c r="Q188" s="68"/>
      <c r="R188" s="68"/>
      <c r="S188" s="68"/>
      <c r="T188" s="68"/>
      <c r="U188" s="68"/>
      <c r="V188" s="68"/>
      <c r="W188" s="68"/>
      <c r="X188" s="68"/>
    </row>
    <row r="189" customHeight="1" spans="1:24">
      <c r="A189" s="25" t="s">
        <v>69</v>
      </c>
      <c r="B189" s="25" t="s">
        <v>82</v>
      </c>
      <c r="C189" s="25" t="s">
        <v>362</v>
      </c>
      <c r="D189" s="25" t="s">
        <v>186</v>
      </c>
      <c r="E189" s="25" t="s">
        <v>185</v>
      </c>
      <c r="F189" s="25" t="s">
        <v>186</v>
      </c>
      <c r="G189" s="25" t="s">
        <v>271</v>
      </c>
      <c r="H189" s="25" t="s">
        <v>186</v>
      </c>
      <c r="I189" s="68">
        <v>215296.8</v>
      </c>
      <c r="J189" s="68">
        <v>215296.8</v>
      </c>
      <c r="K189" s="30"/>
      <c r="L189" s="30"/>
      <c r="M189" s="70">
        <v>215296.8</v>
      </c>
      <c r="N189" s="30"/>
      <c r="O189" s="68"/>
      <c r="P189" s="68"/>
      <c r="Q189" s="68"/>
      <c r="R189" s="68"/>
      <c r="S189" s="68"/>
      <c r="T189" s="68"/>
      <c r="U189" s="68"/>
      <c r="V189" s="68"/>
      <c r="W189" s="68"/>
      <c r="X189" s="68"/>
    </row>
    <row r="190" customHeight="1" spans="1:24">
      <c r="A190" s="25" t="s">
        <v>69</v>
      </c>
      <c r="B190" s="25" t="s">
        <v>82</v>
      </c>
      <c r="C190" s="25" t="s">
        <v>363</v>
      </c>
      <c r="D190" s="25" t="s">
        <v>273</v>
      </c>
      <c r="E190" s="25" t="s">
        <v>131</v>
      </c>
      <c r="F190" s="25" t="s">
        <v>132</v>
      </c>
      <c r="G190" s="25" t="s">
        <v>274</v>
      </c>
      <c r="H190" s="25" t="s">
        <v>275</v>
      </c>
      <c r="I190" s="68">
        <v>11466</v>
      </c>
      <c r="J190" s="68">
        <v>11466</v>
      </c>
      <c r="K190" s="30"/>
      <c r="L190" s="30"/>
      <c r="M190" s="70">
        <v>11466</v>
      </c>
      <c r="N190" s="30"/>
      <c r="O190" s="68"/>
      <c r="P190" s="68"/>
      <c r="Q190" s="68"/>
      <c r="R190" s="68"/>
      <c r="S190" s="68"/>
      <c r="T190" s="68"/>
      <c r="U190" s="68"/>
      <c r="V190" s="68"/>
      <c r="W190" s="68"/>
      <c r="X190" s="68"/>
    </row>
    <row r="191" customHeight="1" spans="1:24">
      <c r="A191" s="25" t="s">
        <v>69</v>
      </c>
      <c r="B191" s="25" t="s">
        <v>82</v>
      </c>
      <c r="C191" s="25" t="s">
        <v>364</v>
      </c>
      <c r="D191" s="25" t="s">
        <v>283</v>
      </c>
      <c r="E191" s="25" t="s">
        <v>173</v>
      </c>
      <c r="F191" s="25" t="s">
        <v>174</v>
      </c>
      <c r="G191" s="25" t="s">
        <v>284</v>
      </c>
      <c r="H191" s="25" t="s">
        <v>283</v>
      </c>
      <c r="I191" s="68">
        <v>29194.8</v>
      </c>
      <c r="J191" s="68">
        <v>29194.8</v>
      </c>
      <c r="K191" s="30"/>
      <c r="L191" s="30"/>
      <c r="M191" s="70">
        <v>29194.8</v>
      </c>
      <c r="N191" s="30"/>
      <c r="O191" s="68"/>
      <c r="P191" s="68"/>
      <c r="Q191" s="68"/>
      <c r="R191" s="68"/>
      <c r="S191" s="68"/>
      <c r="T191" s="68"/>
      <c r="U191" s="68"/>
      <c r="V191" s="68"/>
      <c r="W191" s="68"/>
      <c r="X191" s="68"/>
    </row>
    <row r="192" customHeight="1" spans="1:24">
      <c r="A192" s="25" t="s">
        <v>69</v>
      </c>
      <c r="B192" s="25" t="s">
        <v>82</v>
      </c>
      <c r="C192" s="25" t="s">
        <v>365</v>
      </c>
      <c r="D192" s="25" t="s">
        <v>286</v>
      </c>
      <c r="E192" s="25" t="s">
        <v>173</v>
      </c>
      <c r="F192" s="25" t="s">
        <v>174</v>
      </c>
      <c r="G192" s="25" t="s">
        <v>287</v>
      </c>
      <c r="H192" s="25" t="s">
        <v>288</v>
      </c>
      <c r="I192" s="68">
        <v>34188</v>
      </c>
      <c r="J192" s="68">
        <v>34188</v>
      </c>
      <c r="K192" s="30"/>
      <c r="L192" s="30"/>
      <c r="M192" s="70">
        <v>34188</v>
      </c>
      <c r="N192" s="30"/>
      <c r="O192" s="68"/>
      <c r="P192" s="68"/>
      <c r="Q192" s="68"/>
      <c r="R192" s="68"/>
      <c r="S192" s="68"/>
      <c r="T192" s="68"/>
      <c r="U192" s="68"/>
      <c r="V192" s="68"/>
      <c r="W192" s="68"/>
      <c r="X192" s="68"/>
    </row>
    <row r="193" customHeight="1" spans="1:24">
      <c r="A193" s="25" t="s">
        <v>69</v>
      </c>
      <c r="B193" s="25" t="s">
        <v>82</v>
      </c>
      <c r="C193" s="25" t="s">
        <v>365</v>
      </c>
      <c r="D193" s="25" t="s">
        <v>286</v>
      </c>
      <c r="E193" s="25" t="s">
        <v>173</v>
      </c>
      <c r="F193" s="25" t="s">
        <v>174</v>
      </c>
      <c r="G193" s="25" t="s">
        <v>289</v>
      </c>
      <c r="H193" s="25" t="s">
        <v>290</v>
      </c>
      <c r="I193" s="68">
        <v>22000</v>
      </c>
      <c r="J193" s="68">
        <v>22000</v>
      </c>
      <c r="K193" s="30"/>
      <c r="L193" s="30"/>
      <c r="M193" s="70">
        <v>22000</v>
      </c>
      <c r="N193" s="30"/>
      <c r="O193" s="68"/>
      <c r="P193" s="68"/>
      <c r="Q193" s="68"/>
      <c r="R193" s="68"/>
      <c r="S193" s="68"/>
      <c r="T193" s="68"/>
      <c r="U193" s="68"/>
      <c r="V193" s="68"/>
      <c r="W193" s="68"/>
      <c r="X193" s="68"/>
    </row>
    <row r="194" customHeight="1" spans="1:24">
      <c r="A194" s="25" t="s">
        <v>69</v>
      </c>
      <c r="B194" s="25" t="s">
        <v>82</v>
      </c>
      <c r="C194" s="25" t="s">
        <v>365</v>
      </c>
      <c r="D194" s="25" t="s">
        <v>286</v>
      </c>
      <c r="E194" s="25" t="s">
        <v>173</v>
      </c>
      <c r="F194" s="25" t="s">
        <v>174</v>
      </c>
      <c r="G194" s="25" t="s">
        <v>291</v>
      </c>
      <c r="H194" s="25" t="s">
        <v>292</v>
      </c>
      <c r="I194" s="68">
        <v>30000</v>
      </c>
      <c r="J194" s="68">
        <v>30000</v>
      </c>
      <c r="K194" s="30"/>
      <c r="L194" s="30"/>
      <c r="M194" s="70">
        <v>30000</v>
      </c>
      <c r="N194" s="30"/>
      <c r="O194" s="68"/>
      <c r="P194" s="68"/>
      <c r="Q194" s="68"/>
      <c r="R194" s="68"/>
      <c r="S194" s="68"/>
      <c r="T194" s="68"/>
      <c r="U194" s="68"/>
      <c r="V194" s="68"/>
      <c r="W194" s="68"/>
      <c r="X194" s="68"/>
    </row>
    <row r="195" customHeight="1" spans="1:24">
      <c r="A195" s="25" t="s">
        <v>69</v>
      </c>
      <c r="B195" s="25" t="s">
        <v>82</v>
      </c>
      <c r="C195" s="25" t="s">
        <v>365</v>
      </c>
      <c r="D195" s="25" t="s">
        <v>286</v>
      </c>
      <c r="E195" s="25" t="s">
        <v>123</v>
      </c>
      <c r="F195" s="25" t="s">
        <v>124</v>
      </c>
      <c r="G195" s="25" t="s">
        <v>293</v>
      </c>
      <c r="H195" s="25" t="s">
        <v>294</v>
      </c>
      <c r="I195" s="68">
        <v>4500</v>
      </c>
      <c r="J195" s="68">
        <v>4500</v>
      </c>
      <c r="K195" s="30"/>
      <c r="L195" s="30"/>
      <c r="M195" s="70">
        <v>4500</v>
      </c>
      <c r="N195" s="30"/>
      <c r="O195" s="68"/>
      <c r="P195" s="68"/>
      <c r="Q195" s="68"/>
      <c r="R195" s="68"/>
      <c r="S195" s="68"/>
      <c r="T195" s="68"/>
      <c r="U195" s="68"/>
      <c r="V195" s="68"/>
      <c r="W195" s="68"/>
      <c r="X195" s="68"/>
    </row>
    <row r="196" customHeight="1" spans="1:24">
      <c r="A196" s="25" t="s">
        <v>69</v>
      </c>
      <c r="B196" s="25" t="s">
        <v>82</v>
      </c>
      <c r="C196" s="25" t="s">
        <v>365</v>
      </c>
      <c r="D196" s="25" t="s">
        <v>286</v>
      </c>
      <c r="E196" s="25" t="s">
        <v>173</v>
      </c>
      <c r="F196" s="25" t="s">
        <v>174</v>
      </c>
      <c r="G196" s="25" t="s">
        <v>293</v>
      </c>
      <c r="H196" s="25" t="s">
        <v>294</v>
      </c>
      <c r="I196" s="68">
        <v>30800</v>
      </c>
      <c r="J196" s="68">
        <v>30800</v>
      </c>
      <c r="K196" s="30"/>
      <c r="L196" s="30"/>
      <c r="M196" s="70">
        <v>30800</v>
      </c>
      <c r="N196" s="30"/>
      <c r="O196" s="68"/>
      <c r="P196" s="68"/>
      <c r="Q196" s="68"/>
      <c r="R196" s="68"/>
      <c r="S196" s="68"/>
      <c r="T196" s="68"/>
      <c r="U196" s="68"/>
      <c r="V196" s="68"/>
      <c r="W196" s="68"/>
      <c r="X196" s="68"/>
    </row>
    <row r="197" customHeight="1" spans="1:24">
      <c r="A197" s="25" t="s">
        <v>69</v>
      </c>
      <c r="B197" s="25" t="s">
        <v>82</v>
      </c>
      <c r="C197" s="25" t="s">
        <v>366</v>
      </c>
      <c r="D197" s="25" t="s">
        <v>230</v>
      </c>
      <c r="E197" s="25" t="s">
        <v>173</v>
      </c>
      <c r="F197" s="25" t="s">
        <v>174</v>
      </c>
      <c r="G197" s="25" t="s">
        <v>277</v>
      </c>
      <c r="H197" s="25" t="s">
        <v>230</v>
      </c>
      <c r="I197" s="68">
        <v>5000</v>
      </c>
      <c r="J197" s="68">
        <v>5000</v>
      </c>
      <c r="K197" s="30"/>
      <c r="L197" s="30"/>
      <c r="M197" s="70">
        <v>5000</v>
      </c>
      <c r="N197" s="30"/>
      <c r="O197" s="68"/>
      <c r="P197" s="68"/>
      <c r="Q197" s="68"/>
      <c r="R197" s="68"/>
      <c r="S197" s="68"/>
      <c r="T197" s="68"/>
      <c r="U197" s="68"/>
      <c r="V197" s="68"/>
      <c r="W197" s="68"/>
      <c r="X197" s="68"/>
    </row>
    <row r="198" customHeight="1" spans="1:24">
      <c r="A198" s="25" t="s">
        <v>69</v>
      </c>
      <c r="B198" s="25" t="s">
        <v>82</v>
      </c>
      <c r="C198" s="25" t="s">
        <v>367</v>
      </c>
      <c r="D198" s="25" t="s">
        <v>300</v>
      </c>
      <c r="E198" s="25" t="s">
        <v>123</v>
      </c>
      <c r="F198" s="25" t="s">
        <v>124</v>
      </c>
      <c r="G198" s="25" t="s">
        <v>274</v>
      </c>
      <c r="H198" s="25" t="s">
        <v>275</v>
      </c>
      <c r="I198" s="68">
        <v>72000</v>
      </c>
      <c r="J198" s="68">
        <v>72000</v>
      </c>
      <c r="K198" s="30"/>
      <c r="L198" s="30"/>
      <c r="M198" s="70">
        <v>72000</v>
      </c>
      <c r="N198" s="30"/>
      <c r="O198" s="68"/>
      <c r="P198" s="68"/>
      <c r="Q198" s="68"/>
      <c r="R198" s="68"/>
      <c r="S198" s="68"/>
      <c r="T198" s="68"/>
      <c r="U198" s="68"/>
      <c r="V198" s="68"/>
      <c r="W198" s="68"/>
      <c r="X198" s="68"/>
    </row>
    <row r="199" customHeight="1" spans="1:24">
      <c r="A199" s="25" t="s">
        <v>69</v>
      </c>
      <c r="B199" s="25" t="s">
        <v>82</v>
      </c>
      <c r="C199" s="25" t="s">
        <v>368</v>
      </c>
      <c r="D199" s="25" t="s">
        <v>296</v>
      </c>
      <c r="E199" s="25" t="s">
        <v>173</v>
      </c>
      <c r="F199" s="25" t="s">
        <v>174</v>
      </c>
      <c r="G199" s="25" t="s">
        <v>297</v>
      </c>
      <c r="H199" s="25" t="s">
        <v>298</v>
      </c>
      <c r="I199" s="68">
        <v>20000</v>
      </c>
      <c r="J199" s="68">
        <v>20000</v>
      </c>
      <c r="K199" s="30"/>
      <c r="L199" s="30"/>
      <c r="M199" s="70">
        <v>20000</v>
      </c>
      <c r="N199" s="30"/>
      <c r="O199" s="68"/>
      <c r="P199" s="68"/>
      <c r="Q199" s="68"/>
      <c r="R199" s="68"/>
      <c r="S199" s="68"/>
      <c r="T199" s="68"/>
      <c r="U199" s="68"/>
      <c r="V199" s="68"/>
      <c r="W199" s="68"/>
      <c r="X199" s="68"/>
    </row>
    <row r="200" customHeight="1" spans="1:24">
      <c r="A200" s="25" t="s">
        <v>69</v>
      </c>
      <c r="B200" s="25" t="s">
        <v>82</v>
      </c>
      <c r="C200" s="25" t="s">
        <v>369</v>
      </c>
      <c r="D200" s="25" t="s">
        <v>321</v>
      </c>
      <c r="E200" s="25" t="s">
        <v>173</v>
      </c>
      <c r="F200" s="25" t="s">
        <v>174</v>
      </c>
      <c r="G200" s="25" t="s">
        <v>258</v>
      </c>
      <c r="H200" s="25" t="s">
        <v>259</v>
      </c>
      <c r="I200" s="68">
        <v>99000</v>
      </c>
      <c r="J200" s="68">
        <v>99000</v>
      </c>
      <c r="K200" s="30"/>
      <c r="L200" s="30"/>
      <c r="M200" s="70">
        <v>99000</v>
      </c>
      <c r="N200" s="30"/>
      <c r="O200" s="68"/>
      <c r="P200" s="68"/>
      <c r="Q200" s="68"/>
      <c r="R200" s="68"/>
      <c r="S200" s="68"/>
      <c r="T200" s="68"/>
      <c r="U200" s="68"/>
      <c r="V200" s="68"/>
      <c r="W200" s="68"/>
      <c r="X200" s="68"/>
    </row>
    <row r="201" customHeight="1" spans="1:24">
      <c r="A201" s="25" t="s">
        <v>69</v>
      </c>
      <c r="B201" s="25" t="s">
        <v>82</v>
      </c>
      <c r="C201" s="25" t="s">
        <v>369</v>
      </c>
      <c r="D201" s="25" t="s">
        <v>321</v>
      </c>
      <c r="E201" s="25" t="s">
        <v>173</v>
      </c>
      <c r="F201" s="25" t="s">
        <v>174</v>
      </c>
      <c r="G201" s="25" t="s">
        <v>309</v>
      </c>
      <c r="H201" s="25" t="s">
        <v>310</v>
      </c>
      <c r="I201" s="68">
        <v>92400</v>
      </c>
      <c r="J201" s="68">
        <v>92400</v>
      </c>
      <c r="K201" s="30"/>
      <c r="L201" s="30"/>
      <c r="M201" s="70">
        <v>92400</v>
      </c>
      <c r="N201" s="30"/>
      <c r="O201" s="68"/>
      <c r="P201" s="68"/>
      <c r="Q201" s="68"/>
      <c r="R201" s="68"/>
      <c r="S201" s="68"/>
      <c r="T201" s="68"/>
      <c r="U201" s="68"/>
      <c r="V201" s="68"/>
      <c r="W201" s="68"/>
      <c r="X201" s="68"/>
    </row>
    <row r="202" customHeight="1" spans="1:24">
      <c r="A202" s="25" t="s">
        <v>69</v>
      </c>
      <c r="B202" s="25" t="s">
        <v>82</v>
      </c>
      <c r="C202" s="25" t="s">
        <v>369</v>
      </c>
      <c r="D202" s="25" t="s">
        <v>321</v>
      </c>
      <c r="E202" s="25" t="s">
        <v>173</v>
      </c>
      <c r="F202" s="25" t="s">
        <v>174</v>
      </c>
      <c r="G202" s="25" t="s">
        <v>309</v>
      </c>
      <c r="H202" s="25" t="s">
        <v>310</v>
      </c>
      <c r="I202" s="68">
        <v>105600</v>
      </c>
      <c r="J202" s="68">
        <v>105600</v>
      </c>
      <c r="K202" s="30"/>
      <c r="L202" s="30"/>
      <c r="M202" s="70">
        <v>105600</v>
      </c>
      <c r="N202" s="30"/>
      <c r="O202" s="68"/>
      <c r="P202" s="68"/>
      <c r="Q202" s="68"/>
      <c r="R202" s="68"/>
      <c r="S202" s="68"/>
      <c r="T202" s="68"/>
      <c r="U202" s="68"/>
      <c r="V202" s="68"/>
      <c r="W202" s="68"/>
      <c r="X202" s="68"/>
    </row>
    <row r="203" customHeight="1" spans="1:24">
      <c r="A203" s="25" t="s">
        <v>69</v>
      </c>
      <c r="B203" s="25" t="s">
        <v>84</v>
      </c>
      <c r="C203" s="25" t="s">
        <v>370</v>
      </c>
      <c r="D203" s="25" t="s">
        <v>308</v>
      </c>
      <c r="E203" s="25" t="s">
        <v>173</v>
      </c>
      <c r="F203" s="25" t="s">
        <v>174</v>
      </c>
      <c r="G203" s="25" t="s">
        <v>254</v>
      </c>
      <c r="H203" s="25" t="s">
        <v>255</v>
      </c>
      <c r="I203" s="68">
        <v>578268</v>
      </c>
      <c r="J203" s="68">
        <v>578268</v>
      </c>
      <c r="K203" s="30"/>
      <c r="L203" s="30"/>
      <c r="M203" s="70">
        <v>578268</v>
      </c>
      <c r="N203" s="30"/>
      <c r="O203" s="68"/>
      <c r="P203" s="68"/>
      <c r="Q203" s="68"/>
      <c r="R203" s="68"/>
      <c r="S203" s="68"/>
      <c r="T203" s="68"/>
      <c r="U203" s="68"/>
      <c r="V203" s="68"/>
      <c r="W203" s="68"/>
      <c r="X203" s="68"/>
    </row>
    <row r="204" customHeight="1" spans="1:24">
      <c r="A204" s="25" t="s">
        <v>69</v>
      </c>
      <c r="B204" s="25" t="s">
        <v>84</v>
      </c>
      <c r="C204" s="25" t="s">
        <v>370</v>
      </c>
      <c r="D204" s="25" t="s">
        <v>308</v>
      </c>
      <c r="E204" s="25" t="s">
        <v>173</v>
      </c>
      <c r="F204" s="25" t="s">
        <v>174</v>
      </c>
      <c r="G204" s="25" t="s">
        <v>256</v>
      </c>
      <c r="H204" s="25" t="s">
        <v>257</v>
      </c>
      <c r="I204" s="68">
        <v>49920</v>
      </c>
      <c r="J204" s="68">
        <v>49920</v>
      </c>
      <c r="K204" s="30"/>
      <c r="L204" s="30"/>
      <c r="M204" s="70">
        <v>49920</v>
      </c>
      <c r="N204" s="30"/>
      <c r="O204" s="68"/>
      <c r="P204" s="68"/>
      <c r="Q204" s="68"/>
      <c r="R204" s="68"/>
      <c r="S204" s="68"/>
      <c r="T204" s="68"/>
      <c r="U204" s="68"/>
      <c r="V204" s="68"/>
      <c r="W204" s="68"/>
      <c r="X204" s="68"/>
    </row>
    <row r="205" customHeight="1" spans="1:24">
      <c r="A205" s="25" t="s">
        <v>69</v>
      </c>
      <c r="B205" s="25" t="s">
        <v>84</v>
      </c>
      <c r="C205" s="25" t="s">
        <v>370</v>
      </c>
      <c r="D205" s="25" t="s">
        <v>308</v>
      </c>
      <c r="E205" s="25" t="s">
        <v>173</v>
      </c>
      <c r="F205" s="25" t="s">
        <v>174</v>
      </c>
      <c r="G205" s="25" t="s">
        <v>258</v>
      </c>
      <c r="H205" s="25" t="s">
        <v>259</v>
      </c>
      <c r="I205" s="68">
        <v>48189</v>
      </c>
      <c r="J205" s="68">
        <v>48189</v>
      </c>
      <c r="K205" s="30"/>
      <c r="L205" s="30"/>
      <c r="M205" s="70">
        <v>48189</v>
      </c>
      <c r="N205" s="30"/>
      <c r="O205" s="68"/>
      <c r="P205" s="68"/>
      <c r="Q205" s="68"/>
      <c r="R205" s="68"/>
      <c r="S205" s="68"/>
      <c r="T205" s="68"/>
      <c r="U205" s="68"/>
      <c r="V205" s="68"/>
      <c r="W205" s="68"/>
      <c r="X205" s="68"/>
    </row>
    <row r="206" customHeight="1" spans="1:24">
      <c r="A206" s="25" t="s">
        <v>69</v>
      </c>
      <c r="B206" s="25" t="s">
        <v>84</v>
      </c>
      <c r="C206" s="25" t="s">
        <v>370</v>
      </c>
      <c r="D206" s="25" t="s">
        <v>308</v>
      </c>
      <c r="E206" s="25" t="s">
        <v>173</v>
      </c>
      <c r="F206" s="25" t="s">
        <v>174</v>
      </c>
      <c r="G206" s="25" t="s">
        <v>309</v>
      </c>
      <c r="H206" s="25" t="s">
        <v>310</v>
      </c>
      <c r="I206" s="68">
        <v>213240</v>
      </c>
      <c r="J206" s="68">
        <v>213240</v>
      </c>
      <c r="K206" s="30"/>
      <c r="L206" s="30"/>
      <c r="M206" s="70">
        <v>213240</v>
      </c>
      <c r="N206" s="30"/>
      <c r="O206" s="68"/>
      <c r="P206" s="68"/>
      <c r="Q206" s="68"/>
      <c r="R206" s="68"/>
      <c r="S206" s="68"/>
      <c r="T206" s="68"/>
      <c r="U206" s="68"/>
      <c r="V206" s="68"/>
      <c r="W206" s="68"/>
      <c r="X206" s="68"/>
    </row>
    <row r="207" customHeight="1" spans="1:24">
      <c r="A207" s="25" t="s">
        <v>69</v>
      </c>
      <c r="B207" s="25" t="s">
        <v>84</v>
      </c>
      <c r="C207" s="25" t="s">
        <v>370</v>
      </c>
      <c r="D207" s="25" t="s">
        <v>308</v>
      </c>
      <c r="E207" s="25" t="s">
        <v>173</v>
      </c>
      <c r="F207" s="25" t="s">
        <v>174</v>
      </c>
      <c r="G207" s="25" t="s">
        <v>309</v>
      </c>
      <c r="H207" s="25" t="s">
        <v>310</v>
      </c>
      <c r="I207" s="68">
        <v>119100</v>
      </c>
      <c r="J207" s="68">
        <v>119100</v>
      </c>
      <c r="K207" s="30"/>
      <c r="L207" s="30"/>
      <c r="M207" s="70">
        <v>119100</v>
      </c>
      <c r="N207" s="30"/>
      <c r="O207" s="68"/>
      <c r="P207" s="68"/>
      <c r="Q207" s="68"/>
      <c r="R207" s="68"/>
      <c r="S207" s="68"/>
      <c r="T207" s="68"/>
      <c r="U207" s="68"/>
      <c r="V207" s="68"/>
      <c r="W207" s="68"/>
      <c r="X207" s="68"/>
    </row>
    <row r="208" customHeight="1" spans="1:24">
      <c r="A208" s="25" t="s">
        <v>69</v>
      </c>
      <c r="B208" s="25" t="s">
        <v>84</v>
      </c>
      <c r="C208" s="25" t="s">
        <v>370</v>
      </c>
      <c r="D208" s="25" t="s">
        <v>308</v>
      </c>
      <c r="E208" s="25" t="s">
        <v>173</v>
      </c>
      <c r="F208" s="25" t="s">
        <v>174</v>
      </c>
      <c r="G208" s="25" t="s">
        <v>309</v>
      </c>
      <c r="H208" s="25" t="s">
        <v>310</v>
      </c>
      <c r="I208" s="68">
        <v>223488</v>
      </c>
      <c r="J208" s="68">
        <v>223488</v>
      </c>
      <c r="K208" s="30"/>
      <c r="L208" s="30"/>
      <c r="M208" s="70">
        <v>223488</v>
      </c>
      <c r="N208" s="30"/>
      <c r="O208" s="68"/>
      <c r="P208" s="68"/>
      <c r="Q208" s="68"/>
      <c r="R208" s="68"/>
      <c r="S208" s="68"/>
      <c r="T208" s="68"/>
      <c r="U208" s="68"/>
      <c r="V208" s="68"/>
      <c r="W208" s="68"/>
      <c r="X208" s="68"/>
    </row>
    <row r="209" customHeight="1" spans="1:24">
      <c r="A209" s="25" t="s">
        <v>69</v>
      </c>
      <c r="B209" s="25" t="s">
        <v>84</v>
      </c>
      <c r="C209" s="25" t="s">
        <v>371</v>
      </c>
      <c r="D209" s="25" t="s">
        <v>261</v>
      </c>
      <c r="E209" s="25" t="s">
        <v>125</v>
      </c>
      <c r="F209" s="25" t="s">
        <v>126</v>
      </c>
      <c r="G209" s="25" t="s">
        <v>262</v>
      </c>
      <c r="H209" s="25" t="s">
        <v>263</v>
      </c>
      <c r="I209" s="68">
        <v>223234.56</v>
      </c>
      <c r="J209" s="68">
        <v>223234.56</v>
      </c>
      <c r="K209" s="30"/>
      <c r="L209" s="30"/>
      <c r="M209" s="70">
        <v>223234.56</v>
      </c>
      <c r="N209" s="30"/>
      <c r="O209" s="68"/>
      <c r="P209" s="68"/>
      <c r="Q209" s="68"/>
      <c r="R209" s="68"/>
      <c r="S209" s="68"/>
      <c r="T209" s="68"/>
      <c r="U209" s="68"/>
      <c r="V209" s="68"/>
      <c r="W209" s="68"/>
      <c r="X209" s="68"/>
    </row>
    <row r="210" customHeight="1" spans="1:24">
      <c r="A210" s="25" t="s">
        <v>69</v>
      </c>
      <c r="B210" s="25" t="s">
        <v>84</v>
      </c>
      <c r="C210" s="25" t="s">
        <v>371</v>
      </c>
      <c r="D210" s="25" t="s">
        <v>261</v>
      </c>
      <c r="E210" s="25" t="s">
        <v>139</v>
      </c>
      <c r="F210" s="25" t="s">
        <v>140</v>
      </c>
      <c r="G210" s="25" t="s">
        <v>264</v>
      </c>
      <c r="H210" s="25" t="s">
        <v>265</v>
      </c>
      <c r="I210" s="68">
        <v>93537.26</v>
      </c>
      <c r="J210" s="68">
        <v>93537.26</v>
      </c>
      <c r="K210" s="30"/>
      <c r="L210" s="30"/>
      <c r="M210" s="70">
        <v>93537.26</v>
      </c>
      <c r="N210" s="30"/>
      <c r="O210" s="68"/>
      <c r="P210" s="68"/>
      <c r="Q210" s="68"/>
      <c r="R210" s="68"/>
      <c r="S210" s="68"/>
      <c r="T210" s="68"/>
      <c r="U210" s="68"/>
      <c r="V210" s="68"/>
      <c r="W210" s="68"/>
      <c r="X210" s="68"/>
    </row>
    <row r="211" customHeight="1" spans="1:24">
      <c r="A211" s="25" t="s">
        <v>69</v>
      </c>
      <c r="B211" s="25" t="s">
        <v>84</v>
      </c>
      <c r="C211" s="25" t="s">
        <v>371</v>
      </c>
      <c r="D211" s="25" t="s">
        <v>261</v>
      </c>
      <c r="E211" s="25" t="s">
        <v>141</v>
      </c>
      <c r="F211" s="25" t="s">
        <v>142</v>
      </c>
      <c r="G211" s="25" t="s">
        <v>266</v>
      </c>
      <c r="H211" s="25" t="s">
        <v>267</v>
      </c>
      <c r="I211" s="68">
        <v>59200.8</v>
      </c>
      <c r="J211" s="68">
        <v>59200.8</v>
      </c>
      <c r="K211" s="30"/>
      <c r="L211" s="30"/>
      <c r="M211" s="70">
        <v>59200.8</v>
      </c>
      <c r="N211" s="30"/>
      <c r="O211" s="68"/>
      <c r="P211" s="68"/>
      <c r="Q211" s="68"/>
      <c r="R211" s="68"/>
      <c r="S211" s="68"/>
      <c r="T211" s="68"/>
      <c r="U211" s="68"/>
      <c r="V211" s="68"/>
      <c r="W211" s="68"/>
      <c r="X211" s="68"/>
    </row>
    <row r="212" customHeight="1" spans="1:24">
      <c r="A212" s="25" t="s">
        <v>69</v>
      </c>
      <c r="B212" s="25" t="s">
        <v>84</v>
      </c>
      <c r="C212" s="25" t="s">
        <v>371</v>
      </c>
      <c r="D212" s="25" t="s">
        <v>261</v>
      </c>
      <c r="E212" s="25" t="s">
        <v>143</v>
      </c>
      <c r="F212" s="25" t="s">
        <v>144</v>
      </c>
      <c r="G212" s="25" t="s">
        <v>268</v>
      </c>
      <c r="H212" s="25" t="s">
        <v>269</v>
      </c>
      <c r="I212" s="68">
        <v>4262.46</v>
      </c>
      <c r="J212" s="68">
        <v>4262.46</v>
      </c>
      <c r="K212" s="30"/>
      <c r="L212" s="30"/>
      <c r="M212" s="70">
        <v>4262.46</v>
      </c>
      <c r="N212" s="30"/>
      <c r="O212" s="68"/>
      <c r="P212" s="68"/>
      <c r="Q212" s="68"/>
      <c r="R212" s="68"/>
      <c r="S212" s="68"/>
      <c r="T212" s="68"/>
      <c r="U212" s="68"/>
      <c r="V212" s="68"/>
      <c r="W212" s="68"/>
      <c r="X212" s="68"/>
    </row>
    <row r="213" customHeight="1" spans="1:24">
      <c r="A213" s="25" t="s">
        <v>69</v>
      </c>
      <c r="B213" s="25" t="s">
        <v>84</v>
      </c>
      <c r="C213" s="25" t="s">
        <v>371</v>
      </c>
      <c r="D213" s="25" t="s">
        <v>261</v>
      </c>
      <c r="E213" s="25" t="s">
        <v>143</v>
      </c>
      <c r="F213" s="25" t="s">
        <v>144</v>
      </c>
      <c r="G213" s="25" t="s">
        <v>268</v>
      </c>
      <c r="H213" s="25" t="s">
        <v>269</v>
      </c>
      <c r="I213" s="68">
        <v>5683.92</v>
      </c>
      <c r="J213" s="68">
        <v>5683.92</v>
      </c>
      <c r="K213" s="30"/>
      <c r="L213" s="30"/>
      <c r="M213" s="70">
        <v>5683.92</v>
      </c>
      <c r="N213" s="30"/>
      <c r="O213" s="68"/>
      <c r="P213" s="68"/>
      <c r="Q213" s="68"/>
      <c r="R213" s="68"/>
      <c r="S213" s="68"/>
      <c r="T213" s="68"/>
      <c r="U213" s="68"/>
      <c r="V213" s="68"/>
      <c r="W213" s="68"/>
      <c r="X213" s="68"/>
    </row>
    <row r="214" customHeight="1" spans="1:24">
      <c r="A214" s="25" t="s">
        <v>69</v>
      </c>
      <c r="B214" s="25" t="s">
        <v>84</v>
      </c>
      <c r="C214" s="25" t="s">
        <v>371</v>
      </c>
      <c r="D214" s="25" t="s">
        <v>261</v>
      </c>
      <c r="E214" s="25" t="s">
        <v>173</v>
      </c>
      <c r="F214" s="25" t="s">
        <v>174</v>
      </c>
      <c r="G214" s="25" t="s">
        <v>268</v>
      </c>
      <c r="H214" s="25" t="s">
        <v>269</v>
      </c>
      <c r="I214" s="68">
        <v>8288.11</v>
      </c>
      <c r="J214" s="68">
        <v>8288.11</v>
      </c>
      <c r="K214" s="30"/>
      <c r="L214" s="30"/>
      <c r="M214" s="70">
        <v>8288.11</v>
      </c>
      <c r="N214" s="30"/>
      <c r="O214" s="68"/>
      <c r="P214" s="68"/>
      <c r="Q214" s="68"/>
      <c r="R214" s="68"/>
      <c r="S214" s="68"/>
      <c r="T214" s="68"/>
      <c r="U214" s="68"/>
      <c r="V214" s="68"/>
      <c r="W214" s="68"/>
      <c r="X214" s="68"/>
    </row>
    <row r="215" customHeight="1" spans="1:24">
      <c r="A215" s="25" t="s">
        <v>69</v>
      </c>
      <c r="B215" s="25" t="s">
        <v>84</v>
      </c>
      <c r="C215" s="25" t="s">
        <v>372</v>
      </c>
      <c r="D215" s="25" t="s">
        <v>186</v>
      </c>
      <c r="E215" s="25" t="s">
        <v>185</v>
      </c>
      <c r="F215" s="25" t="s">
        <v>186</v>
      </c>
      <c r="G215" s="25" t="s">
        <v>271</v>
      </c>
      <c r="H215" s="25" t="s">
        <v>186</v>
      </c>
      <c r="I215" s="68">
        <v>205969.92</v>
      </c>
      <c r="J215" s="68">
        <v>205969.92</v>
      </c>
      <c r="K215" s="30"/>
      <c r="L215" s="30"/>
      <c r="M215" s="70">
        <v>205969.92</v>
      </c>
      <c r="N215" s="30"/>
      <c r="O215" s="68"/>
      <c r="P215" s="68"/>
      <c r="Q215" s="68"/>
      <c r="R215" s="68"/>
      <c r="S215" s="68"/>
      <c r="T215" s="68"/>
      <c r="U215" s="68"/>
      <c r="V215" s="68"/>
      <c r="W215" s="68"/>
      <c r="X215" s="68"/>
    </row>
    <row r="216" customHeight="1" spans="1:24">
      <c r="A216" s="25" t="s">
        <v>69</v>
      </c>
      <c r="B216" s="25" t="s">
        <v>84</v>
      </c>
      <c r="C216" s="25" t="s">
        <v>373</v>
      </c>
      <c r="D216" s="25" t="s">
        <v>230</v>
      </c>
      <c r="E216" s="25" t="s">
        <v>173</v>
      </c>
      <c r="F216" s="25" t="s">
        <v>174</v>
      </c>
      <c r="G216" s="25" t="s">
        <v>277</v>
      </c>
      <c r="H216" s="25" t="s">
        <v>230</v>
      </c>
      <c r="I216" s="68">
        <v>8000</v>
      </c>
      <c r="J216" s="68">
        <v>8000</v>
      </c>
      <c r="K216" s="30"/>
      <c r="L216" s="30"/>
      <c r="M216" s="70">
        <v>8000</v>
      </c>
      <c r="N216" s="30"/>
      <c r="O216" s="68"/>
      <c r="P216" s="68"/>
      <c r="Q216" s="68"/>
      <c r="R216" s="68"/>
      <c r="S216" s="68"/>
      <c r="T216" s="68"/>
      <c r="U216" s="68"/>
      <c r="V216" s="68"/>
      <c r="W216" s="68"/>
      <c r="X216" s="68"/>
    </row>
    <row r="217" customHeight="1" spans="1:24">
      <c r="A217" s="25" t="s">
        <v>69</v>
      </c>
      <c r="B217" s="25" t="s">
        <v>84</v>
      </c>
      <c r="C217" s="25" t="s">
        <v>374</v>
      </c>
      <c r="D217" s="25" t="s">
        <v>283</v>
      </c>
      <c r="E217" s="25" t="s">
        <v>173</v>
      </c>
      <c r="F217" s="25" t="s">
        <v>174</v>
      </c>
      <c r="G217" s="25" t="s">
        <v>284</v>
      </c>
      <c r="H217" s="25" t="s">
        <v>283</v>
      </c>
      <c r="I217" s="68">
        <v>27640.32</v>
      </c>
      <c r="J217" s="68">
        <v>27640.32</v>
      </c>
      <c r="K217" s="30"/>
      <c r="L217" s="30"/>
      <c r="M217" s="70">
        <v>27640.32</v>
      </c>
      <c r="N217" s="30"/>
      <c r="O217" s="68"/>
      <c r="P217" s="68"/>
      <c r="Q217" s="68"/>
      <c r="R217" s="68"/>
      <c r="S217" s="68"/>
      <c r="T217" s="68"/>
      <c r="U217" s="68"/>
      <c r="V217" s="68"/>
      <c r="W217" s="68"/>
      <c r="X217" s="68"/>
    </row>
    <row r="218" customHeight="1" spans="1:24">
      <c r="A218" s="25" t="s">
        <v>69</v>
      </c>
      <c r="B218" s="25" t="s">
        <v>84</v>
      </c>
      <c r="C218" s="25" t="s">
        <v>375</v>
      </c>
      <c r="D218" s="25" t="s">
        <v>286</v>
      </c>
      <c r="E218" s="25" t="s">
        <v>173</v>
      </c>
      <c r="F218" s="25" t="s">
        <v>174</v>
      </c>
      <c r="G218" s="25" t="s">
        <v>287</v>
      </c>
      <c r="H218" s="25" t="s">
        <v>288</v>
      </c>
      <c r="I218" s="68">
        <v>34188</v>
      </c>
      <c r="J218" s="68">
        <v>34188</v>
      </c>
      <c r="K218" s="30"/>
      <c r="L218" s="30"/>
      <c r="M218" s="70">
        <v>34188</v>
      </c>
      <c r="N218" s="30"/>
      <c r="O218" s="68"/>
      <c r="P218" s="68"/>
      <c r="Q218" s="68"/>
      <c r="R218" s="68"/>
      <c r="S218" s="68"/>
      <c r="T218" s="68"/>
      <c r="U218" s="68"/>
      <c r="V218" s="68"/>
      <c r="W218" s="68"/>
      <c r="X218" s="68"/>
    </row>
    <row r="219" customHeight="1" spans="1:24">
      <c r="A219" s="25" t="s">
        <v>69</v>
      </c>
      <c r="B219" s="25" t="s">
        <v>84</v>
      </c>
      <c r="C219" s="25" t="s">
        <v>375</v>
      </c>
      <c r="D219" s="25" t="s">
        <v>286</v>
      </c>
      <c r="E219" s="25" t="s">
        <v>173</v>
      </c>
      <c r="F219" s="25" t="s">
        <v>174</v>
      </c>
      <c r="G219" s="25" t="s">
        <v>289</v>
      </c>
      <c r="H219" s="25" t="s">
        <v>290</v>
      </c>
      <c r="I219" s="68">
        <v>22000</v>
      </c>
      <c r="J219" s="68">
        <v>22000</v>
      </c>
      <c r="K219" s="30"/>
      <c r="L219" s="30"/>
      <c r="M219" s="70">
        <v>22000</v>
      </c>
      <c r="N219" s="30"/>
      <c r="O219" s="68"/>
      <c r="P219" s="68"/>
      <c r="Q219" s="68"/>
      <c r="R219" s="68"/>
      <c r="S219" s="68"/>
      <c r="T219" s="68"/>
      <c r="U219" s="68"/>
      <c r="V219" s="68"/>
      <c r="W219" s="68"/>
      <c r="X219" s="68"/>
    </row>
    <row r="220" customHeight="1" spans="1:24">
      <c r="A220" s="25" t="s">
        <v>69</v>
      </c>
      <c r="B220" s="25" t="s">
        <v>84</v>
      </c>
      <c r="C220" s="25" t="s">
        <v>375</v>
      </c>
      <c r="D220" s="25" t="s">
        <v>286</v>
      </c>
      <c r="E220" s="25" t="s">
        <v>173</v>
      </c>
      <c r="F220" s="25" t="s">
        <v>174</v>
      </c>
      <c r="G220" s="25" t="s">
        <v>291</v>
      </c>
      <c r="H220" s="25" t="s">
        <v>292</v>
      </c>
      <c r="I220" s="68">
        <v>70000</v>
      </c>
      <c r="J220" s="68">
        <v>70000</v>
      </c>
      <c r="K220" s="30"/>
      <c r="L220" s="30"/>
      <c r="M220" s="70">
        <v>70000</v>
      </c>
      <c r="N220" s="30"/>
      <c r="O220" s="68"/>
      <c r="P220" s="68"/>
      <c r="Q220" s="68"/>
      <c r="R220" s="68"/>
      <c r="S220" s="68"/>
      <c r="T220" s="68"/>
      <c r="U220" s="68"/>
      <c r="V220" s="68"/>
      <c r="W220" s="68"/>
      <c r="X220" s="68"/>
    </row>
    <row r="221" customHeight="1" spans="1:24">
      <c r="A221" s="25" t="s">
        <v>69</v>
      </c>
      <c r="B221" s="25" t="s">
        <v>84</v>
      </c>
      <c r="C221" s="25" t="s">
        <v>375</v>
      </c>
      <c r="D221" s="25" t="s">
        <v>286</v>
      </c>
      <c r="E221" s="25" t="s">
        <v>173</v>
      </c>
      <c r="F221" s="25" t="s">
        <v>174</v>
      </c>
      <c r="G221" s="25" t="s">
        <v>293</v>
      </c>
      <c r="H221" s="25" t="s">
        <v>294</v>
      </c>
      <c r="I221" s="68">
        <v>30800</v>
      </c>
      <c r="J221" s="68">
        <v>30800</v>
      </c>
      <c r="K221" s="30"/>
      <c r="L221" s="30"/>
      <c r="M221" s="70">
        <v>30800</v>
      </c>
      <c r="N221" s="30"/>
      <c r="O221" s="68"/>
      <c r="P221" s="68"/>
      <c r="Q221" s="68"/>
      <c r="R221" s="68"/>
      <c r="S221" s="68"/>
      <c r="T221" s="68"/>
      <c r="U221" s="68"/>
      <c r="V221" s="68"/>
      <c r="W221" s="68"/>
      <c r="X221" s="68"/>
    </row>
    <row r="222" customHeight="1" spans="1:24">
      <c r="A222" s="25" t="s">
        <v>69</v>
      </c>
      <c r="B222" s="25" t="s">
        <v>84</v>
      </c>
      <c r="C222" s="25" t="s">
        <v>376</v>
      </c>
      <c r="D222" s="25" t="s">
        <v>321</v>
      </c>
      <c r="E222" s="25" t="s">
        <v>173</v>
      </c>
      <c r="F222" s="25" t="s">
        <v>174</v>
      </c>
      <c r="G222" s="25" t="s">
        <v>258</v>
      </c>
      <c r="H222" s="25" t="s">
        <v>259</v>
      </c>
      <c r="I222" s="68">
        <v>99000</v>
      </c>
      <c r="J222" s="68">
        <v>99000</v>
      </c>
      <c r="K222" s="30"/>
      <c r="L222" s="30"/>
      <c r="M222" s="70">
        <v>99000</v>
      </c>
      <c r="N222" s="30"/>
      <c r="O222" s="68"/>
      <c r="P222" s="68"/>
      <c r="Q222" s="68"/>
      <c r="R222" s="68"/>
      <c r="S222" s="68"/>
      <c r="T222" s="68"/>
      <c r="U222" s="68"/>
      <c r="V222" s="68"/>
      <c r="W222" s="68"/>
      <c r="X222" s="68"/>
    </row>
    <row r="223" customHeight="1" spans="1:24">
      <c r="A223" s="25" t="s">
        <v>69</v>
      </c>
      <c r="B223" s="25" t="s">
        <v>84</v>
      </c>
      <c r="C223" s="25" t="s">
        <v>376</v>
      </c>
      <c r="D223" s="25" t="s">
        <v>321</v>
      </c>
      <c r="E223" s="25" t="s">
        <v>173</v>
      </c>
      <c r="F223" s="25" t="s">
        <v>174</v>
      </c>
      <c r="G223" s="25" t="s">
        <v>309</v>
      </c>
      <c r="H223" s="25" t="s">
        <v>310</v>
      </c>
      <c r="I223" s="68">
        <v>105600</v>
      </c>
      <c r="J223" s="68">
        <v>105600</v>
      </c>
      <c r="K223" s="30"/>
      <c r="L223" s="30"/>
      <c r="M223" s="70">
        <v>105600</v>
      </c>
      <c r="N223" s="30"/>
      <c r="O223" s="68"/>
      <c r="P223" s="68"/>
      <c r="Q223" s="68"/>
      <c r="R223" s="68"/>
      <c r="S223" s="68"/>
      <c r="T223" s="68"/>
      <c r="U223" s="68"/>
      <c r="V223" s="68"/>
      <c r="W223" s="68"/>
      <c r="X223" s="68"/>
    </row>
    <row r="224" customHeight="1" spans="1:24">
      <c r="A224" s="25" t="s">
        <v>69</v>
      </c>
      <c r="B224" s="25" t="s">
        <v>84</v>
      </c>
      <c r="C224" s="25" t="s">
        <v>376</v>
      </c>
      <c r="D224" s="25" t="s">
        <v>321</v>
      </c>
      <c r="E224" s="25" t="s">
        <v>173</v>
      </c>
      <c r="F224" s="25" t="s">
        <v>174</v>
      </c>
      <c r="G224" s="25" t="s">
        <v>309</v>
      </c>
      <c r="H224" s="25" t="s">
        <v>310</v>
      </c>
      <c r="I224" s="68">
        <v>92400</v>
      </c>
      <c r="J224" s="68">
        <v>92400</v>
      </c>
      <c r="K224" s="30"/>
      <c r="L224" s="30"/>
      <c r="M224" s="70">
        <v>92400</v>
      </c>
      <c r="N224" s="30"/>
      <c r="O224" s="68"/>
      <c r="P224" s="68"/>
      <c r="Q224" s="68"/>
      <c r="R224" s="68"/>
      <c r="S224" s="68"/>
      <c r="T224" s="68"/>
      <c r="U224" s="68"/>
      <c r="V224" s="68"/>
      <c r="W224" s="68"/>
      <c r="X224" s="68"/>
    </row>
    <row r="225" customHeight="1" spans="1:24">
      <c r="A225" s="25" t="s">
        <v>69</v>
      </c>
      <c r="B225" s="25" t="s">
        <v>86</v>
      </c>
      <c r="C225" s="25"/>
      <c r="D225" s="25"/>
      <c r="E225" s="25" t="s">
        <v>161</v>
      </c>
      <c r="F225" s="25" t="s">
        <v>162</v>
      </c>
      <c r="G225" s="25" t="s">
        <v>277</v>
      </c>
      <c r="H225" s="25" t="s">
        <v>230</v>
      </c>
      <c r="I225" s="68">
        <v>15000</v>
      </c>
      <c r="J225" s="68">
        <v>15000</v>
      </c>
      <c r="K225" s="30"/>
      <c r="L225" s="30"/>
      <c r="M225" s="70">
        <v>15000</v>
      </c>
      <c r="N225" s="30"/>
      <c r="O225" s="68"/>
      <c r="P225" s="68"/>
      <c r="Q225" s="68"/>
      <c r="R225" s="68"/>
      <c r="S225" s="68"/>
      <c r="T225" s="68"/>
      <c r="U225" s="68"/>
      <c r="V225" s="68"/>
      <c r="W225" s="68"/>
      <c r="X225" s="68"/>
    </row>
    <row r="226" customHeight="1" spans="1:24">
      <c r="A226" s="25" t="s">
        <v>69</v>
      </c>
      <c r="B226" s="25" t="s">
        <v>86</v>
      </c>
      <c r="C226" s="25"/>
      <c r="D226" s="25"/>
      <c r="E226" s="25" t="s">
        <v>161</v>
      </c>
      <c r="F226" s="25" t="s">
        <v>162</v>
      </c>
      <c r="G226" s="25" t="s">
        <v>291</v>
      </c>
      <c r="H226" s="25" t="s">
        <v>292</v>
      </c>
      <c r="I226" s="68">
        <v>50000</v>
      </c>
      <c r="J226" s="68">
        <v>50000</v>
      </c>
      <c r="K226" s="30"/>
      <c r="L226" s="30"/>
      <c r="M226" s="70">
        <v>50000</v>
      </c>
      <c r="N226" s="30"/>
      <c r="O226" s="68"/>
      <c r="P226" s="68"/>
      <c r="Q226" s="68"/>
      <c r="R226" s="68"/>
      <c r="S226" s="68"/>
      <c r="T226" s="68"/>
      <c r="U226" s="68"/>
      <c r="V226" s="68"/>
      <c r="W226" s="68"/>
      <c r="X226" s="68"/>
    </row>
    <row r="227" customHeight="1" spans="1:24">
      <c r="A227" s="25" t="s">
        <v>69</v>
      </c>
      <c r="B227" s="25" t="s">
        <v>86</v>
      </c>
      <c r="C227" s="25"/>
      <c r="D227" s="25"/>
      <c r="E227" s="25" t="s">
        <v>161</v>
      </c>
      <c r="F227" s="25" t="s">
        <v>162</v>
      </c>
      <c r="G227" s="25" t="s">
        <v>280</v>
      </c>
      <c r="H227" s="25" t="s">
        <v>281</v>
      </c>
      <c r="I227" s="68">
        <v>150000</v>
      </c>
      <c r="J227" s="68">
        <v>150000</v>
      </c>
      <c r="K227" s="30"/>
      <c r="L227" s="30"/>
      <c r="M227" s="70">
        <v>150000</v>
      </c>
      <c r="N227" s="30"/>
      <c r="O227" s="68"/>
      <c r="P227" s="68"/>
      <c r="Q227" s="68"/>
      <c r="R227" s="68"/>
      <c r="S227" s="68"/>
      <c r="T227" s="68"/>
      <c r="U227" s="68"/>
      <c r="V227" s="68"/>
      <c r="W227" s="68"/>
      <c r="X227" s="68"/>
    </row>
    <row r="228" customHeight="1" spans="1:24">
      <c r="A228" s="25" t="s">
        <v>69</v>
      </c>
      <c r="B228" s="25" t="s">
        <v>86</v>
      </c>
      <c r="C228" s="25"/>
      <c r="D228" s="25"/>
      <c r="E228" s="25" t="s">
        <v>131</v>
      </c>
      <c r="F228" s="25" t="s">
        <v>132</v>
      </c>
      <c r="G228" s="25" t="s">
        <v>274</v>
      </c>
      <c r="H228" s="25" t="s">
        <v>275</v>
      </c>
      <c r="I228" s="68">
        <v>7848</v>
      </c>
      <c r="J228" s="68">
        <v>7848</v>
      </c>
      <c r="K228" s="30"/>
      <c r="L228" s="30"/>
      <c r="M228" s="70">
        <v>7848</v>
      </c>
      <c r="N228" s="30"/>
      <c r="O228" s="68"/>
      <c r="P228" s="68"/>
      <c r="Q228" s="68"/>
      <c r="R228" s="68"/>
      <c r="S228" s="68"/>
      <c r="T228" s="68"/>
      <c r="U228" s="68"/>
      <c r="V228" s="68"/>
      <c r="W228" s="68"/>
      <c r="X228" s="68"/>
    </row>
    <row r="229" customHeight="1" spans="1:24">
      <c r="A229" s="25" t="s">
        <v>69</v>
      </c>
      <c r="B229" s="25" t="s">
        <v>88</v>
      </c>
      <c r="C229" s="25" t="s">
        <v>377</v>
      </c>
      <c r="D229" s="25" t="s">
        <v>308</v>
      </c>
      <c r="E229" s="25" t="s">
        <v>173</v>
      </c>
      <c r="F229" s="25" t="s">
        <v>174</v>
      </c>
      <c r="G229" s="25" t="s">
        <v>254</v>
      </c>
      <c r="H229" s="25" t="s">
        <v>255</v>
      </c>
      <c r="I229" s="68">
        <v>509616</v>
      </c>
      <c r="J229" s="68">
        <v>509616</v>
      </c>
      <c r="K229" s="30"/>
      <c r="L229" s="30"/>
      <c r="M229" s="70">
        <v>509616</v>
      </c>
      <c r="N229" s="30"/>
      <c r="O229" s="68"/>
      <c r="P229" s="68"/>
      <c r="Q229" s="68"/>
      <c r="R229" s="68"/>
      <c r="S229" s="68"/>
      <c r="T229" s="68"/>
      <c r="U229" s="68"/>
      <c r="V229" s="68"/>
      <c r="W229" s="68"/>
      <c r="X229" s="68"/>
    </row>
    <row r="230" customHeight="1" spans="1:24">
      <c r="A230" s="25" t="s">
        <v>69</v>
      </c>
      <c r="B230" s="25" t="s">
        <v>88</v>
      </c>
      <c r="C230" s="25" t="s">
        <v>377</v>
      </c>
      <c r="D230" s="25" t="s">
        <v>308</v>
      </c>
      <c r="E230" s="25" t="s">
        <v>173</v>
      </c>
      <c r="F230" s="25" t="s">
        <v>174</v>
      </c>
      <c r="G230" s="25" t="s">
        <v>256</v>
      </c>
      <c r="H230" s="25" t="s">
        <v>257</v>
      </c>
      <c r="I230" s="68">
        <v>46428</v>
      </c>
      <c r="J230" s="68">
        <v>46428</v>
      </c>
      <c r="K230" s="30"/>
      <c r="L230" s="30"/>
      <c r="M230" s="70">
        <v>46428</v>
      </c>
      <c r="N230" s="30"/>
      <c r="O230" s="68"/>
      <c r="P230" s="68"/>
      <c r="Q230" s="68"/>
      <c r="R230" s="68"/>
      <c r="S230" s="68"/>
      <c r="T230" s="68"/>
      <c r="U230" s="68"/>
      <c r="V230" s="68"/>
      <c r="W230" s="68"/>
      <c r="X230" s="68"/>
    </row>
    <row r="231" customHeight="1" spans="1:24">
      <c r="A231" s="25" t="s">
        <v>69</v>
      </c>
      <c r="B231" s="25" t="s">
        <v>88</v>
      </c>
      <c r="C231" s="25" t="s">
        <v>377</v>
      </c>
      <c r="D231" s="25" t="s">
        <v>308</v>
      </c>
      <c r="E231" s="25" t="s">
        <v>173</v>
      </c>
      <c r="F231" s="25" t="s">
        <v>174</v>
      </c>
      <c r="G231" s="25" t="s">
        <v>258</v>
      </c>
      <c r="H231" s="25" t="s">
        <v>259</v>
      </c>
      <c r="I231" s="68">
        <v>42468</v>
      </c>
      <c r="J231" s="68">
        <v>42468</v>
      </c>
      <c r="K231" s="30"/>
      <c r="L231" s="30"/>
      <c r="M231" s="70">
        <v>42468</v>
      </c>
      <c r="N231" s="30"/>
      <c r="O231" s="68"/>
      <c r="P231" s="68"/>
      <c r="Q231" s="68"/>
      <c r="R231" s="68"/>
      <c r="S231" s="68"/>
      <c r="T231" s="68"/>
      <c r="U231" s="68"/>
      <c r="V231" s="68"/>
      <c r="W231" s="68"/>
      <c r="X231" s="68"/>
    </row>
    <row r="232" customHeight="1" spans="1:24">
      <c r="A232" s="25" t="s">
        <v>69</v>
      </c>
      <c r="B232" s="25" t="s">
        <v>88</v>
      </c>
      <c r="C232" s="25" t="s">
        <v>377</v>
      </c>
      <c r="D232" s="25" t="s">
        <v>308</v>
      </c>
      <c r="E232" s="25" t="s">
        <v>173</v>
      </c>
      <c r="F232" s="25" t="s">
        <v>174</v>
      </c>
      <c r="G232" s="25" t="s">
        <v>309</v>
      </c>
      <c r="H232" s="25" t="s">
        <v>310</v>
      </c>
      <c r="I232" s="68">
        <v>205812</v>
      </c>
      <c r="J232" s="68">
        <v>205812</v>
      </c>
      <c r="K232" s="30"/>
      <c r="L232" s="30"/>
      <c r="M232" s="70">
        <v>205812</v>
      </c>
      <c r="N232" s="30"/>
      <c r="O232" s="68"/>
      <c r="P232" s="68"/>
      <c r="Q232" s="68"/>
      <c r="R232" s="68"/>
      <c r="S232" s="68"/>
      <c r="T232" s="68"/>
      <c r="U232" s="68"/>
      <c r="V232" s="68"/>
      <c r="W232" s="68"/>
      <c r="X232" s="68"/>
    </row>
    <row r="233" customHeight="1" spans="1:24">
      <c r="A233" s="25" t="s">
        <v>69</v>
      </c>
      <c r="B233" s="25" t="s">
        <v>88</v>
      </c>
      <c r="C233" s="25" t="s">
        <v>377</v>
      </c>
      <c r="D233" s="25" t="s">
        <v>308</v>
      </c>
      <c r="E233" s="25" t="s">
        <v>173</v>
      </c>
      <c r="F233" s="25" t="s">
        <v>174</v>
      </c>
      <c r="G233" s="25" t="s">
        <v>309</v>
      </c>
      <c r="H233" s="25" t="s">
        <v>310</v>
      </c>
      <c r="I233" s="68">
        <v>107220</v>
      </c>
      <c r="J233" s="68">
        <v>107220</v>
      </c>
      <c r="K233" s="30"/>
      <c r="L233" s="30"/>
      <c r="M233" s="70">
        <v>107220</v>
      </c>
      <c r="N233" s="30"/>
      <c r="O233" s="68"/>
      <c r="P233" s="68"/>
      <c r="Q233" s="68"/>
      <c r="R233" s="68"/>
      <c r="S233" s="68"/>
      <c r="T233" s="68"/>
      <c r="U233" s="68"/>
      <c r="V233" s="68"/>
      <c r="W233" s="68"/>
      <c r="X233" s="68"/>
    </row>
    <row r="234" customHeight="1" spans="1:24">
      <c r="A234" s="25" t="s">
        <v>69</v>
      </c>
      <c r="B234" s="25" t="s">
        <v>88</v>
      </c>
      <c r="C234" s="25" t="s">
        <v>377</v>
      </c>
      <c r="D234" s="25" t="s">
        <v>308</v>
      </c>
      <c r="E234" s="25" t="s">
        <v>173</v>
      </c>
      <c r="F234" s="25" t="s">
        <v>174</v>
      </c>
      <c r="G234" s="25" t="s">
        <v>309</v>
      </c>
      <c r="H234" s="25" t="s">
        <v>310</v>
      </c>
      <c r="I234" s="68">
        <v>192420</v>
      </c>
      <c r="J234" s="68">
        <v>192420</v>
      </c>
      <c r="K234" s="30"/>
      <c r="L234" s="30"/>
      <c r="M234" s="70">
        <v>192420</v>
      </c>
      <c r="N234" s="30"/>
      <c r="O234" s="68"/>
      <c r="P234" s="68"/>
      <c r="Q234" s="68"/>
      <c r="R234" s="68"/>
      <c r="S234" s="68"/>
      <c r="T234" s="68"/>
      <c r="U234" s="68"/>
      <c r="V234" s="68"/>
      <c r="W234" s="68"/>
      <c r="X234" s="68"/>
    </row>
    <row r="235" customHeight="1" spans="1:24">
      <c r="A235" s="25" t="s">
        <v>69</v>
      </c>
      <c r="B235" s="25" t="s">
        <v>88</v>
      </c>
      <c r="C235" s="25" t="s">
        <v>378</v>
      </c>
      <c r="D235" s="25" t="s">
        <v>261</v>
      </c>
      <c r="E235" s="25" t="s">
        <v>125</v>
      </c>
      <c r="F235" s="25" t="s">
        <v>126</v>
      </c>
      <c r="G235" s="25" t="s">
        <v>262</v>
      </c>
      <c r="H235" s="25" t="s">
        <v>263</v>
      </c>
      <c r="I235" s="68">
        <v>202085.76</v>
      </c>
      <c r="J235" s="68">
        <v>202085.76</v>
      </c>
      <c r="K235" s="30"/>
      <c r="L235" s="30"/>
      <c r="M235" s="70">
        <v>202085.76</v>
      </c>
      <c r="N235" s="30"/>
      <c r="O235" s="68"/>
      <c r="P235" s="68"/>
      <c r="Q235" s="68"/>
      <c r="R235" s="68"/>
      <c r="S235" s="68"/>
      <c r="T235" s="68"/>
      <c r="U235" s="68"/>
      <c r="V235" s="68"/>
      <c r="W235" s="68"/>
      <c r="X235" s="68"/>
    </row>
    <row r="236" customHeight="1" spans="1:24">
      <c r="A236" s="25" t="s">
        <v>69</v>
      </c>
      <c r="B236" s="25" t="s">
        <v>88</v>
      </c>
      <c r="C236" s="25" t="s">
        <v>378</v>
      </c>
      <c r="D236" s="25" t="s">
        <v>261</v>
      </c>
      <c r="E236" s="25" t="s">
        <v>139</v>
      </c>
      <c r="F236" s="25" t="s">
        <v>140</v>
      </c>
      <c r="G236" s="25" t="s">
        <v>264</v>
      </c>
      <c r="H236" s="25" t="s">
        <v>265</v>
      </c>
      <c r="I236" s="68">
        <v>83853.44</v>
      </c>
      <c r="J236" s="68">
        <v>83853.44</v>
      </c>
      <c r="K236" s="30"/>
      <c r="L236" s="30"/>
      <c r="M236" s="70">
        <v>83853.44</v>
      </c>
      <c r="N236" s="30"/>
      <c r="O236" s="68"/>
      <c r="P236" s="68"/>
      <c r="Q236" s="68"/>
      <c r="R236" s="68"/>
      <c r="S236" s="68"/>
      <c r="T236" s="68"/>
      <c r="U236" s="68"/>
      <c r="V236" s="68"/>
      <c r="W236" s="68"/>
      <c r="X236" s="68"/>
    </row>
    <row r="237" customHeight="1" spans="1:24">
      <c r="A237" s="25" t="s">
        <v>69</v>
      </c>
      <c r="B237" s="25" t="s">
        <v>88</v>
      </c>
      <c r="C237" s="25" t="s">
        <v>378</v>
      </c>
      <c r="D237" s="25" t="s">
        <v>261</v>
      </c>
      <c r="E237" s="25" t="s">
        <v>141</v>
      </c>
      <c r="F237" s="25" t="s">
        <v>142</v>
      </c>
      <c r="G237" s="25" t="s">
        <v>266</v>
      </c>
      <c r="H237" s="25" t="s">
        <v>267</v>
      </c>
      <c r="I237" s="68">
        <v>53071.8</v>
      </c>
      <c r="J237" s="68">
        <v>53071.8</v>
      </c>
      <c r="K237" s="30"/>
      <c r="L237" s="30"/>
      <c r="M237" s="70">
        <v>53071.8</v>
      </c>
      <c r="N237" s="30"/>
      <c r="O237" s="68"/>
      <c r="P237" s="68"/>
      <c r="Q237" s="68"/>
      <c r="R237" s="68"/>
      <c r="S237" s="68"/>
      <c r="T237" s="68"/>
      <c r="U237" s="68"/>
      <c r="V237" s="68"/>
      <c r="W237" s="68"/>
      <c r="X237" s="68"/>
    </row>
    <row r="238" customHeight="1" spans="1:24">
      <c r="A238" s="25" t="s">
        <v>69</v>
      </c>
      <c r="B238" s="25" t="s">
        <v>88</v>
      </c>
      <c r="C238" s="25" t="s">
        <v>378</v>
      </c>
      <c r="D238" s="25" t="s">
        <v>261</v>
      </c>
      <c r="E238" s="25" t="s">
        <v>141</v>
      </c>
      <c r="F238" s="25" t="s">
        <v>142</v>
      </c>
      <c r="G238" s="25" t="s">
        <v>266</v>
      </c>
      <c r="H238" s="25" t="s">
        <v>267</v>
      </c>
      <c r="I238" s="68">
        <v>8468</v>
      </c>
      <c r="J238" s="68">
        <v>8468</v>
      </c>
      <c r="K238" s="30"/>
      <c r="L238" s="30"/>
      <c r="M238" s="70">
        <v>8468</v>
      </c>
      <c r="N238" s="30"/>
      <c r="O238" s="68"/>
      <c r="P238" s="68"/>
      <c r="Q238" s="68"/>
      <c r="R238" s="68"/>
      <c r="S238" s="68"/>
      <c r="T238" s="68"/>
      <c r="U238" s="68"/>
      <c r="V238" s="68"/>
      <c r="W238" s="68"/>
      <c r="X238" s="68"/>
    </row>
    <row r="239" customHeight="1" spans="1:24">
      <c r="A239" s="25" t="s">
        <v>69</v>
      </c>
      <c r="B239" s="25" t="s">
        <v>88</v>
      </c>
      <c r="C239" s="25" t="s">
        <v>378</v>
      </c>
      <c r="D239" s="25" t="s">
        <v>261</v>
      </c>
      <c r="E239" s="25" t="s">
        <v>143</v>
      </c>
      <c r="F239" s="25" t="s">
        <v>144</v>
      </c>
      <c r="G239" s="25" t="s">
        <v>268</v>
      </c>
      <c r="H239" s="25" t="s">
        <v>269</v>
      </c>
      <c r="I239" s="68">
        <v>5683.92</v>
      </c>
      <c r="J239" s="68">
        <v>5683.92</v>
      </c>
      <c r="K239" s="30"/>
      <c r="L239" s="30"/>
      <c r="M239" s="70">
        <v>5683.92</v>
      </c>
      <c r="N239" s="30"/>
      <c r="O239" s="68"/>
      <c r="P239" s="68"/>
      <c r="Q239" s="68"/>
      <c r="R239" s="68"/>
      <c r="S239" s="68"/>
      <c r="T239" s="68"/>
      <c r="U239" s="68"/>
      <c r="V239" s="68"/>
      <c r="W239" s="68"/>
      <c r="X239" s="68"/>
    </row>
    <row r="240" customHeight="1" spans="1:24">
      <c r="A240" s="25" t="s">
        <v>69</v>
      </c>
      <c r="B240" s="25" t="s">
        <v>88</v>
      </c>
      <c r="C240" s="25" t="s">
        <v>378</v>
      </c>
      <c r="D240" s="25" t="s">
        <v>261</v>
      </c>
      <c r="E240" s="25" t="s">
        <v>143</v>
      </c>
      <c r="F240" s="25" t="s">
        <v>144</v>
      </c>
      <c r="G240" s="25" t="s">
        <v>268</v>
      </c>
      <c r="H240" s="25" t="s">
        <v>269</v>
      </c>
      <c r="I240" s="68">
        <v>3821.17</v>
      </c>
      <c r="J240" s="68">
        <v>3821.17</v>
      </c>
      <c r="K240" s="30"/>
      <c r="L240" s="30"/>
      <c r="M240" s="70">
        <v>3821.17</v>
      </c>
      <c r="N240" s="30"/>
      <c r="O240" s="68"/>
      <c r="P240" s="68"/>
      <c r="Q240" s="68"/>
      <c r="R240" s="68"/>
      <c r="S240" s="68"/>
      <c r="T240" s="68"/>
      <c r="U240" s="68"/>
      <c r="V240" s="68"/>
      <c r="W240" s="68"/>
      <c r="X240" s="68"/>
    </row>
    <row r="241" customHeight="1" spans="1:24">
      <c r="A241" s="25" t="s">
        <v>69</v>
      </c>
      <c r="B241" s="25" t="s">
        <v>88</v>
      </c>
      <c r="C241" s="25" t="s">
        <v>378</v>
      </c>
      <c r="D241" s="25" t="s">
        <v>261</v>
      </c>
      <c r="E241" s="25" t="s">
        <v>143</v>
      </c>
      <c r="F241" s="25" t="s">
        <v>144</v>
      </c>
      <c r="G241" s="25" t="s">
        <v>268</v>
      </c>
      <c r="H241" s="25" t="s">
        <v>269</v>
      </c>
      <c r="I241" s="68">
        <v>1033.44</v>
      </c>
      <c r="J241" s="68">
        <v>1033.44</v>
      </c>
      <c r="K241" s="30"/>
      <c r="L241" s="30"/>
      <c r="M241" s="70">
        <v>1033.44</v>
      </c>
      <c r="N241" s="30"/>
      <c r="O241" s="68"/>
      <c r="P241" s="68"/>
      <c r="Q241" s="68"/>
      <c r="R241" s="68"/>
      <c r="S241" s="68"/>
      <c r="T241" s="68"/>
      <c r="U241" s="68"/>
      <c r="V241" s="68"/>
      <c r="W241" s="68"/>
      <c r="X241" s="68"/>
    </row>
    <row r="242" customHeight="1" spans="1:24">
      <c r="A242" s="25" t="s">
        <v>69</v>
      </c>
      <c r="B242" s="25" t="s">
        <v>88</v>
      </c>
      <c r="C242" s="25" t="s">
        <v>378</v>
      </c>
      <c r="D242" s="25" t="s">
        <v>261</v>
      </c>
      <c r="E242" s="25" t="s">
        <v>173</v>
      </c>
      <c r="F242" s="25" t="s">
        <v>174</v>
      </c>
      <c r="G242" s="25" t="s">
        <v>268</v>
      </c>
      <c r="H242" s="25" t="s">
        <v>269</v>
      </c>
      <c r="I242" s="68">
        <v>7430.05</v>
      </c>
      <c r="J242" s="68">
        <v>7430.05</v>
      </c>
      <c r="K242" s="30"/>
      <c r="L242" s="30"/>
      <c r="M242" s="70">
        <v>7430.05</v>
      </c>
      <c r="N242" s="30"/>
      <c r="O242" s="68"/>
      <c r="P242" s="68"/>
      <c r="Q242" s="68"/>
      <c r="R242" s="68"/>
      <c r="S242" s="68"/>
      <c r="T242" s="68"/>
      <c r="U242" s="68"/>
      <c r="V242" s="68"/>
      <c r="W242" s="68"/>
      <c r="X242" s="68"/>
    </row>
    <row r="243" customHeight="1" spans="1:24">
      <c r="A243" s="25" t="s">
        <v>69</v>
      </c>
      <c r="B243" s="25" t="s">
        <v>88</v>
      </c>
      <c r="C243" s="25" t="s">
        <v>379</v>
      </c>
      <c r="D243" s="25" t="s">
        <v>186</v>
      </c>
      <c r="E243" s="25" t="s">
        <v>185</v>
      </c>
      <c r="F243" s="25" t="s">
        <v>186</v>
      </c>
      <c r="G243" s="25" t="s">
        <v>271</v>
      </c>
      <c r="H243" s="25" t="s">
        <v>186</v>
      </c>
      <c r="I243" s="68">
        <v>190252.32</v>
      </c>
      <c r="J243" s="68">
        <v>190252.32</v>
      </c>
      <c r="K243" s="30"/>
      <c r="L243" s="30"/>
      <c r="M243" s="70">
        <v>190252.32</v>
      </c>
      <c r="N243" s="30"/>
      <c r="O243" s="68"/>
      <c r="P243" s="68"/>
      <c r="Q243" s="68"/>
      <c r="R243" s="68"/>
      <c r="S243" s="68"/>
      <c r="T243" s="68"/>
      <c r="U243" s="68"/>
      <c r="V243" s="68"/>
      <c r="W243" s="68"/>
      <c r="X243" s="68"/>
    </row>
    <row r="244" customHeight="1" spans="1:24">
      <c r="A244" s="25" t="s">
        <v>69</v>
      </c>
      <c r="B244" s="25" t="s">
        <v>88</v>
      </c>
      <c r="C244" s="25" t="s">
        <v>380</v>
      </c>
      <c r="D244" s="25" t="s">
        <v>230</v>
      </c>
      <c r="E244" s="25" t="s">
        <v>173</v>
      </c>
      <c r="F244" s="25" t="s">
        <v>174</v>
      </c>
      <c r="G244" s="25" t="s">
        <v>277</v>
      </c>
      <c r="H244" s="25" t="s">
        <v>230</v>
      </c>
      <c r="I244" s="68">
        <v>30000</v>
      </c>
      <c r="J244" s="68">
        <v>30000</v>
      </c>
      <c r="K244" s="30"/>
      <c r="L244" s="30"/>
      <c r="M244" s="70">
        <v>30000</v>
      </c>
      <c r="N244" s="30"/>
      <c r="O244" s="68"/>
      <c r="P244" s="68"/>
      <c r="Q244" s="68"/>
      <c r="R244" s="68"/>
      <c r="S244" s="68"/>
      <c r="T244" s="68"/>
      <c r="U244" s="68"/>
      <c r="V244" s="68"/>
      <c r="W244" s="68"/>
      <c r="X244" s="68"/>
    </row>
    <row r="245" customHeight="1" spans="1:24">
      <c r="A245" s="25" t="s">
        <v>69</v>
      </c>
      <c r="B245" s="25" t="s">
        <v>88</v>
      </c>
      <c r="C245" s="25" t="s">
        <v>381</v>
      </c>
      <c r="D245" s="25" t="s">
        <v>283</v>
      </c>
      <c r="E245" s="25" t="s">
        <v>173</v>
      </c>
      <c r="F245" s="25" t="s">
        <v>174</v>
      </c>
      <c r="G245" s="25" t="s">
        <v>284</v>
      </c>
      <c r="H245" s="25" t="s">
        <v>283</v>
      </c>
      <c r="I245" s="68">
        <v>24829.92</v>
      </c>
      <c r="J245" s="68">
        <v>24829.92</v>
      </c>
      <c r="K245" s="30"/>
      <c r="L245" s="30"/>
      <c r="M245" s="70">
        <v>24829.92</v>
      </c>
      <c r="N245" s="30"/>
      <c r="O245" s="68"/>
      <c r="P245" s="68"/>
      <c r="Q245" s="68"/>
      <c r="R245" s="68"/>
      <c r="S245" s="68"/>
      <c r="T245" s="68"/>
      <c r="U245" s="68"/>
      <c r="V245" s="68"/>
      <c r="W245" s="68"/>
      <c r="X245" s="68"/>
    </row>
    <row r="246" customHeight="1" spans="1:24">
      <c r="A246" s="25" t="s">
        <v>69</v>
      </c>
      <c r="B246" s="25" t="s">
        <v>88</v>
      </c>
      <c r="C246" s="25" t="s">
        <v>382</v>
      </c>
      <c r="D246" s="25" t="s">
        <v>286</v>
      </c>
      <c r="E246" s="25" t="s">
        <v>173</v>
      </c>
      <c r="F246" s="25" t="s">
        <v>174</v>
      </c>
      <c r="G246" s="25" t="s">
        <v>287</v>
      </c>
      <c r="H246" s="25" t="s">
        <v>288</v>
      </c>
      <c r="I246" s="68">
        <v>34188</v>
      </c>
      <c r="J246" s="68">
        <v>34188</v>
      </c>
      <c r="K246" s="30"/>
      <c r="L246" s="30"/>
      <c r="M246" s="70">
        <v>34188</v>
      </c>
      <c r="N246" s="30"/>
      <c r="O246" s="68"/>
      <c r="P246" s="68"/>
      <c r="Q246" s="68"/>
      <c r="R246" s="68"/>
      <c r="S246" s="68"/>
      <c r="T246" s="68"/>
      <c r="U246" s="68"/>
      <c r="V246" s="68"/>
      <c r="W246" s="68"/>
      <c r="X246" s="68"/>
    </row>
    <row r="247" customHeight="1" spans="1:24">
      <c r="A247" s="25" t="s">
        <v>69</v>
      </c>
      <c r="B247" s="25" t="s">
        <v>88</v>
      </c>
      <c r="C247" s="25" t="s">
        <v>382</v>
      </c>
      <c r="D247" s="25" t="s">
        <v>286</v>
      </c>
      <c r="E247" s="25" t="s">
        <v>173</v>
      </c>
      <c r="F247" s="25" t="s">
        <v>174</v>
      </c>
      <c r="G247" s="25" t="s">
        <v>289</v>
      </c>
      <c r="H247" s="25" t="s">
        <v>290</v>
      </c>
      <c r="I247" s="68">
        <v>22000</v>
      </c>
      <c r="J247" s="68">
        <v>22000</v>
      </c>
      <c r="K247" s="30"/>
      <c r="L247" s="30"/>
      <c r="M247" s="70">
        <v>22000</v>
      </c>
      <c r="N247" s="30"/>
      <c r="O247" s="68"/>
      <c r="P247" s="68"/>
      <c r="Q247" s="68"/>
      <c r="R247" s="68"/>
      <c r="S247" s="68"/>
      <c r="T247" s="68"/>
      <c r="U247" s="68"/>
      <c r="V247" s="68"/>
      <c r="W247" s="68"/>
      <c r="X247" s="68"/>
    </row>
    <row r="248" customHeight="1" spans="1:24">
      <c r="A248" s="25" t="s">
        <v>69</v>
      </c>
      <c r="B248" s="25" t="s">
        <v>88</v>
      </c>
      <c r="C248" s="25" t="s">
        <v>382</v>
      </c>
      <c r="D248" s="25" t="s">
        <v>286</v>
      </c>
      <c r="E248" s="25" t="s">
        <v>173</v>
      </c>
      <c r="F248" s="25" t="s">
        <v>174</v>
      </c>
      <c r="G248" s="25" t="s">
        <v>291</v>
      </c>
      <c r="H248" s="25" t="s">
        <v>292</v>
      </c>
      <c r="I248" s="68">
        <v>30000</v>
      </c>
      <c r="J248" s="68">
        <v>30000</v>
      </c>
      <c r="K248" s="30"/>
      <c r="L248" s="30"/>
      <c r="M248" s="70">
        <v>30000</v>
      </c>
      <c r="N248" s="30"/>
      <c r="O248" s="68"/>
      <c r="P248" s="68"/>
      <c r="Q248" s="68"/>
      <c r="R248" s="68"/>
      <c r="S248" s="68"/>
      <c r="T248" s="68"/>
      <c r="U248" s="68"/>
      <c r="V248" s="68"/>
      <c r="W248" s="68"/>
      <c r="X248" s="68"/>
    </row>
    <row r="249" customHeight="1" spans="1:24">
      <c r="A249" s="25" t="s">
        <v>69</v>
      </c>
      <c r="B249" s="25" t="s">
        <v>88</v>
      </c>
      <c r="C249" s="25" t="s">
        <v>382</v>
      </c>
      <c r="D249" s="25" t="s">
        <v>286</v>
      </c>
      <c r="E249" s="25" t="s">
        <v>123</v>
      </c>
      <c r="F249" s="25" t="s">
        <v>124</v>
      </c>
      <c r="G249" s="25" t="s">
        <v>293</v>
      </c>
      <c r="H249" s="25" t="s">
        <v>294</v>
      </c>
      <c r="I249" s="68">
        <v>1800</v>
      </c>
      <c r="J249" s="68">
        <v>1800</v>
      </c>
      <c r="K249" s="30"/>
      <c r="L249" s="30"/>
      <c r="M249" s="70">
        <v>1800</v>
      </c>
      <c r="N249" s="30"/>
      <c r="O249" s="68"/>
      <c r="P249" s="68"/>
      <c r="Q249" s="68"/>
      <c r="R249" s="68"/>
      <c r="S249" s="68"/>
      <c r="T249" s="68"/>
      <c r="U249" s="68"/>
      <c r="V249" s="68"/>
      <c r="W249" s="68"/>
      <c r="X249" s="68"/>
    </row>
    <row r="250" customHeight="1" spans="1:24">
      <c r="A250" s="25" t="s">
        <v>69</v>
      </c>
      <c r="B250" s="25" t="s">
        <v>88</v>
      </c>
      <c r="C250" s="25" t="s">
        <v>382</v>
      </c>
      <c r="D250" s="25" t="s">
        <v>286</v>
      </c>
      <c r="E250" s="25" t="s">
        <v>173</v>
      </c>
      <c r="F250" s="25" t="s">
        <v>174</v>
      </c>
      <c r="G250" s="25" t="s">
        <v>293</v>
      </c>
      <c r="H250" s="25" t="s">
        <v>294</v>
      </c>
      <c r="I250" s="68">
        <v>30800</v>
      </c>
      <c r="J250" s="68">
        <v>30800</v>
      </c>
      <c r="K250" s="30"/>
      <c r="L250" s="30"/>
      <c r="M250" s="70">
        <v>30800</v>
      </c>
      <c r="N250" s="30"/>
      <c r="O250" s="68"/>
      <c r="P250" s="68"/>
      <c r="Q250" s="68"/>
      <c r="R250" s="68"/>
      <c r="S250" s="68"/>
      <c r="T250" s="68"/>
      <c r="U250" s="68"/>
      <c r="V250" s="68"/>
      <c r="W250" s="68"/>
      <c r="X250" s="68"/>
    </row>
    <row r="251" customHeight="1" spans="1:24">
      <c r="A251" s="25" t="s">
        <v>69</v>
      </c>
      <c r="B251" s="25" t="s">
        <v>88</v>
      </c>
      <c r="C251" s="25" t="s">
        <v>383</v>
      </c>
      <c r="D251" s="25" t="s">
        <v>300</v>
      </c>
      <c r="E251" s="25" t="s">
        <v>123</v>
      </c>
      <c r="F251" s="25" t="s">
        <v>124</v>
      </c>
      <c r="G251" s="25" t="s">
        <v>274</v>
      </c>
      <c r="H251" s="25" t="s">
        <v>275</v>
      </c>
      <c r="I251" s="68">
        <v>28800</v>
      </c>
      <c r="J251" s="68">
        <v>28800</v>
      </c>
      <c r="K251" s="30"/>
      <c r="L251" s="30"/>
      <c r="M251" s="70">
        <v>28800</v>
      </c>
      <c r="N251" s="30"/>
      <c r="O251" s="68"/>
      <c r="P251" s="68"/>
      <c r="Q251" s="68"/>
      <c r="R251" s="68"/>
      <c r="S251" s="68"/>
      <c r="T251" s="68"/>
      <c r="U251" s="68"/>
      <c r="V251" s="68"/>
      <c r="W251" s="68"/>
      <c r="X251" s="68"/>
    </row>
    <row r="252" customHeight="1" spans="1:24">
      <c r="A252" s="25" t="s">
        <v>69</v>
      </c>
      <c r="B252" s="25" t="s">
        <v>88</v>
      </c>
      <c r="C252" s="25" t="s">
        <v>384</v>
      </c>
      <c r="D252" s="25" t="s">
        <v>321</v>
      </c>
      <c r="E252" s="25" t="s">
        <v>173</v>
      </c>
      <c r="F252" s="25" t="s">
        <v>174</v>
      </c>
      <c r="G252" s="25" t="s">
        <v>258</v>
      </c>
      <c r="H252" s="25" t="s">
        <v>259</v>
      </c>
      <c r="I252" s="68">
        <v>99000</v>
      </c>
      <c r="J252" s="68">
        <v>99000</v>
      </c>
      <c r="K252" s="30"/>
      <c r="L252" s="30"/>
      <c r="M252" s="70">
        <v>99000</v>
      </c>
      <c r="N252" s="30"/>
      <c r="O252" s="68"/>
      <c r="P252" s="68"/>
      <c r="Q252" s="68"/>
      <c r="R252" s="68"/>
      <c r="S252" s="68"/>
      <c r="T252" s="68"/>
      <c r="U252" s="68"/>
      <c r="V252" s="68"/>
      <c r="W252" s="68"/>
      <c r="X252" s="68"/>
    </row>
    <row r="253" customHeight="1" spans="1:24">
      <c r="A253" s="25" t="s">
        <v>69</v>
      </c>
      <c r="B253" s="25" t="s">
        <v>88</v>
      </c>
      <c r="C253" s="25" t="s">
        <v>384</v>
      </c>
      <c r="D253" s="25" t="s">
        <v>321</v>
      </c>
      <c r="E253" s="25" t="s">
        <v>173</v>
      </c>
      <c r="F253" s="25" t="s">
        <v>174</v>
      </c>
      <c r="G253" s="25" t="s">
        <v>309</v>
      </c>
      <c r="H253" s="25" t="s">
        <v>310</v>
      </c>
      <c r="I253" s="68">
        <v>96000</v>
      </c>
      <c r="J253" s="68">
        <v>96000</v>
      </c>
      <c r="K253" s="30"/>
      <c r="L253" s="30"/>
      <c r="M253" s="70">
        <v>96000</v>
      </c>
      <c r="N253" s="30"/>
      <c r="O253" s="68"/>
      <c r="P253" s="68"/>
      <c r="Q253" s="68"/>
      <c r="R253" s="68"/>
      <c r="S253" s="68"/>
      <c r="T253" s="68"/>
      <c r="U253" s="68"/>
      <c r="V253" s="68"/>
      <c r="W253" s="68"/>
      <c r="X253" s="68"/>
    </row>
    <row r="254" customHeight="1" spans="1:24">
      <c r="A254" s="25" t="s">
        <v>69</v>
      </c>
      <c r="B254" s="25" t="s">
        <v>88</v>
      </c>
      <c r="C254" s="25" t="s">
        <v>384</v>
      </c>
      <c r="D254" s="25" t="s">
        <v>321</v>
      </c>
      <c r="E254" s="25" t="s">
        <v>173</v>
      </c>
      <c r="F254" s="25" t="s">
        <v>174</v>
      </c>
      <c r="G254" s="25" t="s">
        <v>309</v>
      </c>
      <c r="H254" s="25" t="s">
        <v>310</v>
      </c>
      <c r="I254" s="68">
        <v>84000</v>
      </c>
      <c r="J254" s="68">
        <v>84000</v>
      </c>
      <c r="K254" s="30"/>
      <c r="L254" s="30"/>
      <c r="M254" s="70">
        <v>84000</v>
      </c>
      <c r="N254" s="30"/>
      <c r="O254" s="68"/>
      <c r="P254" s="68"/>
      <c r="Q254" s="68"/>
      <c r="R254" s="68"/>
      <c r="S254" s="68"/>
      <c r="T254" s="68"/>
      <c r="U254" s="68"/>
      <c r="V254" s="68"/>
      <c r="W254" s="68"/>
      <c r="X254" s="68"/>
    </row>
    <row r="255" customHeight="1" spans="1:24">
      <c r="A255" s="25" t="s">
        <v>69</v>
      </c>
      <c r="B255" s="25" t="s">
        <v>90</v>
      </c>
      <c r="C255" s="25" t="s">
        <v>385</v>
      </c>
      <c r="D255" s="25" t="s">
        <v>308</v>
      </c>
      <c r="E255" s="25" t="s">
        <v>173</v>
      </c>
      <c r="F255" s="25" t="s">
        <v>174</v>
      </c>
      <c r="G255" s="25" t="s">
        <v>254</v>
      </c>
      <c r="H255" s="25" t="s">
        <v>255</v>
      </c>
      <c r="I255" s="68">
        <v>349656</v>
      </c>
      <c r="J255" s="68">
        <v>349656</v>
      </c>
      <c r="K255" s="30"/>
      <c r="L255" s="30"/>
      <c r="M255" s="70">
        <v>349656</v>
      </c>
      <c r="N255" s="30"/>
      <c r="O255" s="68"/>
      <c r="P255" s="68"/>
      <c r="Q255" s="68"/>
      <c r="R255" s="68"/>
      <c r="S255" s="68"/>
      <c r="T255" s="68"/>
      <c r="U255" s="68"/>
      <c r="V255" s="68"/>
      <c r="W255" s="68"/>
      <c r="X255" s="68"/>
    </row>
    <row r="256" customHeight="1" spans="1:24">
      <c r="A256" s="25" t="s">
        <v>69</v>
      </c>
      <c r="B256" s="25" t="s">
        <v>90</v>
      </c>
      <c r="C256" s="25" t="s">
        <v>385</v>
      </c>
      <c r="D256" s="25" t="s">
        <v>308</v>
      </c>
      <c r="E256" s="25" t="s">
        <v>173</v>
      </c>
      <c r="F256" s="25" t="s">
        <v>174</v>
      </c>
      <c r="G256" s="25" t="s">
        <v>256</v>
      </c>
      <c r="H256" s="25" t="s">
        <v>257</v>
      </c>
      <c r="I256" s="68">
        <v>32088</v>
      </c>
      <c r="J256" s="68">
        <v>32088</v>
      </c>
      <c r="K256" s="30"/>
      <c r="L256" s="30"/>
      <c r="M256" s="70">
        <v>32088</v>
      </c>
      <c r="N256" s="30"/>
      <c r="O256" s="68"/>
      <c r="P256" s="68"/>
      <c r="Q256" s="68"/>
      <c r="R256" s="68"/>
      <c r="S256" s="68"/>
      <c r="T256" s="68"/>
      <c r="U256" s="68"/>
      <c r="V256" s="68"/>
      <c r="W256" s="68"/>
      <c r="X256" s="68"/>
    </row>
    <row r="257" customHeight="1" spans="1:24">
      <c r="A257" s="25" t="s">
        <v>69</v>
      </c>
      <c r="B257" s="25" t="s">
        <v>90</v>
      </c>
      <c r="C257" s="25" t="s">
        <v>385</v>
      </c>
      <c r="D257" s="25" t="s">
        <v>308</v>
      </c>
      <c r="E257" s="25" t="s">
        <v>173</v>
      </c>
      <c r="F257" s="25" t="s">
        <v>174</v>
      </c>
      <c r="G257" s="25" t="s">
        <v>258</v>
      </c>
      <c r="H257" s="25" t="s">
        <v>259</v>
      </c>
      <c r="I257" s="68">
        <v>29138</v>
      </c>
      <c r="J257" s="68">
        <v>29138</v>
      </c>
      <c r="K257" s="30"/>
      <c r="L257" s="30"/>
      <c r="M257" s="70">
        <v>29138</v>
      </c>
      <c r="N257" s="30"/>
      <c r="O257" s="68"/>
      <c r="P257" s="68"/>
      <c r="Q257" s="68"/>
      <c r="R257" s="68"/>
      <c r="S257" s="68"/>
      <c r="T257" s="68"/>
      <c r="U257" s="68"/>
      <c r="V257" s="68"/>
      <c r="W257" s="68"/>
      <c r="X257" s="68"/>
    </row>
    <row r="258" customHeight="1" spans="1:24">
      <c r="A258" s="25" t="s">
        <v>69</v>
      </c>
      <c r="B258" s="25" t="s">
        <v>90</v>
      </c>
      <c r="C258" s="25" t="s">
        <v>385</v>
      </c>
      <c r="D258" s="25" t="s">
        <v>308</v>
      </c>
      <c r="E258" s="25" t="s">
        <v>173</v>
      </c>
      <c r="F258" s="25" t="s">
        <v>174</v>
      </c>
      <c r="G258" s="25" t="s">
        <v>309</v>
      </c>
      <c r="H258" s="25" t="s">
        <v>310</v>
      </c>
      <c r="I258" s="68">
        <v>194952</v>
      </c>
      <c r="J258" s="68">
        <v>194952</v>
      </c>
      <c r="K258" s="30"/>
      <c r="L258" s="30"/>
      <c r="M258" s="70">
        <v>194952</v>
      </c>
      <c r="N258" s="30"/>
      <c r="O258" s="68"/>
      <c r="P258" s="68"/>
      <c r="Q258" s="68"/>
      <c r="R258" s="68"/>
      <c r="S258" s="68"/>
      <c r="T258" s="68"/>
      <c r="U258" s="68"/>
      <c r="V258" s="68"/>
      <c r="W258" s="68"/>
      <c r="X258" s="68"/>
    </row>
    <row r="259" customHeight="1" spans="1:24">
      <c r="A259" s="25" t="s">
        <v>69</v>
      </c>
      <c r="B259" s="25" t="s">
        <v>90</v>
      </c>
      <c r="C259" s="25" t="s">
        <v>385</v>
      </c>
      <c r="D259" s="25" t="s">
        <v>308</v>
      </c>
      <c r="E259" s="25" t="s">
        <v>173</v>
      </c>
      <c r="F259" s="25" t="s">
        <v>174</v>
      </c>
      <c r="G259" s="25" t="s">
        <v>309</v>
      </c>
      <c r="H259" s="25" t="s">
        <v>310</v>
      </c>
      <c r="I259" s="68">
        <v>182640</v>
      </c>
      <c r="J259" s="68">
        <v>182640</v>
      </c>
      <c r="K259" s="30"/>
      <c r="L259" s="30"/>
      <c r="M259" s="70">
        <v>182640</v>
      </c>
      <c r="N259" s="30"/>
      <c r="O259" s="68"/>
      <c r="P259" s="68"/>
      <c r="Q259" s="68"/>
      <c r="R259" s="68"/>
      <c r="S259" s="68"/>
      <c r="T259" s="68"/>
      <c r="U259" s="68"/>
      <c r="V259" s="68"/>
      <c r="W259" s="68"/>
      <c r="X259" s="68"/>
    </row>
    <row r="260" customHeight="1" spans="1:24">
      <c r="A260" s="25" t="s">
        <v>69</v>
      </c>
      <c r="B260" s="25" t="s">
        <v>90</v>
      </c>
      <c r="C260" s="25" t="s">
        <v>385</v>
      </c>
      <c r="D260" s="25" t="s">
        <v>308</v>
      </c>
      <c r="E260" s="25" t="s">
        <v>173</v>
      </c>
      <c r="F260" s="25" t="s">
        <v>174</v>
      </c>
      <c r="G260" s="25" t="s">
        <v>309</v>
      </c>
      <c r="H260" s="25" t="s">
        <v>310</v>
      </c>
      <c r="I260" s="68">
        <v>96480</v>
      </c>
      <c r="J260" s="68">
        <v>96480</v>
      </c>
      <c r="K260" s="30"/>
      <c r="L260" s="30"/>
      <c r="M260" s="70">
        <v>96480</v>
      </c>
      <c r="N260" s="30"/>
      <c r="O260" s="68"/>
      <c r="P260" s="68"/>
      <c r="Q260" s="68"/>
      <c r="R260" s="68"/>
      <c r="S260" s="68"/>
      <c r="T260" s="68"/>
      <c r="U260" s="68"/>
      <c r="V260" s="68"/>
      <c r="W260" s="68"/>
      <c r="X260" s="68"/>
    </row>
    <row r="261" customHeight="1" spans="1:24">
      <c r="A261" s="25" t="s">
        <v>69</v>
      </c>
      <c r="B261" s="25" t="s">
        <v>90</v>
      </c>
      <c r="C261" s="25" t="s">
        <v>386</v>
      </c>
      <c r="D261" s="25" t="s">
        <v>261</v>
      </c>
      <c r="E261" s="25" t="s">
        <v>125</v>
      </c>
      <c r="F261" s="25" t="s">
        <v>126</v>
      </c>
      <c r="G261" s="25" t="s">
        <v>262</v>
      </c>
      <c r="H261" s="25" t="s">
        <v>263</v>
      </c>
      <c r="I261" s="68">
        <v>167650.56</v>
      </c>
      <c r="J261" s="68">
        <v>167650.56</v>
      </c>
      <c r="K261" s="30"/>
      <c r="L261" s="30"/>
      <c r="M261" s="70">
        <v>167650.56</v>
      </c>
      <c r="N261" s="30"/>
      <c r="O261" s="68"/>
      <c r="P261" s="68"/>
      <c r="Q261" s="68"/>
      <c r="R261" s="68"/>
      <c r="S261" s="68"/>
      <c r="T261" s="68"/>
      <c r="U261" s="68"/>
      <c r="V261" s="68"/>
      <c r="W261" s="68"/>
      <c r="X261" s="68"/>
    </row>
    <row r="262" customHeight="1" spans="1:24">
      <c r="A262" s="25" t="s">
        <v>69</v>
      </c>
      <c r="B262" s="25" t="s">
        <v>90</v>
      </c>
      <c r="C262" s="25" t="s">
        <v>386</v>
      </c>
      <c r="D262" s="25" t="s">
        <v>261</v>
      </c>
      <c r="E262" s="25" t="s">
        <v>139</v>
      </c>
      <c r="F262" s="25" t="s">
        <v>140</v>
      </c>
      <c r="G262" s="25" t="s">
        <v>264</v>
      </c>
      <c r="H262" s="25" t="s">
        <v>265</v>
      </c>
      <c r="I262" s="68">
        <v>67609.46</v>
      </c>
      <c r="J262" s="68">
        <v>67609.46</v>
      </c>
      <c r="K262" s="30"/>
      <c r="L262" s="30"/>
      <c r="M262" s="70">
        <v>67609.46</v>
      </c>
      <c r="N262" s="30"/>
      <c r="O262" s="68"/>
      <c r="P262" s="68"/>
      <c r="Q262" s="68"/>
      <c r="R262" s="68"/>
      <c r="S262" s="68"/>
      <c r="T262" s="68"/>
      <c r="U262" s="68"/>
      <c r="V262" s="68"/>
      <c r="W262" s="68"/>
      <c r="X262" s="68"/>
    </row>
    <row r="263" customHeight="1" spans="1:24">
      <c r="A263" s="25" t="s">
        <v>69</v>
      </c>
      <c r="B263" s="25" t="s">
        <v>90</v>
      </c>
      <c r="C263" s="25" t="s">
        <v>386</v>
      </c>
      <c r="D263" s="25" t="s">
        <v>261</v>
      </c>
      <c r="E263" s="25" t="s">
        <v>141</v>
      </c>
      <c r="F263" s="25" t="s">
        <v>142</v>
      </c>
      <c r="G263" s="25" t="s">
        <v>266</v>
      </c>
      <c r="H263" s="25" t="s">
        <v>267</v>
      </c>
      <c r="I263" s="68">
        <v>42790.8</v>
      </c>
      <c r="J263" s="68">
        <v>42790.8</v>
      </c>
      <c r="K263" s="30"/>
      <c r="L263" s="30"/>
      <c r="M263" s="70">
        <v>42790.8</v>
      </c>
      <c r="N263" s="30"/>
      <c r="O263" s="68"/>
      <c r="P263" s="68"/>
      <c r="Q263" s="68"/>
      <c r="R263" s="68"/>
      <c r="S263" s="68"/>
      <c r="T263" s="68"/>
      <c r="U263" s="68"/>
      <c r="V263" s="68"/>
      <c r="W263" s="68"/>
      <c r="X263" s="68"/>
    </row>
    <row r="264" customHeight="1" spans="1:24">
      <c r="A264" s="25" t="s">
        <v>69</v>
      </c>
      <c r="B264" s="25" t="s">
        <v>90</v>
      </c>
      <c r="C264" s="25" t="s">
        <v>386</v>
      </c>
      <c r="D264" s="25" t="s">
        <v>261</v>
      </c>
      <c r="E264" s="25" t="s">
        <v>143</v>
      </c>
      <c r="F264" s="25" t="s">
        <v>144</v>
      </c>
      <c r="G264" s="25" t="s">
        <v>268</v>
      </c>
      <c r="H264" s="25" t="s">
        <v>269</v>
      </c>
      <c r="I264" s="68">
        <v>3080.94</v>
      </c>
      <c r="J264" s="68">
        <v>3080.94</v>
      </c>
      <c r="K264" s="30"/>
      <c r="L264" s="30"/>
      <c r="M264" s="70">
        <v>3080.94</v>
      </c>
      <c r="N264" s="30"/>
      <c r="O264" s="68"/>
      <c r="P264" s="68"/>
      <c r="Q264" s="68"/>
      <c r="R264" s="68"/>
      <c r="S264" s="68"/>
      <c r="T264" s="68"/>
      <c r="U264" s="68"/>
      <c r="V264" s="68"/>
      <c r="W264" s="68"/>
      <c r="X264" s="68"/>
    </row>
    <row r="265" customHeight="1" spans="1:24">
      <c r="A265" s="25" t="s">
        <v>69</v>
      </c>
      <c r="B265" s="25" t="s">
        <v>90</v>
      </c>
      <c r="C265" s="25" t="s">
        <v>386</v>
      </c>
      <c r="D265" s="25" t="s">
        <v>261</v>
      </c>
      <c r="E265" s="25" t="s">
        <v>143</v>
      </c>
      <c r="F265" s="25" t="s">
        <v>144</v>
      </c>
      <c r="G265" s="25" t="s">
        <v>268</v>
      </c>
      <c r="H265" s="25" t="s">
        <v>269</v>
      </c>
      <c r="I265" s="68">
        <v>5167.2</v>
      </c>
      <c r="J265" s="68">
        <v>5167.2</v>
      </c>
      <c r="K265" s="30"/>
      <c r="L265" s="30"/>
      <c r="M265" s="70">
        <v>5167.2</v>
      </c>
      <c r="N265" s="30"/>
      <c r="O265" s="68"/>
      <c r="P265" s="68"/>
      <c r="Q265" s="68"/>
      <c r="R265" s="68"/>
      <c r="S265" s="68"/>
      <c r="T265" s="68"/>
      <c r="U265" s="68"/>
      <c r="V265" s="68"/>
      <c r="W265" s="68"/>
      <c r="X265" s="68"/>
    </row>
    <row r="266" customHeight="1" spans="1:24">
      <c r="A266" s="25" t="s">
        <v>69</v>
      </c>
      <c r="B266" s="25" t="s">
        <v>90</v>
      </c>
      <c r="C266" s="25" t="s">
        <v>386</v>
      </c>
      <c r="D266" s="25" t="s">
        <v>261</v>
      </c>
      <c r="E266" s="25" t="s">
        <v>173</v>
      </c>
      <c r="F266" s="25" t="s">
        <v>174</v>
      </c>
      <c r="G266" s="25" t="s">
        <v>268</v>
      </c>
      <c r="H266" s="25" t="s">
        <v>269</v>
      </c>
      <c r="I266" s="68">
        <v>5990.71</v>
      </c>
      <c r="J266" s="68">
        <v>5990.71</v>
      </c>
      <c r="K266" s="30"/>
      <c r="L266" s="30"/>
      <c r="M266" s="70">
        <v>5990.71</v>
      </c>
      <c r="N266" s="30"/>
      <c r="O266" s="68"/>
      <c r="P266" s="68"/>
      <c r="Q266" s="68"/>
      <c r="R266" s="68"/>
      <c r="S266" s="68"/>
      <c r="T266" s="68"/>
      <c r="U266" s="68"/>
      <c r="V266" s="68"/>
      <c r="W266" s="68"/>
      <c r="X266" s="68"/>
    </row>
    <row r="267" customHeight="1" spans="1:24">
      <c r="A267" s="25" t="s">
        <v>69</v>
      </c>
      <c r="B267" s="25" t="s">
        <v>90</v>
      </c>
      <c r="C267" s="25" t="s">
        <v>387</v>
      </c>
      <c r="D267" s="25" t="s">
        <v>186</v>
      </c>
      <c r="E267" s="25" t="s">
        <v>185</v>
      </c>
      <c r="F267" s="25" t="s">
        <v>186</v>
      </c>
      <c r="G267" s="25" t="s">
        <v>271</v>
      </c>
      <c r="H267" s="25" t="s">
        <v>186</v>
      </c>
      <c r="I267" s="68">
        <v>160777.92</v>
      </c>
      <c r="J267" s="68">
        <v>160777.92</v>
      </c>
      <c r="K267" s="30"/>
      <c r="L267" s="30"/>
      <c r="M267" s="70">
        <v>160777.92</v>
      </c>
      <c r="N267" s="30"/>
      <c r="O267" s="68"/>
      <c r="P267" s="68"/>
      <c r="Q267" s="68"/>
      <c r="R267" s="68"/>
      <c r="S267" s="68"/>
      <c r="T267" s="68"/>
      <c r="U267" s="68"/>
      <c r="V267" s="68"/>
      <c r="W267" s="68"/>
      <c r="X267" s="68"/>
    </row>
    <row r="268" customHeight="1" spans="1:24">
      <c r="A268" s="25" t="s">
        <v>69</v>
      </c>
      <c r="B268" s="25" t="s">
        <v>90</v>
      </c>
      <c r="C268" s="25" t="s">
        <v>388</v>
      </c>
      <c r="D268" s="25" t="s">
        <v>286</v>
      </c>
      <c r="E268" s="25" t="s">
        <v>173</v>
      </c>
      <c r="F268" s="25" t="s">
        <v>174</v>
      </c>
      <c r="G268" s="25" t="s">
        <v>287</v>
      </c>
      <c r="H268" s="25" t="s">
        <v>288</v>
      </c>
      <c r="I268" s="68">
        <v>31080</v>
      </c>
      <c r="J268" s="68">
        <v>31080</v>
      </c>
      <c r="K268" s="30"/>
      <c r="L268" s="30"/>
      <c r="M268" s="70">
        <v>31080</v>
      </c>
      <c r="N268" s="30"/>
      <c r="O268" s="68"/>
      <c r="P268" s="68"/>
      <c r="Q268" s="68"/>
      <c r="R268" s="68"/>
      <c r="S268" s="68"/>
      <c r="T268" s="68"/>
      <c r="U268" s="68"/>
      <c r="V268" s="68"/>
      <c r="W268" s="68"/>
      <c r="X268" s="68"/>
    </row>
    <row r="269" customHeight="1" spans="1:24">
      <c r="A269" s="25" t="s">
        <v>69</v>
      </c>
      <c r="B269" s="25" t="s">
        <v>90</v>
      </c>
      <c r="C269" s="25" t="s">
        <v>388</v>
      </c>
      <c r="D269" s="25" t="s">
        <v>286</v>
      </c>
      <c r="E269" s="25" t="s">
        <v>173</v>
      </c>
      <c r="F269" s="25" t="s">
        <v>174</v>
      </c>
      <c r="G269" s="25" t="s">
        <v>289</v>
      </c>
      <c r="H269" s="25" t="s">
        <v>290</v>
      </c>
      <c r="I269" s="68">
        <v>20000</v>
      </c>
      <c r="J269" s="68">
        <v>20000</v>
      </c>
      <c r="K269" s="30"/>
      <c r="L269" s="30"/>
      <c r="M269" s="70">
        <v>20000</v>
      </c>
      <c r="N269" s="30"/>
      <c r="O269" s="68"/>
      <c r="P269" s="68"/>
      <c r="Q269" s="68"/>
      <c r="R269" s="68"/>
      <c r="S269" s="68"/>
      <c r="T269" s="68"/>
      <c r="U269" s="68"/>
      <c r="V269" s="68"/>
      <c r="W269" s="68"/>
      <c r="X269" s="68"/>
    </row>
    <row r="270" customHeight="1" spans="1:24">
      <c r="A270" s="25" t="s">
        <v>69</v>
      </c>
      <c r="B270" s="25" t="s">
        <v>90</v>
      </c>
      <c r="C270" s="25" t="s">
        <v>388</v>
      </c>
      <c r="D270" s="25" t="s">
        <v>286</v>
      </c>
      <c r="E270" s="25" t="s">
        <v>173</v>
      </c>
      <c r="F270" s="25" t="s">
        <v>174</v>
      </c>
      <c r="G270" s="25" t="s">
        <v>291</v>
      </c>
      <c r="H270" s="25" t="s">
        <v>292</v>
      </c>
      <c r="I270" s="68">
        <v>50000</v>
      </c>
      <c r="J270" s="68">
        <v>50000</v>
      </c>
      <c r="K270" s="30"/>
      <c r="L270" s="30"/>
      <c r="M270" s="70">
        <v>50000</v>
      </c>
      <c r="N270" s="30"/>
      <c r="O270" s="68"/>
      <c r="P270" s="68"/>
      <c r="Q270" s="68"/>
      <c r="R270" s="68"/>
      <c r="S270" s="68"/>
      <c r="T270" s="68"/>
      <c r="U270" s="68"/>
      <c r="V270" s="68"/>
      <c r="W270" s="68"/>
      <c r="X270" s="68"/>
    </row>
    <row r="271" customHeight="1" spans="1:24">
      <c r="A271" s="25" t="s">
        <v>69</v>
      </c>
      <c r="B271" s="25" t="s">
        <v>90</v>
      </c>
      <c r="C271" s="25" t="s">
        <v>388</v>
      </c>
      <c r="D271" s="25" t="s">
        <v>286</v>
      </c>
      <c r="E271" s="25" t="s">
        <v>173</v>
      </c>
      <c r="F271" s="25" t="s">
        <v>174</v>
      </c>
      <c r="G271" s="25" t="s">
        <v>293</v>
      </c>
      <c r="H271" s="25" t="s">
        <v>294</v>
      </c>
      <c r="I271" s="68">
        <v>28000</v>
      </c>
      <c r="J271" s="68">
        <v>28000</v>
      </c>
      <c r="K271" s="30"/>
      <c r="L271" s="30"/>
      <c r="M271" s="70">
        <v>28000</v>
      </c>
      <c r="N271" s="30"/>
      <c r="O271" s="68"/>
      <c r="P271" s="68"/>
      <c r="Q271" s="68"/>
      <c r="R271" s="68"/>
      <c r="S271" s="68"/>
      <c r="T271" s="68"/>
      <c r="U271" s="68"/>
      <c r="V271" s="68"/>
      <c r="W271" s="68"/>
      <c r="X271" s="68"/>
    </row>
    <row r="272" customHeight="1" spans="1:24">
      <c r="A272" s="25" t="s">
        <v>69</v>
      </c>
      <c r="B272" s="25" t="s">
        <v>90</v>
      </c>
      <c r="C272" s="25" t="s">
        <v>389</v>
      </c>
      <c r="D272" s="25" t="s">
        <v>283</v>
      </c>
      <c r="E272" s="25" t="s">
        <v>173</v>
      </c>
      <c r="F272" s="25" t="s">
        <v>174</v>
      </c>
      <c r="G272" s="25" t="s">
        <v>284</v>
      </c>
      <c r="H272" s="25" t="s">
        <v>283</v>
      </c>
      <c r="I272" s="68">
        <v>20716.32</v>
      </c>
      <c r="J272" s="68">
        <v>20716.32</v>
      </c>
      <c r="K272" s="30"/>
      <c r="L272" s="30"/>
      <c r="M272" s="70">
        <v>20716.32</v>
      </c>
      <c r="N272" s="30"/>
      <c r="O272" s="68"/>
      <c r="P272" s="68"/>
      <c r="Q272" s="68"/>
      <c r="R272" s="68"/>
      <c r="S272" s="68"/>
      <c r="T272" s="68"/>
      <c r="U272" s="68"/>
      <c r="V272" s="68"/>
      <c r="W272" s="68"/>
      <c r="X272" s="68"/>
    </row>
    <row r="273" customHeight="1" spans="1:24">
      <c r="A273" s="25" t="s">
        <v>69</v>
      </c>
      <c r="B273" s="25" t="s">
        <v>90</v>
      </c>
      <c r="C273" s="25" t="s">
        <v>390</v>
      </c>
      <c r="D273" s="25" t="s">
        <v>230</v>
      </c>
      <c r="E273" s="25" t="s">
        <v>173</v>
      </c>
      <c r="F273" s="25" t="s">
        <v>174</v>
      </c>
      <c r="G273" s="25" t="s">
        <v>277</v>
      </c>
      <c r="H273" s="25" t="s">
        <v>230</v>
      </c>
      <c r="I273" s="68">
        <v>8000</v>
      </c>
      <c r="J273" s="68">
        <v>8000</v>
      </c>
      <c r="K273" s="30"/>
      <c r="L273" s="30"/>
      <c r="M273" s="70">
        <v>8000</v>
      </c>
      <c r="N273" s="30"/>
      <c r="O273" s="68"/>
      <c r="P273" s="68"/>
      <c r="Q273" s="68"/>
      <c r="R273" s="68"/>
      <c r="S273" s="68"/>
      <c r="T273" s="68"/>
      <c r="U273" s="68"/>
      <c r="V273" s="68"/>
      <c r="W273" s="68"/>
      <c r="X273" s="68"/>
    </row>
    <row r="274" customHeight="1" spans="1:24">
      <c r="A274" s="25" t="s">
        <v>69</v>
      </c>
      <c r="B274" s="25" t="s">
        <v>90</v>
      </c>
      <c r="C274" s="25" t="s">
        <v>391</v>
      </c>
      <c r="D274" s="25" t="s">
        <v>321</v>
      </c>
      <c r="E274" s="25" t="s">
        <v>173</v>
      </c>
      <c r="F274" s="25" t="s">
        <v>174</v>
      </c>
      <c r="G274" s="25" t="s">
        <v>258</v>
      </c>
      <c r="H274" s="25" t="s">
        <v>259</v>
      </c>
      <c r="I274" s="68">
        <v>90000</v>
      </c>
      <c r="J274" s="68">
        <v>90000</v>
      </c>
      <c r="K274" s="30"/>
      <c r="L274" s="30"/>
      <c r="M274" s="70">
        <v>90000</v>
      </c>
      <c r="N274" s="30"/>
      <c r="O274" s="68"/>
      <c r="P274" s="68"/>
      <c r="Q274" s="68"/>
      <c r="R274" s="68"/>
      <c r="S274" s="68"/>
      <c r="T274" s="68"/>
      <c r="U274" s="68"/>
      <c r="V274" s="68"/>
      <c r="W274" s="68"/>
      <c r="X274" s="68"/>
    </row>
    <row r="275" customHeight="1" spans="1:24">
      <c r="A275" s="25" t="s">
        <v>69</v>
      </c>
      <c r="B275" s="25" t="s">
        <v>90</v>
      </c>
      <c r="C275" s="25" t="s">
        <v>391</v>
      </c>
      <c r="D275" s="25" t="s">
        <v>321</v>
      </c>
      <c r="E275" s="25" t="s">
        <v>173</v>
      </c>
      <c r="F275" s="25" t="s">
        <v>174</v>
      </c>
      <c r="G275" s="25" t="s">
        <v>309</v>
      </c>
      <c r="H275" s="25" t="s">
        <v>310</v>
      </c>
      <c r="I275" s="68">
        <v>84000</v>
      </c>
      <c r="J275" s="68">
        <v>84000</v>
      </c>
      <c r="K275" s="30"/>
      <c r="L275" s="30"/>
      <c r="M275" s="70">
        <v>84000</v>
      </c>
      <c r="N275" s="30"/>
      <c r="O275" s="68"/>
      <c r="P275" s="68"/>
      <c r="Q275" s="68"/>
      <c r="R275" s="68"/>
      <c r="S275" s="68"/>
      <c r="T275" s="68"/>
      <c r="U275" s="68"/>
      <c r="V275" s="68"/>
      <c r="W275" s="68"/>
      <c r="X275" s="68"/>
    </row>
    <row r="276" customHeight="1" spans="1:24">
      <c r="A276" s="25" t="s">
        <v>69</v>
      </c>
      <c r="B276" s="25" t="s">
        <v>90</v>
      </c>
      <c r="C276" s="25" t="s">
        <v>391</v>
      </c>
      <c r="D276" s="25" t="s">
        <v>321</v>
      </c>
      <c r="E276" s="25" t="s">
        <v>173</v>
      </c>
      <c r="F276" s="25" t="s">
        <v>174</v>
      </c>
      <c r="G276" s="25" t="s">
        <v>309</v>
      </c>
      <c r="H276" s="25" t="s">
        <v>310</v>
      </c>
      <c r="I276" s="68">
        <v>96000</v>
      </c>
      <c r="J276" s="68">
        <v>96000</v>
      </c>
      <c r="K276" s="30"/>
      <c r="L276" s="30"/>
      <c r="M276" s="70">
        <v>96000</v>
      </c>
      <c r="N276" s="30"/>
      <c r="O276" s="68"/>
      <c r="P276" s="68"/>
      <c r="Q276" s="68"/>
      <c r="R276" s="68"/>
      <c r="S276" s="68"/>
      <c r="T276" s="68"/>
      <c r="U276" s="68"/>
      <c r="V276" s="68"/>
      <c r="W276" s="68"/>
      <c r="X276" s="68"/>
    </row>
    <row r="277" customHeight="1" spans="1:24">
      <c r="A277" s="213" t="s">
        <v>225</v>
      </c>
      <c r="B277" s="214"/>
      <c r="C277" s="232"/>
      <c r="D277" s="232"/>
      <c r="E277" s="232"/>
      <c r="F277" s="232"/>
      <c r="G277" s="232"/>
      <c r="H277" s="233"/>
      <c r="I277" s="68">
        <v>39303571.4</v>
      </c>
      <c r="J277" s="68">
        <v>39303571.4</v>
      </c>
      <c r="K277" s="68"/>
      <c r="L277" s="68"/>
      <c r="M277" s="70">
        <v>39303571.4</v>
      </c>
      <c r="N277" s="68"/>
      <c r="O277" s="68"/>
      <c r="P277" s="68"/>
      <c r="Q277" s="68"/>
      <c r="R277" s="68"/>
      <c r="S277" s="68"/>
      <c r="T277" s="68"/>
      <c r="U277" s="68"/>
      <c r="V277" s="68"/>
      <c r="W277" s="68"/>
      <c r="X277" s="68"/>
    </row>
  </sheetData>
  <mergeCells count="31">
    <mergeCell ref="A3:X3"/>
    <mergeCell ref="A4:H4"/>
    <mergeCell ref="I5:X5"/>
    <mergeCell ref="J6:N6"/>
    <mergeCell ref="O6:Q6"/>
    <mergeCell ref="S6:X6"/>
    <mergeCell ref="A277:H27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0"/>
  <sheetViews>
    <sheetView showZeros="0" workbookViewId="0">
      <pane ySplit="1" topLeftCell="A2" activePane="bottomLeft" state="frozen"/>
      <selection/>
      <selection pane="bottomLeft" activeCell="A55" sqref="$A55:$XFD55"/>
    </sheetView>
  </sheetViews>
  <sheetFormatPr defaultColWidth="9.14166666666667" defaultRowHeight="14.25" customHeight="1"/>
  <cols>
    <col min="1" max="1" width="10.2833333333333" style="48" customWidth="1"/>
    <col min="2" max="2" width="13.425" style="48" customWidth="1"/>
    <col min="3" max="3" width="32.85" style="48" customWidth="1"/>
    <col min="4" max="4" width="23.85" style="48" customWidth="1"/>
    <col min="5" max="5" width="11.1416666666667" style="48" customWidth="1"/>
    <col min="6" max="6" width="17.7083333333333" style="48" customWidth="1"/>
    <col min="7" max="7" width="9.85" style="48" customWidth="1"/>
    <col min="8" max="8" width="17.7083333333333" style="48" customWidth="1"/>
    <col min="9" max="13" width="20" style="48" customWidth="1"/>
    <col min="14" max="14" width="12.2833333333333" style="48" customWidth="1"/>
    <col min="15" max="15" width="12.7083333333333" style="48" customWidth="1"/>
    <col min="16" max="16" width="11.1416666666667" style="48" customWidth="1"/>
    <col min="17" max="21" width="19.85" style="48" customWidth="1"/>
    <col min="22" max="22" width="20" style="48" customWidth="1"/>
    <col min="23" max="23" width="19.85" style="48" customWidth="1"/>
    <col min="24" max="16384" width="9.14166666666667" style="48"/>
  </cols>
  <sheetData>
    <row r="1" customHeight="1" spans="1:23">
      <c r="A1" s="49"/>
      <c r="B1" s="49"/>
      <c r="C1" s="49"/>
      <c r="D1" s="49"/>
      <c r="E1" s="49"/>
      <c r="F1" s="49"/>
      <c r="G1" s="49"/>
      <c r="H1" s="49"/>
      <c r="I1" s="49"/>
      <c r="J1" s="49"/>
      <c r="K1" s="49"/>
      <c r="L1" s="49"/>
      <c r="M1" s="49"/>
      <c r="N1" s="49"/>
      <c r="O1" s="49"/>
      <c r="P1" s="49"/>
      <c r="Q1" s="49"/>
      <c r="R1" s="49"/>
      <c r="S1" s="49"/>
      <c r="T1" s="49"/>
      <c r="U1" s="49"/>
      <c r="V1" s="49"/>
      <c r="W1" s="49"/>
    </row>
    <row r="2" ht="13.5" customHeight="1" spans="2:23">
      <c r="B2" s="211"/>
      <c r="E2" s="50"/>
      <c r="F2" s="50"/>
      <c r="G2" s="50"/>
      <c r="H2" s="50"/>
      <c r="U2" s="211"/>
      <c r="W2" s="220" t="s">
        <v>392</v>
      </c>
    </row>
    <row r="3" ht="46.5" customHeight="1" spans="1:23">
      <c r="A3" s="52" t="str">
        <f>"2025"&amp;"年部门项目支出预算表"</f>
        <v>2025年部门项目支出预算表</v>
      </c>
      <c r="B3" s="52"/>
      <c r="C3" s="52"/>
      <c r="D3" s="52"/>
      <c r="E3" s="52"/>
      <c r="F3" s="52"/>
      <c r="G3" s="52"/>
      <c r="H3" s="52"/>
      <c r="I3" s="52"/>
      <c r="J3" s="52"/>
      <c r="K3" s="52"/>
      <c r="L3" s="52"/>
      <c r="M3" s="52"/>
      <c r="N3" s="52"/>
      <c r="O3" s="52"/>
      <c r="P3" s="52"/>
      <c r="Q3" s="52"/>
      <c r="R3" s="52"/>
      <c r="S3" s="52"/>
      <c r="T3" s="52"/>
      <c r="U3" s="52"/>
      <c r="V3" s="52"/>
      <c r="W3" s="52"/>
    </row>
    <row r="4" ht="13.5" customHeight="1" spans="1:23">
      <c r="A4" s="53" t="str">
        <f>"单位名称："&amp;"昆明市晋宁区水务局"</f>
        <v>单位名称：昆明市晋宁区水务局</v>
      </c>
      <c r="B4" s="54"/>
      <c r="C4" s="54"/>
      <c r="D4" s="54"/>
      <c r="E4" s="54"/>
      <c r="F4" s="54"/>
      <c r="G4" s="54"/>
      <c r="H4" s="54"/>
      <c r="I4" s="55"/>
      <c r="J4" s="55"/>
      <c r="K4" s="55"/>
      <c r="L4" s="55"/>
      <c r="M4" s="55"/>
      <c r="N4" s="55"/>
      <c r="O4" s="55"/>
      <c r="P4" s="55"/>
      <c r="Q4" s="55"/>
      <c r="R4" s="89"/>
      <c r="S4" s="89"/>
      <c r="T4" s="89"/>
      <c r="U4" s="221"/>
      <c r="V4" s="89"/>
      <c r="W4" s="186" t="s">
        <v>1</v>
      </c>
    </row>
    <row r="5" ht="21.75" customHeight="1" spans="1:23">
      <c r="A5" s="57" t="s">
        <v>393</v>
      </c>
      <c r="B5" s="58" t="s">
        <v>236</v>
      </c>
      <c r="C5" s="57" t="s">
        <v>237</v>
      </c>
      <c r="D5" s="57" t="s">
        <v>394</v>
      </c>
      <c r="E5" s="58" t="s">
        <v>238</v>
      </c>
      <c r="F5" s="58" t="s">
        <v>239</v>
      </c>
      <c r="G5" s="58" t="s">
        <v>395</v>
      </c>
      <c r="H5" s="58" t="s">
        <v>396</v>
      </c>
      <c r="I5" s="216" t="s">
        <v>55</v>
      </c>
      <c r="J5" s="15" t="s">
        <v>397</v>
      </c>
      <c r="K5" s="16"/>
      <c r="L5" s="16"/>
      <c r="M5" s="59"/>
      <c r="N5" s="15" t="s">
        <v>244</v>
      </c>
      <c r="O5" s="16"/>
      <c r="P5" s="59"/>
      <c r="Q5" s="58" t="s">
        <v>61</v>
      </c>
      <c r="R5" s="15" t="s">
        <v>62</v>
      </c>
      <c r="S5" s="16"/>
      <c r="T5" s="16"/>
      <c r="U5" s="16"/>
      <c r="V5" s="16"/>
      <c r="W5" s="59"/>
    </row>
    <row r="6" ht="21.75" customHeight="1" spans="1:23">
      <c r="A6" s="60"/>
      <c r="B6" s="212"/>
      <c r="C6" s="60"/>
      <c r="D6" s="60"/>
      <c r="E6" s="61"/>
      <c r="F6" s="61"/>
      <c r="G6" s="61"/>
      <c r="H6" s="61"/>
      <c r="I6" s="212"/>
      <c r="J6" s="217" t="s">
        <v>58</v>
      </c>
      <c r="K6" s="218"/>
      <c r="L6" s="58" t="s">
        <v>59</v>
      </c>
      <c r="M6" s="58" t="s">
        <v>60</v>
      </c>
      <c r="N6" s="58" t="s">
        <v>58</v>
      </c>
      <c r="O6" s="58" t="s">
        <v>59</v>
      </c>
      <c r="P6" s="58" t="s">
        <v>60</v>
      </c>
      <c r="Q6" s="61"/>
      <c r="R6" s="58" t="s">
        <v>57</v>
      </c>
      <c r="S6" s="58" t="s">
        <v>63</v>
      </c>
      <c r="T6" s="58" t="s">
        <v>250</v>
      </c>
      <c r="U6" s="58" t="s">
        <v>65</v>
      </c>
      <c r="V6" s="58" t="s">
        <v>66</v>
      </c>
      <c r="W6" s="58" t="s">
        <v>67</v>
      </c>
    </row>
    <row r="7" ht="21" customHeight="1" spans="1:23">
      <c r="A7" s="212"/>
      <c r="B7" s="212"/>
      <c r="C7" s="212"/>
      <c r="D7" s="212"/>
      <c r="E7" s="212"/>
      <c r="F7" s="212"/>
      <c r="G7" s="212"/>
      <c r="H7" s="212"/>
      <c r="I7" s="212"/>
      <c r="J7" s="219" t="s">
        <v>57</v>
      </c>
      <c r="K7" s="43"/>
      <c r="L7" s="212"/>
      <c r="M7" s="212"/>
      <c r="N7" s="212"/>
      <c r="O7" s="212"/>
      <c r="P7" s="212"/>
      <c r="Q7" s="212"/>
      <c r="R7" s="212"/>
      <c r="S7" s="212"/>
      <c r="T7" s="212"/>
      <c r="U7" s="212"/>
      <c r="V7" s="212"/>
      <c r="W7" s="212"/>
    </row>
    <row r="8" ht="39.75" customHeight="1" spans="1:23">
      <c r="A8" s="63"/>
      <c r="B8" s="65"/>
      <c r="C8" s="63"/>
      <c r="D8" s="63"/>
      <c r="E8" s="64"/>
      <c r="F8" s="64"/>
      <c r="G8" s="64"/>
      <c r="H8" s="64"/>
      <c r="I8" s="65"/>
      <c r="J8" s="21" t="s">
        <v>57</v>
      </c>
      <c r="K8" s="21" t="s">
        <v>398</v>
      </c>
      <c r="L8" s="64"/>
      <c r="M8" s="64"/>
      <c r="N8" s="64"/>
      <c r="O8" s="64"/>
      <c r="P8" s="64"/>
      <c r="Q8" s="64"/>
      <c r="R8" s="64"/>
      <c r="S8" s="64"/>
      <c r="T8" s="64"/>
      <c r="U8" s="65"/>
      <c r="V8" s="64"/>
      <c r="W8" s="64"/>
    </row>
    <row r="9" ht="15" customHeight="1" spans="1:23">
      <c r="A9" s="66">
        <v>1</v>
      </c>
      <c r="B9" s="66">
        <v>2</v>
      </c>
      <c r="C9" s="66">
        <v>3</v>
      </c>
      <c r="D9" s="66">
        <v>4</v>
      </c>
      <c r="E9" s="66">
        <v>5</v>
      </c>
      <c r="F9" s="66">
        <v>6</v>
      </c>
      <c r="G9" s="66">
        <v>7</v>
      </c>
      <c r="H9" s="66">
        <v>8</v>
      </c>
      <c r="I9" s="66">
        <v>9</v>
      </c>
      <c r="J9" s="66">
        <v>10</v>
      </c>
      <c r="K9" s="66">
        <v>11</v>
      </c>
      <c r="L9" s="79">
        <v>12</v>
      </c>
      <c r="M9" s="79">
        <v>13</v>
      </c>
      <c r="N9" s="79">
        <v>14</v>
      </c>
      <c r="O9" s="79">
        <v>15</v>
      </c>
      <c r="P9" s="79">
        <v>16</v>
      </c>
      <c r="Q9" s="79">
        <v>17</v>
      </c>
      <c r="R9" s="79">
        <v>18</v>
      </c>
      <c r="S9" s="79">
        <v>19</v>
      </c>
      <c r="T9" s="79">
        <v>20</v>
      </c>
      <c r="U9" s="66">
        <v>21</v>
      </c>
      <c r="V9" s="79">
        <v>22</v>
      </c>
      <c r="W9" s="66">
        <v>23</v>
      </c>
    </row>
    <row r="10" ht="24" customHeight="1" spans="1:23">
      <c r="A10" s="207" t="s">
        <v>399</v>
      </c>
      <c r="B10" s="207" t="s">
        <v>400</v>
      </c>
      <c r="C10" s="207" t="s">
        <v>401</v>
      </c>
      <c r="D10" s="207" t="s">
        <v>69</v>
      </c>
      <c r="E10" s="207" t="s">
        <v>149</v>
      </c>
      <c r="F10" s="207" t="s">
        <v>150</v>
      </c>
      <c r="G10" s="207" t="s">
        <v>402</v>
      </c>
      <c r="H10" s="207" t="s">
        <v>403</v>
      </c>
      <c r="I10" s="68">
        <v>4110.99</v>
      </c>
      <c r="J10" s="68"/>
      <c r="K10" s="70"/>
      <c r="L10" s="68"/>
      <c r="M10" s="68"/>
      <c r="N10" s="68"/>
      <c r="O10" s="68"/>
      <c r="P10" s="68"/>
      <c r="Q10" s="68"/>
      <c r="R10" s="68">
        <v>4110.99</v>
      </c>
      <c r="S10" s="68"/>
      <c r="T10" s="68"/>
      <c r="U10" s="68">
        <v>4110.99</v>
      </c>
      <c r="V10" s="68"/>
      <c r="W10" s="68"/>
    </row>
    <row r="11" ht="18.75" customHeight="1" spans="1:23">
      <c r="A11" s="207" t="s">
        <v>399</v>
      </c>
      <c r="B11" s="207" t="s">
        <v>404</v>
      </c>
      <c r="C11" s="207" t="s">
        <v>405</v>
      </c>
      <c r="D11" s="207" t="s">
        <v>69</v>
      </c>
      <c r="E11" s="207" t="s">
        <v>165</v>
      </c>
      <c r="F11" s="207" t="s">
        <v>166</v>
      </c>
      <c r="G11" s="207" t="s">
        <v>402</v>
      </c>
      <c r="H11" s="207" t="s">
        <v>403</v>
      </c>
      <c r="I11" s="68">
        <v>4436186.11</v>
      </c>
      <c r="J11" s="68"/>
      <c r="K11" s="70"/>
      <c r="L11" s="68"/>
      <c r="M11" s="68"/>
      <c r="N11" s="68"/>
      <c r="O11" s="68"/>
      <c r="P11" s="68"/>
      <c r="Q11" s="68"/>
      <c r="R11" s="68">
        <v>4436186.11</v>
      </c>
      <c r="S11" s="68"/>
      <c r="T11" s="68"/>
      <c r="U11" s="68">
        <v>4436186.11</v>
      </c>
      <c r="V11" s="68"/>
      <c r="W11" s="68"/>
    </row>
    <row r="12" customHeight="1" spans="1:23">
      <c r="A12" s="207" t="s">
        <v>399</v>
      </c>
      <c r="B12" s="207" t="s">
        <v>406</v>
      </c>
      <c r="C12" s="207" t="s">
        <v>407</v>
      </c>
      <c r="D12" s="207" t="s">
        <v>69</v>
      </c>
      <c r="E12" s="207" t="s">
        <v>169</v>
      </c>
      <c r="F12" s="207" t="s">
        <v>170</v>
      </c>
      <c r="G12" s="207" t="s">
        <v>402</v>
      </c>
      <c r="H12" s="207" t="s">
        <v>403</v>
      </c>
      <c r="I12" s="68">
        <v>2439111.4</v>
      </c>
      <c r="J12" s="68"/>
      <c r="K12" s="70"/>
      <c r="L12" s="68"/>
      <c r="M12" s="68"/>
      <c r="N12" s="68"/>
      <c r="O12" s="68"/>
      <c r="P12" s="68"/>
      <c r="Q12" s="68"/>
      <c r="R12" s="68">
        <v>2439111.4</v>
      </c>
      <c r="S12" s="68"/>
      <c r="T12" s="68"/>
      <c r="U12" s="68">
        <v>2439111.4</v>
      </c>
      <c r="V12" s="68"/>
      <c r="W12" s="68"/>
    </row>
    <row r="13" ht="36" customHeight="1" spans="1:23">
      <c r="A13" s="207" t="s">
        <v>399</v>
      </c>
      <c r="B13" s="207" t="s">
        <v>408</v>
      </c>
      <c r="C13" s="207" t="s">
        <v>409</v>
      </c>
      <c r="D13" s="207" t="s">
        <v>69</v>
      </c>
      <c r="E13" s="207" t="s">
        <v>163</v>
      </c>
      <c r="F13" s="207" t="s">
        <v>164</v>
      </c>
      <c r="G13" s="207" t="s">
        <v>291</v>
      </c>
      <c r="H13" s="207" t="s">
        <v>292</v>
      </c>
      <c r="I13" s="68">
        <v>357200</v>
      </c>
      <c r="J13" s="68"/>
      <c r="K13" s="70"/>
      <c r="L13" s="68"/>
      <c r="M13" s="68"/>
      <c r="N13" s="68"/>
      <c r="O13" s="68"/>
      <c r="P13" s="68"/>
      <c r="Q13" s="68"/>
      <c r="R13" s="68">
        <v>357200</v>
      </c>
      <c r="S13" s="68"/>
      <c r="T13" s="68"/>
      <c r="U13" s="68">
        <v>357200</v>
      </c>
      <c r="V13" s="68"/>
      <c r="W13" s="68"/>
    </row>
    <row r="14" customHeight="1" spans="1:23">
      <c r="A14" s="207" t="s">
        <v>399</v>
      </c>
      <c r="B14" s="207" t="s">
        <v>410</v>
      </c>
      <c r="C14" s="207" t="s">
        <v>411</v>
      </c>
      <c r="D14" s="207" t="s">
        <v>69</v>
      </c>
      <c r="E14" s="207" t="s">
        <v>149</v>
      </c>
      <c r="F14" s="207" t="s">
        <v>150</v>
      </c>
      <c r="G14" s="207" t="s">
        <v>402</v>
      </c>
      <c r="H14" s="207" t="s">
        <v>403</v>
      </c>
      <c r="I14" s="68">
        <v>90546.84</v>
      </c>
      <c r="J14" s="68"/>
      <c r="K14" s="70"/>
      <c r="L14" s="68"/>
      <c r="M14" s="68"/>
      <c r="N14" s="68"/>
      <c r="O14" s="68"/>
      <c r="P14" s="68"/>
      <c r="Q14" s="68"/>
      <c r="R14" s="68">
        <v>90546.84</v>
      </c>
      <c r="S14" s="68"/>
      <c r="T14" s="68"/>
      <c r="U14" s="68">
        <v>90546.84</v>
      </c>
      <c r="V14" s="68"/>
      <c r="W14" s="68"/>
    </row>
    <row r="15" customHeight="1" spans="1:23">
      <c r="A15" s="207" t="s">
        <v>399</v>
      </c>
      <c r="B15" s="207" t="s">
        <v>412</v>
      </c>
      <c r="C15" s="207" t="s">
        <v>413</v>
      </c>
      <c r="D15" s="207" t="s">
        <v>69</v>
      </c>
      <c r="E15" s="207" t="s">
        <v>161</v>
      </c>
      <c r="F15" s="207" t="s">
        <v>162</v>
      </c>
      <c r="G15" s="207" t="s">
        <v>414</v>
      </c>
      <c r="H15" s="207" t="s">
        <v>415</v>
      </c>
      <c r="I15" s="68">
        <v>34046.43</v>
      </c>
      <c r="J15" s="68"/>
      <c r="K15" s="70"/>
      <c r="L15" s="68"/>
      <c r="M15" s="68"/>
      <c r="N15" s="68"/>
      <c r="O15" s="68"/>
      <c r="P15" s="68"/>
      <c r="Q15" s="68"/>
      <c r="R15" s="68">
        <v>34046.43</v>
      </c>
      <c r="S15" s="68"/>
      <c r="T15" s="68"/>
      <c r="U15" s="68"/>
      <c r="V15" s="68"/>
      <c r="W15" s="68">
        <v>34046.43</v>
      </c>
    </row>
    <row r="16" ht="28" customHeight="1" spans="1:23">
      <c r="A16" s="207" t="s">
        <v>399</v>
      </c>
      <c r="B16" s="207" t="s">
        <v>416</v>
      </c>
      <c r="C16" s="207" t="s">
        <v>417</v>
      </c>
      <c r="D16" s="207" t="s">
        <v>69</v>
      </c>
      <c r="E16" s="207" t="s">
        <v>149</v>
      </c>
      <c r="F16" s="207" t="s">
        <v>150</v>
      </c>
      <c r="G16" s="207" t="s">
        <v>402</v>
      </c>
      <c r="H16" s="207" t="s">
        <v>403</v>
      </c>
      <c r="I16" s="68">
        <v>3237335.37</v>
      </c>
      <c r="J16" s="68"/>
      <c r="K16" s="70"/>
      <c r="L16" s="68"/>
      <c r="M16" s="68"/>
      <c r="N16" s="68"/>
      <c r="O16" s="68"/>
      <c r="P16" s="68"/>
      <c r="Q16" s="68"/>
      <c r="R16" s="68">
        <v>3237335.37</v>
      </c>
      <c r="S16" s="68"/>
      <c r="T16" s="68"/>
      <c r="U16" s="68">
        <v>3237335.37</v>
      </c>
      <c r="V16" s="68"/>
      <c r="W16" s="68"/>
    </row>
    <row r="17" customHeight="1" spans="1:23">
      <c r="A17" s="207" t="s">
        <v>399</v>
      </c>
      <c r="B17" s="207" t="s">
        <v>418</v>
      </c>
      <c r="C17" s="207" t="s">
        <v>419</v>
      </c>
      <c r="D17" s="207" t="s">
        <v>69</v>
      </c>
      <c r="E17" s="207" t="s">
        <v>163</v>
      </c>
      <c r="F17" s="207" t="s">
        <v>164</v>
      </c>
      <c r="G17" s="207" t="s">
        <v>291</v>
      </c>
      <c r="H17" s="207" t="s">
        <v>292</v>
      </c>
      <c r="I17" s="68">
        <v>80000</v>
      </c>
      <c r="J17" s="68">
        <v>80000</v>
      </c>
      <c r="K17" s="70">
        <v>80000</v>
      </c>
      <c r="L17" s="68"/>
      <c r="M17" s="68"/>
      <c r="N17" s="68"/>
      <c r="O17" s="68"/>
      <c r="P17" s="68"/>
      <c r="Q17" s="68"/>
      <c r="R17" s="68"/>
      <c r="S17" s="68"/>
      <c r="T17" s="68"/>
      <c r="U17" s="68"/>
      <c r="V17" s="68"/>
      <c r="W17" s="68"/>
    </row>
    <row r="18" customHeight="1" spans="1:23">
      <c r="A18" s="207" t="s">
        <v>399</v>
      </c>
      <c r="B18" s="207" t="s">
        <v>418</v>
      </c>
      <c r="C18" s="207" t="s">
        <v>419</v>
      </c>
      <c r="D18" s="207" t="s">
        <v>69</v>
      </c>
      <c r="E18" s="207" t="s">
        <v>165</v>
      </c>
      <c r="F18" s="207" t="s">
        <v>166</v>
      </c>
      <c r="G18" s="207" t="s">
        <v>291</v>
      </c>
      <c r="H18" s="207" t="s">
        <v>292</v>
      </c>
      <c r="I18" s="68">
        <v>176480</v>
      </c>
      <c r="J18" s="68">
        <v>176480</v>
      </c>
      <c r="K18" s="70">
        <v>176480</v>
      </c>
      <c r="L18" s="68"/>
      <c r="M18" s="68"/>
      <c r="N18" s="68"/>
      <c r="O18" s="68"/>
      <c r="P18" s="68"/>
      <c r="Q18" s="68"/>
      <c r="R18" s="68"/>
      <c r="S18" s="68"/>
      <c r="T18" s="68"/>
      <c r="U18" s="68"/>
      <c r="V18" s="68"/>
      <c r="W18" s="68"/>
    </row>
    <row r="19" customHeight="1" spans="1:23">
      <c r="A19" s="207" t="s">
        <v>399</v>
      </c>
      <c r="B19" s="207" t="s">
        <v>418</v>
      </c>
      <c r="C19" s="207" t="s">
        <v>419</v>
      </c>
      <c r="D19" s="207" t="s">
        <v>69</v>
      </c>
      <c r="E19" s="207" t="s">
        <v>163</v>
      </c>
      <c r="F19" s="207" t="s">
        <v>164</v>
      </c>
      <c r="G19" s="207" t="s">
        <v>402</v>
      </c>
      <c r="H19" s="207" t="s">
        <v>403</v>
      </c>
      <c r="I19" s="68">
        <v>300000</v>
      </c>
      <c r="J19" s="68">
        <v>300000</v>
      </c>
      <c r="K19" s="70">
        <v>300000</v>
      </c>
      <c r="L19" s="68"/>
      <c r="M19" s="68"/>
      <c r="N19" s="68"/>
      <c r="O19" s="68"/>
      <c r="P19" s="68"/>
      <c r="Q19" s="68"/>
      <c r="R19" s="68"/>
      <c r="S19" s="68"/>
      <c r="T19" s="68"/>
      <c r="U19" s="68"/>
      <c r="V19" s="68"/>
      <c r="W19" s="68"/>
    </row>
    <row r="20" customHeight="1" spans="1:23">
      <c r="A20" s="207" t="s">
        <v>399</v>
      </c>
      <c r="B20" s="207" t="s">
        <v>418</v>
      </c>
      <c r="C20" s="207" t="s">
        <v>419</v>
      </c>
      <c r="D20" s="207" t="s">
        <v>69</v>
      </c>
      <c r="E20" s="207" t="s">
        <v>165</v>
      </c>
      <c r="F20" s="207" t="s">
        <v>166</v>
      </c>
      <c r="G20" s="207" t="s">
        <v>402</v>
      </c>
      <c r="H20" s="207" t="s">
        <v>403</v>
      </c>
      <c r="I20" s="68">
        <v>641188.91</v>
      </c>
      <c r="J20" s="68">
        <v>641188.91</v>
      </c>
      <c r="K20" s="70">
        <v>641188.91</v>
      </c>
      <c r="L20" s="68"/>
      <c r="M20" s="68"/>
      <c r="N20" s="68"/>
      <c r="O20" s="68"/>
      <c r="P20" s="68"/>
      <c r="Q20" s="68"/>
      <c r="R20" s="68"/>
      <c r="S20" s="68"/>
      <c r="T20" s="68"/>
      <c r="U20" s="68"/>
      <c r="V20" s="68"/>
      <c r="W20" s="68"/>
    </row>
    <row r="21" customHeight="1" spans="1:23">
      <c r="A21" s="207" t="s">
        <v>399</v>
      </c>
      <c r="B21" s="207" t="s">
        <v>420</v>
      </c>
      <c r="C21" s="207" t="s">
        <v>421</v>
      </c>
      <c r="D21" s="207" t="s">
        <v>69</v>
      </c>
      <c r="E21" s="207" t="s">
        <v>163</v>
      </c>
      <c r="F21" s="207" t="s">
        <v>164</v>
      </c>
      <c r="G21" s="207" t="s">
        <v>291</v>
      </c>
      <c r="H21" s="207" t="s">
        <v>292</v>
      </c>
      <c r="I21" s="68">
        <v>350000</v>
      </c>
      <c r="J21" s="68">
        <v>350000</v>
      </c>
      <c r="K21" s="70">
        <v>350000</v>
      </c>
      <c r="L21" s="68"/>
      <c r="M21" s="68"/>
      <c r="N21" s="68"/>
      <c r="O21" s="68"/>
      <c r="P21" s="68"/>
      <c r="Q21" s="68"/>
      <c r="R21" s="68"/>
      <c r="S21" s="68"/>
      <c r="T21" s="68"/>
      <c r="U21" s="68"/>
      <c r="V21" s="68"/>
      <c r="W21" s="68"/>
    </row>
    <row r="22" customHeight="1" spans="1:23">
      <c r="A22" s="207" t="s">
        <v>399</v>
      </c>
      <c r="B22" s="207" t="s">
        <v>422</v>
      </c>
      <c r="C22" s="207" t="s">
        <v>423</v>
      </c>
      <c r="D22" s="207" t="s">
        <v>69</v>
      </c>
      <c r="E22" s="207" t="s">
        <v>163</v>
      </c>
      <c r="F22" s="207" t="s">
        <v>164</v>
      </c>
      <c r="G22" s="207" t="s">
        <v>291</v>
      </c>
      <c r="H22" s="207" t="s">
        <v>292</v>
      </c>
      <c r="I22" s="68">
        <v>197982.09</v>
      </c>
      <c r="J22" s="68">
        <v>197982.09</v>
      </c>
      <c r="K22" s="70">
        <v>197982.09</v>
      </c>
      <c r="L22" s="68"/>
      <c r="M22" s="68"/>
      <c r="N22" s="68"/>
      <c r="O22" s="68"/>
      <c r="P22" s="68"/>
      <c r="Q22" s="68"/>
      <c r="R22" s="68"/>
      <c r="S22" s="68"/>
      <c r="T22" s="68"/>
      <c r="U22" s="68"/>
      <c r="V22" s="68"/>
      <c r="W22" s="68"/>
    </row>
    <row r="23" customHeight="1" spans="1:23">
      <c r="A23" s="207" t="s">
        <v>399</v>
      </c>
      <c r="B23" s="207" t="s">
        <v>424</v>
      </c>
      <c r="C23" s="207" t="s">
        <v>425</v>
      </c>
      <c r="D23" s="207" t="s">
        <v>69</v>
      </c>
      <c r="E23" s="207" t="s">
        <v>161</v>
      </c>
      <c r="F23" s="207" t="s">
        <v>162</v>
      </c>
      <c r="G23" s="207" t="s">
        <v>287</v>
      </c>
      <c r="H23" s="207" t="s">
        <v>288</v>
      </c>
      <c r="I23" s="68">
        <v>30000</v>
      </c>
      <c r="J23" s="68">
        <v>30000</v>
      </c>
      <c r="K23" s="70">
        <v>30000</v>
      </c>
      <c r="L23" s="68"/>
      <c r="M23" s="68"/>
      <c r="N23" s="68"/>
      <c r="O23" s="68"/>
      <c r="P23" s="68"/>
      <c r="Q23" s="68"/>
      <c r="R23" s="68"/>
      <c r="S23" s="68"/>
      <c r="T23" s="68"/>
      <c r="U23" s="68"/>
      <c r="V23" s="68"/>
      <c r="W23" s="68"/>
    </row>
    <row r="24" ht="27" customHeight="1" spans="1:23">
      <c r="A24" s="207" t="s">
        <v>399</v>
      </c>
      <c r="B24" s="207" t="s">
        <v>426</v>
      </c>
      <c r="C24" s="207" t="s">
        <v>427</v>
      </c>
      <c r="D24" s="207" t="s">
        <v>69</v>
      </c>
      <c r="E24" s="207" t="s">
        <v>163</v>
      </c>
      <c r="F24" s="207" t="s">
        <v>164</v>
      </c>
      <c r="G24" s="207" t="s">
        <v>291</v>
      </c>
      <c r="H24" s="207" t="s">
        <v>292</v>
      </c>
      <c r="I24" s="68">
        <v>200000</v>
      </c>
      <c r="J24" s="68">
        <v>200000</v>
      </c>
      <c r="K24" s="70">
        <v>200000</v>
      </c>
      <c r="L24" s="68"/>
      <c r="M24" s="68"/>
      <c r="N24" s="68"/>
      <c r="O24" s="68"/>
      <c r="P24" s="68"/>
      <c r="Q24" s="68"/>
      <c r="R24" s="68"/>
      <c r="S24" s="68"/>
      <c r="T24" s="68"/>
      <c r="U24" s="68"/>
      <c r="V24" s="68"/>
      <c r="W24" s="68"/>
    </row>
    <row r="25" ht="27" customHeight="1" spans="1:23">
      <c r="A25" s="207" t="s">
        <v>399</v>
      </c>
      <c r="B25" s="207" t="s">
        <v>428</v>
      </c>
      <c r="C25" s="207" t="s">
        <v>429</v>
      </c>
      <c r="D25" s="207" t="s">
        <v>69</v>
      </c>
      <c r="E25" s="207" t="s">
        <v>165</v>
      </c>
      <c r="F25" s="207" t="s">
        <v>166</v>
      </c>
      <c r="G25" s="207" t="s">
        <v>291</v>
      </c>
      <c r="H25" s="207" t="s">
        <v>292</v>
      </c>
      <c r="I25" s="68">
        <v>9500000</v>
      </c>
      <c r="J25" s="68">
        <v>9500000</v>
      </c>
      <c r="K25" s="70">
        <v>9500000</v>
      </c>
      <c r="L25" s="68"/>
      <c r="M25" s="68"/>
      <c r="N25" s="68"/>
      <c r="O25" s="68"/>
      <c r="P25" s="68"/>
      <c r="Q25" s="68"/>
      <c r="R25" s="68"/>
      <c r="S25" s="68"/>
      <c r="T25" s="68"/>
      <c r="U25" s="68"/>
      <c r="V25" s="68"/>
      <c r="W25" s="68"/>
    </row>
    <row r="26" ht="27" customHeight="1" spans="1:23">
      <c r="A26" s="207" t="s">
        <v>399</v>
      </c>
      <c r="B26" s="207" t="s">
        <v>430</v>
      </c>
      <c r="C26" s="207" t="s">
        <v>431</v>
      </c>
      <c r="D26" s="207" t="s">
        <v>69</v>
      </c>
      <c r="E26" s="207" t="s">
        <v>165</v>
      </c>
      <c r="F26" s="207" t="s">
        <v>166</v>
      </c>
      <c r="G26" s="207" t="s">
        <v>402</v>
      </c>
      <c r="H26" s="207" t="s">
        <v>403</v>
      </c>
      <c r="I26" s="68">
        <v>1999800</v>
      </c>
      <c r="J26" s="68">
        <v>1999800</v>
      </c>
      <c r="K26" s="70">
        <v>1999800</v>
      </c>
      <c r="L26" s="68"/>
      <c r="M26" s="68"/>
      <c r="N26" s="68"/>
      <c r="O26" s="68"/>
      <c r="P26" s="68"/>
      <c r="Q26" s="68"/>
      <c r="R26" s="68"/>
      <c r="S26" s="68"/>
      <c r="T26" s="68"/>
      <c r="U26" s="68"/>
      <c r="V26" s="68"/>
      <c r="W26" s="68"/>
    </row>
    <row r="27" ht="27" customHeight="1" spans="1:23">
      <c r="A27" s="207" t="s">
        <v>399</v>
      </c>
      <c r="B27" s="207" t="s">
        <v>432</v>
      </c>
      <c r="C27" s="207" t="s">
        <v>433</v>
      </c>
      <c r="D27" s="207" t="s">
        <v>69</v>
      </c>
      <c r="E27" s="207" t="s">
        <v>163</v>
      </c>
      <c r="F27" s="207" t="s">
        <v>164</v>
      </c>
      <c r="G27" s="207" t="s">
        <v>291</v>
      </c>
      <c r="H27" s="207" t="s">
        <v>292</v>
      </c>
      <c r="I27" s="68">
        <v>23042.43</v>
      </c>
      <c r="J27" s="68"/>
      <c r="K27" s="70"/>
      <c r="L27" s="68"/>
      <c r="M27" s="68"/>
      <c r="N27" s="68"/>
      <c r="O27" s="68"/>
      <c r="P27" s="68"/>
      <c r="Q27" s="68"/>
      <c r="R27" s="68">
        <v>23042.43</v>
      </c>
      <c r="S27" s="68"/>
      <c r="T27" s="68"/>
      <c r="U27" s="68"/>
      <c r="V27" s="68">
        <v>23042.43</v>
      </c>
      <c r="W27" s="68"/>
    </row>
    <row r="28" customHeight="1" spans="1:23">
      <c r="A28" s="207" t="s">
        <v>399</v>
      </c>
      <c r="B28" s="207" t="s">
        <v>434</v>
      </c>
      <c r="C28" s="207" t="s">
        <v>435</v>
      </c>
      <c r="D28" s="207" t="s">
        <v>69</v>
      </c>
      <c r="E28" s="207" t="s">
        <v>165</v>
      </c>
      <c r="F28" s="207" t="s">
        <v>166</v>
      </c>
      <c r="G28" s="207" t="s">
        <v>402</v>
      </c>
      <c r="H28" s="207" t="s">
        <v>403</v>
      </c>
      <c r="I28" s="68">
        <v>840000</v>
      </c>
      <c r="J28" s="68">
        <v>840000</v>
      </c>
      <c r="K28" s="70">
        <v>840000</v>
      </c>
      <c r="L28" s="68"/>
      <c r="M28" s="68"/>
      <c r="N28" s="68"/>
      <c r="O28" s="68"/>
      <c r="P28" s="68"/>
      <c r="Q28" s="68"/>
      <c r="R28" s="68"/>
      <c r="S28" s="68"/>
      <c r="T28" s="68"/>
      <c r="U28" s="68"/>
      <c r="V28" s="68"/>
      <c r="W28" s="68"/>
    </row>
    <row r="29" customHeight="1" spans="1:23">
      <c r="A29" s="207" t="s">
        <v>399</v>
      </c>
      <c r="B29" s="207" t="s">
        <v>436</v>
      </c>
      <c r="C29" s="207" t="s">
        <v>437</v>
      </c>
      <c r="D29" s="207" t="s">
        <v>69</v>
      </c>
      <c r="E29" s="207" t="s">
        <v>165</v>
      </c>
      <c r="F29" s="207" t="s">
        <v>166</v>
      </c>
      <c r="G29" s="207" t="s">
        <v>402</v>
      </c>
      <c r="H29" s="207" t="s">
        <v>403</v>
      </c>
      <c r="I29" s="68">
        <v>520000</v>
      </c>
      <c r="J29" s="68">
        <v>520000</v>
      </c>
      <c r="K29" s="70">
        <v>520000</v>
      </c>
      <c r="L29" s="68"/>
      <c r="M29" s="68"/>
      <c r="N29" s="68"/>
      <c r="O29" s="68"/>
      <c r="P29" s="68"/>
      <c r="Q29" s="68"/>
      <c r="R29" s="68"/>
      <c r="S29" s="68"/>
      <c r="T29" s="68"/>
      <c r="U29" s="68"/>
      <c r="V29" s="68"/>
      <c r="W29" s="68"/>
    </row>
    <row r="30" customHeight="1" spans="1:23">
      <c r="A30" s="207" t="s">
        <v>399</v>
      </c>
      <c r="B30" s="207" t="s">
        <v>438</v>
      </c>
      <c r="C30" s="207" t="s">
        <v>439</v>
      </c>
      <c r="D30" s="207" t="s">
        <v>69</v>
      </c>
      <c r="E30" s="207" t="s">
        <v>155</v>
      </c>
      <c r="F30" s="207" t="s">
        <v>156</v>
      </c>
      <c r="G30" s="207" t="s">
        <v>402</v>
      </c>
      <c r="H30" s="207" t="s">
        <v>403</v>
      </c>
      <c r="I30" s="68">
        <v>225500</v>
      </c>
      <c r="J30" s="68"/>
      <c r="K30" s="70"/>
      <c r="L30" s="68">
        <v>225500</v>
      </c>
      <c r="M30" s="68"/>
      <c r="N30" s="68"/>
      <c r="O30" s="68"/>
      <c r="P30" s="68"/>
      <c r="Q30" s="68"/>
      <c r="R30" s="68"/>
      <c r="S30" s="68"/>
      <c r="T30" s="68"/>
      <c r="U30" s="68"/>
      <c r="V30" s="68"/>
      <c r="W30" s="68"/>
    </row>
    <row r="31" customHeight="1" spans="1:23">
      <c r="A31" s="207" t="s">
        <v>440</v>
      </c>
      <c r="B31" s="207" t="s">
        <v>441</v>
      </c>
      <c r="C31" s="207" t="s">
        <v>442</v>
      </c>
      <c r="D31" s="207" t="s">
        <v>69</v>
      </c>
      <c r="E31" s="207" t="s">
        <v>165</v>
      </c>
      <c r="F31" s="207" t="s">
        <v>166</v>
      </c>
      <c r="G31" s="207" t="s">
        <v>443</v>
      </c>
      <c r="H31" s="207" t="s">
        <v>403</v>
      </c>
      <c r="I31" s="68">
        <v>588241.85</v>
      </c>
      <c r="J31" s="68"/>
      <c r="K31" s="70"/>
      <c r="L31" s="68"/>
      <c r="M31" s="68"/>
      <c r="N31" s="68"/>
      <c r="O31" s="68"/>
      <c r="P31" s="68"/>
      <c r="Q31" s="68"/>
      <c r="R31" s="68">
        <v>588241.85</v>
      </c>
      <c r="S31" s="68"/>
      <c r="T31" s="68"/>
      <c r="U31" s="68">
        <v>588241.85</v>
      </c>
      <c r="V31" s="68"/>
      <c r="W31" s="68"/>
    </row>
    <row r="32" customHeight="1" spans="1:23">
      <c r="A32" s="207" t="s">
        <v>399</v>
      </c>
      <c r="B32" s="207" t="s">
        <v>444</v>
      </c>
      <c r="C32" s="207" t="s">
        <v>413</v>
      </c>
      <c r="D32" s="207" t="s">
        <v>74</v>
      </c>
      <c r="E32" s="207" t="s">
        <v>161</v>
      </c>
      <c r="F32" s="207" t="s">
        <v>162</v>
      </c>
      <c r="G32" s="207" t="s">
        <v>414</v>
      </c>
      <c r="H32" s="207" t="s">
        <v>415</v>
      </c>
      <c r="I32" s="68">
        <v>100</v>
      </c>
      <c r="J32" s="68"/>
      <c r="K32" s="70"/>
      <c r="L32" s="68"/>
      <c r="M32" s="68"/>
      <c r="N32" s="68"/>
      <c r="O32" s="68"/>
      <c r="P32" s="68"/>
      <c r="Q32" s="68"/>
      <c r="R32" s="68">
        <v>100</v>
      </c>
      <c r="S32" s="68"/>
      <c r="T32" s="68"/>
      <c r="U32" s="68"/>
      <c r="V32" s="68"/>
      <c r="W32" s="68">
        <v>100</v>
      </c>
    </row>
    <row r="33" customHeight="1" spans="1:23">
      <c r="A33" s="207" t="s">
        <v>399</v>
      </c>
      <c r="B33" s="207" t="s">
        <v>445</v>
      </c>
      <c r="C33" s="207" t="s">
        <v>446</v>
      </c>
      <c r="D33" s="207" t="s">
        <v>74</v>
      </c>
      <c r="E33" s="207" t="s">
        <v>171</v>
      </c>
      <c r="F33" s="207" t="s">
        <v>172</v>
      </c>
      <c r="G33" s="207" t="s">
        <v>291</v>
      </c>
      <c r="H33" s="207" t="s">
        <v>292</v>
      </c>
      <c r="I33" s="68">
        <v>60000</v>
      </c>
      <c r="J33" s="68"/>
      <c r="K33" s="70"/>
      <c r="L33" s="68"/>
      <c r="M33" s="68"/>
      <c r="N33" s="68"/>
      <c r="O33" s="68"/>
      <c r="P33" s="68"/>
      <c r="Q33" s="68"/>
      <c r="R33" s="68">
        <v>60000</v>
      </c>
      <c r="S33" s="68"/>
      <c r="T33" s="68"/>
      <c r="U33" s="68">
        <v>60000</v>
      </c>
      <c r="V33" s="68"/>
      <c r="W33" s="68"/>
    </row>
    <row r="34" customHeight="1" spans="1:23">
      <c r="A34" s="207" t="s">
        <v>440</v>
      </c>
      <c r="B34" s="207" t="s">
        <v>447</v>
      </c>
      <c r="C34" s="207" t="s">
        <v>448</v>
      </c>
      <c r="D34" s="207" t="s">
        <v>74</v>
      </c>
      <c r="E34" s="207" t="s">
        <v>173</v>
      </c>
      <c r="F34" s="207" t="s">
        <v>174</v>
      </c>
      <c r="G34" s="207" t="s">
        <v>291</v>
      </c>
      <c r="H34" s="207" t="s">
        <v>292</v>
      </c>
      <c r="I34" s="68">
        <v>220000</v>
      </c>
      <c r="J34" s="68">
        <v>220000</v>
      </c>
      <c r="K34" s="70">
        <v>220000</v>
      </c>
      <c r="L34" s="68"/>
      <c r="M34" s="68"/>
      <c r="N34" s="68"/>
      <c r="O34" s="68"/>
      <c r="P34" s="68"/>
      <c r="Q34" s="68"/>
      <c r="R34" s="68"/>
      <c r="S34" s="68"/>
      <c r="T34" s="68"/>
      <c r="U34" s="68"/>
      <c r="V34" s="68"/>
      <c r="W34" s="68"/>
    </row>
    <row r="35" customHeight="1" spans="1:23">
      <c r="A35" s="207" t="s">
        <v>449</v>
      </c>
      <c r="B35" s="207" t="s">
        <v>450</v>
      </c>
      <c r="C35" s="207" t="s">
        <v>451</v>
      </c>
      <c r="D35" s="207" t="s">
        <v>76</v>
      </c>
      <c r="E35" s="207" t="s">
        <v>173</v>
      </c>
      <c r="F35" s="207" t="s">
        <v>174</v>
      </c>
      <c r="G35" s="207" t="s">
        <v>291</v>
      </c>
      <c r="H35" s="207" t="s">
        <v>292</v>
      </c>
      <c r="I35" s="68">
        <v>230000</v>
      </c>
      <c r="J35" s="68">
        <v>230000</v>
      </c>
      <c r="K35" s="70">
        <v>230000</v>
      </c>
      <c r="L35" s="68"/>
      <c r="M35" s="68"/>
      <c r="N35" s="68"/>
      <c r="O35" s="68"/>
      <c r="P35" s="68"/>
      <c r="Q35" s="68"/>
      <c r="R35" s="68"/>
      <c r="S35" s="68"/>
      <c r="T35" s="68"/>
      <c r="U35" s="68"/>
      <c r="V35" s="68"/>
      <c r="W35" s="68"/>
    </row>
    <row r="36" customHeight="1" spans="1:23">
      <c r="A36" s="207" t="s">
        <v>449</v>
      </c>
      <c r="B36" s="207" t="s">
        <v>452</v>
      </c>
      <c r="C36" s="207" t="s">
        <v>453</v>
      </c>
      <c r="D36" s="207" t="s">
        <v>76</v>
      </c>
      <c r="E36" s="207" t="s">
        <v>173</v>
      </c>
      <c r="F36" s="207" t="s">
        <v>174</v>
      </c>
      <c r="G36" s="207" t="s">
        <v>291</v>
      </c>
      <c r="H36" s="207" t="s">
        <v>292</v>
      </c>
      <c r="I36" s="68">
        <v>150000</v>
      </c>
      <c r="J36" s="68"/>
      <c r="K36" s="70"/>
      <c r="L36" s="68"/>
      <c r="M36" s="68"/>
      <c r="N36" s="68"/>
      <c r="O36" s="68"/>
      <c r="P36" s="68"/>
      <c r="Q36" s="68"/>
      <c r="R36" s="68">
        <v>150000</v>
      </c>
      <c r="S36" s="68"/>
      <c r="T36" s="68"/>
      <c r="U36" s="68">
        <v>150000</v>
      </c>
      <c r="V36" s="68"/>
      <c r="W36" s="68"/>
    </row>
    <row r="37" customHeight="1" spans="1:23">
      <c r="A37" s="207" t="s">
        <v>440</v>
      </c>
      <c r="B37" s="207" t="s">
        <v>454</v>
      </c>
      <c r="C37" s="207" t="s">
        <v>455</v>
      </c>
      <c r="D37" s="207" t="s">
        <v>76</v>
      </c>
      <c r="E37" s="207" t="s">
        <v>173</v>
      </c>
      <c r="F37" s="207" t="s">
        <v>174</v>
      </c>
      <c r="G37" s="207" t="s">
        <v>291</v>
      </c>
      <c r="H37" s="207" t="s">
        <v>292</v>
      </c>
      <c r="I37" s="68">
        <v>260000</v>
      </c>
      <c r="J37" s="68">
        <v>260000</v>
      </c>
      <c r="K37" s="70">
        <v>260000</v>
      </c>
      <c r="L37" s="68"/>
      <c r="M37" s="68"/>
      <c r="N37" s="68"/>
      <c r="O37" s="68"/>
      <c r="P37" s="68"/>
      <c r="Q37" s="68"/>
      <c r="R37" s="68"/>
      <c r="S37" s="68"/>
      <c r="T37" s="68"/>
      <c r="U37" s="68"/>
      <c r="V37" s="68"/>
      <c r="W37" s="68"/>
    </row>
    <row r="38" customHeight="1" spans="1:23">
      <c r="A38" s="207" t="s">
        <v>399</v>
      </c>
      <c r="B38" s="207" t="s">
        <v>456</v>
      </c>
      <c r="C38" s="207" t="s">
        <v>457</v>
      </c>
      <c r="D38" s="207" t="s">
        <v>78</v>
      </c>
      <c r="E38" s="207" t="s">
        <v>167</v>
      </c>
      <c r="F38" s="207" t="s">
        <v>168</v>
      </c>
      <c r="G38" s="207" t="s">
        <v>287</v>
      </c>
      <c r="H38" s="207" t="s">
        <v>288</v>
      </c>
      <c r="I38" s="68">
        <v>3200000</v>
      </c>
      <c r="J38" s="68">
        <v>3200000</v>
      </c>
      <c r="K38" s="70">
        <v>3200000</v>
      </c>
      <c r="L38" s="68"/>
      <c r="M38" s="68"/>
      <c r="N38" s="68"/>
      <c r="O38" s="68"/>
      <c r="P38" s="68"/>
      <c r="Q38" s="68"/>
      <c r="R38" s="68"/>
      <c r="S38" s="68"/>
      <c r="T38" s="68"/>
      <c r="U38" s="68"/>
      <c r="V38" s="68"/>
      <c r="W38" s="68"/>
    </row>
    <row r="39" customHeight="1" spans="1:23">
      <c r="A39" s="207" t="s">
        <v>399</v>
      </c>
      <c r="B39" s="207" t="s">
        <v>458</v>
      </c>
      <c r="C39" s="207" t="s">
        <v>459</v>
      </c>
      <c r="D39" s="207" t="s">
        <v>78</v>
      </c>
      <c r="E39" s="207" t="s">
        <v>173</v>
      </c>
      <c r="F39" s="207" t="s">
        <v>174</v>
      </c>
      <c r="G39" s="207" t="s">
        <v>414</v>
      </c>
      <c r="H39" s="207" t="s">
        <v>415</v>
      </c>
      <c r="I39" s="68">
        <v>1673118.95</v>
      </c>
      <c r="J39" s="68"/>
      <c r="K39" s="70"/>
      <c r="L39" s="68"/>
      <c r="M39" s="68"/>
      <c r="N39" s="68"/>
      <c r="O39" s="68"/>
      <c r="P39" s="68"/>
      <c r="Q39" s="68"/>
      <c r="R39" s="68">
        <v>1673118.95</v>
      </c>
      <c r="S39" s="68"/>
      <c r="T39" s="68"/>
      <c r="U39" s="68"/>
      <c r="V39" s="68"/>
      <c r="W39" s="68">
        <v>1673118.95</v>
      </c>
    </row>
    <row r="40" customHeight="1" spans="1:23">
      <c r="A40" s="207" t="s">
        <v>399</v>
      </c>
      <c r="B40" s="207" t="s">
        <v>460</v>
      </c>
      <c r="C40" s="207" t="s">
        <v>461</v>
      </c>
      <c r="D40" s="207" t="s">
        <v>78</v>
      </c>
      <c r="E40" s="207" t="s">
        <v>173</v>
      </c>
      <c r="F40" s="207" t="s">
        <v>174</v>
      </c>
      <c r="G40" s="207" t="s">
        <v>287</v>
      </c>
      <c r="H40" s="207" t="s">
        <v>288</v>
      </c>
      <c r="I40" s="68">
        <v>148167.63</v>
      </c>
      <c r="J40" s="68"/>
      <c r="K40" s="70"/>
      <c r="L40" s="68"/>
      <c r="M40" s="68"/>
      <c r="N40" s="68"/>
      <c r="O40" s="68"/>
      <c r="P40" s="68"/>
      <c r="Q40" s="68"/>
      <c r="R40" s="68">
        <v>148167.63</v>
      </c>
      <c r="S40" s="68"/>
      <c r="T40" s="68"/>
      <c r="U40" s="68"/>
      <c r="V40" s="68"/>
      <c r="W40" s="68">
        <v>148167.63</v>
      </c>
    </row>
    <row r="41" customHeight="1" spans="1:23">
      <c r="A41" s="207" t="s">
        <v>399</v>
      </c>
      <c r="B41" s="207" t="s">
        <v>462</v>
      </c>
      <c r="C41" s="207" t="s">
        <v>463</v>
      </c>
      <c r="D41" s="207" t="s">
        <v>78</v>
      </c>
      <c r="E41" s="207" t="s">
        <v>173</v>
      </c>
      <c r="F41" s="207" t="s">
        <v>174</v>
      </c>
      <c r="G41" s="207" t="s">
        <v>287</v>
      </c>
      <c r="H41" s="207" t="s">
        <v>288</v>
      </c>
      <c r="I41" s="68">
        <v>354707</v>
      </c>
      <c r="J41" s="68">
        <v>354707</v>
      </c>
      <c r="K41" s="70">
        <v>354707</v>
      </c>
      <c r="L41" s="68"/>
      <c r="M41" s="68"/>
      <c r="N41" s="68"/>
      <c r="O41" s="68"/>
      <c r="P41" s="68"/>
      <c r="Q41" s="68"/>
      <c r="R41" s="68"/>
      <c r="S41" s="68"/>
      <c r="T41" s="68"/>
      <c r="U41" s="68"/>
      <c r="V41" s="68"/>
      <c r="W41" s="68"/>
    </row>
    <row r="42" customHeight="1" spans="1:23">
      <c r="A42" s="207" t="s">
        <v>399</v>
      </c>
      <c r="B42" s="207" t="s">
        <v>464</v>
      </c>
      <c r="C42" s="207" t="s">
        <v>465</v>
      </c>
      <c r="D42" s="207" t="s">
        <v>78</v>
      </c>
      <c r="E42" s="207" t="s">
        <v>173</v>
      </c>
      <c r="F42" s="207" t="s">
        <v>174</v>
      </c>
      <c r="G42" s="207" t="s">
        <v>287</v>
      </c>
      <c r="H42" s="207" t="s">
        <v>288</v>
      </c>
      <c r="I42" s="68">
        <v>50000</v>
      </c>
      <c r="J42" s="68">
        <v>50000</v>
      </c>
      <c r="K42" s="70">
        <v>50000</v>
      </c>
      <c r="L42" s="68"/>
      <c r="M42" s="68"/>
      <c r="N42" s="68"/>
      <c r="O42" s="68"/>
      <c r="P42" s="68"/>
      <c r="Q42" s="68"/>
      <c r="R42" s="68"/>
      <c r="S42" s="68"/>
      <c r="T42" s="68"/>
      <c r="U42" s="68"/>
      <c r="V42" s="68"/>
      <c r="W42" s="68"/>
    </row>
    <row r="43" customHeight="1" spans="1:23">
      <c r="A43" s="207" t="s">
        <v>399</v>
      </c>
      <c r="B43" s="207" t="s">
        <v>466</v>
      </c>
      <c r="C43" s="207" t="s">
        <v>467</v>
      </c>
      <c r="D43" s="207" t="s">
        <v>78</v>
      </c>
      <c r="E43" s="207" t="s">
        <v>179</v>
      </c>
      <c r="F43" s="207" t="s">
        <v>180</v>
      </c>
      <c r="G43" s="207" t="s">
        <v>287</v>
      </c>
      <c r="H43" s="207" t="s">
        <v>288</v>
      </c>
      <c r="I43" s="68">
        <v>30000</v>
      </c>
      <c r="J43" s="68"/>
      <c r="K43" s="70"/>
      <c r="L43" s="68"/>
      <c r="M43" s="68"/>
      <c r="N43" s="68"/>
      <c r="O43" s="68"/>
      <c r="P43" s="68"/>
      <c r="Q43" s="68"/>
      <c r="R43" s="68">
        <v>30000</v>
      </c>
      <c r="S43" s="68"/>
      <c r="T43" s="68"/>
      <c r="U43" s="68">
        <v>30000</v>
      </c>
      <c r="V43" s="68"/>
      <c r="W43" s="68"/>
    </row>
    <row r="44" customHeight="1" spans="1:23">
      <c r="A44" s="207" t="s">
        <v>399</v>
      </c>
      <c r="B44" s="207" t="s">
        <v>468</v>
      </c>
      <c r="C44" s="207" t="s">
        <v>469</v>
      </c>
      <c r="D44" s="207" t="s">
        <v>78</v>
      </c>
      <c r="E44" s="207" t="s">
        <v>173</v>
      </c>
      <c r="F44" s="207" t="s">
        <v>174</v>
      </c>
      <c r="G44" s="207" t="s">
        <v>287</v>
      </c>
      <c r="H44" s="207" t="s">
        <v>288</v>
      </c>
      <c r="I44" s="68">
        <v>10000</v>
      </c>
      <c r="J44" s="68"/>
      <c r="K44" s="70"/>
      <c r="L44" s="68"/>
      <c r="M44" s="68"/>
      <c r="N44" s="68"/>
      <c r="O44" s="68"/>
      <c r="P44" s="68"/>
      <c r="Q44" s="68"/>
      <c r="R44" s="68">
        <v>10000</v>
      </c>
      <c r="S44" s="68"/>
      <c r="T44" s="68"/>
      <c r="U44" s="68"/>
      <c r="V44" s="68"/>
      <c r="W44" s="68">
        <v>10000</v>
      </c>
    </row>
    <row r="45" customHeight="1" spans="1:23">
      <c r="A45" s="207" t="s">
        <v>399</v>
      </c>
      <c r="B45" s="207" t="s">
        <v>470</v>
      </c>
      <c r="C45" s="207" t="s">
        <v>471</v>
      </c>
      <c r="D45" s="207" t="s">
        <v>78</v>
      </c>
      <c r="E45" s="207" t="s">
        <v>167</v>
      </c>
      <c r="F45" s="207" t="s">
        <v>168</v>
      </c>
      <c r="G45" s="207" t="s">
        <v>472</v>
      </c>
      <c r="H45" s="207" t="s">
        <v>473</v>
      </c>
      <c r="I45" s="68">
        <v>4270000</v>
      </c>
      <c r="J45" s="68">
        <v>4270000</v>
      </c>
      <c r="K45" s="70">
        <v>4270000</v>
      </c>
      <c r="L45" s="68"/>
      <c r="M45" s="68"/>
      <c r="N45" s="68"/>
      <c r="O45" s="68"/>
      <c r="P45" s="68"/>
      <c r="Q45" s="68"/>
      <c r="R45" s="68"/>
      <c r="S45" s="68"/>
      <c r="T45" s="68"/>
      <c r="U45" s="68"/>
      <c r="V45" s="68"/>
      <c r="W45" s="68"/>
    </row>
    <row r="46" customHeight="1" spans="1:23">
      <c r="A46" s="207" t="s">
        <v>399</v>
      </c>
      <c r="B46" s="207" t="s">
        <v>474</v>
      </c>
      <c r="C46" s="207" t="s">
        <v>475</v>
      </c>
      <c r="D46" s="207" t="s">
        <v>78</v>
      </c>
      <c r="E46" s="207" t="s">
        <v>175</v>
      </c>
      <c r="F46" s="207" t="s">
        <v>176</v>
      </c>
      <c r="G46" s="207" t="s">
        <v>287</v>
      </c>
      <c r="H46" s="207" t="s">
        <v>288</v>
      </c>
      <c r="I46" s="68">
        <v>70000</v>
      </c>
      <c r="J46" s="68">
        <v>70000</v>
      </c>
      <c r="K46" s="70">
        <v>70000</v>
      </c>
      <c r="L46" s="68"/>
      <c r="M46" s="68"/>
      <c r="N46" s="68"/>
      <c r="O46" s="68"/>
      <c r="P46" s="68"/>
      <c r="Q46" s="68"/>
      <c r="R46" s="68"/>
      <c r="S46" s="68"/>
      <c r="T46" s="68"/>
      <c r="U46" s="68"/>
      <c r="V46" s="68"/>
      <c r="W46" s="68"/>
    </row>
    <row r="47" customHeight="1" spans="1:23">
      <c r="A47" s="207" t="s">
        <v>399</v>
      </c>
      <c r="B47" s="207" t="s">
        <v>476</v>
      </c>
      <c r="C47" s="207" t="s">
        <v>477</v>
      </c>
      <c r="D47" s="207" t="s">
        <v>80</v>
      </c>
      <c r="E47" s="207" t="s">
        <v>173</v>
      </c>
      <c r="F47" s="207" t="s">
        <v>174</v>
      </c>
      <c r="G47" s="207" t="s">
        <v>287</v>
      </c>
      <c r="H47" s="207" t="s">
        <v>288</v>
      </c>
      <c r="I47" s="68">
        <v>60000</v>
      </c>
      <c r="J47" s="68">
        <v>60000</v>
      </c>
      <c r="K47" s="70">
        <v>60000</v>
      </c>
      <c r="L47" s="68"/>
      <c r="M47" s="68"/>
      <c r="N47" s="68"/>
      <c r="O47" s="68"/>
      <c r="P47" s="68"/>
      <c r="Q47" s="68"/>
      <c r="R47" s="68"/>
      <c r="S47" s="68"/>
      <c r="T47" s="68"/>
      <c r="U47" s="68"/>
      <c r="V47" s="68"/>
      <c r="W47" s="68"/>
    </row>
    <row r="48" customHeight="1" spans="1:23">
      <c r="A48" s="207" t="s">
        <v>399</v>
      </c>
      <c r="B48" s="207" t="s">
        <v>478</v>
      </c>
      <c r="C48" s="207" t="s">
        <v>479</v>
      </c>
      <c r="D48" s="207" t="s">
        <v>80</v>
      </c>
      <c r="E48" s="207" t="s">
        <v>173</v>
      </c>
      <c r="F48" s="207" t="s">
        <v>174</v>
      </c>
      <c r="G48" s="207" t="s">
        <v>291</v>
      </c>
      <c r="H48" s="207" t="s">
        <v>292</v>
      </c>
      <c r="I48" s="68">
        <v>131342</v>
      </c>
      <c r="J48" s="68">
        <v>131342</v>
      </c>
      <c r="K48" s="70">
        <v>131342</v>
      </c>
      <c r="L48" s="68"/>
      <c r="M48" s="68"/>
      <c r="N48" s="68"/>
      <c r="O48" s="68"/>
      <c r="P48" s="68"/>
      <c r="Q48" s="68"/>
      <c r="R48" s="68"/>
      <c r="S48" s="68"/>
      <c r="T48" s="68"/>
      <c r="U48" s="68"/>
      <c r="V48" s="68"/>
      <c r="W48" s="68"/>
    </row>
    <row r="49" ht="28" customHeight="1" spans="1:23">
      <c r="A49" s="207" t="s">
        <v>399</v>
      </c>
      <c r="B49" s="207" t="s">
        <v>480</v>
      </c>
      <c r="C49" s="207" t="s">
        <v>481</v>
      </c>
      <c r="D49" s="207" t="s">
        <v>84</v>
      </c>
      <c r="E49" s="207" t="s">
        <v>177</v>
      </c>
      <c r="F49" s="207" t="s">
        <v>178</v>
      </c>
      <c r="G49" s="207" t="s">
        <v>402</v>
      </c>
      <c r="H49" s="207" t="s">
        <v>403</v>
      </c>
      <c r="I49" s="68">
        <v>1330237.43</v>
      </c>
      <c r="J49" s="68"/>
      <c r="K49" s="70"/>
      <c r="L49" s="68"/>
      <c r="M49" s="68"/>
      <c r="N49" s="68"/>
      <c r="O49" s="68"/>
      <c r="P49" s="68"/>
      <c r="Q49" s="68"/>
      <c r="R49" s="68">
        <v>1330237.43</v>
      </c>
      <c r="S49" s="68"/>
      <c r="T49" s="68"/>
      <c r="U49" s="68"/>
      <c r="V49" s="68"/>
      <c r="W49" s="68">
        <v>1330237.43</v>
      </c>
    </row>
    <row r="50" customHeight="1" spans="1:23">
      <c r="A50" s="207" t="s">
        <v>399</v>
      </c>
      <c r="B50" s="207" t="s">
        <v>482</v>
      </c>
      <c r="C50" s="207" t="s">
        <v>483</v>
      </c>
      <c r="D50" s="207" t="s">
        <v>84</v>
      </c>
      <c r="E50" s="207" t="s">
        <v>177</v>
      </c>
      <c r="F50" s="207" t="s">
        <v>178</v>
      </c>
      <c r="G50" s="207" t="s">
        <v>287</v>
      </c>
      <c r="H50" s="207" t="s">
        <v>288</v>
      </c>
      <c r="I50" s="68">
        <v>41990</v>
      </c>
      <c r="J50" s="68"/>
      <c r="K50" s="70"/>
      <c r="L50" s="68"/>
      <c r="M50" s="68"/>
      <c r="N50" s="68"/>
      <c r="O50" s="68"/>
      <c r="P50" s="68"/>
      <c r="Q50" s="68"/>
      <c r="R50" s="68">
        <v>41990</v>
      </c>
      <c r="S50" s="68"/>
      <c r="T50" s="68"/>
      <c r="U50" s="68"/>
      <c r="V50" s="68"/>
      <c r="W50" s="68">
        <v>41990</v>
      </c>
    </row>
    <row r="51" customHeight="1" spans="1:23">
      <c r="A51" s="207" t="s">
        <v>399</v>
      </c>
      <c r="B51" s="207" t="s">
        <v>482</v>
      </c>
      <c r="C51" s="207" t="s">
        <v>483</v>
      </c>
      <c r="D51" s="207" t="s">
        <v>84</v>
      </c>
      <c r="E51" s="207" t="s">
        <v>177</v>
      </c>
      <c r="F51" s="207" t="s">
        <v>178</v>
      </c>
      <c r="G51" s="207" t="s">
        <v>291</v>
      </c>
      <c r="H51" s="207" t="s">
        <v>292</v>
      </c>
      <c r="I51" s="68">
        <v>500000</v>
      </c>
      <c r="J51" s="68"/>
      <c r="K51" s="70"/>
      <c r="L51" s="68"/>
      <c r="M51" s="68"/>
      <c r="N51" s="68"/>
      <c r="O51" s="68"/>
      <c r="P51" s="68"/>
      <c r="Q51" s="68"/>
      <c r="R51" s="68">
        <v>500000</v>
      </c>
      <c r="S51" s="68"/>
      <c r="T51" s="68"/>
      <c r="U51" s="68"/>
      <c r="V51" s="68"/>
      <c r="W51" s="68">
        <v>500000</v>
      </c>
    </row>
    <row r="52" customHeight="1" spans="1:23">
      <c r="A52" s="207" t="s">
        <v>440</v>
      </c>
      <c r="B52" s="207" t="s">
        <v>484</v>
      </c>
      <c r="C52" s="207" t="s">
        <v>485</v>
      </c>
      <c r="D52" s="207" t="s">
        <v>88</v>
      </c>
      <c r="E52" s="207" t="s">
        <v>173</v>
      </c>
      <c r="F52" s="207" t="s">
        <v>174</v>
      </c>
      <c r="G52" s="207" t="s">
        <v>291</v>
      </c>
      <c r="H52" s="207" t="s">
        <v>292</v>
      </c>
      <c r="I52" s="68">
        <v>80000</v>
      </c>
      <c r="J52" s="68">
        <v>80000</v>
      </c>
      <c r="K52" s="70">
        <v>80000</v>
      </c>
      <c r="L52" s="68"/>
      <c r="M52" s="68"/>
      <c r="N52" s="68"/>
      <c r="O52" s="68"/>
      <c r="P52" s="68"/>
      <c r="Q52" s="68"/>
      <c r="R52" s="68"/>
      <c r="S52" s="68"/>
      <c r="T52" s="68"/>
      <c r="U52" s="68"/>
      <c r="V52" s="68"/>
      <c r="W52" s="68"/>
    </row>
    <row r="53" customHeight="1" spans="1:23">
      <c r="A53" s="207" t="s">
        <v>440</v>
      </c>
      <c r="B53" s="207" t="s">
        <v>486</v>
      </c>
      <c r="C53" s="207" t="s">
        <v>487</v>
      </c>
      <c r="D53" s="207" t="s">
        <v>88</v>
      </c>
      <c r="E53" s="207" t="s">
        <v>173</v>
      </c>
      <c r="F53" s="207" t="s">
        <v>174</v>
      </c>
      <c r="G53" s="207" t="s">
        <v>291</v>
      </c>
      <c r="H53" s="207" t="s">
        <v>292</v>
      </c>
      <c r="I53" s="68">
        <v>100000</v>
      </c>
      <c r="J53" s="68">
        <v>100000</v>
      </c>
      <c r="K53" s="70">
        <v>100000</v>
      </c>
      <c r="L53" s="68"/>
      <c r="M53" s="68"/>
      <c r="N53" s="68"/>
      <c r="O53" s="68"/>
      <c r="P53" s="68"/>
      <c r="Q53" s="68"/>
      <c r="R53" s="68"/>
      <c r="S53" s="68"/>
      <c r="T53" s="68"/>
      <c r="U53" s="68"/>
      <c r="V53" s="68"/>
      <c r="W53" s="68"/>
    </row>
    <row r="54" customHeight="1" spans="1:23">
      <c r="A54" s="207" t="s">
        <v>399</v>
      </c>
      <c r="B54" s="207" t="s">
        <v>488</v>
      </c>
      <c r="C54" s="207" t="s">
        <v>489</v>
      </c>
      <c r="D54" s="207" t="s">
        <v>90</v>
      </c>
      <c r="E54" s="207" t="s">
        <v>173</v>
      </c>
      <c r="F54" s="207" t="s">
        <v>174</v>
      </c>
      <c r="G54" s="207" t="s">
        <v>402</v>
      </c>
      <c r="H54" s="207" t="s">
        <v>403</v>
      </c>
      <c r="I54" s="68">
        <v>345670.8</v>
      </c>
      <c r="J54" s="68"/>
      <c r="K54" s="70"/>
      <c r="L54" s="68"/>
      <c r="M54" s="68"/>
      <c r="N54" s="68"/>
      <c r="O54" s="68"/>
      <c r="P54" s="68"/>
      <c r="Q54" s="68"/>
      <c r="R54" s="68">
        <v>345670.8</v>
      </c>
      <c r="S54" s="68"/>
      <c r="T54" s="68"/>
      <c r="U54" s="68">
        <v>345670.8</v>
      </c>
      <c r="V54" s="68"/>
      <c r="W54" s="68"/>
    </row>
    <row r="55" ht="25" customHeight="1" spans="1:23">
      <c r="A55" s="207" t="s">
        <v>399</v>
      </c>
      <c r="B55" s="207" t="s">
        <v>490</v>
      </c>
      <c r="C55" s="207" t="s">
        <v>491</v>
      </c>
      <c r="D55" s="207" t="s">
        <v>90</v>
      </c>
      <c r="E55" s="207" t="s">
        <v>173</v>
      </c>
      <c r="F55" s="207" t="s">
        <v>174</v>
      </c>
      <c r="G55" s="207" t="s">
        <v>492</v>
      </c>
      <c r="H55" s="207" t="s">
        <v>493</v>
      </c>
      <c r="I55" s="68">
        <v>646684.94</v>
      </c>
      <c r="J55" s="68"/>
      <c r="K55" s="70"/>
      <c r="L55" s="68"/>
      <c r="M55" s="68"/>
      <c r="N55" s="68"/>
      <c r="O55" s="68"/>
      <c r="P55" s="68"/>
      <c r="Q55" s="68"/>
      <c r="R55" s="68">
        <v>646684.94</v>
      </c>
      <c r="S55" s="68"/>
      <c r="T55" s="68"/>
      <c r="U55" s="68">
        <v>646684.94</v>
      </c>
      <c r="V55" s="68"/>
      <c r="W55" s="68"/>
    </row>
    <row r="56" customHeight="1" spans="1:23">
      <c r="A56" s="207" t="s">
        <v>399</v>
      </c>
      <c r="B56" s="207" t="s">
        <v>494</v>
      </c>
      <c r="C56" s="207" t="s">
        <v>495</v>
      </c>
      <c r="D56" s="207" t="s">
        <v>90</v>
      </c>
      <c r="E56" s="207" t="s">
        <v>163</v>
      </c>
      <c r="F56" s="207" t="s">
        <v>164</v>
      </c>
      <c r="G56" s="207" t="s">
        <v>291</v>
      </c>
      <c r="H56" s="207" t="s">
        <v>292</v>
      </c>
      <c r="I56" s="68">
        <v>78500</v>
      </c>
      <c r="J56" s="68">
        <v>78500</v>
      </c>
      <c r="K56" s="70">
        <v>78500</v>
      </c>
      <c r="L56" s="68"/>
      <c r="M56" s="68"/>
      <c r="N56" s="68"/>
      <c r="O56" s="68"/>
      <c r="P56" s="68"/>
      <c r="Q56" s="68"/>
      <c r="R56" s="68"/>
      <c r="S56" s="68"/>
      <c r="T56" s="68"/>
      <c r="U56" s="68"/>
      <c r="V56" s="68"/>
      <c r="W56" s="68"/>
    </row>
    <row r="57" customHeight="1" spans="1:23">
      <c r="A57" s="207" t="s">
        <v>399</v>
      </c>
      <c r="B57" s="207" t="s">
        <v>496</v>
      </c>
      <c r="C57" s="207" t="s">
        <v>413</v>
      </c>
      <c r="D57" s="207" t="s">
        <v>90</v>
      </c>
      <c r="E57" s="207" t="s">
        <v>161</v>
      </c>
      <c r="F57" s="207" t="s">
        <v>162</v>
      </c>
      <c r="G57" s="207" t="s">
        <v>414</v>
      </c>
      <c r="H57" s="207" t="s">
        <v>415</v>
      </c>
      <c r="I57" s="68">
        <v>6000</v>
      </c>
      <c r="J57" s="68"/>
      <c r="K57" s="70"/>
      <c r="L57" s="68"/>
      <c r="M57" s="68"/>
      <c r="N57" s="68"/>
      <c r="O57" s="68"/>
      <c r="P57" s="68"/>
      <c r="Q57" s="68"/>
      <c r="R57" s="68">
        <v>6000</v>
      </c>
      <c r="S57" s="68"/>
      <c r="T57" s="68"/>
      <c r="U57" s="68"/>
      <c r="V57" s="68"/>
      <c r="W57" s="68">
        <v>6000</v>
      </c>
    </row>
    <row r="58" customHeight="1" spans="1:23">
      <c r="A58" s="207" t="s">
        <v>399</v>
      </c>
      <c r="B58" s="207" t="s">
        <v>497</v>
      </c>
      <c r="C58" s="207" t="s">
        <v>498</v>
      </c>
      <c r="D58" s="207" t="s">
        <v>90</v>
      </c>
      <c r="E58" s="207" t="s">
        <v>173</v>
      </c>
      <c r="F58" s="207" t="s">
        <v>174</v>
      </c>
      <c r="G58" s="207" t="s">
        <v>291</v>
      </c>
      <c r="H58" s="207" t="s">
        <v>292</v>
      </c>
      <c r="I58" s="68">
        <v>250000</v>
      </c>
      <c r="J58" s="68">
        <v>250000</v>
      </c>
      <c r="K58" s="70">
        <v>250000</v>
      </c>
      <c r="L58" s="68"/>
      <c r="M58" s="68"/>
      <c r="N58" s="68"/>
      <c r="O58" s="68"/>
      <c r="P58" s="68"/>
      <c r="Q58" s="68"/>
      <c r="R58" s="68"/>
      <c r="S58" s="68"/>
      <c r="T58" s="68"/>
      <c r="U58" s="68"/>
      <c r="V58" s="68"/>
      <c r="W58" s="68"/>
    </row>
    <row r="59" customHeight="1" spans="1:23">
      <c r="A59" s="207" t="s">
        <v>399</v>
      </c>
      <c r="B59" s="207" t="s">
        <v>499</v>
      </c>
      <c r="C59" s="207" t="s">
        <v>500</v>
      </c>
      <c r="D59" s="207" t="s">
        <v>90</v>
      </c>
      <c r="E59" s="207" t="s">
        <v>155</v>
      </c>
      <c r="F59" s="207" t="s">
        <v>156</v>
      </c>
      <c r="G59" s="207" t="s">
        <v>274</v>
      </c>
      <c r="H59" s="207" t="s">
        <v>275</v>
      </c>
      <c r="I59" s="68">
        <v>7234868.2</v>
      </c>
      <c r="J59" s="68"/>
      <c r="K59" s="70"/>
      <c r="L59" s="68">
        <v>7234868.2</v>
      </c>
      <c r="M59" s="68"/>
      <c r="N59" s="68"/>
      <c r="O59" s="68"/>
      <c r="P59" s="68"/>
      <c r="Q59" s="68"/>
      <c r="R59" s="68"/>
      <c r="S59" s="68"/>
      <c r="T59" s="68"/>
      <c r="U59" s="68"/>
      <c r="V59" s="68"/>
      <c r="W59" s="68"/>
    </row>
    <row r="60" customHeight="1" spans="1:23">
      <c r="A60" s="213" t="s">
        <v>225</v>
      </c>
      <c r="B60" s="214"/>
      <c r="C60" s="214"/>
      <c r="D60" s="214"/>
      <c r="E60" s="214"/>
      <c r="F60" s="214"/>
      <c r="G60" s="214"/>
      <c r="H60" s="215"/>
      <c r="I60" s="68">
        <v>47802159.37</v>
      </c>
      <c r="J60" s="68">
        <v>24190000</v>
      </c>
      <c r="K60" s="70">
        <v>24190000</v>
      </c>
      <c r="L60" s="68">
        <v>7460368.2</v>
      </c>
      <c r="M60" s="68"/>
      <c r="N60" s="68"/>
      <c r="O60" s="68"/>
      <c r="P60" s="68"/>
      <c r="Q60" s="68"/>
      <c r="R60" s="68">
        <v>16151791.17</v>
      </c>
      <c r="S60" s="68"/>
      <c r="T60" s="68"/>
      <c r="U60" s="68">
        <v>12385088.3</v>
      </c>
      <c r="V60" s="68">
        <v>23042.43</v>
      </c>
      <c r="W60" s="68">
        <v>3743660.44</v>
      </c>
    </row>
  </sheetData>
  <mergeCells count="28">
    <mergeCell ref="A3:W3"/>
    <mergeCell ref="A4:H4"/>
    <mergeCell ref="J5:M5"/>
    <mergeCell ref="N5:P5"/>
    <mergeCell ref="R5:W5"/>
    <mergeCell ref="A60:H6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5"/>
  <sheetViews>
    <sheetView showZeros="0" workbookViewId="0">
      <pane ySplit="1" topLeftCell="A2" activePane="bottomLeft" state="frozen"/>
      <selection/>
      <selection pane="bottomLeft" activeCell="A4" sqref="A4:J215"/>
    </sheetView>
  </sheetViews>
  <sheetFormatPr defaultColWidth="9.14166666666667" defaultRowHeight="12" customHeight="1"/>
  <cols>
    <col min="1" max="1" width="34.2833333333333" style="48" customWidth="1"/>
    <col min="2" max="2" width="29" style="48" customWidth="1"/>
    <col min="3" max="5" width="23.575" style="48" customWidth="1"/>
    <col min="6" max="6" width="11.2833333333333" style="48" customWidth="1"/>
    <col min="7" max="7" width="25.1416666666667" style="48" customWidth="1"/>
    <col min="8" max="8" width="15.575" style="48" customWidth="1"/>
    <col min="9" max="9" width="13.425" style="48" customWidth="1"/>
    <col min="10" max="10" width="18.85" style="48" customWidth="1"/>
    <col min="11" max="16384" width="9.14166666666667" style="48"/>
  </cols>
  <sheetData>
    <row r="1" customHeight="1" spans="1:10">
      <c r="A1" s="49"/>
      <c r="B1" s="49"/>
      <c r="C1" s="49"/>
      <c r="D1" s="49"/>
      <c r="E1" s="49"/>
      <c r="F1" s="49"/>
      <c r="G1" s="49"/>
      <c r="H1" s="49"/>
      <c r="I1" s="49"/>
      <c r="J1" s="49"/>
    </row>
    <row r="2" ht="18" customHeight="1" spans="10:10">
      <c r="J2" s="51" t="s">
        <v>501</v>
      </c>
    </row>
    <row r="3" ht="39.75" customHeight="1" spans="1:10">
      <c r="A3" s="106" t="str">
        <f>"2025"&amp;"年部门项目支出绩效目标表"</f>
        <v>2025年部门项目支出绩效目标表</v>
      </c>
      <c r="B3" s="52"/>
      <c r="C3" s="52"/>
      <c r="D3" s="52"/>
      <c r="E3" s="52"/>
      <c r="F3" s="107"/>
      <c r="G3" s="52"/>
      <c r="H3" s="107"/>
      <c r="I3" s="107"/>
      <c r="J3" s="52"/>
    </row>
    <row r="4" ht="17.25" customHeight="1" spans="1:10">
      <c r="A4" s="53" t="str">
        <f>"单位名称："&amp;"昆明市晋宁区水务局"</f>
        <v>单位名称：昆明市晋宁区水务局</v>
      </c>
      <c r="B4" s="89"/>
      <c r="C4" s="89"/>
      <c r="D4" s="89"/>
      <c r="E4" s="89"/>
      <c r="F4" s="89"/>
      <c r="G4" s="89"/>
      <c r="H4" s="89"/>
      <c r="I4" s="89"/>
      <c r="J4" s="89"/>
    </row>
    <row r="5" ht="44.25" customHeight="1" spans="1:10">
      <c r="A5" s="21" t="s">
        <v>237</v>
      </c>
      <c r="B5" s="21" t="s">
        <v>502</v>
      </c>
      <c r="C5" s="21" t="s">
        <v>503</v>
      </c>
      <c r="D5" s="21" t="s">
        <v>504</v>
      </c>
      <c r="E5" s="21" t="s">
        <v>505</v>
      </c>
      <c r="F5" s="200" t="s">
        <v>506</v>
      </c>
      <c r="G5" s="21" t="s">
        <v>507</v>
      </c>
      <c r="H5" s="200" t="s">
        <v>508</v>
      </c>
      <c r="I5" s="200" t="s">
        <v>509</v>
      </c>
      <c r="J5" s="21" t="s">
        <v>510</v>
      </c>
    </row>
    <row r="6" ht="18.75" customHeight="1" spans="1:10">
      <c r="A6" s="206">
        <v>1</v>
      </c>
      <c r="B6" s="206">
        <v>2</v>
      </c>
      <c r="C6" s="206">
        <v>3</v>
      </c>
      <c r="D6" s="206">
        <v>4</v>
      </c>
      <c r="E6" s="206">
        <v>5</v>
      </c>
      <c r="F6" s="79">
        <v>6</v>
      </c>
      <c r="G6" s="206">
        <v>7</v>
      </c>
      <c r="H6" s="79">
        <v>8</v>
      </c>
      <c r="I6" s="79">
        <v>9</v>
      </c>
      <c r="J6" s="206">
        <v>10</v>
      </c>
    </row>
    <row r="7" ht="42" customHeight="1" spans="1:10">
      <c r="A7" s="22" t="s">
        <v>69</v>
      </c>
      <c r="B7" s="207"/>
      <c r="C7" s="207"/>
      <c r="D7" s="207"/>
      <c r="E7" s="38"/>
      <c r="F7" s="208"/>
      <c r="G7" s="38"/>
      <c r="H7" s="208"/>
      <c r="I7" s="208"/>
      <c r="J7" s="38"/>
    </row>
    <row r="8" ht="42" customHeight="1" spans="1:10">
      <c r="A8" s="209" t="s">
        <v>69</v>
      </c>
      <c r="B8" s="30"/>
      <c r="C8" s="30"/>
      <c r="D8" s="30"/>
      <c r="E8" s="30"/>
      <c r="F8" s="30"/>
      <c r="G8" s="30"/>
      <c r="H8" s="30"/>
      <c r="I8" s="30"/>
      <c r="J8" s="30"/>
    </row>
    <row r="9" customHeight="1" spans="1:10">
      <c r="A9" s="210" t="s">
        <v>431</v>
      </c>
      <c r="B9" s="30" t="s">
        <v>511</v>
      </c>
      <c r="C9" s="30" t="s">
        <v>512</v>
      </c>
      <c r="D9" s="30" t="s">
        <v>513</v>
      </c>
      <c r="E9" s="30" t="s">
        <v>514</v>
      </c>
      <c r="F9" s="30" t="s">
        <v>515</v>
      </c>
      <c r="G9" s="30" t="s">
        <v>516</v>
      </c>
      <c r="H9" s="30" t="s">
        <v>517</v>
      </c>
      <c r="I9" s="30" t="s">
        <v>518</v>
      </c>
      <c r="J9" s="30" t="s">
        <v>519</v>
      </c>
    </row>
    <row r="10" customHeight="1" spans="1:10">
      <c r="A10" s="210"/>
      <c r="B10" s="30" t="s">
        <v>511</v>
      </c>
      <c r="C10" s="30" t="s">
        <v>512</v>
      </c>
      <c r="D10" s="30" t="s">
        <v>513</v>
      </c>
      <c r="E10" s="30" t="s">
        <v>520</v>
      </c>
      <c r="F10" s="30" t="s">
        <v>515</v>
      </c>
      <c r="G10" s="30" t="s">
        <v>521</v>
      </c>
      <c r="H10" s="30" t="s">
        <v>522</v>
      </c>
      <c r="I10" s="30" t="s">
        <v>518</v>
      </c>
      <c r="J10" s="30" t="s">
        <v>519</v>
      </c>
    </row>
    <row r="11" customHeight="1" spans="1:10">
      <c r="A11" s="210"/>
      <c r="B11" s="30" t="s">
        <v>511</v>
      </c>
      <c r="C11" s="30" t="s">
        <v>512</v>
      </c>
      <c r="D11" s="30" t="s">
        <v>513</v>
      </c>
      <c r="E11" s="30" t="s">
        <v>523</v>
      </c>
      <c r="F11" s="30" t="s">
        <v>515</v>
      </c>
      <c r="G11" s="30" t="s">
        <v>524</v>
      </c>
      <c r="H11" s="30" t="s">
        <v>522</v>
      </c>
      <c r="I11" s="30" t="s">
        <v>518</v>
      </c>
      <c r="J11" s="30" t="s">
        <v>525</v>
      </c>
    </row>
    <row r="12" customHeight="1" spans="1:10">
      <c r="A12" s="210"/>
      <c r="B12" s="30" t="s">
        <v>511</v>
      </c>
      <c r="C12" s="30" t="s">
        <v>512</v>
      </c>
      <c r="D12" s="30" t="s">
        <v>513</v>
      </c>
      <c r="E12" s="30" t="s">
        <v>526</v>
      </c>
      <c r="F12" s="30" t="s">
        <v>515</v>
      </c>
      <c r="G12" s="30" t="s">
        <v>527</v>
      </c>
      <c r="H12" s="30" t="s">
        <v>528</v>
      </c>
      <c r="I12" s="30" t="s">
        <v>518</v>
      </c>
      <c r="J12" s="30" t="s">
        <v>529</v>
      </c>
    </row>
    <row r="13" customHeight="1" spans="1:10">
      <c r="A13" s="210"/>
      <c r="B13" s="30" t="s">
        <v>511</v>
      </c>
      <c r="C13" s="30" t="s">
        <v>512</v>
      </c>
      <c r="D13" s="30" t="s">
        <v>513</v>
      </c>
      <c r="E13" s="30" t="s">
        <v>530</v>
      </c>
      <c r="F13" s="30" t="s">
        <v>515</v>
      </c>
      <c r="G13" s="30" t="s">
        <v>103</v>
      </c>
      <c r="H13" s="30" t="s">
        <v>531</v>
      </c>
      <c r="I13" s="30" t="s">
        <v>518</v>
      </c>
      <c r="J13" s="30" t="s">
        <v>532</v>
      </c>
    </row>
    <row r="14" customHeight="1" spans="1:10">
      <c r="A14" s="210"/>
      <c r="B14" s="30" t="s">
        <v>511</v>
      </c>
      <c r="C14" s="30" t="s">
        <v>512</v>
      </c>
      <c r="D14" s="30" t="s">
        <v>513</v>
      </c>
      <c r="E14" s="30" t="s">
        <v>533</v>
      </c>
      <c r="F14" s="30" t="s">
        <v>515</v>
      </c>
      <c r="G14" s="30" t="s">
        <v>534</v>
      </c>
      <c r="H14" s="30" t="s">
        <v>535</v>
      </c>
      <c r="I14" s="30" t="s">
        <v>518</v>
      </c>
      <c r="J14" s="30" t="s">
        <v>525</v>
      </c>
    </row>
    <row r="15" customHeight="1" spans="1:10">
      <c r="A15" s="210"/>
      <c r="B15" s="30" t="s">
        <v>511</v>
      </c>
      <c r="C15" s="30" t="s">
        <v>512</v>
      </c>
      <c r="D15" s="30" t="s">
        <v>513</v>
      </c>
      <c r="E15" s="30" t="s">
        <v>536</v>
      </c>
      <c r="F15" s="30" t="s">
        <v>515</v>
      </c>
      <c r="G15" s="30" t="s">
        <v>537</v>
      </c>
      <c r="H15" s="30" t="s">
        <v>535</v>
      </c>
      <c r="I15" s="30" t="s">
        <v>518</v>
      </c>
      <c r="J15" s="30" t="s">
        <v>525</v>
      </c>
    </row>
    <row r="16" customHeight="1" spans="1:10">
      <c r="A16" s="210"/>
      <c r="B16" s="30" t="s">
        <v>511</v>
      </c>
      <c r="C16" s="30" t="s">
        <v>512</v>
      </c>
      <c r="D16" s="30" t="s">
        <v>513</v>
      </c>
      <c r="E16" s="30" t="s">
        <v>538</v>
      </c>
      <c r="F16" s="30" t="s">
        <v>515</v>
      </c>
      <c r="G16" s="30" t="s">
        <v>539</v>
      </c>
      <c r="H16" s="30" t="s">
        <v>535</v>
      </c>
      <c r="I16" s="30" t="s">
        <v>518</v>
      </c>
      <c r="J16" s="30" t="s">
        <v>525</v>
      </c>
    </row>
    <row r="17" customHeight="1" spans="1:10">
      <c r="A17" s="210"/>
      <c r="B17" s="30" t="s">
        <v>511</v>
      </c>
      <c r="C17" s="30" t="s">
        <v>512</v>
      </c>
      <c r="D17" s="30" t="s">
        <v>540</v>
      </c>
      <c r="E17" s="30" t="s">
        <v>541</v>
      </c>
      <c r="F17" s="30" t="s">
        <v>515</v>
      </c>
      <c r="G17" s="30" t="s">
        <v>542</v>
      </c>
      <c r="H17" s="30" t="s">
        <v>543</v>
      </c>
      <c r="I17" s="30" t="s">
        <v>518</v>
      </c>
      <c r="J17" s="30" t="s">
        <v>544</v>
      </c>
    </row>
    <row r="18" customHeight="1" spans="1:10">
      <c r="A18" s="210"/>
      <c r="B18" s="30" t="s">
        <v>511</v>
      </c>
      <c r="C18" s="30" t="s">
        <v>512</v>
      </c>
      <c r="D18" s="30" t="s">
        <v>545</v>
      </c>
      <c r="E18" s="30" t="s">
        <v>546</v>
      </c>
      <c r="F18" s="30" t="s">
        <v>515</v>
      </c>
      <c r="G18" s="30" t="s">
        <v>542</v>
      </c>
      <c r="H18" s="30" t="s">
        <v>543</v>
      </c>
      <c r="I18" s="30" t="s">
        <v>518</v>
      </c>
      <c r="J18" s="30" t="s">
        <v>547</v>
      </c>
    </row>
    <row r="19" customHeight="1" spans="1:10">
      <c r="A19" s="210"/>
      <c r="B19" s="30" t="s">
        <v>511</v>
      </c>
      <c r="C19" s="30" t="s">
        <v>548</v>
      </c>
      <c r="D19" s="30" t="s">
        <v>549</v>
      </c>
      <c r="E19" s="30" t="s">
        <v>550</v>
      </c>
      <c r="F19" s="30" t="s">
        <v>515</v>
      </c>
      <c r="G19" s="30" t="s">
        <v>551</v>
      </c>
      <c r="H19" s="30" t="s">
        <v>543</v>
      </c>
      <c r="I19" s="30" t="s">
        <v>552</v>
      </c>
      <c r="J19" s="30" t="s">
        <v>553</v>
      </c>
    </row>
    <row r="20" customHeight="1" spans="1:10">
      <c r="A20" s="210"/>
      <c r="B20" s="30" t="s">
        <v>511</v>
      </c>
      <c r="C20" s="30" t="s">
        <v>548</v>
      </c>
      <c r="D20" s="30" t="s">
        <v>554</v>
      </c>
      <c r="E20" s="30" t="s">
        <v>555</v>
      </c>
      <c r="F20" s="30" t="s">
        <v>515</v>
      </c>
      <c r="G20" s="30" t="s">
        <v>551</v>
      </c>
      <c r="H20" s="30" t="s">
        <v>543</v>
      </c>
      <c r="I20" s="30" t="s">
        <v>552</v>
      </c>
      <c r="J20" s="30" t="s">
        <v>556</v>
      </c>
    </row>
    <row r="21" customHeight="1" spans="1:10">
      <c r="A21" s="210"/>
      <c r="B21" s="30" t="s">
        <v>511</v>
      </c>
      <c r="C21" s="30" t="s">
        <v>548</v>
      </c>
      <c r="D21" s="30" t="s">
        <v>557</v>
      </c>
      <c r="E21" s="30" t="s">
        <v>558</v>
      </c>
      <c r="F21" s="30" t="s">
        <v>559</v>
      </c>
      <c r="G21" s="30" t="s">
        <v>560</v>
      </c>
      <c r="H21" s="30" t="s">
        <v>561</v>
      </c>
      <c r="I21" s="30" t="s">
        <v>518</v>
      </c>
      <c r="J21" s="30" t="s">
        <v>562</v>
      </c>
    </row>
    <row r="22" customHeight="1" spans="1:10">
      <c r="A22" s="210"/>
      <c r="B22" s="30" t="s">
        <v>511</v>
      </c>
      <c r="C22" s="30" t="s">
        <v>563</v>
      </c>
      <c r="D22" s="30" t="s">
        <v>564</v>
      </c>
      <c r="E22" s="30" t="s">
        <v>564</v>
      </c>
      <c r="F22" s="30" t="s">
        <v>559</v>
      </c>
      <c r="G22" s="30" t="s">
        <v>565</v>
      </c>
      <c r="H22" s="30" t="s">
        <v>543</v>
      </c>
      <c r="I22" s="30" t="s">
        <v>518</v>
      </c>
      <c r="J22" s="30" t="s">
        <v>566</v>
      </c>
    </row>
    <row r="23" customHeight="1" spans="1:10">
      <c r="A23" s="210" t="s">
        <v>425</v>
      </c>
      <c r="B23" s="30" t="s">
        <v>567</v>
      </c>
      <c r="C23" s="30" t="s">
        <v>512</v>
      </c>
      <c r="D23" s="30" t="s">
        <v>513</v>
      </c>
      <c r="E23" s="30" t="s">
        <v>567</v>
      </c>
      <c r="F23" s="30" t="s">
        <v>515</v>
      </c>
      <c r="G23" s="30" t="s">
        <v>568</v>
      </c>
      <c r="H23" s="30" t="s">
        <v>569</v>
      </c>
      <c r="I23" s="30" t="s">
        <v>518</v>
      </c>
      <c r="J23" s="30" t="s">
        <v>570</v>
      </c>
    </row>
    <row r="24" customHeight="1" spans="1:10">
      <c r="A24" s="210"/>
      <c r="B24" s="30" t="s">
        <v>567</v>
      </c>
      <c r="C24" s="30" t="s">
        <v>548</v>
      </c>
      <c r="D24" s="30" t="s">
        <v>571</v>
      </c>
      <c r="E24" s="30" t="s">
        <v>567</v>
      </c>
      <c r="F24" s="30" t="s">
        <v>515</v>
      </c>
      <c r="G24" s="30" t="s">
        <v>568</v>
      </c>
      <c r="H24" s="30" t="s">
        <v>569</v>
      </c>
      <c r="I24" s="30" t="s">
        <v>518</v>
      </c>
      <c r="J24" s="30" t="s">
        <v>570</v>
      </c>
    </row>
    <row r="25" customHeight="1" spans="1:10">
      <c r="A25" s="210"/>
      <c r="B25" s="30" t="s">
        <v>567</v>
      </c>
      <c r="C25" s="30" t="s">
        <v>563</v>
      </c>
      <c r="D25" s="30" t="s">
        <v>564</v>
      </c>
      <c r="E25" s="30" t="s">
        <v>564</v>
      </c>
      <c r="F25" s="30" t="s">
        <v>559</v>
      </c>
      <c r="G25" s="30" t="s">
        <v>565</v>
      </c>
      <c r="H25" s="30" t="s">
        <v>543</v>
      </c>
      <c r="I25" s="30" t="s">
        <v>518</v>
      </c>
      <c r="J25" s="30" t="s">
        <v>570</v>
      </c>
    </row>
    <row r="26" customHeight="1" spans="1:10">
      <c r="A26" s="210" t="s">
        <v>439</v>
      </c>
      <c r="B26" s="30" t="s">
        <v>572</v>
      </c>
      <c r="C26" s="30" t="s">
        <v>512</v>
      </c>
      <c r="D26" s="30" t="s">
        <v>513</v>
      </c>
      <c r="E26" s="30" t="s">
        <v>573</v>
      </c>
      <c r="F26" s="30" t="s">
        <v>559</v>
      </c>
      <c r="G26" s="30" t="s">
        <v>574</v>
      </c>
      <c r="H26" s="30" t="s">
        <v>575</v>
      </c>
      <c r="I26" s="30" t="s">
        <v>518</v>
      </c>
      <c r="J26" s="30" t="s">
        <v>576</v>
      </c>
    </row>
    <row r="27" customHeight="1" spans="1:10">
      <c r="A27" s="210"/>
      <c r="B27" s="30" t="s">
        <v>572</v>
      </c>
      <c r="C27" s="30" t="s">
        <v>512</v>
      </c>
      <c r="D27" s="30" t="s">
        <v>513</v>
      </c>
      <c r="E27" s="30" t="s">
        <v>577</v>
      </c>
      <c r="F27" s="30" t="s">
        <v>559</v>
      </c>
      <c r="G27" s="30" t="s">
        <v>578</v>
      </c>
      <c r="H27" s="30" t="s">
        <v>575</v>
      </c>
      <c r="I27" s="30" t="s">
        <v>518</v>
      </c>
      <c r="J27" s="30" t="s">
        <v>579</v>
      </c>
    </row>
    <row r="28" customHeight="1" spans="1:10">
      <c r="A28" s="210"/>
      <c r="B28" s="30" t="s">
        <v>572</v>
      </c>
      <c r="C28" s="30" t="s">
        <v>512</v>
      </c>
      <c r="D28" s="30" t="s">
        <v>513</v>
      </c>
      <c r="E28" s="30" t="s">
        <v>580</v>
      </c>
      <c r="F28" s="30" t="s">
        <v>559</v>
      </c>
      <c r="G28" s="30" t="s">
        <v>578</v>
      </c>
      <c r="H28" s="30" t="s">
        <v>575</v>
      </c>
      <c r="I28" s="30" t="s">
        <v>518</v>
      </c>
      <c r="J28" s="30" t="s">
        <v>581</v>
      </c>
    </row>
    <row r="29" customHeight="1" spans="1:10">
      <c r="A29" s="210"/>
      <c r="B29" s="30" t="s">
        <v>572</v>
      </c>
      <c r="C29" s="30" t="s">
        <v>512</v>
      </c>
      <c r="D29" s="30" t="s">
        <v>513</v>
      </c>
      <c r="E29" s="30" t="s">
        <v>582</v>
      </c>
      <c r="F29" s="30" t="s">
        <v>559</v>
      </c>
      <c r="G29" s="30" t="s">
        <v>106</v>
      </c>
      <c r="H29" s="30" t="s">
        <v>575</v>
      </c>
      <c r="I29" s="30" t="s">
        <v>518</v>
      </c>
      <c r="J29" s="30" t="s">
        <v>583</v>
      </c>
    </row>
    <row r="30" customHeight="1" spans="1:10">
      <c r="A30" s="210"/>
      <c r="B30" s="30" t="s">
        <v>572</v>
      </c>
      <c r="C30" s="30" t="s">
        <v>548</v>
      </c>
      <c r="D30" s="30" t="s">
        <v>554</v>
      </c>
      <c r="E30" s="30" t="s">
        <v>584</v>
      </c>
      <c r="F30" s="30" t="s">
        <v>515</v>
      </c>
      <c r="G30" s="30" t="s">
        <v>585</v>
      </c>
      <c r="H30" s="30" t="s">
        <v>543</v>
      </c>
      <c r="I30" s="30" t="s">
        <v>552</v>
      </c>
      <c r="J30" s="30" t="s">
        <v>586</v>
      </c>
    </row>
    <row r="31" customHeight="1" spans="1:10">
      <c r="A31" s="210"/>
      <c r="B31" s="30" t="s">
        <v>572</v>
      </c>
      <c r="C31" s="30" t="s">
        <v>563</v>
      </c>
      <c r="D31" s="30" t="s">
        <v>564</v>
      </c>
      <c r="E31" s="30" t="s">
        <v>587</v>
      </c>
      <c r="F31" s="30" t="s">
        <v>559</v>
      </c>
      <c r="G31" s="30" t="s">
        <v>565</v>
      </c>
      <c r="H31" s="30" t="s">
        <v>543</v>
      </c>
      <c r="I31" s="30" t="s">
        <v>518</v>
      </c>
      <c r="J31" s="30" t="s">
        <v>588</v>
      </c>
    </row>
    <row r="32" customHeight="1" spans="1:10">
      <c r="A32" s="210" t="s">
        <v>417</v>
      </c>
      <c r="B32" s="30" t="s">
        <v>589</v>
      </c>
      <c r="C32" s="30" t="s">
        <v>512</v>
      </c>
      <c r="D32" s="30" t="s">
        <v>513</v>
      </c>
      <c r="E32" s="30" t="s">
        <v>590</v>
      </c>
      <c r="F32" s="30" t="s">
        <v>559</v>
      </c>
      <c r="G32" s="30" t="s">
        <v>591</v>
      </c>
      <c r="H32" s="30" t="s">
        <v>543</v>
      </c>
      <c r="I32" s="30" t="s">
        <v>518</v>
      </c>
      <c r="J32" s="30" t="s">
        <v>570</v>
      </c>
    </row>
    <row r="33" customHeight="1" spans="1:10">
      <c r="A33" s="210"/>
      <c r="B33" s="30" t="s">
        <v>589</v>
      </c>
      <c r="C33" s="30" t="s">
        <v>512</v>
      </c>
      <c r="D33" s="30" t="s">
        <v>540</v>
      </c>
      <c r="E33" s="30" t="s">
        <v>592</v>
      </c>
      <c r="F33" s="30" t="s">
        <v>515</v>
      </c>
      <c r="G33" s="30" t="s">
        <v>542</v>
      </c>
      <c r="H33" s="30" t="s">
        <v>543</v>
      </c>
      <c r="I33" s="30" t="s">
        <v>518</v>
      </c>
      <c r="J33" s="30" t="s">
        <v>570</v>
      </c>
    </row>
    <row r="34" customHeight="1" spans="1:10">
      <c r="A34" s="210"/>
      <c r="B34" s="30" t="s">
        <v>589</v>
      </c>
      <c r="C34" s="30" t="s">
        <v>512</v>
      </c>
      <c r="D34" s="30" t="s">
        <v>545</v>
      </c>
      <c r="E34" s="30" t="s">
        <v>593</v>
      </c>
      <c r="F34" s="30" t="s">
        <v>515</v>
      </c>
      <c r="G34" s="30" t="s">
        <v>594</v>
      </c>
      <c r="H34" s="30"/>
      <c r="I34" s="30" t="s">
        <v>552</v>
      </c>
      <c r="J34" s="30" t="s">
        <v>570</v>
      </c>
    </row>
    <row r="35" customHeight="1" spans="1:10">
      <c r="A35" s="210"/>
      <c r="B35" s="30" t="s">
        <v>589</v>
      </c>
      <c r="C35" s="30" t="s">
        <v>512</v>
      </c>
      <c r="D35" s="30" t="s">
        <v>545</v>
      </c>
      <c r="E35" s="30" t="s">
        <v>595</v>
      </c>
      <c r="F35" s="30" t="s">
        <v>515</v>
      </c>
      <c r="G35" s="30" t="s">
        <v>596</v>
      </c>
      <c r="H35" s="30"/>
      <c r="I35" s="30" t="s">
        <v>552</v>
      </c>
      <c r="J35" s="30" t="s">
        <v>570</v>
      </c>
    </row>
    <row r="36" customHeight="1" spans="1:10">
      <c r="A36" s="210"/>
      <c r="B36" s="30" t="s">
        <v>589</v>
      </c>
      <c r="C36" s="30" t="s">
        <v>548</v>
      </c>
      <c r="D36" s="30" t="s">
        <v>554</v>
      </c>
      <c r="E36" s="30" t="s">
        <v>597</v>
      </c>
      <c r="F36" s="30" t="s">
        <v>515</v>
      </c>
      <c r="G36" s="30" t="s">
        <v>598</v>
      </c>
      <c r="H36" s="30"/>
      <c r="I36" s="30" t="s">
        <v>552</v>
      </c>
      <c r="J36" s="30" t="s">
        <v>570</v>
      </c>
    </row>
    <row r="37" customHeight="1" spans="1:10">
      <c r="A37" s="210"/>
      <c r="B37" s="30" t="s">
        <v>589</v>
      </c>
      <c r="C37" s="30" t="s">
        <v>563</v>
      </c>
      <c r="D37" s="30" t="s">
        <v>564</v>
      </c>
      <c r="E37" s="30" t="s">
        <v>599</v>
      </c>
      <c r="F37" s="30" t="s">
        <v>559</v>
      </c>
      <c r="G37" s="30" t="s">
        <v>565</v>
      </c>
      <c r="H37" s="30" t="s">
        <v>543</v>
      </c>
      <c r="I37" s="30" t="s">
        <v>518</v>
      </c>
      <c r="J37" s="30" t="s">
        <v>570</v>
      </c>
    </row>
    <row r="38" customHeight="1" spans="1:10">
      <c r="A38" s="210" t="s">
        <v>435</v>
      </c>
      <c r="B38" s="30" t="s">
        <v>600</v>
      </c>
      <c r="C38" s="30" t="s">
        <v>512</v>
      </c>
      <c r="D38" s="30" t="s">
        <v>513</v>
      </c>
      <c r="E38" s="30" t="s">
        <v>601</v>
      </c>
      <c r="F38" s="30" t="s">
        <v>515</v>
      </c>
      <c r="G38" s="30" t="s">
        <v>602</v>
      </c>
      <c r="H38" s="30" t="s">
        <v>603</v>
      </c>
      <c r="I38" s="30" t="s">
        <v>518</v>
      </c>
      <c r="J38" s="30" t="s">
        <v>601</v>
      </c>
    </row>
    <row r="39" customHeight="1" spans="1:10">
      <c r="A39" s="210"/>
      <c r="B39" s="30" t="s">
        <v>600</v>
      </c>
      <c r="C39" s="30" t="s">
        <v>548</v>
      </c>
      <c r="D39" s="30" t="s">
        <v>549</v>
      </c>
      <c r="E39" s="30" t="s">
        <v>604</v>
      </c>
      <c r="F39" s="30" t="s">
        <v>515</v>
      </c>
      <c r="G39" s="30" t="s">
        <v>103</v>
      </c>
      <c r="H39" s="30" t="s">
        <v>605</v>
      </c>
      <c r="I39" s="30" t="s">
        <v>518</v>
      </c>
      <c r="J39" s="30" t="s">
        <v>604</v>
      </c>
    </row>
    <row r="40" customHeight="1" spans="1:10">
      <c r="A40" s="210"/>
      <c r="B40" s="30" t="s">
        <v>600</v>
      </c>
      <c r="C40" s="30" t="s">
        <v>563</v>
      </c>
      <c r="D40" s="30" t="s">
        <v>564</v>
      </c>
      <c r="E40" s="30" t="s">
        <v>599</v>
      </c>
      <c r="F40" s="30" t="s">
        <v>559</v>
      </c>
      <c r="G40" s="30" t="s">
        <v>565</v>
      </c>
      <c r="H40" s="30" t="s">
        <v>543</v>
      </c>
      <c r="I40" s="30" t="s">
        <v>518</v>
      </c>
      <c r="J40" s="30" t="s">
        <v>599</v>
      </c>
    </row>
    <row r="41" customHeight="1" spans="1:10">
      <c r="A41" s="210" t="s">
        <v>437</v>
      </c>
      <c r="B41" s="30" t="s">
        <v>606</v>
      </c>
      <c r="C41" s="30" t="s">
        <v>512</v>
      </c>
      <c r="D41" s="30" t="s">
        <v>513</v>
      </c>
      <c r="E41" s="30" t="s">
        <v>607</v>
      </c>
      <c r="F41" s="30" t="s">
        <v>515</v>
      </c>
      <c r="G41" s="30" t="s">
        <v>608</v>
      </c>
      <c r="H41" s="30" t="s">
        <v>603</v>
      </c>
      <c r="I41" s="30" t="s">
        <v>518</v>
      </c>
      <c r="J41" s="30" t="s">
        <v>607</v>
      </c>
    </row>
    <row r="42" customHeight="1" spans="1:10">
      <c r="A42" s="210"/>
      <c r="B42" s="30" t="s">
        <v>606</v>
      </c>
      <c r="C42" s="30" t="s">
        <v>548</v>
      </c>
      <c r="D42" s="30" t="s">
        <v>549</v>
      </c>
      <c r="E42" s="30" t="s">
        <v>609</v>
      </c>
      <c r="F42" s="30" t="s">
        <v>515</v>
      </c>
      <c r="G42" s="30" t="s">
        <v>610</v>
      </c>
      <c r="H42" s="30" t="s">
        <v>605</v>
      </c>
      <c r="I42" s="30" t="s">
        <v>518</v>
      </c>
      <c r="J42" s="30" t="s">
        <v>609</v>
      </c>
    </row>
    <row r="43" customHeight="1" spans="1:10">
      <c r="A43" s="210"/>
      <c r="B43" s="30" t="s">
        <v>606</v>
      </c>
      <c r="C43" s="30" t="s">
        <v>563</v>
      </c>
      <c r="D43" s="30" t="s">
        <v>564</v>
      </c>
      <c r="E43" s="30" t="s">
        <v>599</v>
      </c>
      <c r="F43" s="30" t="s">
        <v>559</v>
      </c>
      <c r="G43" s="30" t="s">
        <v>565</v>
      </c>
      <c r="H43" s="30" t="s">
        <v>543</v>
      </c>
      <c r="I43" s="30" t="s">
        <v>518</v>
      </c>
      <c r="J43" s="30" t="s">
        <v>599</v>
      </c>
    </row>
    <row r="44" customHeight="1" spans="1:10">
      <c r="A44" s="210" t="s">
        <v>405</v>
      </c>
      <c r="B44" s="30" t="s">
        <v>611</v>
      </c>
      <c r="C44" s="30" t="s">
        <v>512</v>
      </c>
      <c r="D44" s="30" t="s">
        <v>540</v>
      </c>
      <c r="E44" s="30" t="s">
        <v>611</v>
      </c>
      <c r="F44" s="30" t="s">
        <v>559</v>
      </c>
      <c r="G44" s="30" t="s">
        <v>612</v>
      </c>
      <c r="H44" s="30" t="s">
        <v>613</v>
      </c>
      <c r="I44" s="30" t="s">
        <v>518</v>
      </c>
      <c r="J44" s="30" t="s">
        <v>612</v>
      </c>
    </row>
    <row r="45" customHeight="1" spans="1:10">
      <c r="A45" s="210"/>
      <c r="B45" s="30" t="s">
        <v>611</v>
      </c>
      <c r="C45" s="30" t="s">
        <v>548</v>
      </c>
      <c r="D45" s="30" t="s">
        <v>554</v>
      </c>
      <c r="E45" s="30" t="s">
        <v>611</v>
      </c>
      <c r="F45" s="30" t="s">
        <v>559</v>
      </c>
      <c r="G45" s="30" t="s">
        <v>614</v>
      </c>
      <c r="H45" s="30" t="s">
        <v>561</v>
      </c>
      <c r="I45" s="30" t="s">
        <v>518</v>
      </c>
      <c r="J45" s="30" t="s">
        <v>615</v>
      </c>
    </row>
    <row r="46" customHeight="1" spans="1:10">
      <c r="A46" s="210"/>
      <c r="B46" s="30" t="s">
        <v>611</v>
      </c>
      <c r="C46" s="30" t="s">
        <v>563</v>
      </c>
      <c r="D46" s="30" t="s">
        <v>564</v>
      </c>
      <c r="E46" s="30" t="s">
        <v>616</v>
      </c>
      <c r="F46" s="30" t="s">
        <v>559</v>
      </c>
      <c r="G46" s="30" t="s">
        <v>565</v>
      </c>
      <c r="H46" s="30" t="s">
        <v>543</v>
      </c>
      <c r="I46" s="30" t="s">
        <v>518</v>
      </c>
      <c r="J46" s="30" t="s">
        <v>566</v>
      </c>
    </row>
    <row r="47" customHeight="1" spans="1:10">
      <c r="A47" s="210" t="s">
        <v>433</v>
      </c>
      <c r="B47" s="30" t="s">
        <v>617</v>
      </c>
      <c r="C47" s="30" t="s">
        <v>512</v>
      </c>
      <c r="D47" s="30" t="s">
        <v>513</v>
      </c>
      <c r="E47" s="30" t="s">
        <v>617</v>
      </c>
      <c r="F47" s="30" t="s">
        <v>515</v>
      </c>
      <c r="G47" s="30" t="s">
        <v>618</v>
      </c>
      <c r="H47" s="30" t="s">
        <v>569</v>
      </c>
      <c r="I47" s="30" t="s">
        <v>518</v>
      </c>
      <c r="J47" s="30" t="s">
        <v>570</v>
      </c>
    </row>
    <row r="48" customHeight="1" spans="1:10">
      <c r="A48" s="210"/>
      <c r="B48" s="30" t="s">
        <v>617</v>
      </c>
      <c r="C48" s="30" t="s">
        <v>548</v>
      </c>
      <c r="D48" s="30" t="s">
        <v>571</v>
      </c>
      <c r="E48" s="30" t="s">
        <v>617</v>
      </c>
      <c r="F48" s="30" t="s">
        <v>515</v>
      </c>
      <c r="G48" s="30" t="s">
        <v>618</v>
      </c>
      <c r="H48" s="30" t="s">
        <v>569</v>
      </c>
      <c r="I48" s="30" t="s">
        <v>518</v>
      </c>
      <c r="J48" s="30" t="s">
        <v>570</v>
      </c>
    </row>
    <row r="49" customHeight="1" spans="1:10">
      <c r="A49" s="210"/>
      <c r="B49" s="30" t="s">
        <v>617</v>
      </c>
      <c r="C49" s="30" t="s">
        <v>563</v>
      </c>
      <c r="D49" s="30" t="s">
        <v>564</v>
      </c>
      <c r="E49" s="30" t="s">
        <v>564</v>
      </c>
      <c r="F49" s="30" t="s">
        <v>559</v>
      </c>
      <c r="G49" s="30" t="s">
        <v>565</v>
      </c>
      <c r="H49" s="30" t="s">
        <v>543</v>
      </c>
      <c r="I49" s="30" t="s">
        <v>518</v>
      </c>
      <c r="J49" s="30" t="s">
        <v>570</v>
      </c>
    </row>
    <row r="50" customHeight="1" spans="1:10">
      <c r="A50" s="210" t="s">
        <v>419</v>
      </c>
      <c r="B50" s="30" t="s">
        <v>611</v>
      </c>
      <c r="C50" s="30" t="s">
        <v>512</v>
      </c>
      <c r="D50" s="30" t="s">
        <v>513</v>
      </c>
      <c r="E50" s="30" t="s">
        <v>619</v>
      </c>
      <c r="F50" s="30" t="s">
        <v>515</v>
      </c>
      <c r="G50" s="30" t="s">
        <v>620</v>
      </c>
      <c r="H50" s="30" t="s">
        <v>621</v>
      </c>
      <c r="I50" s="30" t="s">
        <v>518</v>
      </c>
      <c r="J50" s="30" t="s">
        <v>622</v>
      </c>
    </row>
    <row r="51" customHeight="1" spans="1:10">
      <c r="A51" s="210"/>
      <c r="B51" s="30" t="s">
        <v>611</v>
      </c>
      <c r="C51" s="30" t="s">
        <v>548</v>
      </c>
      <c r="D51" s="30" t="s">
        <v>554</v>
      </c>
      <c r="E51" s="30" t="s">
        <v>623</v>
      </c>
      <c r="F51" s="30" t="s">
        <v>515</v>
      </c>
      <c r="G51" s="30" t="s">
        <v>624</v>
      </c>
      <c r="H51" s="30" t="s">
        <v>603</v>
      </c>
      <c r="I51" s="30" t="s">
        <v>518</v>
      </c>
      <c r="J51" s="30" t="s">
        <v>625</v>
      </c>
    </row>
    <row r="52" customHeight="1" spans="1:10">
      <c r="A52" s="210"/>
      <c r="B52" s="30" t="s">
        <v>611</v>
      </c>
      <c r="C52" s="30" t="s">
        <v>548</v>
      </c>
      <c r="D52" s="30" t="s">
        <v>554</v>
      </c>
      <c r="E52" s="30" t="s">
        <v>626</v>
      </c>
      <c r="F52" s="30" t="s">
        <v>515</v>
      </c>
      <c r="G52" s="30" t="s">
        <v>627</v>
      </c>
      <c r="H52" s="30" t="s">
        <v>628</v>
      </c>
      <c r="I52" s="30" t="s">
        <v>518</v>
      </c>
      <c r="J52" s="30" t="s">
        <v>629</v>
      </c>
    </row>
    <row r="53" customHeight="1" spans="1:10">
      <c r="A53" s="210"/>
      <c r="B53" s="30" t="s">
        <v>611</v>
      </c>
      <c r="C53" s="30" t="s">
        <v>548</v>
      </c>
      <c r="D53" s="30" t="s">
        <v>554</v>
      </c>
      <c r="E53" s="30" t="s">
        <v>630</v>
      </c>
      <c r="F53" s="30" t="s">
        <v>515</v>
      </c>
      <c r="G53" s="30" t="s">
        <v>631</v>
      </c>
      <c r="H53" s="30" t="s">
        <v>628</v>
      </c>
      <c r="I53" s="30" t="s">
        <v>518</v>
      </c>
      <c r="J53" s="30" t="s">
        <v>632</v>
      </c>
    </row>
    <row r="54" customHeight="1" spans="1:10">
      <c r="A54" s="210"/>
      <c r="B54" s="30" t="s">
        <v>611</v>
      </c>
      <c r="C54" s="30" t="s">
        <v>563</v>
      </c>
      <c r="D54" s="30" t="s">
        <v>564</v>
      </c>
      <c r="E54" s="30" t="s">
        <v>564</v>
      </c>
      <c r="F54" s="30" t="s">
        <v>559</v>
      </c>
      <c r="G54" s="30" t="s">
        <v>565</v>
      </c>
      <c r="H54" s="30" t="s">
        <v>543</v>
      </c>
      <c r="I54" s="30" t="s">
        <v>518</v>
      </c>
      <c r="J54" s="30" t="s">
        <v>633</v>
      </c>
    </row>
    <row r="55" customHeight="1" spans="1:10">
      <c r="A55" s="210" t="s">
        <v>407</v>
      </c>
      <c r="B55" s="30" t="s">
        <v>634</v>
      </c>
      <c r="C55" s="30" t="s">
        <v>512</v>
      </c>
      <c r="D55" s="30" t="s">
        <v>513</v>
      </c>
      <c r="E55" s="30" t="s">
        <v>635</v>
      </c>
      <c r="F55" s="30" t="s">
        <v>559</v>
      </c>
      <c r="G55" s="30" t="s">
        <v>106</v>
      </c>
      <c r="H55" s="30" t="s">
        <v>603</v>
      </c>
      <c r="I55" s="30" t="s">
        <v>518</v>
      </c>
      <c r="J55" s="30" t="s">
        <v>636</v>
      </c>
    </row>
    <row r="56" customHeight="1" spans="1:10">
      <c r="A56" s="210"/>
      <c r="B56" s="30" t="s">
        <v>634</v>
      </c>
      <c r="C56" s="30" t="s">
        <v>512</v>
      </c>
      <c r="D56" s="30" t="s">
        <v>545</v>
      </c>
      <c r="E56" s="30" t="s">
        <v>637</v>
      </c>
      <c r="F56" s="30" t="s">
        <v>559</v>
      </c>
      <c r="G56" s="30" t="s">
        <v>638</v>
      </c>
      <c r="H56" s="30" t="s">
        <v>543</v>
      </c>
      <c r="I56" s="30" t="s">
        <v>518</v>
      </c>
      <c r="J56" s="30" t="s">
        <v>639</v>
      </c>
    </row>
    <row r="57" customHeight="1" spans="1:10">
      <c r="A57" s="210"/>
      <c r="B57" s="30" t="s">
        <v>634</v>
      </c>
      <c r="C57" s="30" t="s">
        <v>548</v>
      </c>
      <c r="D57" s="30" t="s">
        <v>554</v>
      </c>
      <c r="E57" s="30" t="s">
        <v>611</v>
      </c>
      <c r="F57" s="30" t="s">
        <v>559</v>
      </c>
      <c r="G57" s="30" t="s">
        <v>612</v>
      </c>
      <c r="H57" s="30" t="s">
        <v>613</v>
      </c>
      <c r="I57" s="30" t="s">
        <v>518</v>
      </c>
      <c r="J57" s="30" t="s">
        <v>640</v>
      </c>
    </row>
    <row r="58" customHeight="1" spans="1:10">
      <c r="A58" s="210"/>
      <c r="B58" s="30" t="s">
        <v>634</v>
      </c>
      <c r="C58" s="30" t="s">
        <v>563</v>
      </c>
      <c r="D58" s="30" t="s">
        <v>564</v>
      </c>
      <c r="E58" s="30" t="s">
        <v>616</v>
      </c>
      <c r="F58" s="30" t="s">
        <v>559</v>
      </c>
      <c r="G58" s="30" t="s">
        <v>565</v>
      </c>
      <c r="H58" s="30" t="s">
        <v>543</v>
      </c>
      <c r="I58" s="30" t="s">
        <v>518</v>
      </c>
      <c r="J58" s="30" t="s">
        <v>566</v>
      </c>
    </row>
    <row r="59" customHeight="1" spans="1:10">
      <c r="A59" s="210" t="s">
        <v>421</v>
      </c>
      <c r="B59" s="30" t="s">
        <v>641</v>
      </c>
      <c r="C59" s="30" t="s">
        <v>512</v>
      </c>
      <c r="D59" s="30" t="s">
        <v>513</v>
      </c>
      <c r="E59" s="30" t="s">
        <v>642</v>
      </c>
      <c r="F59" s="30" t="s">
        <v>559</v>
      </c>
      <c r="G59" s="30" t="s">
        <v>565</v>
      </c>
      <c r="H59" s="30" t="s">
        <v>543</v>
      </c>
      <c r="I59" s="30" t="s">
        <v>518</v>
      </c>
      <c r="J59" s="30" t="s">
        <v>643</v>
      </c>
    </row>
    <row r="60" customHeight="1" spans="1:10">
      <c r="A60" s="210"/>
      <c r="B60" s="30" t="s">
        <v>641</v>
      </c>
      <c r="C60" s="30" t="s">
        <v>512</v>
      </c>
      <c r="D60" s="30" t="s">
        <v>513</v>
      </c>
      <c r="E60" s="30" t="s">
        <v>644</v>
      </c>
      <c r="F60" s="30" t="s">
        <v>645</v>
      </c>
      <c r="G60" s="30" t="s">
        <v>646</v>
      </c>
      <c r="H60" s="30" t="s">
        <v>647</v>
      </c>
      <c r="I60" s="30" t="s">
        <v>518</v>
      </c>
      <c r="J60" s="30" t="s">
        <v>648</v>
      </c>
    </row>
    <row r="61" customHeight="1" spans="1:10">
      <c r="A61" s="210"/>
      <c r="B61" s="30" t="s">
        <v>641</v>
      </c>
      <c r="C61" s="30" t="s">
        <v>548</v>
      </c>
      <c r="D61" s="30" t="s">
        <v>554</v>
      </c>
      <c r="E61" s="30" t="s">
        <v>649</v>
      </c>
      <c r="F61" s="30" t="s">
        <v>645</v>
      </c>
      <c r="G61" s="30" t="s">
        <v>565</v>
      </c>
      <c r="H61" s="30" t="s">
        <v>543</v>
      </c>
      <c r="I61" s="30" t="s">
        <v>518</v>
      </c>
      <c r="J61" s="30" t="s">
        <v>650</v>
      </c>
    </row>
    <row r="62" customHeight="1" spans="1:10">
      <c r="A62" s="210"/>
      <c r="B62" s="30" t="s">
        <v>641</v>
      </c>
      <c r="C62" s="30" t="s">
        <v>563</v>
      </c>
      <c r="D62" s="30" t="s">
        <v>564</v>
      </c>
      <c r="E62" s="30" t="s">
        <v>651</v>
      </c>
      <c r="F62" s="30" t="s">
        <v>559</v>
      </c>
      <c r="G62" s="30" t="s">
        <v>565</v>
      </c>
      <c r="H62" s="30" t="s">
        <v>543</v>
      </c>
      <c r="I62" s="30" t="s">
        <v>518</v>
      </c>
      <c r="J62" s="30" t="s">
        <v>588</v>
      </c>
    </row>
    <row r="63" customHeight="1" spans="1:10">
      <c r="A63" s="210" t="s">
        <v>411</v>
      </c>
      <c r="B63" s="30" t="s">
        <v>652</v>
      </c>
      <c r="C63" s="30" t="s">
        <v>512</v>
      </c>
      <c r="D63" s="30" t="s">
        <v>513</v>
      </c>
      <c r="E63" s="30" t="s">
        <v>653</v>
      </c>
      <c r="F63" s="30" t="s">
        <v>515</v>
      </c>
      <c r="G63" s="30" t="s">
        <v>653</v>
      </c>
      <c r="H63" s="30"/>
      <c r="I63" s="30" t="s">
        <v>552</v>
      </c>
      <c r="J63" s="30" t="s">
        <v>570</v>
      </c>
    </row>
    <row r="64" customHeight="1" spans="1:10">
      <c r="A64" s="210"/>
      <c r="B64" s="30" t="s">
        <v>652</v>
      </c>
      <c r="C64" s="30" t="s">
        <v>548</v>
      </c>
      <c r="D64" s="30" t="s">
        <v>554</v>
      </c>
      <c r="E64" s="30" t="s">
        <v>654</v>
      </c>
      <c r="F64" s="30" t="s">
        <v>515</v>
      </c>
      <c r="G64" s="30" t="s">
        <v>654</v>
      </c>
      <c r="H64" s="30"/>
      <c r="I64" s="30" t="s">
        <v>552</v>
      </c>
      <c r="J64" s="30" t="s">
        <v>570</v>
      </c>
    </row>
    <row r="65" customHeight="1" spans="1:10">
      <c r="A65" s="210"/>
      <c r="B65" s="30" t="s">
        <v>652</v>
      </c>
      <c r="C65" s="30" t="s">
        <v>563</v>
      </c>
      <c r="D65" s="30" t="s">
        <v>564</v>
      </c>
      <c r="E65" s="30" t="s">
        <v>564</v>
      </c>
      <c r="F65" s="30" t="s">
        <v>559</v>
      </c>
      <c r="G65" s="30" t="s">
        <v>565</v>
      </c>
      <c r="H65" s="30" t="s">
        <v>543</v>
      </c>
      <c r="I65" s="30" t="s">
        <v>518</v>
      </c>
      <c r="J65" s="30" t="s">
        <v>564</v>
      </c>
    </row>
    <row r="66" customHeight="1" spans="1:10">
      <c r="A66" s="210" t="s">
        <v>429</v>
      </c>
      <c r="B66" s="30" t="s">
        <v>655</v>
      </c>
      <c r="C66" s="30" t="s">
        <v>512</v>
      </c>
      <c r="D66" s="30" t="s">
        <v>513</v>
      </c>
      <c r="E66" s="30" t="s">
        <v>656</v>
      </c>
      <c r="F66" s="30" t="s">
        <v>559</v>
      </c>
      <c r="G66" s="30" t="s">
        <v>565</v>
      </c>
      <c r="H66" s="30" t="s">
        <v>543</v>
      </c>
      <c r="I66" s="30" t="s">
        <v>518</v>
      </c>
      <c r="J66" s="30" t="s">
        <v>657</v>
      </c>
    </row>
    <row r="67" customHeight="1" spans="1:10">
      <c r="A67" s="210"/>
      <c r="B67" s="30" t="s">
        <v>655</v>
      </c>
      <c r="C67" s="30" t="s">
        <v>512</v>
      </c>
      <c r="D67" s="30" t="s">
        <v>540</v>
      </c>
      <c r="E67" s="30" t="s">
        <v>658</v>
      </c>
      <c r="F67" s="30" t="s">
        <v>559</v>
      </c>
      <c r="G67" s="30" t="s">
        <v>565</v>
      </c>
      <c r="H67" s="30" t="s">
        <v>543</v>
      </c>
      <c r="I67" s="30" t="s">
        <v>518</v>
      </c>
      <c r="J67" s="30" t="s">
        <v>659</v>
      </c>
    </row>
    <row r="68" customHeight="1" spans="1:10">
      <c r="A68" s="210"/>
      <c r="B68" s="30" t="s">
        <v>655</v>
      </c>
      <c r="C68" s="30" t="s">
        <v>548</v>
      </c>
      <c r="D68" s="30" t="s">
        <v>554</v>
      </c>
      <c r="E68" s="30" t="s">
        <v>660</v>
      </c>
      <c r="F68" s="30" t="s">
        <v>559</v>
      </c>
      <c r="G68" s="30" t="s">
        <v>638</v>
      </c>
      <c r="H68" s="30" t="s">
        <v>543</v>
      </c>
      <c r="I68" s="30" t="s">
        <v>518</v>
      </c>
      <c r="J68" s="30" t="s">
        <v>661</v>
      </c>
    </row>
    <row r="69" customHeight="1" spans="1:10">
      <c r="A69" s="210"/>
      <c r="B69" s="30" t="s">
        <v>655</v>
      </c>
      <c r="C69" s="30" t="s">
        <v>563</v>
      </c>
      <c r="D69" s="30" t="s">
        <v>564</v>
      </c>
      <c r="E69" s="30" t="s">
        <v>616</v>
      </c>
      <c r="F69" s="30" t="s">
        <v>559</v>
      </c>
      <c r="G69" s="30" t="s">
        <v>591</v>
      </c>
      <c r="H69" s="30" t="s">
        <v>543</v>
      </c>
      <c r="I69" s="30" t="s">
        <v>518</v>
      </c>
      <c r="J69" s="30" t="s">
        <v>566</v>
      </c>
    </row>
    <row r="70" customHeight="1" spans="1:10">
      <c r="A70" s="210" t="s">
        <v>413</v>
      </c>
      <c r="B70" s="30" t="s">
        <v>662</v>
      </c>
      <c r="C70" s="30" t="s">
        <v>512</v>
      </c>
      <c r="D70" s="30" t="s">
        <v>513</v>
      </c>
      <c r="E70" s="30" t="s">
        <v>663</v>
      </c>
      <c r="F70" s="30" t="s">
        <v>515</v>
      </c>
      <c r="G70" s="30" t="s">
        <v>664</v>
      </c>
      <c r="H70" s="30" t="s">
        <v>569</v>
      </c>
      <c r="I70" s="30" t="s">
        <v>518</v>
      </c>
      <c r="J70" s="30" t="s">
        <v>570</v>
      </c>
    </row>
    <row r="71" customHeight="1" spans="1:10">
      <c r="A71" s="210"/>
      <c r="B71" s="30" t="s">
        <v>662</v>
      </c>
      <c r="C71" s="30" t="s">
        <v>548</v>
      </c>
      <c r="D71" s="30" t="s">
        <v>571</v>
      </c>
      <c r="E71" s="30" t="s">
        <v>663</v>
      </c>
      <c r="F71" s="30" t="s">
        <v>515</v>
      </c>
      <c r="G71" s="30" t="s">
        <v>664</v>
      </c>
      <c r="H71" s="30" t="s">
        <v>569</v>
      </c>
      <c r="I71" s="30" t="s">
        <v>518</v>
      </c>
      <c r="J71" s="30" t="s">
        <v>570</v>
      </c>
    </row>
    <row r="72" customHeight="1" spans="1:10">
      <c r="A72" s="210"/>
      <c r="B72" s="30" t="s">
        <v>662</v>
      </c>
      <c r="C72" s="30" t="s">
        <v>563</v>
      </c>
      <c r="D72" s="30" t="s">
        <v>564</v>
      </c>
      <c r="E72" s="30" t="s">
        <v>564</v>
      </c>
      <c r="F72" s="30" t="s">
        <v>559</v>
      </c>
      <c r="G72" s="30" t="s">
        <v>565</v>
      </c>
      <c r="H72" s="30" t="s">
        <v>543</v>
      </c>
      <c r="I72" s="30" t="s">
        <v>518</v>
      </c>
      <c r="J72" s="30" t="s">
        <v>570</v>
      </c>
    </row>
    <row r="73" customHeight="1" spans="1:10">
      <c r="A73" s="210" t="s">
        <v>401</v>
      </c>
      <c r="B73" s="30" t="s">
        <v>655</v>
      </c>
      <c r="C73" s="30" t="s">
        <v>512</v>
      </c>
      <c r="D73" s="30" t="s">
        <v>513</v>
      </c>
      <c r="E73" s="30" t="s">
        <v>656</v>
      </c>
      <c r="F73" s="30" t="s">
        <v>559</v>
      </c>
      <c r="G73" s="30" t="s">
        <v>565</v>
      </c>
      <c r="H73" s="30" t="s">
        <v>543</v>
      </c>
      <c r="I73" s="30" t="s">
        <v>518</v>
      </c>
      <c r="J73" s="30" t="s">
        <v>657</v>
      </c>
    </row>
    <row r="74" customHeight="1" spans="1:10">
      <c r="A74" s="210"/>
      <c r="B74" s="30" t="s">
        <v>655</v>
      </c>
      <c r="C74" s="30" t="s">
        <v>512</v>
      </c>
      <c r="D74" s="30" t="s">
        <v>540</v>
      </c>
      <c r="E74" s="30" t="s">
        <v>658</v>
      </c>
      <c r="F74" s="30" t="s">
        <v>559</v>
      </c>
      <c r="G74" s="30" t="s">
        <v>565</v>
      </c>
      <c r="H74" s="30" t="s">
        <v>543</v>
      </c>
      <c r="I74" s="30" t="s">
        <v>518</v>
      </c>
      <c r="J74" s="30" t="s">
        <v>659</v>
      </c>
    </row>
    <row r="75" customHeight="1" spans="1:10">
      <c r="A75" s="210"/>
      <c r="B75" s="30" t="s">
        <v>655</v>
      </c>
      <c r="C75" s="30" t="s">
        <v>548</v>
      </c>
      <c r="D75" s="30" t="s">
        <v>554</v>
      </c>
      <c r="E75" s="30" t="s">
        <v>660</v>
      </c>
      <c r="F75" s="30" t="s">
        <v>559</v>
      </c>
      <c r="G75" s="30" t="s">
        <v>638</v>
      </c>
      <c r="H75" s="30" t="s">
        <v>543</v>
      </c>
      <c r="I75" s="30" t="s">
        <v>518</v>
      </c>
      <c r="J75" s="30" t="s">
        <v>661</v>
      </c>
    </row>
    <row r="76" customHeight="1" spans="1:10">
      <c r="A76" s="210"/>
      <c r="B76" s="30" t="s">
        <v>655</v>
      </c>
      <c r="C76" s="30" t="s">
        <v>563</v>
      </c>
      <c r="D76" s="30" t="s">
        <v>564</v>
      </c>
      <c r="E76" s="30" t="s">
        <v>616</v>
      </c>
      <c r="F76" s="30" t="s">
        <v>559</v>
      </c>
      <c r="G76" s="30" t="s">
        <v>591</v>
      </c>
      <c r="H76" s="30" t="s">
        <v>543</v>
      </c>
      <c r="I76" s="30" t="s">
        <v>518</v>
      </c>
      <c r="J76" s="30" t="s">
        <v>566</v>
      </c>
    </row>
    <row r="77" customHeight="1" spans="1:10">
      <c r="A77" s="210" t="s">
        <v>423</v>
      </c>
      <c r="B77" s="30" t="s">
        <v>665</v>
      </c>
      <c r="C77" s="30" t="s">
        <v>512</v>
      </c>
      <c r="D77" s="30" t="s">
        <v>513</v>
      </c>
      <c r="E77" s="30" t="s">
        <v>666</v>
      </c>
      <c r="F77" s="30" t="s">
        <v>515</v>
      </c>
      <c r="G77" s="30" t="s">
        <v>107</v>
      </c>
      <c r="H77" s="30" t="s">
        <v>603</v>
      </c>
      <c r="I77" s="30" t="s">
        <v>518</v>
      </c>
      <c r="J77" s="30" t="s">
        <v>570</v>
      </c>
    </row>
    <row r="78" customHeight="1" spans="1:10">
      <c r="A78" s="210"/>
      <c r="B78" s="30" t="s">
        <v>665</v>
      </c>
      <c r="C78" s="30" t="s">
        <v>512</v>
      </c>
      <c r="D78" s="30" t="s">
        <v>540</v>
      </c>
      <c r="E78" s="30" t="s">
        <v>667</v>
      </c>
      <c r="F78" s="30" t="s">
        <v>515</v>
      </c>
      <c r="G78" s="30" t="s">
        <v>668</v>
      </c>
      <c r="H78" s="30" t="s">
        <v>647</v>
      </c>
      <c r="I78" s="30" t="s">
        <v>552</v>
      </c>
      <c r="J78" s="30" t="s">
        <v>667</v>
      </c>
    </row>
    <row r="79" customHeight="1" spans="1:10">
      <c r="A79" s="210"/>
      <c r="B79" s="30" t="s">
        <v>665</v>
      </c>
      <c r="C79" s="30" t="s">
        <v>512</v>
      </c>
      <c r="D79" s="30" t="s">
        <v>540</v>
      </c>
      <c r="E79" s="30" t="s">
        <v>669</v>
      </c>
      <c r="F79" s="30" t="s">
        <v>515</v>
      </c>
      <c r="G79" s="30" t="s">
        <v>668</v>
      </c>
      <c r="H79" s="30" t="s">
        <v>647</v>
      </c>
      <c r="I79" s="30" t="s">
        <v>552</v>
      </c>
      <c r="J79" s="30" t="s">
        <v>669</v>
      </c>
    </row>
    <row r="80" customHeight="1" spans="1:10">
      <c r="A80" s="210"/>
      <c r="B80" s="30" t="s">
        <v>665</v>
      </c>
      <c r="C80" s="30" t="s">
        <v>512</v>
      </c>
      <c r="D80" s="30" t="s">
        <v>540</v>
      </c>
      <c r="E80" s="30" t="s">
        <v>670</v>
      </c>
      <c r="F80" s="30" t="s">
        <v>515</v>
      </c>
      <c r="G80" s="30" t="s">
        <v>668</v>
      </c>
      <c r="H80" s="30" t="s">
        <v>647</v>
      </c>
      <c r="I80" s="30" t="s">
        <v>552</v>
      </c>
      <c r="J80" s="30" t="s">
        <v>670</v>
      </c>
    </row>
    <row r="81" customHeight="1" spans="1:10">
      <c r="A81" s="210"/>
      <c r="B81" s="30" t="s">
        <v>665</v>
      </c>
      <c r="C81" s="30" t="s">
        <v>512</v>
      </c>
      <c r="D81" s="30" t="s">
        <v>540</v>
      </c>
      <c r="E81" s="30" t="s">
        <v>671</v>
      </c>
      <c r="F81" s="30" t="s">
        <v>515</v>
      </c>
      <c r="G81" s="30" t="s">
        <v>668</v>
      </c>
      <c r="H81" s="30" t="s">
        <v>647</v>
      </c>
      <c r="I81" s="30" t="s">
        <v>552</v>
      </c>
      <c r="J81" s="30" t="s">
        <v>671</v>
      </c>
    </row>
    <row r="82" customHeight="1" spans="1:10">
      <c r="A82" s="210"/>
      <c r="B82" s="30" t="s">
        <v>665</v>
      </c>
      <c r="C82" s="30" t="s">
        <v>548</v>
      </c>
      <c r="D82" s="30" t="s">
        <v>554</v>
      </c>
      <c r="E82" s="30" t="s">
        <v>672</v>
      </c>
      <c r="F82" s="30" t="s">
        <v>515</v>
      </c>
      <c r="G82" s="30" t="s">
        <v>673</v>
      </c>
      <c r="H82" s="30" t="s">
        <v>674</v>
      </c>
      <c r="I82" s="30" t="s">
        <v>518</v>
      </c>
      <c r="J82" s="30" t="s">
        <v>570</v>
      </c>
    </row>
    <row r="83" customHeight="1" spans="1:10">
      <c r="A83" s="210"/>
      <c r="B83" s="30" t="s">
        <v>665</v>
      </c>
      <c r="C83" s="30" t="s">
        <v>563</v>
      </c>
      <c r="D83" s="30" t="s">
        <v>564</v>
      </c>
      <c r="E83" s="30" t="s">
        <v>564</v>
      </c>
      <c r="F83" s="30" t="s">
        <v>559</v>
      </c>
      <c r="G83" s="30" t="s">
        <v>565</v>
      </c>
      <c r="H83" s="30" t="s">
        <v>543</v>
      </c>
      <c r="I83" s="30" t="s">
        <v>518</v>
      </c>
      <c r="J83" s="30" t="s">
        <v>675</v>
      </c>
    </row>
    <row r="84" customHeight="1" spans="1:10">
      <c r="A84" s="210" t="s">
        <v>427</v>
      </c>
      <c r="B84" s="30" t="s">
        <v>676</v>
      </c>
      <c r="C84" s="30" t="s">
        <v>512</v>
      </c>
      <c r="D84" s="30" t="s">
        <v>513</v>
      </c>
      <c r="E84" s="30" t="s">
        <v>677</v>
      </c>
      <c r="F84" s="30" t="s">
        <v>515</v>
      </c>
      <c r="G84" s="30" t="s">
        <v>678</v>
      </c>
      <c r="H84" s="30" t="s">
        <v>603</v>
      </c>
      <c r="I84" s="30" t="s">
        <v>518</v>
      </c>
      <c r="J84" s="30" t="s">
        <v>679</v>
      </c>
    </row>
    <row r="85" customHeight="1" spans="1:10">
      <c r="A85" s="210"/>
      <c r="B85" s="30" t="s">
        <v>676</v>
      </c>
      <c r="C85" s="30" t="s">
        <v>548</v>
      </c>
      <c r="D85" s="30" t="s">
        <v>554</v>
      </c>
      <c r="E85" s="30" t="s">
        <v>653</v>
      </c>
      <c r="F85" s="30" t="s">
        <v>515</v>
      </c>
      <c r="G85" s="30" t="s">
        <v>680</v>
      </c>
      <c r="H85" s="30" t="s">
        <v>647</v>
      </c>
      <c r="I85" s="30" t="s">
        <v>552</v>
      </c>
      <c r="J85" s="30" t="s">
        <v>653</v>
      </c>
    </row>
    <row r="86" customHeight="1" spans="1:10">
      <c r="A86" s="210"/>
      <c r="B86" s="30" t="s">
        <v>676</v>
      </c>
      <c r="C86" s="30" t="s">
        <v>563</v>
      </c>
      <c r="D86" s="30" t="s">
        <v>564</v>
      </c>
      <c r="E86" s="30" t="s">
        <v>564</v>
      </c>
      <c r="F86" s="30" t="s">
        <v>559</v>
      </c>
      <c r="G86" s="30" t="s">
        <v>565</v>
      </c>
      <c r="H86" s="30" t="s">
        <v>543</v>
      </c>
      <c r="I86" s="30" t="s">
        <v>518</v>
      </c>
      <c r="J86" s="30" t="s">
        <v>681</v>
      </c>
    </row>
    <row r="87" customHeight="1" spans="1:10">
      <c r="A87" s="210" t="s">
        <v>409</v>
      </c>
      <c r="B87" s="30" t="s">
        <v>655</v>
      </c>
      <c r="C87" s="30" t="s">
        <v>512</v>
      </c>
      <c r="D87" s="30" t="s">
        <v>513</v>
      </c>
      <c r="E87" s="30" t="s">
        <v>656</v>
      </c>
      <c r="F87" s="30" t="s">
        <v>559</v>
      </c>
      <c r="G87" s="30" t="s">
        <v>565</v>
      </c>
      <c r="H87" s="30" t="s">
        <v>543</v>
      </c>
      <c r="I87" s="30" t="s">
        <v>518</v>
      </c>
      <c r="J87" s="30" t="s">
        <v>657</v>
      </c>
    </row>
    <row r="88" customHeight="1" spans="1:10">
      <c r="A88" s="210"/>
      <c r="B88" s="30" t="s">
        <v>655</v>
      </c>
      <c r="C88" s="30" t="s">
        <v>512</v>
      </c>
      <c r="D88" s="30" t="s">
        <v>540</v>
      </c>
      <c r="E88" s="30" t="s">
        <v>658</v>
      </c>
      <c r="F88" s="30" t="s">
        <v>559</v>
      </c>
      <c r="G88" s="30" t="s">
        <v>565</v>
      </c>
      <c r="H88" s="30" t="s">
        <v>543</v>
      </c>
      <c r="I88" s="30" t="s">
        <v>518</v>
      </c>
      <c r="J88" s="30" t="s">
        <v>659</v>
      </c>
    </row>
    <row r="89" customHeight="1" spans="1:10">
      <c r="A89" s="210"/>
      <c r="B89" s="30" t="s">
        <v>655</v>
      </c>
      <c r="C89" s="30" t="s">
        <v>548</v>
      </c>
      <c r="D89" s="30" t="s">
        <v>554</v>
      </c>
      <c r="E89" s="30" t="s">
        <v>660</v>
      </c>
      <c r="F89" s="30" t="s">
        <v>559</v>
      </c>
      <c r="G89" s="30" t="s">
        <v>638</v>
      </c>
      <c r="H89" s="30" t="s">
        <v>543</v>
      </c>
      <c r="I89" s="30" t="s">
        <v>518</v>
      </c>
      <c r="J89" s="30" t="s">
        <v>661</v>
      </c>
    </row>
    <row r="90" customHeight="1" spans="1:10">
      <c r="A90" s="210"/>
      <c r="B90" s="30" t="s">
        <v>655</v>
      </c>
      <c r="C90" s="30" t="s">
        <v>563</v>
      </c>
      <c r="D90" s="30" t="s">
        <v>564</v>
      </c>
      <c r="E90" s="30" t="s">
        <v>616</v>
      </c>
      <c r="F90" s="30" t="s">
        <v>559</v>
      </c>
      <c r="G90" s="30" t="s">
        <v>591</v>
      </c>
      <c r="H90" s="30" t="s">
        <v>543</v>
      </c>
      <c r="I90" s="30" t="s">
        <v>518</v>
      </c>
      <c r="J90" s="30" t="s">
        <v>566</v>
      </c>
    </row>
    <row r="91" customHeight="1" spans="1:10">
      <c r="A91" s="210" t="s">
        <v>442</v>
      </c>
      <c r="B91" s="30" t="s">
        <v>682</v>
      </c>
      <c r="C91" s="30" t="s">
        <v>512</v>
      </c>
      <c r="D91" s="30" t="s">
        <v>513</v>
      </c>
      <c r="E91" s="30" t="s">
        <v>683</v>
      </c>
      <c r="F91" s="30" t="s">
        <v>559</v>
      </c>
      <c r="G91" s="30" t="s">
        <v>638</v>
      </c>
      <c r="H91" s="30" t="s">
        <v>543</v>
      </c>
      <c r="I91" s="30" t="s">
        <v>518</v>
      </c>
      <c r="J91" s="30" t="s">
        <v>684</v>
      </c>
    </row>
    <row r="92" customHeight="1" spans="1:10">
      <c r="A92" s="210"/>
      <c r="B92" s="30" t="s">
        <v>682</v>
      </c>
      <c r="C92" s="30" t="s">
        <v>512</v>
      </c>
      <c r="D92" s="30" t="s">
        <v>545</v>
      </c>
      <c r="E92" s="30" t="s">
        <v>685</v>
      </c>
      <c r="F92" s="30" t="s">
        <v>686</v>
      </c>
      <c r="G92" s="30" t="s">
        <v>108</v>
      </c>
      <c r="H92" s="30" t="s">
        <v>687</v>
      </c>
      <c r="I92" s="30" t="s">
        <v>518</v>
      </c>
      <c r="J92" s="30" t="s">
        <v>688</v>
      </c>
    </row>
    <row r="93" customHeight="1" spans="1:10">
      <c r="A93" s="210"/>
      <c r="B93" s="30" t="s">
        <v>682</v>
      </c>
      <c r="C93" s="30" t="s">
        <v>548</v>
      </c>
      <c r="D93" s="30" t="s">
        <v>554</v>
      </c>
      <c r="E93" s="30" t="s">
        <v>611</v>
      </c>
      <c r="F93" s="30" t="s">
        <v>559</v>
      </c>
      <c r="G93" s="30" t="s">
        <v>612</v>
      </c>
      <c r="H93" s="30" t="s">
        <v>613</v>
      </c>
      <c r="I93" s="30" t="s">
        <v>518</v>
      </c>
      <c r="J93" s="30" t="s">
        <v>689</v>
      </c>
    </row>
    <row r="94" customHeight="1" spans="1:10">
      <c r="A94" s="210"/>
      <c r="B94" s="30" t="s">
        <v>682</v>
      </c>
      <c r="C94" s="30" t="s">
        <v>563</v>
      </c>
      <c r="D94" s="30" t="s">
        <v>564</v>
      </c>
      <c r="E94" s="30" t="s">
        <v>616</v>
      </c>
      <c r="F94" s="30" t="s">
        <v>559</v>
      </c>
      <c r="G94" s="30" t="s">
        <v>565</v>
      </c>
      <c r="H94" s="30" t="s">
        <v>543</v>
      </c>
      <c r="I94" s="30" t="s">
        <v>518</v>
      </c>
      <c r="J94" s="30" t="s">
        <v>566</v>
      </c>
    </row>
    <row r="95" customHeight="1" spans="1:10">
      <c r="A95" s="209" t="s">
        <v>74</v>
      </c>
      <c r="B95" s="30"/>
      <c r="C95" s="30"/>
      <c r="D95" s="30"/>
      <c r="E95" s="30"/>
      <c r="F95" s="30"/>
      <c r="G95" s="30"/>
      <c r="H95" s="30"/>
      <c r="I95" s="30"/>
      <c r="J95" s="30"/>
    </row>
    <row r="96" customHeight="1" spans="1:10">
      <c r="A96" s="210" t="s">
        <v>413</v>
      </c>
      <c r="B96" s="30" t="s">
        <v>690</v>
      </c>
      <c r="C96" s="30" t="s">
        <v>512</v>
      </c>
      <c r="D96" s="30" t="s">
        <v>513</v>
      </c>
      <c r="E96" s="30" t="s">
        <v>663</v>
      </c>
      <c r="F96" s="30" t="s">
        <v>515</v>
      </c>
      <c r="G96" s="30" t="s">
        <v>542</v>
      </c>
      <c r="H96" s="30" t="s">
        <v>569</v>
      </c>
      <c r="I96" s="30" t="s">
        <v>518</v>
      </c>
      <c r="J96" s="30" t="s">
        <v>691</v>
      </c>
    </row>
    <row r="97" customHeight="1" spans="1:10">
      <c r="A97" s="210"/>
      <c r="B97" s="30" t="s">
        <v>690</v>
      </c>
      <c r="C97" s="30" t="s">
        <v>548</v>
      </c>
      <c r="D97" s="30" t="s">
        <v>571</v>
      </c>
      <c r="E97" s="30" t="s">
        <v>663</v>
      </c>
      <c r="F97" s="30" t="s">
        <v>515</v>
      </c>
      <c r="G97" s="30" t="s">
        <v>542</v>
      </c>
      <c r="H97" s="30" t="s">
        <v>569</v>
      </c>
      <c r="I97" s="30" t="s">
        <v>518</v>
      </c>
      <c r="J97" s="30" t="s">
        <v>692</v>
      </c>
    </row>
    <row r="98" customHeight="1" spans="1:10">
      <c r="A98" s="210"/>
      <c r="B98" s="30" t="s">
        <v>690</v>
      </c>
      <c r="C98" s="30" t="s">
        <v>563</v>
      </c>
      <c r="D98" s="30" t="s">
        <v>564</v>
      </c>
      <c r="E98" s="30" t="s">
        <v>564</v>
      </c>
      <c r="F98" s="30" t="s">
        <v>515</v>
      </c>
      <c r="G98" s="30" t="s">
        <v>565</v>
      </c>
      <c r="H98" s="30" t="s">
        <v>543</v>
      </c>
      <c r="I98" s="30" t="s">
        <v>552</v>
      </c>
      <c r="J98" s="30" t="s">
        <v>693</v>
      </c>
    </row>
    <row r="99" customHeight="1" spans="1:10">
      <c r="A99" s="210" t="s">
        <v>446</v>
      </c>
      <c r="B99" s="30" t="s">
        <v>694</v>
      </c>
      <c r="C99" s="30" t="s">
        <v>512</v>
      </c>
      <c r="D99" s="30" t="s">
        <v>540</v>
      </c>
      <c r="E99" s="30" t="s">
        <v>695</v>
      </c>
      <c r="F99" s="30" t="s">
        <v>515</v>
      </c>
      <c r="G99" s="30" t="s">
        <v>542</v>
      </c>
      <c r="H99" s="30" t="s">
        <v>543</v>
      </c>
      <c r="I99" s="30" t="s">
        <v>552</v>
      </c>
      <c r="J99" s="30" t="s">
        <v>696</v>
      </c>
    </row>
    <row r="100" customHeight="1" spans="1:10">
      <c r="A100" s="210"/>
      <c r="B100" s="30" t="s">
        <v>694</v>
      </c>
      <c r="C100" s="30" t="s">
        <v>548</v>
      </c>
      <c r="D100" s="30" t="s">
        <v>549</v>
      </c>
      <c r="E100" s="30" t="s">
        <v>697</v>
      </c>
      <c r="F100" s="30" t="s">
        <v>515</v>
      </c>
      <c r="G100" s="30" t="s">
        <v>542</v>
      </c>
      <c r="H100" s="30" t="s">
        <v>543</v>
      </c>
      <c r="I100" s="30" t="s">
        <v>552</v>
      </c>
      <c r="J100" s="30" t="s">
        <v>698</v>
      </c>
    </row>
    <row r="101" customHeight="1" spans="1:10">
      <c r="A101" s="210"/>
      <c r="B101" s="30" t="s">
        <v>694</v>
      </c>
      <c r="C101" s="30" t="s">
        <v>563</v>
      </c>
      <c r="D101" s="30" t="s">
        <v>564</v>
      </c>
      <c r="E101" s="30" t="s">
        <v>633</v>
      </c>
      <c r="F101" s="30" t="s">
        <v>515</v>
      </c>
      <c r="G101" s="30" t="s">
        <v>565</v>
      </c>
      <c r="H101" s="30" t="s">
        <v>543</v>
      </c>
      <c r="I101" s="30" t="s">
        <v>552</v>
      </c>
      <c r="J101" s="30" t="s">
        <v>699</v>
      </c>
    </row>
    <row r="102" customHeight="1" spans="1:10">
      <c r="A102" s="210" t="s">
        <v>448</v>
      </c>
      <c r="B102" s="30" t="s">
        <v>700</v>
      </c>
      <c r="C102" s="30" t="s">
        <v>512</v>
      </c>
      <c r="D102" s="30" t="s">
        <v>540</v>
      </c>
      <c r="E102" s="30" t="s">
        <v>701</v>
      </c>
      <c r="F102" s="30" t="s">
        <v>515</v>
      </c>
      <c r="G102" s="30" t="s">
        <v>702</v>
      </c>
      <c r="H102" s="30" t="s">
        <v>703</v>
      </c>
      <c r="I102" s="30" t="s">
        <v>518</v>
      </c>
      <c r="J102" s="30" t="s">
        <v>704</v>
      </c>
    </row>
    <row r="103" customHeight="1" spans="1:10">
      <c r="A103" s="210"/>
      <c r="B103" s="30" t="s">
        <v>700</v>
      </c>
      <c r="C103" s="30" t="s">
        <v>548</v>
      </c>
      <c r="D103" s="30" t="s">
        <v>549</v>
      </c>
      <c r="E103" s="30" t="s">
        <v>701</v>
      </c>
      <c r="F103" s="30" t="s">
        <v>515</v>
      </c>
      <c r="G103" s="30" t="s">
        <v>702</v>
      </c>
      <c r="H103" s="30" t="s">
        <v>703</v>
      </c>
      <c r="I103" s="30" t="s">
        <v>518</v>
      </c>
      <c r="J103" s="30" t="s">
        <v>704</v>
      </c>
    </row>
    <row r="104" customHeight="1" spans="1:10">
      <c r="A104" s="210"/>
      <c r="B104" s="30" t="s">
        <v>700</v>
      </c>
      <c r="C104" s="30" t="s">
        <v>563</v>
      </c>
      <c r="D104" s="30" t="s">
        <v>564</v>
      </c>
      <c r="E104" s="30" t="s">
        <v>564</v>
      </c>
      <c r="F104" s="30" t="s">
        <v>515</v>
      </c>
      <c r="G104" s="30" t="s">
        <v>565</v>
      </c>
      <c r="H104" s="30" t="s">
        <v>543</v>
      </c>
      <c r="I104" s="30" t="s">
        <v>552</v>
      </c>
      <c r="J104" s="30" t="s">
        <v>705</v>
      </c>
    </row>
    <row r="105" customHeight="1" spans="1:10">
      <c r="A105" s="209" t="s">
        <v>76</v>
      </c>
      <c r="B105" s="30"/>
      <c r="C105" s="30"/>
      <c r="D105" s="30"/>
      <c r="E105" s="30"/>
      <c r="F105" s="30"/>
      <c r="G105" s="30"/>
      <c r="H105" s="30"/>
      <c r="I105" s="30"/>
      <c r="J105" s="30"/>
    </row>
    <row r="106" customHeight="1" spans="1:10">
      <c r="A106" s="210" t="s">
        <v>455</v>
      </c>
      <c r="B106" s="30" t="s">
        <v>706</v>
      </c>
      <c r="C106" s="30" t="s">
        <v>512</v>
      </c>
      <c r="D106" s="30" t="s">
        <v>513</v>
      </c>
      <c r="E106" s="30" t="s">
        <v>707</v>
      </c>
      <c r="F106" s="30" t="s">
        <v>515</v>
      </c>
      <c r="G106" s="30" t="s">
        <v>608</v>
      </c>
      <c r="H106" s="30" t="s">
        <v>603</v>
      </c>
      <c r="I106" s="30" t="s">
        <v>518</v>
      </c>
      <c r="J106" s="30" t="s">
        <v>708</v>
      </c>
    </row>
    <row r="107" customHeight="1" spans="1:10">
      <c r="A107" s="210"/>
      <c r="B107" s="30" t="s">
        <v>706</v>
      </c>
      <c r="C107" s="30" t="s">
        <v>548</v>
      </c>
      <c r="D107" s="30" t="s">
        <v>549</v>
      </c>
      <c r="E107" s="30" t="s">
        <v>609</v>
      </c>
      <c r="F107" s="30" t="s">
        <v>559</v>
      </c>
      <c r="G107" s="30" t="s">
        <v>610</v>
      </c>
      <c r="H107" s="30" t="s">
        <v>709</v>
      </c>
      <c r="I107" s="30" t="s">
        <v>518</v>
      </c>
      <c r="J107" s="30" t="s">
        <v>710</v>
      </c>
    </row>
    <row r="108" customHeight="1" spans="1:10">
      <c r="A108" s="210"/>
      <c r="B108" s="30" t="s">
        <v>706</v>
      </c>
      <c r="C108" s="30" t="s">
        <v>563</v>
      </c>
      <c r="D108" s="30" t="s">
        <v>564</v>
      </c>
      <c r="E108" s="30" t="s">
        <v>599</v>
      </c>
      <c r="F108" s="30" t="s">
        <v>559</v>
      </c>
      <c r="G108" s="30" t="s">
        <v>565</v>
      </c>
      <c r="H108" s="30" t="s">
        <v>543</v>
      </c>
      <c r="I108" s="30" t="s">
        <v>552</v>
      </c>
      <c r="J108" s="30" t="s">
        <v>711</v>
      </c>
    </row>
    <row r="109" customHeight="1" spans="1:10">
      <c r="A109" s="210" t="s">
        <v>451</v>
      </c>
      <c r="B109" s="30" t="s">
        <v>712</v>
      </c>
      <c r="C109" s="30" t="s">
        <v>512</v>
      </c>
      <c r="D109" s="30" t="s">
        <v>513</v>
      </c>
      <c r="E109" s="30" t="s">
        <v>713</v>
      </c>
      <c r="F109" s="30" t="s">
        <v>515</v>
      </c>
      <c r="G109" s="30" t="s">
        <v>714</v>
      </c>
      <c r="H109" s="30" t="s">
        <v>603</v>
      </c>
      <c r="I109" s="30" t="s">
        <v>518</v>
      </c>
      <c r="J109" s="30" t="s">
        <v>715</v>
      </c>
    </row>
    <row r="110" customHeight="1" spans="1:10">
      <c r="A110" s="210"/>
      <c r="B110" s="30" t="s">
        <v>712</v>
      </c>
      <c r="C110" s="30" t="s">
        <v>548</v>
      </c>
      <c r="D110" s="30" t="s">
        <v>549</v>
      </c>
      <c r="E110" s="30" t="s">
        <v>716</v>
      </c>
      <c r="F110" s="30" t="s">
        <v>515</v>
      </c>
      <c r="G110" s="30" t="s">
        <v>717</v>
      </c>
      <c r="H110" s="30" t="s">
        <v>718</v>
      </c>
      <c r="I110" s="30" t="s">
        <v>518</v>
      </c>
      <c r="J110" s="30" t="s">
        <v>719</v>
      </c>
    </row>
    <row r="111" customHeight="1" spans="1:10">
      <c r="A111" s="210"/>
      <c r="B111" s="30" t="s">
        <v>712</v>
      </c>
      <c r="C111" s="30" t="s">
        <v>563</v>
      </c>
      <c r="D111" s="30" t="s">
        <v>564</v>
      </c>
      <c r="E111" s="30" t="s">
        <v>588</v>
      </c>
      <c r="F111" s="30" t="s">
        <v>515</v>
      </c>
      <c r="G111" s="30" t="s">
        <v>591</v>
      </c>
      <c r="H111" s="30" t="s">
        <v>543</v>
      </c>
      <c r="I111" s="30" t="s">
        <v>552</v>
      </c>
      <c r="J111" s="30" t="s">
        <v>720</v>
      </c>
    </row>
    <row r="112" customHeight="1" spans="1:10">
      <c r="A112" s="210" t="s">
        <v>453</v>
      </c>
      <c r="B112" s="30" t="s">
        <v>721</v>
      </c>
      <c r="C112" s="30" t="s">
        <v>512</v>
      </c>
      <c r="D112" s="30" t="s">
        <v>513</v>
      </c>
      <c r="E112" s="30" t="s">
        <v>722</v>
      </c>
      <c r="F112" s="30" t="s">
        <v>515</v>
      </c>
      <c r="G112" s="30" t="s">
        <v>608</v>
      </c>
      <c r="H112" s="30" t="s">
        <v>628</v>
      </c>
      <c r="I112" s="30" t="s">
        <v>518</v>
      </c>
      <c r="J112" s="30" t="s">
        <v>723</v>
      </c>
    </row>
    <row r="113" customHeight="1" spans="1:10">
      <c r="A113" s="210"/>
      <c r="B113" s="30" t="s">
        <v>721</v>
      </c>
      <c r="C113" s="30" t="s">
        <v>512</v>
      </c>
      <c r="D113" s="30" t="s">
        <v>513</v>
      </c>
      <c r="E113" s="30" t="s">
        <v>724</v>
      </c>
      <c r="F113" s="30" t="s">
        <v>515</v>
      </c>
      <c r="G113" s="30" t="s">
        <v>725</v>
      </c>
      <c r="H113" s="30" t="s">
        <v>726</v>
      </c>
      <c r="I113" s="30" t="s">
        <v>518</v>
      </c>
      <c r="J113" s="30" t="s">
        <v>727</v>
      </c>
    </row>
    <row r="114" customHeight="1" spans="1:10">
      <c r="A114" s="210"/>
      <c r="B114" s="30" t="s">
        <v>721</v>
      </c>
      <c r="C114" s="30" t="s">
        <v>548</v>
      </c>
      <c r="D114" s="30" t="s">
        <v>549</v>
      </c>
      <c r="E114" s="30" t="s">
        <v>728</v>
      </c>
      <c r="F114" s="30" t="s">
        <v>559</v>
      </c>
      <c r="G114" s="30" t="s">
        <v>729</v>
      </c>
      <c r="H114" s="30" t="s">
        <v>709</v>
      </c>
      <c r="I114" s="30" t="s">
        <v>518</v>
      </c>
      <c r="J114" s="30" t="s">
        <v>730</v>
      </c>
    </row>
    <row r="115" customHeight="1" spans="1:10">
      <c r="A115" s="210"/>
      <c r="B115" s="30" t="s">
        <v>721</v>
      </c>
      <c r="C115" s="30" t="s">
        <v>563</v>
      </c>
      <c r="D115" s="30" t="s">
        <v>564</v>
      </c>
      <c r="E115" s="30" t="s">
        <v>731</v>
      </c>
      <c r="F115" s="30" t="s">
        <v>559</v>
      </c>
      <c r="G115" s="30" t="s">
        <v>565</v>
      </c>
      <c r="H115" s="30" t="s">
        <v>543</v>
      </c>
      <c r="I115" s="30" t="s">
        <v>552</v>
      </c>
      <c r="J115" s="30" t="s">
        <v>732</v>
      </c>
    </row>
    <row r="116" customHeight="1" spans="1:10">
      <c r="A116" s="209" t="s">
        <v>78</v>
      </c>
      <c r="B116" s="30"/>
      <c r="C116" s="30"/>
      <c r="D116" s="30"/>
      <c r="E116" s="30"/>
      <c r="F116" s="30"/>
      <c r="G116" s="30"/>
      <c r="H116" s="30"/>
      <c r="I116" s="30"/>
      <c r="J116" s="30"/>
    </row>
    <row r="117" customHeight="1" spans="1:10">
      <c r="A117" s="210" t="s">
        <v>471</v>
      </c>
      <c r="B117" s="30" t="s">
        <v>733</v>
      </c>
      <c r="C117" s="30" t="s">
        <v>512</v>
      </c>
      <c r="D117" s="30" t="s">
        <v>513</v>
      </c>
      <c r="E117" s="30" t="s">
        <v>734</v>
      </c>
      <c r="F117" s="30" t="s">
        <v>515</v>
      </c>
      <c r="G117" s="30" t="s">
        <v>735</v>
      </c>
      <c r="H117" s="30" t="s">
        <v>736</v>
      </c>
      <c r="I117" s="30" t="s">
        <v>518</v>
      </c>
      <c r="J117" s="30" t="s">
        <v>737</v>
      </c>
    </row>
    <row r="118" customHeight="1" spans="1:10">
      <c r="A118" s="210"/>
      <c r="B118" s="30" t="s">
        <v>733</v>
      </c>
      <c r="C118" s="30" t="s">
        <v>512</v>
      </c>
      <c r="D118" s="30" t="s">
        <v>540</v>
      </c>
      <c r="E118" s="30" t="s">
        <v>738</v>
      </c>
      <c r="F118" s="30" t="s">
        <v>559</v>
      </c>
      <c r="G118" s="30" t="s">
        <v>542</v>
      </c>
      <c r="H118" s="30" t="s">
        <v>543</v>
      </c>
      <c r="I118" s="30" t="s">
        <v>552</v>
      </c>
      <c r="J118" s="30" t="s">
        <v>737</v>
      </c>
    </row>
    <row r="119" customHeight="1" spans="1:10">
      <c r="A119" s="210"/>
      <c r="B119" s="30" t="s">
        <v>733</v>
      </c>
      <c r="C119" s="30" t="s">
        <v>512</v>
      </c>
      <c r="D119" s="30" t="s">
        <v>545</v>
      </c>
      <c r="E119" s="30" t="s">
        <v>739</v>
      </c>
      <c r="F119" s="30" t="s">
        <v>559</v>
      </c>
      <c r="G119" s="30" t="s">
        <v>638</v>
      </c>
      <c r="H119" s="30" t="s">
        <v>543</v>
      </c>
      <c r="I119" s="30" t="s">
        <v>552</v>
      </c>
      <c r="J119" s="30" t="s">
        <v>737</v>
      </c>
    </row>
    <row r="120" customHeight="1" spans="1:10">
      <c r="A120" s="210"/>
      <c r="B120" s="30" t="s">
        <v>733</v>
      </c>
      <c r="C120" s="30" t="s">
        <v>548</v>
      </c>
      <c r="D120" s="30" t="s">
        <v>557</v>
      </c>
      <c r="E120" s="30" t="s">
        <v>740</v>
      </c>
      <c r="F120" s="30" t="s">
        <v>515</v>
      </c>
      <c r="G120" s="30" t="s">
        <v>741</v>
      </c>
      <c r="H120" s="30" t="s">
        <v>742</v>
      </c>
      <c r="I120" s="30" t="s">
        <v>552</v>
      </c>
      <c r="J120" s="30" t="s">
        <v>740</v>
      </c>
    </row>
    <row r="121" customHeight="1" spans="1:10">
      <c r="A121" s="210"/>
      <c r="B121" s="30" t="s">
        <v>733</v>
      </c>
      <c r="C121" s="30" t="s">
        <v>563</v>
      </c>
      <c r="D121" s="30" t="s">
        <v>564</v>
      </c>
      <c r="E121" s="30" t="s">
        <v>599</v>
      </c>
      <c r="F121" s="30" t="s">
        <v>559</v>
      </c>
      <c r="G121" s="30" t="s">
        <v>565</v>
      </c>
      <c r="H121" s="30" t="s">
        <v>543</v>
      </c>
      <c r="I121" s="30" t="s">
        <v>552</v>
      </c>
      <c r="J121" s="30" t="s">
        <v>737</v>
      </c>
    </row>
    <row r="122" customHeight="1" spans="1:10">
      <c r="A122" s="210"/>
      <c r="B122" s="30" t="s">
        <v>733</v>
      </c>
      <c r="C122" s="30" t="s">
        <v>563</v>
      </c>
      <c r="D122" s="30" t="s">
        <v>564</v>
      </c>
      <c r="E122" s="30" t="s">
        <v>599</v>
      </c>
      <c r="F122" s="30" t="s">
        <v>559</v>
      </c>
      <c r="G122" s="30" t="s">
        <v>565</v>
      </c>
      <c r="H122" s="30" t="s">
        <v>543</v>
      </c>
      <c r="I122" s="30" t="s">
        <v>552</v>
      </c>
      <c r="J122" s="30" t="s">
        <v>737</v>
      </c>
    </row>
    <row r="123" customHeight="1" spans="1:10">
      <c r="A123" s="210" t="s">
        <v>461</v>
      </c>
      <c r="B123" s="30" t="s">
        <v>743</v>
      </c>
      <c r="C123" s="30" t="s">
        <v>512</v>
      </c>
      <c r="D123" s="30" t="s">
        <v>513</v>
      </c>
      <c r="E123" s="30" t="s">
        <v>744</v>
      </c>
      <c r="F123" s="30" t="s">
        <v>515</v>
      </c>
      <c r="G123" s="30" t="s">
        <v>103</v>
      </c>
      <c r="H123" s="30" t="s">
        <v>736</v>
      </c>
      <c r="I123" s="30" t="s">
        <v>518</v>
      </c>
      <c r="J123" s="30" t="s">
        <v>745</v>
      </c>
    </row>
    <row r="124" customHeight="1" spans="1:10">
      <c r="A124" s="210"/>
      <c r="B124" s="30" t="s">
        <v>743</v>
      </c>
      <c r="C124" s="30" t="s">
        <v>512</v>
      </c>
      <c r="D124" s="30" t="s">
        <v>540</v>
      </c>
      <c r="E124" s="30" t="s">
        <v>746</v>
      </c>
      <c r="F124" s="30" t="s">
        <v>515</v>
      </c>
      <c r="G124" s="30" t="s">
        <v>747</v>
      </c>
      <c r="H124" s="30" t="s">
        <v>543</v>
      </c>
      <c r="I124" s="30" t="s">
        <v>552</v>
      </c>
      <c r="J124" s="30" t="s">
        <v>745</v>
      </c>
    </row>
    <row r="125" customHeight="1" spans="1:10">
      <c r="A125" s="210"/>
      <c r="B125" s="30" t="s">
        <v>743</v>
      </c>
      <c r="C125" s="30" t="s">
        <v>548</v>
      </c>
      <c r="D125" s="30" t="s">
        <v>549</v>
      </c>
      <c r="E125" s="30" t="s">
        <v>748</v>
      </c>
      <c r="F125" s="30" t="s">
        <v>559</v>
      </c>
      <c r="G125" s="30" t="s">
        <v>749</v>
      </c>
      <c r="H125" s="30" t="s">
        <v>718</v>
      </c>
      <c r="I125" s="30" t="s">
        <v>518</v>
      </c>
      <c r="J125" s="30" t="s">
        <v>745</v>
      </c>
    </row>
    <row r="126" customHeight="1" spans="1:10">
      <c r="A126" s="210"/>
      <c r="B126" s="30" t="s">
        <v>743</v>
      </c>
      <c r="C126" s="30" t="s">
        <v>548</v>
      </c>
      <c r="D126" s="30" t="s">
        <v>554</v>
      </c>
      <c r="E126" s="30" t="s">
        <v>750</v>
      </c>
      <c r="F126" s="30" t="s">
        <v>559</v>
      </c>
      <c r="G126" s="30" t="s">
        <v>751</v>
      </c>
      <c r="H126" s="30" t="s">
        <v>752</v>
      </c>
      <c r="I126" s="30" t="s">
        <v>518</v>
      </c>
      <c r="J126" s="30" t="s">
        <v>745</v>
      </c>
    </row>
    <row r="127" customHeight="1" spans="1:10">
      <c r="A127" s="210"/>
      <c r="B127" s="30" t="s">
        <v>743</v>
      </c>
      <c r="C127" s="30" t="s">
        <v>563</v>
      </c>
      <c r="D127" s="30" t="s">
        <v>564</v>
      </c>
      <c r="E127" s="30" t="s">
        <v>599</v>
      </c>
      <c r="F127" s="30" t="s">
        <v>515</v>
      </c>
      <c r="G127" s="30" t="s">
        <v>753</v>
      </c>
      <c r="H127" s="30" t="s">
        <v>543</v>
      </c>
      <c r="I127" s="30" t="s">
        <v>552</v>
      </c>
      <c r="J127" s="30" t="s">
        <v>745</v>
      </c>
    </row>
    <row r="128" customHeight="1" spans="1:10">
      <c r="A128" s="210" t="s">
        <v>475</v>
      </c>
      <c r="B128" s="30" t="s">
        <v>754</v>
      </c>
      <c r="C128" s="30" t="s">
        <v>512</v>
      </c>
      <c r="D128" s="30" t="s">
        <v>513</v>
      </c>
      <c r="E128" s="30" t="s">
        <v>755</v>
      </c>
      <c r="F128" s="30" t="s">
        <v>559</v>
      </c>
      <c r="G128" s="30" t="s">
        <v>542</v>
      </c>
      <c r="H128" s="30" t="s">
        <v>543</v>
      </c>
      <c r="I128" s="30" t="s">
        <v>552</v>
      </c>
      <c r="J128" s="30" t="s">
        <v>756</v>
      </c>
    </row>
    <row r="129" customHeight="1" spans="1:10">
      <c r="A129" s="210"/>
      <c r="B129" s="30" t="s">
        <v>754</v>
      </c>
      <c r="C129" s="30" t="s">
        <v>512</v>
      </c>
      <c r="D129" s="30" t="s">
        <v>545</v>
      </c>
      <c r="E129" s="30" t="s">
        <v>757</v>
      </c>
      <c r="F129" s="30" t="s">
        <v>559</v>
      </c>
      <c r="G129" s="30" t="s">
        <v>542</v>
      </c>
      <c r="H129" s="30" t="s">
        <v>543</v>
      </c>
      <c r="I129" s="30" t="s">
        <v>552</v>
      </c>
      <c r="J129" s="30" t="s">
        <v>758</v>
      </c>
    </row>
    <row r="130" customHeight="1" spans="1:10">
      <c r="A130" s="210"/>
      <c r="B130" s="30" t="s">
        <v>754</v>
      </c>
      <c r="C130" s="30" t="s">
        <v>512</v>
      </c>
      <c r="D130" s="30" t="s">
        <v>545</v>
      </c>
      <c r="E130" s="30" t="s">
        <v>759</v>
      </c>
      <c r="F130" s="30" t="s">
        <v>559</v>
      </c>
      <c r="G130" s="30" t="s">
        <v>741</v>
      </c>
      <c r="H130" s="30" t="s">
        <v>760</v>
      </c>
      <c r="I130" s="30" t="s">
        <v>552</v>
      </c>
      <c r="J130" s="30" t="s">
        <v>758</v>
      </c>
    </row>
    <row r="131" customHeight="1" spans="1:10">
      <c r="A131" s="210"/>
      <c r="B131" s="30" t="s">
        <v>754</v>
      </c>
      <c r="C131" s="30" t="s">
        <v>548</v>
      </c>
      <c r="D131" s="30" t="s">
        <v>571</v>
      </c>
      <c r="E131" s="30" t="s">
        <v>761</v>
      </c>
      <c r="F131" s="30" t="s">
        <v>559</v>
      </c>
      <c r="G131" s="30" t="s">
        <v>542</v>
      </c>
      <c r="H131" s="30" t="s">
        <v>543</v>
      </c>
      <c r="I131" s="30" t="s">
        <v>552</v>
      </c>
      <c r="J131" s="30" t="s">
        <v>758</v>
      </c>
    </row>
    <row r="132" customHeight="1" spans="1:10">
      <c r="A132" s="210"/>
      <c r="B132" s="30" t="s">
        <v>754</v>
      </c>
      <c r="C132" s="30" t="s">
        <v>563</v>
      </c>
      <c r="D132" s="30" t="s">
        <v>564</v>
      </c>
      <c r="E132" s="30" t="s">
        <v>599</v>
      </c>
      <c r="F132" s="30" t="s">
        <v>559</v>
      </c>
      <c r="G132" s="30" t="s">
        <v>591</v>
      </c>
      <c r="H132" s="30" t="s">
        <v>543</v>
      </c>
      <c r="I132" s="30" t="s">
        <v>552</v>
      </c>
      <c r="J132" s="30" t="s">
        <v>758</v>
      </c>
    </row>
    <row r="133" customHeight="1" spans="1:10">
      <c r="A133" s="210" t="s">
        <v>459</v>
      </c>
      <c r="B133" s="30" t="s">
        <v>762</v>
      </c>
      <c r="C133" s="30" t="s">
        <v>512</v>
      </c>
      <c r="D133" s="30" t="s">
        <v>513</v>
      </c>
      <c r="E133" s="30" t="s">
        <v>763</v>
      </c>
      <c r="F133" s="30" t="s">
        <v>515</v>
      </c>
      <c r="G133" s="30" t="s">
        <v>764</v>
      </c>
      <c r="H133" s="30" t="s">
        <v>674</v>
      </c>
      <c r="I133" s="30" t="s">
        <v>518</v>
      </c>
      <c r="J133" s="30" t="s">
        <v>765</v>
      </c>
    </row>
    <row r="134" customHeight="1" spans="1:10">
      <c r="A134" s="210"/>
      <c r="B134" s="30" t="s">
        <v>762</v>
      </c>
      <c r="C134" s="30" t="s">
        <v>512</v>
      </c>
      <c r="D134" s="30" t="s">
        <v>513</v>
      </c>
      <c r="E134" s="30" t="s">
        <v>766</v>
      </c>
      <c r="F134" s="30" t="s">
        <v>515</v>
      </c>
      <c r="G134" s="30" t="s">
        <v>767</v>
      </c>
      <c r="H134" s="30" t="s">
        <v>768</v>
      </c>
      <c r="I134" s="30" t="s">
        <v>518</v>
      </c>
      <c r="J134" s="30" t="s">
        <v>769</v>
      </c>
    </row>
    <row r="135" customHeight="1" spans="1:10">
      <c r="A135" s="210"/>
      <c r="B135" s="30" t="s">
        <v>762</v>
      </c>
      <c r="C135" s="30" t="s">
        <v>548</v>
      </c>
      <c r="D135" s="30" t="s">
        <v>549</v>
      </c>
      <c r="E135" s="30" t="s">
        <v>770</v>
      </c>
      <c r="F135" s="30" t="s">
        <v>515</v>
      </c>
      <c r="G135" s="30" t="s">
        <v>771</v>
      </c>
      <c r="H135" s="30" t="s">
        <v>561</v>
      </c>
      <c r="I135" s="30" t="s">
        <v>552</v>
      </c>
      <c r="J135" s="30" t="s">
        <v>772</v>
      </c>
    </row>
    <row r="136" customHeight="1" spans="1:10">
      <c r="A136" s="210"/>
      <c r="B136" s="30" t="s">
        <v>762</v>
      </c>
      <c r="C136" s="30" t="s">
        <v>548</v>
      </c>
      <c r="D136" s="30" t="s">
        <v>557</v>
      </c>
      <c r="E136" s="30" t="s">
        <v>773</v>
      </c>
      <c r="F136" s="30" t="s">
        <v>515</v>
      </c>
      <c r="G136" s="30" t="s">
        <v>774</v>
      </c>
      <c r="H136" s="30"/>
      <c r="I136" s="30" t="s">
        <v>552</v>
      </c>
      <c r="J136" s="30" t="s">
        <v>775</v>
      </c>
    </row>
    <row r="137" customHeight="1" spans="1:10">
      <c r="A137" s="210"/>
      <c r="B137" s="30" t="s">
        <v>762</v>
      </c>
      <c r="C137" s="30" t="s">
        <v>563</v>
      </c>
      <c r="D137" s="30" t="s">
        <v>564</v>
      </c>
      <c r="E137" s="30" t="s">
        <v>776</v>
      </c>
      <c r="F137" s="30" t="s">
        <v>515</v>
      </c>
      <c r="G137" s="30" t="s">
        <v>591</v>
      </c>
      <c r="H137" s="30" t="s">
        <v>543</v>
      </c>
      <c r="I137" s="30" t="s">
        <v>552</v>
      </c>
      <c r="J137" s="30" t="s">
        <v>776</v>
      </c>
    </row>
    <row r="138" customHeight="1" spans="1:10">
      <c r="A138" s="210" t="s">
        <v>467</v>
      </c>
      <c r="B138" s="30" t="s">
        <v>777</v>
      </c>
      <c r="C138" s="30" t="s">
        <v>512</v>
      </c>
      <c r="D138" s="30" t="s">
        <v>513</v>
      </c>
      <c r="E138" s="30" t="s">
        <v>778</v>
      </c>
      <c r="F138" s="30" t="s">
        <v>515</v>
      </c>
      <c r="G138" s="30" t="s">
        <v>779</v>
      </c>
      <c r="H138" s="30" t="s">
        <v>569</v>
      </c>
      <c r="I138" s="30" t="s">
        <v>518</v>
      </c>
      <c r="J138" s="30" t="s">
        <v>780</v>
      </c>
    </row>
    <row r="139" customHeight="1" spans="1:10">
      <c r="A139" s="210"/>
      <c r="B139" s="30" t="s">
        <v>777</v>
      </c>
      <c r="C139" s="30" t="s">
        <v>512</v>
      </c>
      <c r="D139" s="30" t="s">
        <v>545</v>
      </c>
      <c r="E139" s="30" t="s">
        <v>781</v>
      </c>
      <c r="F139" s="30" t="s">
        <v>686</v>
      </c>
      <c r="G139" s="30" t="s">
        <v>703</v>
      </c>
      <c r="H139" s="30"/>
      <c r="I139" s="30" t="s">
        <v>552</v>
      </c>
      <c r="J139" s="30" t="s">
        <v>782</v>
      </c>
    </row>
    <row r="140" customHeight="1" spans="1:10">
      <c r="A140" s="210"/>
      <c r="B140" s="30" t="s">
        <v>777</v>
      </c>
      <c r="C140" s="30" t="s">
        <v>548</v>
      </c>
      <c r="D140" s="30" t="s">
        <v>549</v>
      </c>
      <c r="E140" s="30" t="s">
        <v>783</v>
      </c>
      <c r="F140" s="30" t="s">
        <v>559</v>
      </c>
      <c r="G140" s="30" t="s">
        <v>784</v>
      </c>
      <c r="H140" s="30" t="s">
        <v>752</v>
      </c>
      <c r="I140" s="30" t="s">
        <v>552</v>
      </c>
      <c r="J140" s="30" t="s">
        <v>780</v>
      </c>
    </row>
    <row r="141" customHeight="1" spans="1:10">
      <c r="A141" s="210"/>
      <c r="B141" s="30" t="s">
        <v>777</v>
      </c>
      <c r="C141" s="30" t="s">
        <v>563</v>
      </c>
      <c r="D141" s="30" t="s">
        <v>564</v>
      </c>
      <c r="E141" s="30" t="s">
        <v>564</v>
      </c>
      <c r="F141" s="30" t="s">
        <v>559</v>
      </c>
      <c r="G141" s="30" t="s">
        <v>565</v>
      </c>
      <c r="H141" s="30" t="s">
        <v>543</v>
      </c>
      <c r="I141" s="30" t="s">
        <v>552</v>
      </c>
      <c r="J141" s="30" t="s">
        <v>785</v>
      </c>
    </row>
    <row r="142" customHeight="1" spans="1:10">
      <c r="A142" s="210" t="s">
        <v>469</v>
      </c>
      <c r="B142" s="30" t="s">
        <v>786</v>
      </c>
      <c r="C142" s="30" t="s">
        <v>512</v>
      </c>
      <c r="D142" s="30" t="s">
        <v>513</v>
      </c>
      <c r="E142" s="30" t="s">
        <v>787</v>
      </c>
      <c r="F142" s="30" t="s">
        <v>559</v>
      </c>
      <c r="G142" s="30" t="s">
        <v>788</v>
      </c>
      <c r="H142" s="30" t="s">
        <v>752</v>
      </c>
      <c r="I142" s="30" t="s">
        <v>552</v>
      </c>
      <c r="J142" s="30" t="s">
        <v>789</v>
      </c>
    </row>
    <row r="143" customHeight="1" spans="1:10">
      <c r="A143" s="210"/>
      <c r="B143" s="30" t="s">
        <v>786</v>
      </c>
      <c r="C143" s="30" t="s">
        <v>512</v>
      </c>
      <c r="D143" s="30" t="s">
        <v>540</v>
      </c>
      <c r="E143" s="30" t="s">
        <v>540</v>
      </c>
      <c r="F143" s="30" t="s">
        <v>515</v>
      </c>
      <c r="G143" s="30" t="s">
        <v>790</v>
      </c>
      <c r="H143" s="30" t="s">
        <v>561</v>
      </c>
      <c r="I143" s="30" t="s">
        <v>552</v>
      </c>
      <c r="J143" s="30" t="s">
        <v>791</v>
      </c>
    </row>
    <row r="144" customHeight="1" spans="1:10">
      <c r="A144" s="210"/>
      <c r="B144" s="30" t="s">
        <v>786</v>
      </c>
      <c r="C144" s="30" t="s">
        <v>548</v>
      </c>
      <c r="D144" s="30" t="s">
        <v>549</v>
      </c>
      <c r="E144" s="30" t="s">
        <v>792</v>
      </c>
      <c r="F144" s="30" t="s">
        <v>559</v>
      </c>
      <c r="G144" s="30" t="s">
        <v>793</v>
      </c>
      <c r="H144" s="30" t="s">
        <v>718</v>
      </c>
      <c r="I144" s="30" t="s">
        <v>552</v>
      </c>
      <c r="J144" s="30" t="s">
        <v>794</v>
      </c>
    </row>
    <row r="145" customHeight="1" spans="1:10">
      <c r="A145" s="210"/>
      <c r="B145" s="30" t="s">
        <v>786</v>
      </c>
      <c r="C145" s="30" t="s">
        <v>563</v>
      </c>
      <c r="D145" s="30" t="s">
        <v>564</v>
      </c>
      <c r="E145" s="30" t="s">
        <v>588</v>
      </c>
      <c r="F145" s="30" t="s">
        <v>559</v>
      </c>
      <c r="G145" s="30" t="s">
        <v>565</v>
      </c>
      <c r="H145" s="30" t="s">
        <v>543</v>
      </c>
      <c r="I145" s="30" t="s">
        <v>552</v>
      </c>
      <c r="J145" s="30" t="s">
        <v>795</v>
      </c>
    </row>
    <row r="146" customHeight="1" spans="1:10">
      <c r="A146" s="210" t="s">
        <v>465</v>
      </c>
      <c r="B146" s="30" t="s">
        <v>743</v>
      </c>
      <c r="C146" s="30" t="s">
        <v>512</v>
      </c>
      <c r="D146" s="30" t="s">
        <v>513</v>
      </c>
      <c r="E146" s="30" t="s">
        <v>744</v>
      </c>
      <c r="F146" s="30" t="s">
        <v>515</v>
      </c>
      <c r="G146" s="30" t="s">
        <v>103</v>
      </c>
      <c r="H146" s="30" t="s">
        <v>736</v>
      </c>
      <c r="I146" s="30" t="s">
        <v>518</v>
      </c>
      <c r="J146" s="30" t="s">
        <v>745</v>
      </c>
    </row>
    <row r="147" customHeight="1" spans="1:10">
      <c r="A147" s="210"/>
      <c r="B147" s="30" t="s">
        <v>743</v>
      </c>
      <c r="C147" s="30" t="s">
        <v>512</v>
      </c>
      <c r="D147" s="30" t="s">
        <v>540</v>
      </c>
      <c r="E147" s="30" t="s">
        <v>746</v>
      </c>
      <c r="F147" s="30" t="s">
        <v>559</v>
      </c>
      <c r="G147" s="30" t="s">
        <v>542</v>
      </c>
      <c r="H147" s="30" t="s">
        <v>543</v>
      </c>
      <c r="I147" s="30" t="s">
        <v>552</v>
      </c>
      <c r="J147" s="30" t="s">
        <v>745</v>
      </c>
    </row>
    <row r="148" customHeight="1" spans="1:10">
      <c r="A148" s="210"/>
      <c r="B148" s="30" t="s">
        <v>743</v>
      </c>
      <c r="C148" s="30" t="s">
        <v>548</v>
      </c>
      <c r="D148" s="30" t="s">
        <v>549</v>
      </c>
      <c r="E148" s="30" t="s">
        <v>748</v>
      </c>
      <c r="F148" s="30" t="s">
        <v>559</v>
      </c>
      <c r="G148" s="30" t="s">
        <v>749</v>
      </c>
      <c r="H148" s="30" t="s">
        <v>718</v>
      </c>
      <c r="I148" s="30" t="s">
        <v>518</v>
      </c>
      <c r="J148" s="30" t="s">
        <v>745</v>
      </c>
    </row>
    <row r="149" customHeight="1" spans="1:10">
      <c r="A149" s="210"/>
      <c r="B149" s="30" t="s">
        <v>743</v>
      </c>
      <c r="C149" s="30" t="s">
        <v>548</v>
      </c>
      <c r="D149" s="30" t="s">
        <v>554</v>
      </c>
      <c r="E149" s="30" t="s">
        <v>750</v>
      </c>
      <c r="F149" s="30" t="s">
        <v>559</v>
      </c>
      <c r="G149" s="30" t="s">
        <v>751</v>
      </c>
      <c r="H149" s="30"/>
      <c r="I149" s="30" t="s">
        <v>552</v>
      </c>
      <c r="J149" s="30" t="s">
        <v>745</v>
      </c>
    </row>
    <row r="150" customHeight="1" spans="1:10">
      <c r="A150" s="210"/>
      <c r="B150" s="30" t="s">
        <v>743</v>
      </c>
      <c r="C150" s="30" t="s">
        <v>563</v>
      </c>
      <c r="D150" s="30" t="s">
        <v>564</v>
      </c>
      <c r="E150" s="30" t="s">
        <v>599</v>
      </c>
      <c r="F150" s="30" t="s">
        <v>559</v>
      </c>
      <c r="G150" s="30" t="s">
        <v>565</v>
      </c>
      <c r="H150" s="30" t="s">
        <v>543</v>
      </c>
      <c r="I150" s="30" t="s">
        <v>552</v>
      </c>
      <c r="J150" s="30" t="s">
        <v>745</v>
      </c>
    </row>
    <row r="151" customHeight="1" spans="1:10">
      <c r="A151" s="210" t="s">
        <v>463</v>
      </c>
      <c r="B151" s="30" t="s">
        <v>796</v>
      </c>
      <c r="C151" s="30" t="s">
        <v>512</v>
      </c>
      <c r="D151" s="30" t="s">
        <v>513</v>
      </c>
      <c r="E151" s="30" t="s">
        <v>744</v>
      </c>
      <c r="F151" s="30" t="s">
        <v>515</v>
      </c>
      <c r="G151" s="30" t="s">
        <v>103</v>
      </c>
      <c r="H151" s="30" t="s">
        <v>752</v>
      </c>
      <c r="I151" s="30" t="s">
        <v>518</v>
      </c>
      <c r="J151" s="30" t="s">
        <v>745</v>
      </c>
    </row>
    <row r="152" customHeight="1" spans="1:10">
      <c r="A152" s="210"/>
      <c r="B152" s="30" t="s">
        <v>796</v>
      </c>
      <c r="C152" s="30" t="s">
        <v>512</v>
      </c>
      <c r="D152" s="30" t="s">
        <v>540</v>
      </c>
      <c r="E152" s="30" t="s">
        <v>797</v>
      </c>
      <c r="F152" s="30" t="s">
        <v>515</v>
      </c>
      <c r="G152" s="30" t="s">
        <v>747</v>
      </c>
      <c r="H152" s="30" t="s">
        <v>543</v>
      </c>
      <c r="I152" s="30" t="s">
        <v>552</v>
      </c>
      <c r="J152" s="30" t="s">
        <v>745</v>
      </c>
    </row>
    <row r="153" customHeight="1" spans="1:10">
      <c r="A153" s="210"/>
      <c r="B153" s="30" t="s">
        <v>796</v>
      </c>
      <c r="C153" s="30" t="s">
        <v>548</v>
      </c>
      <c r="D153" s="30" t="s">
        <v>549</v>
      </c>
      <c r="E153" s="30" t="s">
        <v>748</v>
      </c>
      <c r="F153" s="30" t="s">
        <v>559</v>
      </c>
      <c r="G153" s="30" t="s">
        <v>798</v>
      </c>
      <c r="H153" s="30" t="s">
        <v>718</v>
      </c>
      <c r="I153" s="30" t="s">
        <v>518</v>
      </c>
      <c r="J153" s="30" t="s">
        <v>745</v>
      </c>
    </row>
    <row r="154" customHeight="1" spans="1:10">
      <c r="A154" s="210"/>
      <c r="B154" s="30" t="s">
        <v>796</v>
      </c>
      <c r="C154" s="30" t="s">
        <v>548</v>
      </c>
      <c r="D154" s="30" t="s">
        <v>554</v>
      </c>
      <c r="E154" s="30" t="s">
        <v>750</v>
      </c>
      <c r="F154" s="30" t="s">
        <v>559</v>
      </c>
      <c r="G154" s="30" t="s">
        <v>751</v>
      </c>
      <c r="H154" s="30" t="s">
        <v>752</v>
      </c>
      <c r="I154" s="30" t="s">
        <v>518</v>
      </c>
      <c r="J154" s="30" t="s">
        <v>745</v>
      </c>
    </row>
    <row r="155" customHeight="1" spans="1:10">
      <c r="A155" s="210"/>
      <c r="B155" s="30" t="s">
        <v>796</v>
      </c>
      <c r="C155" s="30" t="s">
        <v>563</v>
      </c>
      <c r="D155" s="30" t="s">
        <v>564</v>
      </c>
      <c r="E155" s="30" t="s">
        <v>599</v>
      </c>
      <c r="F155" s="30" t="s">
        <v>559</v>
      </c>
      <c r="G155" s="30" t="s">
        <v>753</v>
      </c>
      <c r="H155" s="30" t="s">
        <v>543</v>
      </c>
      <c r="I155" s="30" t="s">
        <v>552</v>
      </c>
      <c r="J155" s="30" t="s">
        <v>745</v>
      </c>
    </row>
    <row r="156" customHeight="1" spans="1:10">
      <c r="A156" s="210" t="s">
        <v>457</v>
      </c>
      <c r="B156" s="30" t="s">
        <v>799</v>
      </c>
      <c r="C156" s="30" t="s">
        <v>512</v>
      </c>
      <c r="D156" s="30" t="s">
        <v>513</v>
      </c>
      <c r="E156" s="30" t="s">
        <v>787</v>
      </c>
      <c r="F156" s="30" t="s">
        <v>515</v>
      </c>
      <c r="G156" s="30" t="s">
        <v>800</v>
      </c>
      <c r="H156" s="30" t="s">
        <v>752</v>
      </c>
      <c r="I156" s="30" t="s">
        <v>552</v>
      </c>
      <c r="J156" s="30" t="s">
        <v>800</v>
      </c>
    </row>
    <row r="157" customHeight="1" spans="1:10">
      <c r="A157" s="210"/>
      <c r="B157" s="30" t="s">
        <v>799</v>
      </c>
      <c r="C157" s="30" t="s">
        <v>512</v>
      </c>
      <c r="D157" s="30" t="s">
        <v>513</v>
      </c>
      <c r="E157" s="30" t="s">
        <v>801</v>
      </c>
      <c r="F157" s="30" t="s">
        <v>559</v>
      </c>
      <c r="G157" s="30" t="s">
        <v>802</v>
      </c>
      <c r="H157" s="30" t="s">
        <v>803</v>
      </c>
      <c r="I157" s="30" t="s">
        <v>518</v>
      </c>
      <c r="J157" s="30" t="s">
        <v>804</v>
      </c>
    </row>
    <row r="158" customHeight="1" spans="1:10">
      <c r="A158" s="210"/>
      <c r="B158" s="30" t="s">
        <v>799</v>
      </c>
      <c r="C158" s="30" t="s">
        <v>512</v>
      </c>
      <c r="D158" s="30" t="s">
        <v>540</v>
      </c>
      <c r="E158" s="30" t="s">
        <v>790</v>
      </c>
      <c r="F158" s="30" t="s">
        <v>515</v>
      </c>
      <c r="G158" s="30" t="s">
        <v>805</v>
      </c>
      <c r="H158" s="30" t="s">
        <v>561</v>
      </c>
      <c r="I158" s="30" t="s">
        <v>552</v>
      </c>
      <c r="J158" s="30" t="s">
        <v>806</v>
      </c>
    </row>
    <row r="159" customHeight="1" spans="1:10">
      <c r="A159" s="210"/>
      <c r="B159" s="30" t="s">
        <v>799</v>
      </c>
      <c r="C159" s="30" t="s">
        <v>512</v>
      </c>
      <c r="D159" s="30" t="s">
        <v>540</v>
      </c>
      <c r="E159" s="30" t="s">
        <v>807</v>
      </c>
      <c r="F159" s="30" t="s">
        <v>515</v>
      </c>
      <c r="G159" s="30" t="s">
        <v>542</v>
      </c>
      <c r="H159" s="30" t="s">
        <v>543</v>
      </c>
      <c r="I159" s="30" t="s">
        <v>518</v>
      </c>
      <c r="J159" s="30" t="s">
        <v>808</v>
      </c>
    </row>
    <row r="160" customHeight="1" spans="1:10">
      <c r="A160" s="210"/>
      <c r="B160" s="30" t="s">
        <v>799</v>
      </c>
      <c r="C160" s="30" t="s">
        <v>512</v>
      </c>
      <c r="D160" s="30" t="s">
        <v>540</v>
      </c>
      <c r="E160" s="30" t="s">
        <v>809</v>
      </c>
      <c r="F160" s="30" t="s">
        <v>559</v>
      </c>
      <c r="G160" s="30" t="s">
        <v>542</v>
      </c>
      <c r="H160" s="30" t="s">
        <v>543</v>
      </c>
      <c r="I160" s="30" t="s">
        <v>518</v>
      </c>
      <c r="J160" s="30" t="s">
        <v>810</v>
      </c>
    </row>
    <row r="161" customHeight="1" spans="1:10">
      <c r="A161" s="210"/>
      <c r="B161" s="30" t="s">
        <v>799</v>
      </c>
      <c r="C161" s="30" t="s">
        <v>512</v>
      </c>
      <c r="D161" s="30" t="s">
        <v>545</v>
      </c>
      <c r="E161" s="30" t="s">
        <v>811</v>
      </c>
      <c r="F161" s="30" t="s">
        <v>515</v>
      </c>
      <c r="G161" s="30" t="s">
        <v>542</v>
      </c>
      <c r="H161" s="30" t="s">
        <v>543</v>
      </c>
      <c r="I161" s="30" t="s">
        <v>518</v>
      </c>
      <c r="J161" s="30" t="s">
        <v>812</v>
      </c>
    </row>
    <row r="162" customHeight="1" spans="1:10">
      <c r="A162" s="210"/>
      <c r="B162" s="30" t="s">
        <v>799</v>
      </c>
      <c r="C162" s="30" t="s">
        <v>548</v>
      </c>
      <c r="D162" s="30" t="s">
        <v>571</v>
      </c>
      <c r="E162" s="30" t="s">
        <v>813</v>
      </c>
      <c r="F162" s="30" t="s">
        <v>559</v>
      </c>
      <c r="G162" s="30" t="s">
        <v>814</v>
      </c>
      <c r="H162" s="30" t="s">
        <v>815</v>
      </c>
      <c r="I162" s="30" t="s">
        <v>518</v>
      </c>
      <c r="J162" s="30" t="s">
        <v>816</v>
      </c>
    </row>
    <row r="163" customHeight="1" spans="1:10">
      <c r="A163" s="210"/>
      <c r="B163" s="30" t="s">
        <v>799</v>
      </c>
      <c r="C163" s="30" t="s">
        <v>548</v>
      </c>
      <c r="D163" s="30" t="s">
        <v>549</v>
      </c>
      <c r="E163" s="30" t="s">
        <v>793</v>
      </c>
      <c r="F163" s="30" t="s">
        <v>515</v>
      </c>
      <c r="G163" s="30" t="s">
        <v>793</v>
      </c>
      <c r="H163" s="30" t="s">
        <v>718</v>
      </c>
      <c r="I163" s="30" t="s">
        <v>552</v>
      </c>
      <c r="J163" s="30" t="s">
        <v>817</v>
      </c>
    </row>
    <row r="164" customHeight="1" spans="1:10">
      <c r="A164" s="210"/>
      <c r="B164" s="30" t="s">
        <v>799</v>
      </c>
      <c r="C164" s="30" t="s">
        <v>548</v>
      </c>
      <c r="D164" s="30" t="s">
        <v>549</v>
      </c>
      <c r="E164" s="30" t="s">
        <v>818</v>
      </c>
      <c r="F164" s="30" t="s">
        <v>515</v>
      </c>
      <c r="G164" s="30" t="s">
        <v>819</v>
      </c>
      <c r="H164" s="30" t="s">
        <v>718</v>
      </c>
      <c r="I164" s="30" t="s">
        <v>552</v>
      </c>
      <c r="J164" s="30" t="s">
        <v>820</v>
      </c>
    </row>
    <row r="165" customHeight="1" spans="1:10">
      <c r="A165" s="210"/>
      <c r="B165" s="30" t="s">
        <v>799</v>
      </c>
      <c r="C165" s="30" t="s">
        <v>548</v>
      </c>
      <c r="D165" s="30" t="s">
        <v>554</v>
      </c>
      <c r="E165" s="30" t="s">
        <v>821</v>
      </c>
      <c r="F165" s="30" t="s">
        <v>515</v>
      </c>
      <c r="G165" s="30" t="s">
        <v>822</v>
      </c>
      <c r="H165" s="30" t="s">
        <v>631</v>
      </c>
      <c r="I165" s="30" t="s">
        <v>552</v>
      </c>
      <c r="J165" s="30" t="s">
        <v>823</v>
      </c>
    </row>
    <row r="166" customHeight="1" spans="1:10">
      <c r="A166" s="210"/>
      <c r="B166" s="30" t="s">
        <v>799</v>
      </c>
      <c r="C166" s="30" t="s">
        <v>548</v>
      </c>
      <c r="D166" s="30" t="s">
        <v>557</v>
      </c>
      <c r="E166" s="30" t="s">
        <v>824</v>
      </c>
      <c r="F166" s="30" t="s">
        <v>515</v>
      </c>
      <c r="G166" s="30" t="s">
        <v>825</v>
      </c>
      <c r="H166" s="30" t="s">
        <v>631</v>
      </c>
      <c r="I166" s="30" t="s">
        <v>552</v>
      </c>
      <c r="J166" s="30" t="s">
        <v>825</v>
      </c>
    </row>
    <row r="167" customHeight="1" spans="1:10">
      <c r="A167" s="210"/>
      <c r="B167" s="30" t="s">
        <v>799</v>
      </c>
      <c r="C167" s="30" t="s">
        <v>563</v>
      </c>
      <c r="D167" s="30" t="s">
        <v>564</v>
      </c>
      <c r="E167" s="30" t="s">
        <v>588</v>
      </c>
      <c r="F167" s="30" t="s">
        <v>515</v>
      </c>
      <c r="G167" s="30" t="s">
        <v>591</v>
      </c>
      <c r="H167" s="30" t="s">
        <v>543</v>
      </c>
      <c r="I167" s="30" t="s">
        <v>518</v>
      </c>
      <c r="J167" s="30" t="s">
        <v>826</v>
      </c>
    </row>
    <row r="168" customHeight="1" spans="1:10">
      <c r="A168" s="209" t="s">
        <v>80</v>
      </c>
      <c r="B168" s="30"/>
      <c r="C168" s="30"/>
      <c r="D168" s="30"/>
      <c r="E168" s="30"/>
      <c r="F168" s="30"/>
      <c r="G168" s="30"/>
      <c r="H168" s="30"/>
      <c r="I168" s="30"/>
      <c r="J168" s="30"/>
    </row>
    <row r="169" customHeight="1" spans="1:10">
      <c r="A169" s="210" t="s">
        <v>479</v>
      </c>
      <c r="B169" s="30" t="s">
        <v>827</v>
      </c>
      <c r="C169" s="30" t="s">
        <v>512</v>
      </c>
      <c r="D169" s="30" t="s">
        <v>540</v>
      </c>
      <c r="E169" s="30" t="s">
        <v>828</v>
      </c>
      <c r="F169" s="30" t="s">
        <v>515</v>
      </c>
      <c r="G169" s="30" t="s">
        <v>829</v>
      </c>
      <c r="H169" s="30" t="s">
        <v>569</v>
      </c>
      <c r="I169" s="30" t="s">
        <v>518</v>
      </c>
      <c r="J169" s="30" t="s">
        <v>830</v>
      </c>
    </row>
    <row r="170" customHeight="1" spans="1:10">
      <c r="A170" s="210"/>
      <c r="B170" s="30" t="s">
        <v>827</v>
      </c>
      <c r="C170" s="30" t="s">
        <v>548</v>
      </c>
      <c r="D170" s="30" t="s">
        <v>549</v>
      </c>
      <c r="E170" s="30" t="s">
        <v>831</v>
      </c>
      <c r="F170" s="30" t="s">
        <v>515</v>
      </c>
      <c r="G170" s="30" t="s">
        <v>832</v>
      </c>
      <c r="H170" s="30" t="s">
        <v>833</v>
      </c>
      <c r="I170" s="30" t="s">
        <v>518</v>
      </c>
      <c r="J170" s="30" t="s">
        <v>834</v>
      </c>
    </row>
    <row r="171" customHeight="1" spans="1:10">
      <c r="A171" s="210"/>
      <c r="B171" s="30" t="s">
        <v>827</v>
      </c>
      <c r="C171" s="30" t="s">
        <v>563</v>
      </c>
      <c r="D171" s="30" t="s">
        <v>564</v>
      </c>
      <c r="E171" s="30" t="s">
        <v>564</v>
      </c>
      <c r="F171" s="30" t="s">
        <v>559</v>
      </c>
      <c r="G171" s="30" t="s">
        <v>565</v>
      </c>
      <c r="H171" s="30" t="s">
        <v>543</v>
      </c>
      <c r="I171" s="30" t="s">
        <v>552</v>
      </c>
      <c r="J171" s="30" t="s">
        <v>705</v>
      </c>
    </row>
    <row r="172" customHeight="1" spans="1:10">
      <c r="A172" s="210" t="s">
        <v>477</v>
      </c>
      <c r="B172" s="30" t="s">
        <v>835</v>
      </c>
      <c r="C172" s="30" t="s">
        <v>512</v>
      </c>
      <c r="D172" s="30" t="s">
        <v>540</v>
      </c>
      <c r="E172" s="30" t="s">
        <v>836</v>
      </c>
      <c r="F172" s="30" t="s">
        <v>515</v>
      </c>
      <c r="G172" s="30" t="s">
        <v>542</v>
      </c>
      <c r="H172" s="30" t="s">
        <v>543</v>
      </c>
      <c r="I172" s="30" t="s">
        <v>552</v>
      </c>
      <c r="J172" s="30" t="s">
        <v>837</v>
      </c>
    </row>
    <row r="173" customHeight="1" spans="1:10">
      <c r="A173" s="210"/>
      <c r="B173" s="30" t="s">
        <v>835</v>
      </c>
      <c r="C173" s="30" t="s">
        <v>548</v>
      </c>
      <c r="D173" s="30" t="s">
        <v>549</v>
      </c>
      <c r="E173" s="30" t="s">
        <v>838</v>
      </c>
      <c r="F173" s="30" t="s">
        <v>515</v>
      </c>
      <c r="G173" s="30" t="s">
        <v>542</v>
      </c>
      <c r="H173" s="30" t="s">
        <v>543</v>
      </c>
      <c r="I173" s="30" t="s">
        <v>552</v>
      </c>
      <c r="J173" s="30" t="s">
        <v>837</v>
      </c>
    </row>
    <row r="174" customHeight="1" spans="1:10">
      <c r="A174" s="210"/>
      <c r="B174" s="30" t="s">
        <v>835</v>
      </c>
      <c r="C174" s="30" t="s">
        <v>563</v>
      </c>
      <c r="D174" s="30" t="s">
        <v>564</v>
      </c>
      <c r="E174" s="30" t="s">
        <v>564</v>
      </c>
      <c r="F174" s="30" t="s">
        <v>559</v>
      </c>
      <c r="G174" s="30" t="s">
        <v>565</v>
      </c>
      <c r="H174" s="30" t="s">
        <v>543</v>
      </c>
      <c r="I174" s="30" t="s">
        <v>552</v>
      </c>
      <c r="J174" s="30" t="s">
        <v>705</v>
      </c>
    </row>
    <row r="175" customHeight="1" spans="1:10">
      <c r="A175" s="209" t="s">
        <v>84</v>
      </c>
      <c r="B175" s="30"/>
      <c r="C175" s="30"/>
      <c r="D175" s="30"/>
      <c r="E175" s="30"/>
      <c r="F175" s="30"/>
      <c r="G175" s="30"/>
      <c r="H175" s="30"/>
      <c r="I175" s="30"/>
      <c r="J175" s="30"/>
    </row>
    <row r="176" customHeight="1" spans="1:10">
      <c r="A176" s="210" t="s">
        <v>481</v>
      </c>
      <c r="B176" s="30" t="s">
        <v>839</v>
      </c>
      <c r="C176" s="30" t="s">
        <v>512</v>
      </c>
      <c r="D176" s="30" t="s">
        <v>513</v>
      </c>
      <c r="E176" s="30" t="s">
        <v>840</v>
      </c>
      <c r="F176" s="30" t="s">
        <v>515</v>
      </c>
      <c r="G176" s="30" t="s">
        <v>103</v>
      </c>
      <c r="H176" s="30" t="s">
        <v>841</v>
      </c>
      <c r="I176" s="30" t="s">
        <v>518</v>
      </c>
      <c r="J176" s="30" t="s">
        <v>842</v>
      </c>
    </row>
    <row r="177" customHeight="1" spans="1:10">
      <c r="A177" s="210"/>
      <c r="B177" s="30" t="s">
        <v>839</v>
      </c>
      <c r="C177" s="30" t="s">
        <v>512</v>
      </c>
      <c r="D177" s="30" t="s">
        <v>540</v>
      </c>
      <c r="E177" s="30" t="s">
        <v>843</v>
      </c>
      <c r="F177" s="30" t="s">
        <v>515</v>
      </c>
      <c r="G177" s="30" t="s">
        <v>542</v>
      </c>
      <c r="H177" s="30" t="s">
        <v>543</v>
      </c>
      <c r="I177" s="30" t="s">
        <v>518</v>
      </c>
      <c r="J177" s="30" t="s">
        <v>844</v>
      </c>
    </row>
    <row r="178" customHeight="1" spans="1:10">
      <c r="A178" s="210"/>
      <c r="B178" s="30" t="s">
        <v>839</v>
      </c>
      <c r="C178" s="30" t="s">
        <v>548</v>
      </c>
      <c r="D178" s="30" t="s">
        <v>549</v>
      </c>
      <c r="E178" s="30" t="s">
        <v>845</v>
      </c>
      <c r="F178" s="30" t="s">
        <v>559</v>
      </c>
      <c r="G178" s="30" t="s">
        <v>565</v>
      </c>
      <c r="H178" s="30" t="s">
        <v>543</v>
      </c>
      <c r="I178" s="30" t="s">
        <v>518</v>
      </c>
      <c r="J178" s="30" t="s">
        <v>846</v>
      </c>
    </row>
    <row r="179" customHeight="1" spans="1:10">
      <c r="A179" s="210"/>
      <c r="B179" s="30" t="s">
        <v>839</v>
      </c>
      <c r="C179" s="30" t="s">
        <v>563</v>
      </c>
      <c r="D179" s="30" t="s">
        <v>564</v>
      </c>
      <c r="E179" s="30" t="s">
        <v>616</v>
      </c>
      <c r="F179" s="30" t="s">
        <v>559</v>
      </c>
      <c r="G179" s="30" t="s">
        <v>565</v>
      </c>
      <c r="H179" s="30" t="s">
        <v>543</v>
      </c>
      <c r="I179" s="30" t="s">
        <v>518</v>
      </c>
      <c r="J179" s="30" t="s">
        <v>566</v>
      </c>
    </row>
    <row r="180" customHeight="1" spans="1:10">
      <c r="A180" s="210" t="s">
        <v>483</v>
      </c>
      <c r="B180" s="30" t="s">
        <v>847</v>
      </c>
      <c r="C180" s="30" t="s">
        <v>512</v>
      </c>
      <c r="D180" s="30" t="s">
        <v>513</v>
      </c>
      <c r="E180" s="30" t="s">
        <v>848</v>
      </c>
      <c r="F180" s="30" t="s">
        <v>515</v>
      </c>
      <c r="G180" s="30" t="s">
        <v>849</v>
      </c>
      <c r="H180" s="30" t="s">
        <v>850</v>
      </c>
      <c r="I180" s="30" t="s">
        <v>518</v>
      </c>
      <c r="J180" s="30" t="s">
        <v>851</v>
      </c>
    </row>
    <row r="181" customHeight="1" spans="1:10">
      <c r="A181" s="210"/>
      <c r="B181" s="30" t="s">
        <v>847</v>
      </c>
      <c r="C181" s="30" t="s">
        <v>548</v>
      </c>
      <c r="D181" s="30" t="s">
        <v>549</v>
      </c>
      <c r="E181" s="30" t="s">
        <v>852</v>
      </c>
      <c r="F181" s="30" t="s">
        <v>559</v>
      </c>
      <c r="G181" s="30" t="s">
        <v>565</v>
      </c>
      <c r="H181" s="30" t="s">
        <v>543</v>
      </c>
      <c r="I181" s="30" t="s">
        <v>518</v>
      </c>
      <c r="J181" s="30" t="s">
        <v>853</v>
      </c>
    </row>
    <row r="182" customHeight="1" spans="1:10">
      <c r="A182" s="210"/>
      <c r="B182" s="30" t="s">
        <v>847</v>
      </c>
      <c r="C182" s="30" t="s">
        <v>563</v>
      </c>
      <c r="D182" s="30" t="s">
        <v>564</v>
      </c>
      <c r="E182" s="30" t="s">
        <v>854</v>
      </c>
      <c r="F182" s="30" t="s">
        <v>559</v>
      </c>
      <c r="G182" s="30" t="s">
        <v>565</v>
      </c>
      <c r="H182" s="30" t="s">
        <v>543</v>
      </c>
      <c r="I182" s="30" t="s">
        <v>518</v>
      </c>
      <c r="J182" s="30" t="s">
        <v>855</v>
      </c>
    </row>
    <row r="183" customHeight="1" spans="1:10">
      <c r="A183" s="209" t="s">
        <v>88</v>
      </c>
      <c r="B183" s="30"/>
      <c r="C183" s="30"/>
      <c r="D183" s="30"/>
      <c r="E183" s="30"/>
      <c r="F183" s="30"/>
      <c r="G183" s="30"/>
      <c r="H183" s="30"/>
      <c r="I183" s="30"/>
      <c r="J183" s="30"/>
    </row>
    <row r="184" customHeight="1" spans="1:10">
      <c r="A184" s="210" t="s">
        <v>485</v>
      </c>
      <c r="B184" s="30" t="s">
        <v>856</v>
      </c>
      <c r="C184" s="30" t="s">
        <v>512</v>
      </c>
      <c r="D184" s="30" t="s">
        <v>513</v>
      </c>
      <c r="E184" s="30" t="s">
        <v>857</v>
      </c>
      <c r="F184" s="30" t="s">
        <v>559</v>
      </c>
      <c r="G184" s="30" t="s">
        <v>560</v>
      </c>
      <c r="H184" s="30" t="s">
        <v>647</v>
      </c>
      <c r="I184" s="30" t="s">
        <v>518</v>
      </c>
      <c r="J184" s="30" t="s">
        <v>858</v>
      </c>
    </row>
    <row r="185" customHeight="1" spans="1:10">
      <c r="A185" s="210"/>
      <c r="B185" s="30" t="s">
        <v>856</v>
      </c>
      <c r="C185" s="30" t="s">
        <v>512</v>
      </c>
      <c r="D185" s="30" t="s">
        <v>513</v>
      </c>
      <c r="E185" s="30" t="s">
        <v>859</v>
      </c>
      <c r="F185" s="30" t="s">
        <v>515</v>
      </c>
      <c r="G185" s="30" t="s">
        <v>578</v>
      </c>
      <c r="H185" s="30" t="s">
        <v>647</v>
      </c>
      <c r="I185" s="30" t="s">
        <v>518</v>
      </c>
      <c r="J185" s="30" t="s">
        <v>860</v>
      </c>
    </row>
    <row r="186" customHeight="1" spans="1:10">
      <c r="A186" s="210"/>
      <c r="B186" s="30" t="s">
        <v>856</v>
      </c>
      <c r="C186" s="30" t="s">
        <v>548</v>
      </c>
      <c r="D186" s="30" t="s">
        <v>557</v>
      </c>
      <c r="E186" s="30" t="s">
        <v>861</v>
      </c>
      <c r="F186" s="30" t="s">
        <v>559</v>
      </c>
      <c r="G186" s="30" t="s">
        <v>565</v>
      </c>
      <c r="H186" s="30" t="s">
        <v>543</v>
      </c>
      <c r="I186" s="30" t="s">
        <v>552</v>
      </c>
      <c r="J186" s="30" t="s">
        <v>862</v>
      </c>
    </row>
    <row r="187" customHeight="1" spans="1:10">
      <c r="A187" s="210"/>
      <c r="B187" s="30" t="s">
        <v>856</v>
      </c>
      <c r="C187" s="30" t="s">
        <v>563</v>
      </c>
      <c r="D187" s="30" t="s">
        <v>564</v>
      </c>
      <c r="E187" s="30" t="s">
        <v>863</v>
      </c>
      <c r="F187" s="30" t="s">
        <v>559</v>
      </c>
      <c r="G187" s="30" t="s">
        <v>591</v>
      </c>
      <c r="H187" s="30" t="s">
        <v>543</v>
      </c>
      <c r="I187" s="30" t="s">
        <v>552</v>
      </c>
      <c r="J187" s="30" t="s">
        <v>864</v>
      </c>
    </row>
    <row r="188" customHeight="1" spans="1:10">
      <c r="A188" s="210" t="s">
        <v>487</v>
      </c>
      <c r="B188" s="30" t="s">
        <v>865</v>
      </c>
      <c r="C188" s="30" t="s">
        <v>512</v>
      </c>
      <c r="D188" s="30" t="s">
        <v>545</v>
      </c>
      <c r="E188" s="30" t="s">
        <v>866</v>
      </c>
      <c r="F188" s="30" t="s">
        <v>559</v>
      </c>
      <c r="G188" s="30" t="s">
        <v>565</v>
      </c>
      <c r="H188" s="30" t="s">
        <v>543</v>
      </c>
      <c r="I188" s="30" t="s">
        <v>518</v>
      </c>
      <c r="J188" s="30" t="s">
        <v>867</v>
      </c>
    </row>
    <row r="189" customHeight="1" spans="1:10">
      <c r="A189" s="210"/>
      <c r="B189" s="30" t="s">
        <v>865</v>
      </c>
      <c r="C189" s="30" t="s">
        <v>548</v>
      </c>
      <c r="D189" s="30" t="s">
        <v>549</v>
      </c>
      <c r="E189" s="30" t="s">
        <v>868</v>
      </c>
      <c r="F189" s="30" t="s">
        <v>559</v>
      </c>
      <c r="G189" s="30" t="s">
        <v>565</v>
      </c>
      <c r="H189" s="30" t="s">
        <v>543</v>
      </c>
      <c r="I189" s="30" t="s">
        <v>518</v>
      </c>
      <c r="J189" s="30" t="s">
        <v>869</v>
      </c>
    </row>
    <row r="190" customHeight="1" spans="1:10">
      <c r="A190" s="210"/>
      <c r="B190" s="30" t="s">
        <v>865</v>
      </c>
      <c r="C190" s="30" t="s">
        <v>563</v>
      </c>
      <c r="D190" s="30" t="s">
        <v>564</v>
      </c>
      <c r="E190" s="30" t="s">
        <v>854</v>
      </c>
      <c r="F190" s="30" t="s">
        <v>559</v>
      </c>
      <c r="G190" s="30" t="s">
        <v>565</v>
      </c>
      <c r="H190" s="30" t="s">
        <v>543</v>
      </c>
      <c r="I190" s="30" t="s">
        <v>552</v>
      </c>
      <c r="J190" s="30" t="s">
        <v>870</v>
      </c>
    </row>
    <row r="191" customHeight="1" spans="1:10">
      <c r="A191" s="209" t="s">
        <v>90</v>
      </c>
      <c r="B191" s="30"/>
      <c r="C191" s="30"/>
      <c r="D191" s="30"/>
      <c r="E191" s="30"/>
      <c r="F191" s="30"/>
      <c r="G191" s="30"/>
      <c r="H191" s="30"/>
      <c r="I191" s="30"/>
      <c r="J191" s="30"/>
    </row>
    <row r="192" customHeight="1" spans="1:10">
      <c r="A192" s="210" t="s">
        <v>413</v>
      </c>
      <c r="B192" s="30" t="s">
        <v>871</v>
      </c>
      <c r="C192" s="30" t="s">
        <v>512</v>
      </c>
      <c r="D192" s="30" t="s">
        <v>513</v>
      </c>
      <c r="E192" s="30" t="s">
        <v>872</v>
      </c>
      <c r="F192" s="30" t="s">
        <v>515</v>
      </c>
      <c r="G192" s="30" t="s">
        <v>873</v>
      </c>
      <c r="H192" s="30" t="s">
        <v>569</v>
      </c>
      <c r="I192" s="30" t="s">
        <v>518</v>
      </c>
      <c r="J192" s="30" t="s">
        <v>570</v>
      </c>
    </row>
    <row r="193" customHeight="1" spans="1:10">
      <c r="A193" s="210"/>
      <c r="B193" s="30" t="s">
        <v>871</v>
      </c>
      <c r="C193" s="30" t="s">
        <v>548</v>
      </c>
      <c r="D193" s="30" t="s">
        <v>571</v>
      </c>
      <c r="E193" s="30" t="s">
        <v>874</v>
      </c>
      <c r="F193" s="30" t="s">
        <v>515</v>
      </c>
      <c r="G193" s="30" t="s">
        <v>873</v>
      </c>
      <c r="H193" s="30" t="s">
        <v>569</v>
      </c>
      <c r="I193" s="30" t="s">
        <v>518</v>
      </c>
      <c r="J193" s="30" t="s">
        <v>570</v>
      </c>
    </row>
    <row r="194" customHeight="1" spans="1:10">
      <c r="A194" s="210"/>
      <c r="B194" s="30" t="s">
        <v>871</v>
      </c>
      <c r="C194" s="30" t="s">
        <v>563</v>
      </c>
      <c r="D194" s="30" t="s">
        <v>564</v>
      </c>
      <c r="E194" s="30" t="s">
        <v>564</v>
      </c>
      <c r="F194" s="30" t="s">
        <v>559</v>
      </c>
      <c r="G194" s="30" t="s">
        <v>565</v>
      </c>
      <c r="H194" s="30" t="s">
        <v>543</v>
      </c>
      <c r="I194" s="30" t="s">
        <v>518</v>
      </c>
      <c r="J194" s="30" t="s">
        <v>570</v>
      </c>
    </row>
    <row r="195" customHeight="1" spans="1:10">
      <c r="A195" s="210" t="s">
        <v>495</v>
      </c>
      <c r="B195" s="30" t="s">
        <v>875</v>
      </c>
      <c r="C195" s="30" t="s">
        <v>512</v>
      </c>
      <c r="D195" s="30" t="s">
        <v>513</v>
      </c>
      <c r="E195" s="30" t="s">
        <v>876</v>
      </c>
      <c r="F195" s="30" t="s">
        <v>559</v>
      </c>
      <c r="G195" s="30" t="s">
        <v>113</v>
      </c>
      <c r="H195" s="30" t="s">
        <v>647</v>
      </c>
      <c r="I195" s="30" t="s">
        <v>518</v>
      </c>
      <c r="J195" s="30" t="s">
        <v>877</v>
      </c>
    </row>
    <row r="196" customHeight="1" spans="1:10">
      <c r="A196" s="210"/>
      <c r="B196" s="30" t="s">
        <v>875</v>
      </c>
      <c r="C196" s="30" t="s">
        <v>512</v>
      </c>
      <c r="D196" s="30" t="s">
        <v>540</v>
      </c>
      <c r="E196" s="30" t="s">
        <v>878</v>
      </c>
      <c r="F196" s="30" t="s">
        <v>559</v>
      </c>
      <c r="G196" s="30" t="s">
        <v>627</v>
      </c>
      <c r="H196" s="30" t="s">
        <v>879</v>
      </c>
      <c r="I196" s="30" t="s">
        <v>518</v>
      </c>
      <c r="J196" s="30" t="s">
        <v>880</v>
      </c>
    </row>
    <row r="197" customHeight="1" spans="1:10">
      <c r="A197" s="210"/>
      <c r="B197" s="30" t="s">
        <v>875</v>
      </c>
      <c r="C197" s="30" t="s">
        <v>548</v>
      </c>
      <c r="D197" s="30" t="s">
        <v>554</v>
      </c>
      <c r="E197" s="30" t="s">
        <v>881</v>
      </c>
      <c r="F197" s="30" t="s">
        <v>559</v>
      </c>
      <c r="G197" s="30" t="s">
        <v>882</v>
      </c>
      <c r="H197" s="30"/>
      <c r="I197" s="30" t="s">
        <v>552</v>
      </c>
      <c r="J197" s="30" t="s">
        <v>883</v>
      </c>
    </row>
    <row r="198" customHeight="1" spans="1:10">
      <c r="A198" s="210"/>
      <c r="B198" s="30" t="s">
        <v>875</v>
      </c>
      <c r="C198" s="30" t="s">
        <v>563</v>
      </c>
      <c r="D198" s="30" t="s">
        <v>564</v>
      </c>
      <c r="E198" s="30" t="s">
        <v>564</v>
      </c>
      <c r="F198" s="30" t="s">
        <v>515</v>
      </c>
      <c r="G198" s="30" t="s">
        <v>753</v>
      </c>
      <c r="H198" s="30" t="s">
        <v>543</v>
      </c>
      <c r="I198" s="30" t="s">
        <v>552</v>
      </c>
      <c r="J198" s="30" t="s">
        <v>884</v>
      </c>
    </row>
    <row r="199" customHeight="1" spans="1:10">
      <c r="A199" s="210" t="s">
        <v>498</v>
      </c>
      <c r="B199" s="30" t="s">
        <v>885</v>
      </c>
      <c r="C199" s="30" t="s">
        <v>512</v>
      </c>
      <c r="D199" s="30" t="s">
        <v>513</v>
      </c>
      <c r="E199" s="30" t="s">
        <v>886</v>
      </c>
      <c r="F199" s="30" t="s">
        <v>515</v>
      </c>
      <c r="G199" s="30" t="s">
        <v>887</v>
      </c>
      <c r="H199" s="30" t="s">
        <v>718</v>
      </c>
      <c r="I199" s="30" t="s">
        <v>518</v>
      </c>
      <c r="J199" s="30" t="s">
        <v>888</v>
      </c>
    </row>
    <row r="200" customHeight="1" spans="1:10">
      <c r="A200" s="210"/>
      <c r="B200" s="30" t="s">
        <v>885</v>
      </c>
      <c r="C200" s="30" t="s">
        <v>548</v>
      </c>
      <c r="D200" s="30" t="s">
        <v>554</v>
      </c>
      <c r="E200" s="30" t="s">
        <v>889</v>
      </c>
      <c r="F200" s="30" t="s">
        <v>515</v>
      </c>
      <c r="G200" s="30" t="s">
        <v>890</v>
      </c>
      <c r="H200" s="30" t="s">
        <v>674</v>
      </c>
      <c r="I200" s="30" t="s">
        <v>518</v>
      </c>
      <c r="J200" s="30" t="s">
        <v>891</v>
      </c>
    </row>
    <row r="201" customHeight="1" spans="1:10">
      <c r="A201" s="210"/>
      <c r="B201" s="30" t="s">
        <v>885</v>
      </c>
      <c r="C201" s="30" t="s">
        <v>563</v>
      </c>
      <c r="D201" s="30" t="s">
        <v>564</v>
      </c>
      <c r="E201" s="30" t="s">
        <v>892</v>
      </c>
      <c r="F201" s="30" t="s">
        <v>559</v>
      </c>
      <c r="G201" s="30" t="s">
        <v>565</v>
      </c>
      <c r="H201" s="30" t="s">
        <v>543</v>
      </c>
      <c r="I201" s="30" t="s">
        <v>518</v>
      </c>
      <c r="J201" s="30" t="s">
        <v>893</v>
      </c>
    </row>
    <row r="202" customHeight="1" spans="1:10">
      <c r="A202" s="210" t="s">
        <v>500</v>
      </c>
      <c r="B202" s="30" t="s">
        <v>894</v>
      </c>
      <c r="C202" s="30" t="s">
        <v>512</v>
      </c>
      <c r="D202" s="30" t="s">
        <v>513</v>
      </c>
      <c r="E202" s="30" t="s">
        <v>895</v>
      </c>
      <c r="F202" s="30" t="s">
        <v>515</v>
      </c>
      <c r="G202" s="30" t="s">
        <v>896</v>
      </c>
      <c r="H202" s="30" t="s">
        <v>674</v>
      </c>
      <c r="I202" s="30" t="s">
        <v>518</v>
      </c>
      <c r="J202" s="30" t="s">
        <v>897</v>
      </c>
    </row>
    <row r="203" customHeight="1" spans="1:10">
      <c r="A203" s="210"/>
      <c r="B203" s="30" t="s">
        <v>894</v>
      </c>
      <c r="C203" s="30" t="s">
        <v>512</v>
      </c>
      <c r="D203" s="30" t="s">
        <v>513</v>
      </c>
      <c r="E203" s="30" t="s">
        <v>898</v>
      </c>
      <c r="F203" s="30" t="s">
        <v>515</v>
      </c>
      <c r="G203" s="30" t="s">
        <v>899</v>
      </c>
      <c r="H203" s="30" t="s">
        <v>569</v>
      </c>
      <c r="I203" s="30" t="s">
        <v>518</v>
      </c>
      <c r="J203" s="30" t="s">
        <v>900</v>
      </c>
    </row>
    <row r="204" customHeight="1" spans="1:10">
      <c r="A204" s="210"/>
      <c r="B204" s="30" t="s">
        <v>894</v>
      </c>
      <c r="C204" s="30" t="s">
        <v>548</v>
      </c>
      <c r="D204" s="30" t="s">
        <v>549</v>
      </c>
      <c r="E204" s="30" t="s">
        <v>901</v>
      </c>
      <c r="F204" s="30" t="s">
        <v>515</v>
      </c>
      <c r="G204" s="30" t="s">
        <v>902</v>
      </c>
      <c r="H204" s="30" t="s">
        <v>603</v>
      </c>
      <c r="I204" s="30" t="s">
        <v>552</v>
      </c>
      <c r="J204" s="30" t="s">
        <v>903</v>
      </c>
    </row>
    <row r="205" customHeight="1" spans="1:10">
      <c r="A205" s="210"/>
      <c r="B205" s="30" t="s">
        <v>894</v>
      </c>
      <c r="C205" s="30" t="s">
        <v>548</v>
      </c>
      <c r="D205" s="30" t="s">
        <v>549</v>
      </c>
      <c r="E205" s="30" t="s">
        <v>904</v>
      </c>
      <c r="F205" s="30" t="s">
        <v>515</v>
      </c>
      <c r="G205" s="30" t="s">
        <v>627</v>
      </c>
      <c r="H205" s="30" t="s">
        <v>613</v>
      </c>
      <c r="I205" s="30" t="s">
        <v>518</v>
      </c>
      <c r="J205" s="30" t="s">
        <v>905</v>
      </c>
    </row>
    <row r="206" customHeight="1" spans="1:10">
      <c r="A206" s="210"/>
      <c r="B206" s="30" t="s">
        <v>894</v>
      </c>
      <c r="C206" s="30" t="s">
        <v>563</v>
      </c>
      <c r="D206" s="30" t="s">
        <v>564</v>
      </c>
      <c r="E206" s="30" t="s">
        <v>564</v>
      </c>
      <c r="F206" s="30" t="s">
        <v>515</v>
      </c>
      <c r="G206" s="30" t="s">
        <v>565</v>
      </c>
      <c r="H206" s="30" t="s">
        <v>543</v>
      </c>
      <c r="I206" s="30" t="s">
        <v>518</v>
      </c>
      <c r="J206" s="30" t="s">
        <v>906</v>
      </c>
    </row>
    <row r="207" customHeight="1" spans="1:10">
      <c r="A207" s="210" t="s">
        <v>491</v>
      </c>
      <c r="B207" s="30" t="s">
        <v>907</v>
      </c>
      <c r="C207" s="30" t="s">
        <v>512</v>
      </c>
      <c r="D207" s="30" t="s">
        <v>513</v>
      </c>
      <c r="E207" s="30" t="s">
        <v>908</v>
      </c>
      <c r="F207" s="30" t="s">
        <v>515</v>
      </c>
      <c r="G207" s="30" t="s">
        <v>102</v>
      </c>
      <c r="H207" s="30" t="s">
        <v>752</v>
      </c>
      <c r="I207" s="30" t="s">
        <v>518</v>
      </c>
      <c r="J207" s="30" t="s">
        <v>909</v>
      </c>
    </row>
    <row r="208" customHeight="1" spans="1:10">
      <c r="A208" s="210"/>
      <c r="B208" s="30" t="s">
        <v>907</v>
      </c>
      <c r="C208" s="30" t="s">
        <v>512</v>
      </c>
      <c r="D208" s="30" t="s">
        <v>540</v>
      </c>
      <c r="E208" s="30" t="s">
        <v>910</v>
      </c>
      <c r="F208" s="30" t="s">
        <v>559</v>
      </c>
      <c r="G208" s="30" t="s">
        <v>565</v>
      </c>
      <c r="H208" s="30" t="s">
        <v>543</v>
      </c>
      <c r="I208" s="30" t="s">
        <v>518</v>
      </c>
      <c r="J208" s="30" t="s">
        <v>911</v>
      </c>
    </row>
    <row r="209" customHeight="1" spans="1:10">
      <c r="A209" s="210"/>
      <c r="B209" s="30" t="s">
        <v>907</v>
      </c>
      <c r="C209" s="30" t="s">
        <v>548</v>
      </c>
      <c r="D209" s="30" t="s">
        <v>549</v>
      </c>
      <c r="E209" s="30" t="s">
        <v>912</v>
      </c>
      <c r="F209" s="30" t="s">
        <v>559</v>
      </c>
      <c r="G209" s="30" t="s">
        <v>913</v>
      </c>
      <c r="H209" s="30" t="s">
        <v>528</v>
      </c>
      <c r="I209" s="30" t="s">
        <v>518</v>
      </c>
      <c r="J209" s="30" t="s">
        <v>914</v>
      </c>
    </row>
    <row r="210" customHeight="1" spans="1:10">
      <c r="A210" s="210"/>
      <c r="B210" s="30" t="s">
        <v>907</v>
      </c>
      <c r="C210" s="30" t="s">
        <v>548</v>
      </c>
      <c r="D210" s="30" t="s">
        <v>554</v>
      </c>
      <c r="E210" s="30" t="s">
        <v>915</v>
      </c>
      <c r="F210" s="30" t="s">
        <v>559</v>
      </c>
      <c r="G210" s="30" t="s">
        <v>542</v>
      </c>
      <c r="H210" s="30" t="s">
        <v>543</v>
      </c>
      <c r="I210" s="30" t="s">
        <v>518</v>
      </c>
      <c r="J210" s="30" t="s">
        <v>916</v>
      </c>
    </row>
    <row r="211" customHeight="1" spans="1:10">
      <c r="A211" s="210"/>
      <c r="B211" s="30" t="s">
        <v>907</v>
      </c>
      <c r="C211" s="30" t="s">
        <v>563</v>
      </c>
      <c r="D211" s="30" t="s">
        <v>564</v>
      </c>
      <c r="E211" s="30" t="s">
        <v>651</v>
      </c>
      <c r="F211" s="30" t="s">
        <v>515</v>
      </c>
      <c r="G211" s="30" t="s">
        <v>591</v>
      </c>
      <c r="H211" s="30" t="s">
        <v>543</v>
      </c>
      <c r="I211" s="30" t="s">
        <v>552</v>
      </c>
      <c r="J211" s="30" t="s">
        <v>917</v>
      </c>
    </row>
    <row r="212" customHeight="1" spans="1:10">
      <c r="A212" s="210" t="s">
        <v>489</v>
      </c>
      <c r="B212" s="30" t="s">
        <v>885</v>
      </c>
      <c r="C212" s="30" t="s">
        <v>512</v>
      </c>
      <c r="D212" s="30" t="s">
        <v>513</v>
      </c>
      <c r="E212" s="30" t="s">
        <v>918</v>
      </c>
      <c r="F212" s="30" t="s">
        <v>515</v>
      </c>
      <c r="G212" s="30" t="s">
        <v>919</v>
      </c>
      <c r="H212" s="30" t="s">
        <v>920</v>
      </c>
      <c r="I212" s="30" t="s">
        <v>518</v>
      </c>
      <c r="J212" s="30" t="s">
        <v>921</v>
      </c>
    </row>
    <row r="213" customHeight="1" spans="1:10">
      <c r="A213" s="210"/>
      <c r="B213" s="30" t="s">
        <v>885</v>
      </c>
      <c r="C213" s="30" t="s">
        <v>548</v>
      </c>
      <c r="D213" s="30" t="s">
        <v>554</v>
      </c>
      <c r="E213" s="30" t="s">
        <v>922</v>
      </c>
      <c r="F213" s="30" t="s">
        <v>515</v>
      </c>
      <c r="G213" s="30" t="s">
        <v>923</v>
      </c>
      <c r="H213" s="30" t="s">
        <v>674</v>
      </c>
      <c r="I213" s="30" t="s">
        <v>518</v>
      </c>
      <c r="J213" s="30" t="s">
        <v>924</v>
      </c>
    </row>
    <row r="214" customHeight="1" spans="1:10">
      <c r="A214" s="210"/>
      <c r="B214" s="30" t="s">
        <v>885</v>
      </c>
      <c r="C214" s="30" t="s">
        <v>548</v>
      </c>
      <c r="D214" s="30" t="s">
        <v>554</v>
      </c>
      <c r="E214" s="30" t="s">
        <v>925</v>
      </c>
      <c r="F214" s="30" t="s">
        <v>515</v>
      </c>
      <c r="G214" s="30" t="s">
        <v>925</v>
      </c>
      <c r="H214" s="30" t="s">
        <v>674</v>
      </c>
      <c r="I214" s="30" t="s">
        <v>518</v>
      </c>
      <c r="J214" s="30" t="s">
        <v>926</v>
      </c>
    </row>
    <row r="215" customHeight="1" spans="1:10">
      <c r="A215" s="210"/>
      <c r="B215" s="30" t="s">
        <v>885</v>
      </c>
      <c r="C215" s="30" t="s">
        <v>563</v>
      </c>
      <c r="D215" s="30" t="s">
        <v>564</v>
      </c>
      <c r="E215" s="30" t="s">
        <v>927</v>
      </c>
      <c r="F215" s="30" t="s">
        <v>515</v>
      </c>
      <c r="G215" s="30" t="s">
        <v>928</v>
      </c>
      <c r="H215" s="30" t="s">
        <v>543</v>
      </c>
      <c r="I215" s="30" t="s">
        <v>552</v>
      </c>
      <c r="J215" s="30" t="s">
        <v>929</v>
      </c>
    </row>
  </sheetData>
  <mergeCells count="94">
    <mergeCell ref="A3:J3"/>
    <mergeCell ref="A4:H4"/>
    <mergeCell ref="A9:A22"/>
    <mergeCell ref="A23:A25"/>
    <mergeCell ref="A26:A31"/>
    <mergeCell ref="A32:A37"/>
    <mergeCell ref="A38:A40"/>
    <mergeCell ref="A41:A43"/>
    <mergeCell ref="A44:A46"/>
    <mergeCell ref="A47:A49"/>
    <mergeCell ref="A50:A54"/>
    <mergeCell ref="A55:A58"/>
    <mergeCell ref="A59:A62"/>
    <mergeCell ref="A63:A65"/>
    <mergeCell ref="A66:A69"/>
    <mergeCell ref="A70:A72"/>
    <mergeCell ref="A73:A76"/>
    <mergeCell ref="A77:A83"/>
    <mergeCell ref="A84:A86"/>
    <mergeCell ref="A87:A90"/>
    <mergeCell ref="A91:A94"/>
    <mergeCell ref="A96:A98"/>
    <mergeCell ref="A99:A101"/>
    <mergeCell ref="A102:A104"/>
    <mergeCell ref="A106:A108"/>
    <mergeCell ref="A109:A111"/>
    <mergeCell ref="A112:A115"/>
    <mergeCell ref="A117:A122"/>
    <mergeCell ref="A123:A127"/>
    <mergeCell ref="A128:A132"/>
    <mergeCell ref="A133:A137"/>
    <mergeCell ref="A138:A141"/>
    <mergeCell ref="A142:A145"/>
    <mergeCell ref="A146:A150"/>
    <mergeCell ref="A151:A155"/>
    <mergeCell ref="A156:A167"/>
    <mergeCell ref="A169:A171"/>
    <mergeCell ref="A172:A174"/>
    <mergeCell ref="A176:A179"/>
    <mergeCell ref="A180:A182"/>
    <mergeCell ref="A184:A187"/>
    <mergeCell ref="A188:A190"/>
    <mergeCell ref="A192:A194"/>
    <mergeCell ref="A195:A198"/>
    <mergeCell ref="A199:A201"/>
    <mergeCell ref="A202:A206"/>
    <mergeCell ref="A207:A211"/>
    <mergeCell ref="A212:A215"/>
    <mergeCell ref="B9:B22"/>
    <mergeCell ref="B23:B25"/>
    <mergeCell ref="B26:B31"/>
    <mergeCell ref="B32:B37"/>
    <mergeCell ref="B38:B40"/>
    <mergeCell ref="B41:B43"/>
    <mergeCell ref="B44:B46"/>
    <mergeCell ref="B47:B49"/>
    <mergeCell ref="B50:B54"/>
    <mergeCell ref="B55:B58"/>
    <mergeCell ref="B59:B62"/>
    <mergeCell ref="B63:B65"/>
    <mergeCell ref="B66:B69"/>
    <mergeCell ref="B70:B72"/>
    <mergeCell ref="B73:B76"/>
    <mergeCell ref="B77:B83"/>
    <mergeCell ref="B84:B86"/>
    <mergeCell ref="B87:B90"/>
    <mergeCell ref="B91:B94"/>
    <mergeCell ref="B96:B98"/>
    <mergeCell ref="B99:B101"/>
    <mergeCell ref="B102:B104"/>
    <mergeCell ref="B106:B108"/>
    <mergeCell ref="B109:B111"/>
    <mergeCell ref="B112:B115"/>
    <mergeCell ref="B117:B122"/>
    <mergeCell ref="B123:B127"/>
    <mergeCell ref="B128:B132"/>
    <mergeCell ref="B133:B137"/>
    <mergeCell ref="B138:B141"/>
    <mergeCell ref="B142:B145"/>
    <mergeCell ref="B146:B150"/>
    <mergeCell ref="B151:B155"/>
    <mergeCell ref="B156:B167"/>
    <mergeCell ref="B169:B171"/>
    <mergeCell ref="B172:B174"/>
    <mergeCell ref="B176:B179"/>
    <mergeCell ref="B180:B182"/>
    <mergeCell ref="B184:B187"/>
    <mergeCell ref="B188:B190"/>
    <mergeCell ref="B192:B194"/>
    <mergeCell ref="B195:B198"/>
    <mergeCell ref="B199:B201"/>
    <mergeCell ref="B202:B206"/>
    <mergeCell ref="B207:B211"/>
    <mergeCell ref="B212:B21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xsd</cp:lastModifiedBy>
  <dcterms:created xsi:type="dcterms:W3CDTF">2025-02-06T07:09:00Z</dcterms:created>
  <dcterms:modified xsi:type="dcterms:W3CDTF">2025-03-18T09:12:30Z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