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4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<sst xmlns="http://schemas.openxmlformats.org/spreadsheetml/2006/main" count="906" uniqueCount="390">
  <si>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</si>
  <si>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</si>
  <si>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</si>
  <si>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</si>
  <si>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</si>
  <si>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</si>
  <si>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</si>
  <si>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</si>
  <si>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</si>
  <si>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</si>
  <si>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</si>
  <si>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</si>
  <si>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</si>
  <si>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</si>
  <si>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</si>
  <si>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</si>
  <si>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</si>
  <si>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</si>
  <si>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</si>
  <si>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</si>
  <si>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</si>
  <si>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</si>
  <si>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</si>
  <si>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</si>
  <si>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</si>
  <si>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</si>
  <si>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</si>
  <si>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</si>
  <si>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</si>
  <si>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</si>
  <si>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</si>
  <si>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</si>
  <si>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</si>
  <si>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</si>
  <si>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</si>
  <si>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</si>
  <si>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</si>
  <si>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</si>
  <si>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</si>
  <si>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</si>
  <si>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</si>
  <si>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</si>
  <si>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</si>
  <si>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</si>
  <si>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</si>
  <si>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</si>
  <si>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</si>
  <si>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</si>
  <si>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</si>
  <si>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</si>
  <si>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</si>
  <si>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</si>
  <si>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</si>
  <si>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</si>
  <si>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</si>
  <si>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</si>
  <si>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</si>
  <si>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</si>
  <si>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</si>
  <si>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</si>
  <si>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</si>
  <si>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</si>
  <si>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</si>
  <si>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</si>
  <si>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</si>
  <si>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</si>
  <si>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</si>
  <si>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</si>
  <si>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</si>
  <si>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120009</t>
  </si>
  <si>
    <t>昆明市晋宁区房地产管理所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</si>
  <si>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</si>
  <si>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</si>
  <si>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</si>
  <si>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</si>
  <si>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</si>
  <si>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</si>
  <si>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</si>
  <si>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</si>
  <si>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</si>
  <si>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</si>
  <si>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</si>
  <si>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</si>
  <si>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</si>
  <si>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</si>
  <si>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</si>
  <si>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</si>
  <si>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</si>
  <si>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</si>
  <si>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</si>
  <si>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</si>
  <si>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</si>
  <si>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</si>
  <si>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</si>
  <si>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</si>
  <si>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</si>
  <si>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</si>
  <si>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</si>
  <si>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</si>
  <si>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</si>
  <si>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</si>
  <si>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</si>
  <si>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</si>
  <si>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</si>
  <si>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</si>
  <si>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</si>
  <si>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</si>
  <si>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</si>
  <si>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</si>
  <si>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</si>
  <si>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</si>
  <si>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</si>
  <si>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</si>
  <si>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</si>
  <si>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</si>
  <si>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</si>
  <si>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</si>
  <si>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</si>
  <si>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</si>
  <si>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</si>
  <si>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</si>
  <si>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</si>
  <si>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</si>
  <si>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</si>
  <si>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</si>
  <si>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2120109</t>
  </si>
  <si>
    <t>住宅建设与房地产市场监管</t>
  </si>
  <si>
    <t>21203</t>
  </si>
  <si>
    <t>城乡社区公共设施</t>
  </si>
  <si>
    <t>2120399</t>
  </si>
  <si>
    <t>其他城乡社区公共设施支出</t>
  </si>
  <si>
    <t>221</t>
  </si>
  <si>
    <t>住房保障支出</t>
  </si>
  <si>
    <t>22101</t>
  </si>
  <si>
    <t>保障性安居工程支出</t>
  </si>
  <si>
    <t>2210111</t>
  </si>
  <si>
    <t>配租型住房保障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</si>
  <si>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</si>
  <si>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</si>
  <si>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</si>
  <si>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</si>
  <si>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</si>
  <si>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</si>
  <si>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</si>
  <si>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</si>
  <si>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</si>
  <si>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</si>
  <si>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</si>
  <si>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</si>
  <si>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</si>
  <si>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</si>
  <si>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</si>
  <si>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</si>
  <si>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</si>
  <si>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</si>
  <si>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</si>
  <si>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</si>
  <si>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</si>
  <si>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</si>
  <si>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</si>
  <si>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</si>
  <si>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</si>
  <si>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</si>
  <si>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</si>
  <si>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</si>
  <si>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</si>
  <si>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</si>
  <si>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</si>
  <si>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</si>
  <si>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</si>
  <si>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</si>
  <si>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</si>
  <si>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</si>
  <si>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</si>
  <si>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</si>
  <si>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</si>
  <si>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</si>
  <si>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</si>
  <si>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</si>
  <si>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</si>
  <si>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</si>
  <si>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</si>
  <si>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</si>
  <si>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</si>
  <si>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</si>
  <si>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</si>
  <si>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</si>
  <si>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</si>
  <si>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</si>
  <si>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</si>
  <si>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</si>
  <si>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</si>
  <si>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</si>
  <si>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</si>
  <si>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</si>
  <si>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</si>
  <si>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</si>
  <si>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</si>
  <si>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</si>
  <si>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</si>
  <si>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</si>
  <si>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</si>
  <si>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</si>
  <si>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</si>
  <si>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</si>
  <si>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</si>
  <si>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昆明市晋宁区住房和城乡建设局</t>
  </si>
  <si>
    <t>530122210000000001843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</si>
  <si>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</si>
  <si>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</si>
  <si>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</si>
  <si>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</si>
  <si>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</si>
  <si>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</si>
  <si>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</si>
  <si>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</si>
  <si>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</si>
  <si>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530122210000000001845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</si>
  <si>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</si>
  <si>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</si>
  <si>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</si>
  <si>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</si>
  <si>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</si>
  <si>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</si>
  <si>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</si>
  <si>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</si>
  <si>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</si>
  <si>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</si>
  <si>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</si>
  <si>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530122210000000001856</t>
  </si>
  <si>
    <t>对个人和家庭的补助</t>
  </si>
  <si>
    <t>30305</t>
  </si>
  <si>
    <t>生活补助</t>
  </si>
  <si>
    <t>530122210000000001857</t>
  </si>
  <si>
    <t>30217</t>
  </si>
  <si>
    <t>530122210000000001858</t>
  </si>
  <si>
    <t>工会经费</t>
  </si>
  <si>
    <t>30228</t>
  </si>
  <si>
    <t>530122210000000001859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</si>
  <si>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</si>
  <si>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</si>
  <si>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</si>
  <si>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</si>
  <si>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</si>
  <si>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</si>
  <si>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</si>
  <si>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</si>
  <si>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</si>
  <si>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530122210000000003681</t>
  </si>
  <si>
    <t>30113</t>
  </si>
  <si>
    <t>530122231100001222161</t>
  </si>
  <si>
    <t>离退休人员支出</t>
  </si>
  <si>
    <t>530122231100001420070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</si>
  <si>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</si>
  <si>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</si>
  <si>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</si>
  <si>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</si>
  <si>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</si>
  <si>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</si>
  <si>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</si>
  <si>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</si>
  <si>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</si>
  <si>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530122241100002165114</t>
  </si>
  <si>
    <t>昆阳农场100套公租房维修资金</t>
  </si>
  <si>
    <t>30213</t>
  </si>
  <si>
    <t>维修（护）费</t>
  </si>
  <si>
    <t>事业发展类</t>
  </si>
  <si>
    <t>530122241100002222948</t>
  </si>
  <si>
    <t>2023年昆明市晋宁区购房契税补贴资金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</si>
  <si>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</si>
  <si>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</si>
  <si>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</si>
  <si>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</si>
  <si>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</si>
  <si>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</si>
  <si>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</si>
  <si>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</si>
  <si>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</si>
  <si>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</si>
  <si>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文件下发之日起一年内购买新建商品房的按照所缴纳契税总额50%给予补贴，生育二孩、三孩的家庭，分别按照所缴纳契税总额80%、100%给予补贴，最高不超过3万元</t>
  </si>
  <si>
    <t>产出指标</t>
  </si>
  <si>
    <t>数量指标</t>
  </si>
  <si>
    <t>申请契税补贴户数</t>
  </si>
  <si>
    <t>=</t>
  </si>
  <si>
    <t>100%</t>
  </si>
  <si>
    <t>人(户)</t>
  </si>
  <si>
    <t>定量指标</t>
  </si>
  <si>
    <t>符合申报条件给予100%发放补贴</t>
  </si>
  <si>
    <t>时效指标</t>
  </si>
  <si>
    <t>文件印发之日起一年内</t>
  </si>
  <si>
    <t>%</t>
  </si>
  <si>
    <t>效益指标</t>
  </si>
  <si>
    <t>经济效益</t>
  </si>
  <si>
    <t>促进房地产市场平稳健康发展</t>
  </si>
  <si>
    <t>80%</t>
  </si>
  <si>
    <t>社会效益</t>
  </si>
  <si>
    <t>满意度指标</t>
  </si>
  <si>
    <t>服务对象满意度</t>
  </si>
  <si>
    <t>符合申报条件家庭满意度</t>
  </si>
  <si>
    <t>昆阳农场100套公租房维修费用</t>
  </si>
  <si>
    <t>公租房管理保障户数</t>
  </si>
  <si>
    <t>100</t>
  </si>
  <si>
    <t>套</t>
  </si>
  <si>
    <t>公租房管理户数全部管理</t>
  </si>
  <si>
    <t>保障完成率</t>
  </si>
  <si>
    <t>&gt;</t>
  </si>
  <si>
    <t>做好公租房日常管理工作</t>
  </si>
  <si>
    <t>做好公租房小区管理维护</t>
  </si>
  <si>
    <t>小区日常管理</t>
  </si>
  <si>
    <t>小区内租户对日常管理工作满意度</t>
  </si>
  <si>
    <t>&gt;=</t>
  </si>
  <si>
    <t>90</t>
  </si>
  <si>
    <t>小区租户对日常管理工作满意度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</si>
  <si>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</si>
  <si>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</si>
  <si>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</si>
  <si>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</si>
  <si>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</si>
  <si>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</si>
  <si>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</si>
  <si>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</si>
  <si>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</si>
  <si>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</si>
  <si>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</si>
  <si>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</si>
  <si>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</si>
  <si>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</si>
  <si>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</si>
  <si>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</si>
  <si>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备注：1.当面向中小企业预留资金大于合计时，面向中小企业预留资金为三年预计数。</t>
  </si>
  <si>
    <t xml:space="preserve">      2.因没有符合政府集中采购目录和限额标准范围内的支出项目，我单位无部门政府采购预算相关内容，该表以空表进行公开。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</si>
  <si>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</si>
  <si>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</si>
  <si>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</si>
  <si>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</si>
  <si>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</si>
  <si>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</si>
  <si>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</si>
  <si>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</si>
  <si>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</si>
  <si>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单位名称：昆明市晋宁区房地产管理所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</si>
  <si>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</si>
  <si>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</si>
  <si>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</si>
  <si>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</si>
  <si>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</si>
  <si>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</si>
  <si>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</si>
  <si>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</si>
  <si>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</si>
  <si>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</si>
  <si>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</si>
  <si>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</si>
  <si>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</si>
  <si>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</si>
  <si>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</si>
  <si>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</si>
  <si>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</si>
  <si>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</si>
  <si>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</si>
  <si>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>312 民生类</t>
  </si>
  <si>
    <t>本级</t>
  </si>
  <si>
    <t>313 事业发展类</t>
  </si>
  <si>
    <t/>
  </si>
  <si>
    <t>预算13表</t>
  </si>
  <si>
    <t xml:space="preserve">              部门整体支出绩效目标表</t>
  </si>
  <si>
    <t>单位名称：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</si>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</sst>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[$-10804]#,##0.00;\-#,##0.00;\ "/>
  </numFmts>
  <fonts count="4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28" applyNumberFormat="0" applyAlignment="0" applyProtection="0">
      <alignment vertical="center"/>
    </xf>
    <xf numFmtId="0" fontId="36" fillId="5" borderId="29" applyNumberFormat="0" applyAlignment="0" applyProtection="0">
      <alignment vertical="center"/>
    </xf>
    <xf numFmtId="0" fontId="37" fillId="5" borderId="28" applyNumberFormat="0" applyAlignment="0" applyProtection="0">
      <alignment vertical="center"/>
    </xf>
    <xf numFmtId="0" fontId="38" fillId="6" borderId="30" applyNumberFormat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176" fontId="46" fillId="0" borderId="17">
      <alignment horizontal="right" vertical="center"/>
    </xf>
    <xf numFmtId="177" fontId="46" fillId="0" borderId="17">
      <alignment horizontal="right" vertical="center"/>
    </xf>
    <xf numFmtId="10" fontId="46" fillId="0" borderId="17">
      <alignment horizontal="right" vertical="center"/>
    </xf>
    <xf numFmtId="178" fontId="46" fillId="0" borderId="17">
      <alignment horizontal="right" vertical="center"/>
    </xf>
    <xf numFmtId="49" fontId="46" fillId="0" borderId="17">
      <alignment horizontal="left" vertical="center" wrapText="1"/>
    </xf>
    <xf numFmtId="178" fontId="46" fillId="0" borderId="17">
      <alignment horizontal="right" vertical="center"/>
    </xf>
    <xf numFmtId="179" fontId="46" fillId="0" borderId="17">
      <alignment horizontal="right" vertical="center"/>
    </xf>
    <xf numFmtId="180" fontId="46" fillId="0" borderId="17">
      <alignment horizontal="right" vertical="center"/>
    </xf>
    <xf numFmtId="0" fontId="47" fillId="0" borderId="0"/>
    <xf numFmtId="0" fontId="46" fillId="0" borderId="0">
      <alignment vertical="top"/>
      <protection locked="0"/>
    </xf>
  </cellStyleXfs>
  <cellXfs count="289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horizontal="center" vertical="center" wrapText="1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1" fillId="0" borderId="5" xfId="0" applyFont="1" applyFill="1" applyBorder="1" applyAlignment="1" applyProtection="1">
      <alignment vertical="top" wrapText="1" readingOrder="1"/>
      <protection locked="0"/>
    </xf>
    <xf numFmtId="0" fontId="5" fillId="0" borderId="1" xfId="0" applyFont="1" applyFill="1" applyBorder="1" applyAlignment="1" applyProtection="1">
      <alignment vertical="top" wrapText="1" readingOrder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vertical="top" wrapText="1" readingOrder="1"/>
      <protection locked="0"/>
    </xf>
    <xf numFmtId="0" fontId="5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Font="1" applyFill="1" applyBorder="1" applyAlignment="1" applyProtection="1">
      <alignment horizontal="center" vertical="center" wrapText="1" readingOrder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vertical="top" wrapText="1"/>
      <protection locked="0"/>
    </xf>
    <xf numFmtId="0" fontId="6" fillId="0" borderId="8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181" fontId="5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9" xfId="0" applyFont="1" applyFill="1" applyBorder="1" applyAlignment="1" applyProtection="1">
      <alignment horizontal="left" vertical="center" wrapText="1" readingOrder="1"/>
      <protection locked="0"/>
    </xf>
    <xf numFmtId="0" fontId="6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8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 applyProtection="1">
      <alignment vertical="center" wrapText="1" readingOrder="1"/>
      <protection locked="0"/>
    </xf>
    <xf numFmtId="0" fontId="5" fillId="0" borderId="0" xfId="57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/>
    <xf numFmtId="0" fontId="10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10" fillId="0" borderId="0" xfId="0" applyFont="1" applyFill="1" applyBorder="1" applyAlignment="1" applyProtection="1">
      <alignment horizontal="right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4" fontId="10" fillId="0" borderId="17" xfId="0" applyNumberFormat="1" applyFont="1" applyFill="1" applyBorder="1" applyAlignment="1" applyProtection="1">
      <alignment horizontal="right" vertical="center" wrapText="1"/>
      <protection locked="0"/>
    </xf>
    <xf numFmtId="49" fontId="13" fillId="0" borderId="17" xfId="53" applyNumberFormat="1" applyFont="1" applyBorder="1">
      <alignment horizontal="left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/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4" fontId="10" fillId="0" borderId="17" xfId="0" applyNumberFormat="1" applyFont="1" applyFill="1" applyBorder="1" applyAlignment="1">
      <alignment horizontal="right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9" fillId="0" borderId="17" xfId="0" applyFont="1" applyFill="1" applyBorder="1" applyAlignment="1" applyProtection="1">
      <alignment horizontal="center" vertical="center"/>
      <protection locked="0"/>
    </xf>
    <xf numFmtId="4" fontId="13" fillId="0" borderId="17" xfId="54" applyNumberFormat="1" applyFont="1" applyFill="1" applyBorder="1">
      <alignment horizontal="right" vertical="center"/>
    </xf>
    <xf numFmtId="0" fontId="10" fillId="0" borderId="0" xfId="0" applyFont="1" applyFill="1" applyBorder="1" applyAlignment="1" applyProtection="1">
      <alignment horizontal="right" vertical="top" wrapText="1"/>
      <protection locked="0"/>
    </xf>
    <xf numFmtId="0" fontId="15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Border="1"/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right" vertical="center"/>
      <protection locked="0"/>
    </xf>
    <xf numFmtId="0" fontId="9" fillId="0" borderId="17" xfId="0" applyFont="1" applyFill="1" applyBorder="1" applyAlignment="1" applyProtection="1">
      <alignment horizontal="right" vertical="center" wrapText="1"/>
      <protection locked="0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 wrapText="1"/>
      <protection locked="0"/>
    </xf>
    <xf numFmtId="0" fontId="10" fillId="0" borderId="17" xfId="0" applyFont="1" applyFill="1" applyBorder="1" applyAlignment="1">
      <alignment horizontal="center" wrapText="1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3" fontId="10" fillId="0" borderId="17" xfId="0" applyNumberFormat="1" applyFont="1" applyFill="1" applyBorder="1" applyAlignment="1" applyProtection="1">
      <alignment horizontal="right" vertical="center"/>
      <protection locked="0"/>
    </xf>
    <xf numFmtId="4" fontId="10" fillId="0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right" vertical="center"/>
    </xf>
    <xf numFmtId="0" fontId="17" fillId="0" borderId="0" xfId="57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/>
    <xf numFmtId="0" fontId="12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vertical="center" wrapText="1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right" wrapText="1"/>
    </xf>
    <xf numFmtId="0" fontId="12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178" fontId="13" fillId="0" borderId="17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Protection="1">
      <protection locked="0"/>
    </xf>
    <xf numFmtId="0" fontId="1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 applyProtection="1"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178" fontId="13" fillId="0" borderId="17" xfId="0" applyNumberFormat="1" applyFont="1" applyBorder="1" applyAlignment="1">
      <alignment horizontal="right" vertical="center"/>
    </xf>
    <xf numFmtId="0" fontId="10" fillId="2" borderId="22" xfId="0" applyFont="1" applyFill="1" applyBorder="1" applyAlignment="1">
      <alignment horizontal="left" vertical="center"/>
    </xf>
    <xf numFmtId="0" fontId="10" fillId="0" borderId="0" xfId="0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right" wrapText="1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80" fontId="13" fillId="0" borderId="17" xfId="56" applyNumberFormat="1" applyFont="1" applyBorder="1" applyAlignment="1">
      <alignment horizontal="center" vertical="center"/>
    </xf>
    <xf numFmtId="180" fontId="13" fillId="0" borderId="17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right" vertical="center"/>
    </xf>
    <xf numFmtId="0" fontId="10" fillId="2" borderId="22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2" borderId="0" xfId="0" applyFont="1" applyFill="1" applyBorder="1" applyAlignment="1">
      <alignment horizontal="left" vertical="center"/>
    </xf>
    <xf numFmtId="178" fontId="20" fillId="0" borderId="0" xfId="0" applyNumberFormat="1" applyFont="1" applyBorder="1" applyAlignment="1">
      <alignment horizontal="left" vertical="center"/>
    </xf>
    <xf numFmtId="0" fontId="17" fillId="0" borderId="0" xfId="58" applyFont="1" applyFill="1" applyAlignment="1" applyProtection="1">
      <alignment horizontal="left" vertical="center" wrapText="1"/>
    </xf>
    <xf numFmtId="0" fontId="12" fillId="0" borderId="0" xfId="0" applyFont="1" applyBorder="1"/>
    <xf numFmtId="0" fontId="10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0" xfId="0" applyFont="1" applyBorder="1" applyAlignment="1">
      <alignment horizontal="right"/>
    </xf>
    <xf numFmtId="0" fontId="21" fillId="0" borderId="0" xfId="0" applyFont="1" applyFill="1" applyBorder="1" applyAlignment="1" applyProtection="1">
      <alignment horizontal="right"/>
      <protection locked="0"/>
    </xf>
    <xf numFmtId="49" fontId="21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49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7" xfId="0" applyNumberFormat="1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49" fontId="17" fillId="0" borderId="0" xfId="58" applyNumberFormat="1" applyFont="1" applyFill="1" applyAlignment="1" applyProtection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vertical="top"/>
    </xf>
    <xf numFmtId="0" fontId="10" fillId="2" borderId="14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3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 applyProtection="1">
      <alignment vertical="top"/>
      <protection locked="0"/>
    </xf>
    <xf numFmtId="49" fontId="9" fillId="0" borderId="0" xfId="0" applyNumberFormat="1" applyFont="1" applyBorder="1" applyProtection="1"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horizontal="left" vertical="center"/>
    </xf>
    <xf numFmtId="0" fontId="10" fillId="0" borderId="13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/>
    <xf numFmtId="0" fontId="15" fillId="0" borderId="0" xfId="0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alignment horizontal="right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 applyProtection="1">
      <alignment vertical="top" wrapText="1"/>
      <protection locked="0"/>
    </xf>
    <xf numFmtId="0" fontId="9" fillId="2" borderId="17" xfId="0" applyFont="1" applyFill="1" applyBorder="1" applyAlignment="1" applyProtection="1">
      <alignment horizontal="right" vertical="center" wrapText="1"/>
      <protection locked="0"/>
    </xf>
    <xf numFmtId="0" fontId="9" fillId="2" borderId="17" xfId="0" applyFont="1" applyFill="1" applyBorder="1" applyAlignment="1" applyProtection="1">
      <alignment horizontal="right" vertical="center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17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 indent="2"/>
    </xf>
    <xf numFmtId="0" fontId="9" fillId="0" borderId="1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 applyProtection="1">
      <alignment horizontal="right" vertical="center" wrapText="1"/>
      <protection locked="0"/>
    </xf>
    <xf numFmtId="0" fontId="24" fillId="0" borderId="17" xfId="0" applyFont="1" applyFill="1" applyBorder="1" applyAlignment="1" applyProtection="1">
      <alignment horizontal="center" vertical="center" wrapText="1"/>
      <protection locked="0"/>
    </xf>
    <xf numFmtId="0" fontId="24" fillId="0" borderId="17" xfId="0" applyFont="1" applyFill="1" applyBorder="1" applyAlignment="1" applyProtection="1">
      <alignment vertical="top" wrapText="1"/>
      <protection locked="0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25" fillId="0" borderId="17" xfId="0" applyFont="1" applyFill="1" applyBorder="1" applyAlignment="1">
      <alignment horizontal="center" vertical="center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178" fontId="26" fillId="0" borderId="17" xfId="0" applyNumberFormat="1" applyFont="1" applyFill="1" applyBorder="1" applyAlignment="1">
      <alignment horizontal="right" vertical="center"/>
    </xf>
    <xf numFmtId="0" fontId="24" fillId="2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13" xfId="0" applyFont="1" applyFill="1" applyBorder="1" applyAlignment="1" applyProtection="1">
      <alignment horizontal="center" vertical="center"/>
      <protection locked="0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0" fontId="24" fillId="2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 indent="1"/>
    </xf>
    <xf numFmtId="0" fontId="10" fillId="2" borderId="17" xfId="0" applyFont="1" applyFill="1" applyBorder="1" applyAlignment="1">
      <alignment horizontal="left" vertical="center" wrapText="1" indent="2"/>
    </xf>
    <xf numFmtId="0" fontId="10" fillId="2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 applyProtection="1">
      <alignment vertical="top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left" vertical="center"/>
    </xf>
    <xf numFmtId="0" fontId="10" fillId="0" borderId="17" xfId="0" applyFont="1" applyFill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10" sqref="B10"/>
    </sheetView>
  </sheetViews>
  <sheetFormatPr defaultColWidth="8.575" defaultRowHeight="12.75" customHeight="1" outlineLevelCol="3"/>
  <cols>
    <col min="1" max="4" width="41" style="48" customWidth="1"/>
    <col min="5" max="16384" width="8.575" style="48"/>
  </cols>
  <sheetData>
    <row r="1" customHeight="1" spans="1:4">
      <c r="A1" s="49"/>
      <c r="B1" s="49"/>
      <c r="C1" s="49"/>
      <c r="D1" s="49"/>
    </row>
    <row r="2" ht="15" customHeight="1" spans="1:4">
      <c r="A2" s="96"/>
      <c r="B2" s="96"/>
      <c r="C2" s="96"/>
      <c r="D2" s="112" t="s">
        <v>0</v>
      </c>
    </row>
    <row r="3" ht="41.25" customHeight="1" spans="1:1">
      <c r="A3" s="91" t="str">
        <f>"2025"&amp;"年部门财务收支预算总表"</f>
        <v>2025年部门财务收支预算总表</v>
      </c>
    </row>
    <row r="4" ht="17.25" customHeight="1" spans="1:4">
      <c r="A4" s="286" t="str">
        <f>"单位名称：昆明市晋宁区房地产管理所"&amp;""</f>
        <v>单位名称：昆明市晋宁区房地产管理所</v>
      </c>
      <c r="B4" s="287"/>
      <c r="D4" s="212" t="s">
        <v>1</v>
      </c>
    </row>
    <row r="5" ht="23.25" customHeight="1" spans="1:4">
      <c r="A5" s="251" t="s">
        <v>2</v>
      </c>
      <c r="B5" s="252"/>
      <c r="C5" s="251" t="s">
        <v>3</v>
      </c>
      <c r="D5" s="252"/>
    </row>
    <row r="6" ht="24" customHeight="1" spans="1:4">
      <c r="A6" s="251" t="s">
        <v>4</v>
      </c>
      <c r="B6" s="251" t="s">
        <v>5</v>
      </c>
      <c r="C6" s="251" t="s">
        <v>6</v>
      </c>
      <c r="D6" s="251" t="s">
        <v>5</v>
      </c>
    </row>
    <row r="7" ht="17.25" customHeight="1" spans="1:4">
      <c r="A7" s="253" t="s">
        <v>7</v>
      </c>
      <c r="B7" s="130">
        <v>21336971.02</v>
      </c>
      <c r="C7" s="253" t="s">
        <v>8</v>
      </c>
      <c r="D7" s="130"/>
    </row>
    <row r="8" ht="17.25" customHeight="1" spans="1:4">
      <c r="A8" s="253" t="s">
        <v>9</v>
      </c>
      <c r="B8" s="130"/>
      <c r="C8" s="253" t="s">
        <v>10</v>
      </c>
      <c r="D8" s="130"/>
    </row>
    <row r="9" ht="17.25" customHeight="1" spans="1:4">
      <c r="A9" s="253" t="s">
        <v>11</v>
      </c>
      <c r="B9" s="130"/>
      <c r="C9" s="288" t="s">
        <v>12</v>
      </c>
      <c r="D9" s="130"/>
    </row>
    <row r="10" ht="17.25" customHeight="1" spans="1:4">
      <c r="A10" s="253" t="s">
        <v>13</v>
      </c>
      <c r="B10" s="130"/>
      <c r="C10" s="288" t="s">
        <v>14</v>
      </c>
      <c r="D10" s="130"/>
    </row>
    <row r="11" ht="17.25" customHeight="1" spans="1:4">
      <c r="A11" s="253" t="s">
        <v>15</v>
      </c>
      <c r="B11" s="130"/>
      <c r="C11" s="288" t="s">
        <v>16</v>
      </c>
      <c r="D11" s="130"/>
    </row>
    <row r="12" ht="17.25" customHeight="1" spans="1:4">
      <c r="A12" s="253" t="s">
        <v>17</v>
      </c>
      <c r="B12" s="130"/>
      <c r="C12" s="288" t="s">
        <v>18</v>
      </c>
      <c r="D12" s="130"/>
    </row>
    <row r="13" ht="17.25" customHeight="1" spans="1:4">
      <c r="A13" s="253" t="s">
        <v>19</v>
      </c>
      <c r="B13" s="130"/>
      <c r="C13" s="80" t="s">
        <v>20</v>
      </c>
      <c r="D13" s="130"/>
    </row>
    <row r="14" ht="17.25" customHeight="1" spans="1:4">
      <c r="A14" s="253" t="s">
        <v>21</v>
      </c>
      <c r="B14" s="130"/>
      <c r="C14" s="80" t="s">
        <v>22</v>
      </c>
      <c r="D14" s="130">
        <v>326879.87</v>
      </c>
    </row>
    <row r="15" ht="17.25" customHeight="1" spans="1:4">
      <c r="A15" s="253" t="s">
        <v>23</v>
      </c>
      <c r="B15" s="130"/>
      <c r="C15" s="80" t="s">
        <v>24</v>
      </c>
      <c r="D15" s="130">
        <v>157059.53</v>
      </c>
    </row>
    <row r="16" ht="17.25" customHeight="1" spans="1:4">
      <c r="A16" s="253" t="s">
        <v>25</v>
      </c>
      <c r="B16" s="130"/>
      <c r="C16" s="80" t="s">
        <v>26</v>
      </c>
      <c r="D16" s="130"/>
    </row>
    <row r="17" ht="17.25" customHeight="1" spans="1:4">
      <c r="A17" s="218"/>
      <c r="B17" s="130"/>
      <c r="C17" s="80" t="s">
        <v>27</v>
      </c>
      <c r="D17" s="130"/>
    </row>
    <row r="18" ht="17.25" customHeight="1" spans="1:4">
      <c r="A18" s="254"/>
      <c r="B18" s="130"/>
      <c r="C18" s="80" t="s">
        <v>28</v>
      </c>
      <c r="D18" s="130"/>
    </row>
    <row r="19" ht="17.25" customHeight="1" spans="1:4">
      <c r="A19" s="254"/>
      <c r="B19" s="130"/>
      <c r="C19" s="80" t="s">
        <v>29</v>
      </c>
      <c r="D19" s="130"/>
    </row>
    <row r="20" ht="17.25" customHeight="1" spans="1:4">
      <c r="A20" s="254"/>
      <c r="B20" s="130"/>
      <c r="C20" s="80" t="s">
        <v>30</v>
      </c>
      <c r="D20" s="130"/>
    </row>
    <row r="21" ht="17.25" customHeight="1" spans="1:4">
      <c r="A21" s="254"/>
      <c r="B21" s="130"/>
      <c r="C21" s="80" t="s">
        <v>31</v>
      </c>
      <c r="D21" s="130"/>
    </row>
    <row r="22" ht="17.25" customHeight="1" spans="1:4">
      <c r="A22" s="254"/>
      <c r="B22" s="130"/>
      <c r="C22" s="80" t="s">
        <v>32</v>
      </c>
      <c r="D22" s="130"/>
    </row>
    <row r="23" ht="17.25" customHeight="1" spans="1:4">
      <c r="A23" s="254"/>
      <c r="B23" s="130"/>
      <c r="C23" s="80" t="s">
        <v>33</v>
      </c>
      <c r="D23" s="130"/>
    </row>
    <row r="24" ht="17.25" customHeight="1" spans="1:4">
      <c r="A24" s="254"/>
      <c r="B24" s="130"/>
      <c r="C24" s="80" t="s">
        <v>34</v>
      </c>
      <c r="D24" s="130"/>
    </row>
    <row r="25" ht="17.25" customHeight="1" spans="1:4">
      <c r="A25" s="254"/>
      <c r="B25" s="130"/>
      <c r="C25" s="80" t="s">
        <v>35</v>
      </c>
      <c r="D25" s="130">
        <v>469743.36</v>
      </c>
    </row>
    <row r="26" ht="17.25" customHeight="1" spans="1:4">
      <c r="A26" s="254"/>
      <c r="B26" s="130"/>
      <c r="C26" s="80" t="s">
        <v>36</v>
      </c>
      <c r="D26" s="130"/>
    </row>
    <row r="27" ht="17.25" customHeight="1" spans="1:4">
      <c r="A27" s="254"/>
      <c r="B27" s="130"/>
      <c r="C27" s="218" t="s">
        <v>37</v>
      </c>
      <c r="D27" s="130"/>
    </row>
    <row r="28" ht="17.25" customHeight="1" spans="1:4">
      <c r="A28" s="254"/>
      <c r="B28" s="130"/>
      <c r="C28" s="80" t="s">
        <v>38</v>
      </c>
      <c r="D28" s="130"/>
    </row>
    <row r="29" ht="16.5" customHeight="1" spans="1:4">
      <c r="A29" s="254"/>
      <c r="B29" s="130"/>
      <c r="C29" s="80" t="s">
        <v>39</v>
      </c>
      <c r="D29" s="130"/>
    </row>
    <row r="30" ht="16.5" customHeight="1" spans="1:4">
      <c r="A30" s="254"/>
      <c r="B30" s="130"/>
      <c r="C30" s="218" t="s">
        <v>40</v>
      </c>
      <c r="D30" s="130"/>
    </row>
    <row r="31" ht="17.25" customHeight="1" spans="1:4">
      <c r="A31" s="254"/>
      <c r="B31" s="130"/>
      <c r="C31" s="218" t="s">
        <v>41</v>
      </c>
      <c r="D31" s="130"/>
    </row>
    <row r="32" ht="17.25" customHeight="1" spans="1:4">
      <c r="A32" s="254"/>
      <c r="B32" s="130"/>
      <c r="C32" s="80" t="s">
        <v>42</v>
      </c>
      <c r="D32" s="130"/>
    </row>
    <row r="33" ht="16.5" customHeight="1" spans="1:4">
      <c r="A33" s="254" t="s">
        <v>43</v>
      </c>
      <c r="B33" s="130">
        <v>21336971.02</v>
      </c>
      <c r="C33" s="254" t="s">
        <v>44</v>
      </c>
      <c r="D33" s="130">
        <v>21336971.02</v>
      </c>
    </row>
    <row r="34" ht="16.5" customHeight="1" spans="1:4">
      <c r="A34" s="218" t="s">
        <v>45</v>
      </c>
      <c r="B34" s="130"/>
      <c r="C34" s="218" t="s">
        <v>46</v>
      </c>
      <c r="D34" s="130"/>
    </row>
    <row r="35" ht="16.5" customHeight="1" spans="1:4">
      <c r="A35" s="80" t="s">
        <v>47</v>
      </c>
      <c r="B35" s="130"/>
      <c r="C35" s="80" t="s">
        <v>47</v>
      </c>
      <c r="D35" s="130"/>
    </row>
    <row r="36" ht="16.5" customHeight="1" spans="1:4">
      <c r="A36" s="80" t="s">
        <v>48</v>
      </c>
      <c r="B36" s="130"/>
      <c r="C36" s="80" t="s">
        <v>49</v>
      </c>
      <c r="D36" s="130"/>
    </row>
    <row r="37" ht="16.5" customHeight="1" spans="1:4">
      <c r="A37" s="255" t="s">
        <v>50</v>
      </c>
      <c r="B37" s="130">
        <v>21336971.02</v>
      </c>
      <c r="C37" s="255" t="s">
        <v>51</v>
      </c>
      <c r="D37" s="130">
        <v>21336971.02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 outlineLevelCol="5"/>
  <cols>
    <col min="1" max="1" width="32.1416666666667" style="48" customWidth="1"/>
    <col min="2" max="2" width="20.7083333333333" style="48" customWidth="1"/>
    <col min="3" max="3" width="32.1416666666667" style="48" customWidth="1"/>
    <col min="4" max="4" width="27.7083333333333" style="48" customWidth="1"/>
    <col min="5" max="6" width="36.7083333333333" style="48" customWidth="1"/>
    <col min="7" max="16384" width="9.14166666666667" style="48"/>
  </cols>
  <sheetData>
    <row r="1" customHeight="1" spans="1:6">
      <c r="A1" s="49"/>
      <c r="B1" s="49"/>
      <c r="C1" s="49"/>
      <c r="D1" s="49"/>
      <c r="E1" s="49"/>
      <c r="F1" s="49"/>
    </row>
    <row r="2" ht="12" customHeight="1" spans="1:6">
      <c r="A2" s="186">
        <v>1</v>
      </c>
      <c r="B2" s="187">
        <v>0</v>
      </c>
      <c r="C2" s="186">
        <v>1</v>
      </c>
      <c r="D2" s="188"/>
      <c r="E2" s="188"/>
      <c r="F2" s="189" t="s">
        <v>313</v>
      </c>
    </row>
    <row r="3" ht="42" customHeight="1" spans="1:6">
      <c r="A3" s="190" t="str">
        <f>"2025"&amp;"年部门政府性基金预算支出预算表"</f>
        <v>2025年部门政府性基金预算支出预算表</v>
      </c>
      <c r="B3" s="190" t="s">
        <v>314</v>
      </c>
      <c r="C3" s="191"/>
      <c r="D3" s="192"/>
      <c r="E3" s="192"/>
      <c r="F3" s="192"/>
    </row>
    <row r="4" ht="13.5" customHeight="1" spans="1:6">
      <c r="A4" s="53" t="str">
        <f>"单位名称："&amp;"昆明市晋宁区房地产管理所"</f>
        <v>单位名称：昆明市晋宁区房地产管理所</v>
      </c>
      <c r="B4" s="53" t="s">
        <v>315</v>
      </c>
      <c r="C4" s="186"/>
      <c r="D4" s="188"/>
      <c r="E4" s="188"/>
      <c r="F4" s="189" t="s">
        <v>1</v>
      </c>
    </row>
    <row r="5" ht="19.5" customHeight="1" spans="1:6">
      <c r="A5" s="193" t="s">
        <v>189</v>
      </c>
      <c r="B5" s="194" t="s">
        <v>72</v>
      </c>
      <c r="C5" s="193" t="s">
        <v>73</v>
      </c>
      <c r="D5" s="59" t="s">
        <v>316</v>
      </c>
      <c r="E5" s="60"/>
      <c r="F5" s="61"/>
    </row>
    <row r="6" ht="18.75" customHeight="1" spans="1:6">
      <c r="A6" s="195"/>
      <c r="B6" s="196"/>
      <c r="C6" s="195"/>
      <c r="D6" s="64" t="s">
        <v>55</v>
      </c>
      <c r="E6" s="59" t="s">
        <v>75</v>
      </c>
      <c r="F6" s="64" t="s">
        <v>76</v>
      </c>
    </row>
    <row r="7" ht="18.75" customHeight="1" spans="1:6">
      <c r="A7" s="117">
        <v>1</v>
      </c>
      <c r="B7" s="197" t="s">
        <v>83</v>
      </c>
      <c r="C7" s="117">
        <v>3</v>
      </c>
      <c r="D7" s="198">
        <v>4</v>
      </c>
      <c r="E7" s="198">
        <v>5</v>
      </c>
      <c r="F7" s="198">
        <v>6</v>
      </c>
    </row>
    <row r="8" ht="21" customHeight="1" spans="1:6">
      <c r="A8" s="80"/>
      <c r="B8" s="80"/>
      <c r="C8" s="80"/>
      <c r="D8" s="130"/>
      <c r="E8" s="130"/>
      <c r="F8" s="130"/>
    </row>
    <row r="9" ht="21" customHeight="1" spans="1:6">
      <c r="A9" s="80"/>
      <c r="B9" s="80"/>
      <c r="C9" s="80"/>
      <c r="D9" s="130"/>
      <c r="E9" s="130"/>
      <c r="F9" s="130"/>
    </row>
    <row r="10" ht="18.75" customHeight="1" spans="1:6">
      <c r="A10" s="199" t="s">
        <v>179</v>
      </c>
      <c r="B10" s="199" t="s">
        <v>179</v>
      </c>
      <c r="C10" s="200" t="s">
        <v>179</v>
      </c>
      <c r="D10" s="130"/>
      <c r="E10" s="130"/>
      <c r="F10" s="130"/>
    </row>
    <row r="11" ht="31" customHeight="1" spans="1:6">
      <c r="A11" s="201" t="s">
        <v>317</v>
      </c>
      <c r="B11" s="201"/>
      <c r="C11" s="201"/>
      <c r="D11" s="201"/>
      <c r="E11" s="201"/>
      <c r="F11" s="201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E30" sqref="E3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ht="15.75" customHeight="1" spans="2:19">
      <c r="B2" s="134"/>
      <c r="C2" s="134"/>
      <c r="R2" s="183"/>
      <c r="S2" s="183" t="s">
        <v>318</v>
      </c>
    </row>
    <row r="3" ht="41.25" customHeight="1" spans="1:19">
      <c r="A3" s="135" t="str">
        <f>"2025"&amp;"年部门政府采购预算表"</f>
        <v>2025年部门政府采购预算表</v>
      </c>
      <c r="B3" s="136"/>
      <c r="C3" s="136"/>
      <c r="D3" s="171"/>
      <c r="E3" s="171"/>
      <c r="F3" s="171"/>
      <c r="G3" s="171"/>
      <c r="H3" s="171"/>
      <c r="I3" s="171"/>
      <c r="J3" s="171"/>
      <c r="K3" s="171"/>
      <c r="L3" s="171"/>
      <c r="M3" s="136"/>
      <c r="N3" s="171"/>
      <c r="O3" s="171"/>
      <c r="P3" s="136"/>
      <c r="Q3" s="171"/>
      <c r="R3" s="136"/>
      <c r="S3" s="136"/>
    </row>
    <row r="4" ht="18.75" customHeight="1" spans="1:19">
      <c r="A4" s="172" t="str">
        <f>"单位名称："&amp;"昆明市晋宁区房地产管理所"</f>
        <v>单位名称：昆明市晋宁区房地产管理所</v>
      </c>
      <c r="B4" s="138"/>
      <c r="C4" s="138"/>
      <c r="D4" s="55"/>
      <c r="E4" s="55"/>
      <c r="F4" s="55"/>
      <c r="G4" s="55"/>
      <c r="H4" s="55"/>
      <c r="I4" s="182"/>
      <c r="J4" s="182"/>
      <c r="K4" s="182"/>
      <c r="L4" s="182"/>
      <c r="R4" s="184"/>
      <c r="S4" s="185" t="s">
        <v>1</v>
      </c>
    </row>
    <row r="5" ht="15.75" customHeight="1" spans="1:19">
      <c r="A5" s="139" t="s">
        <v>188</v>
      </c>
      <c r="B5" s="140" t="s">
        <v>189</v>
      </c>
      <c r="C5" s="140" t="s">
        <v>319</v>
      </c>
      <c r="D5" s="141" t="s">
        <v>320</v>
      </c>
      <c r="E5" s="141" t="s">
        <v>321</v>
      </c>
      <c r="F5" s="141" t="s">
        <v>322</v>
      </c>
      <c r="G5" s="141" t="s">
        <v>323</v>
      </c>
      <c r="H5" s="141" t="s">
        <v>324</v>
      </c>
      <c r="I5" s="158" t="s">
        <v>196</v>
      </c>
      <c r="J5" s="158"/>
      <c r="K5" s="158"/>
      <c r="L5" s="158"/>
      <c r="M5" s="159"/>
      <c r="N5" s="158"/>
      <c r="O5" s="158"/>
      <c r="P5" s="167"/>
      <c r="Q5" s="158"/>
      <c r="R5" s="159"/>
      <c r="S5" s="168"/>
    </row>
    <row r="6" ht="17.25" customHeight="1" spans="1:19">
      <c r="A6" s="142"/>
      <c r="B6" s="143"/>
      <c r="C6" s="143"/>
      <c r="D6" s="144"/>
      <c r="E6" s="144"/>
      <c r="F6" s="144"/>
      <c r="G6" s="144"/>
      <c r="H6" s="144"/>
      <c r="I6" s="144" t="s">
        <v>55</v>
      </c>
      <c r="J6" s="144" t="s">
        <v>58</v>
      </c>
      <c r="K6" s="144" t="s">
        <v>325</v>
      </c>
      <c r="L6" s="144" t="s">
        <v>326</v>
      </c>
      <c r="M6" s="160" t="s">
        <v>327</v>
      </c>
      <c r="N6" s="161" t="s">
        <v>328</v>
      </c>
      <c r="O6" s="161"/>
      <c r="P6" s="169"/>
      <c r="Q6" s="161"/>
      <c r="R6" s="170"/>
      <c r="S6" s="146"/>
    </row>
    <row r="7" ht="54" customHeight="1" spans="1:19">
      <c r="A7" s="145"/>
      <c r="B7" s="146"/>
      <c r="C7" s="146"/>
      <c r="D7" s="147"/>
      <c r="E7" s="147"/>
      <c r="F7" s="147"/>
      <c r="G7" s="147"/>
      <c r="H7" s="147"/>
      <c r="I7" s="147"/>
      <c r="J7" s="147" t="s">
        <v>57</v>
      </c>
      <c r="K7" s="147"/>
      <c r="L7" s="147"/>
      <c r="M7" s="162"/>
      <c r="N7" s="147" t="s">
        <v>57</v>
      </c>
      <c r="O7" s="147" t="s">
        <v>64</v>
      </c>
      <c r="P7" s="146" t="s">
        <v>65</v>
      </c>
      <c r="Q7" s="147" t="s">
        <v>66</v>
      </c>
      <c r="R7" s="162" t="s">
        <v>67</v>
      </c>
      <c r="S7" s="146" t="s">
        <v>68</v>
      </c>
    </row>
    <row r="8" ht="18" customHeight="1" spans="1:19">
      <c r="A8" s="173">
        <v>1</v>
      </c>
      <c r="B8" s="173" t="s">
        <v>83</v>
      </c>
      <c r="C8" s="174">
        <v>3</v>
      </c>
      <c r="D8" s="174">
        <v>4</v>
      </c>
      <c r="E8" s="173">
        <v>5</v>
      </c>
      <c r="F8" s="173">
        <v>6</v>
      </c>
      <c r="G8" s="173">
        <v>7</v>
      </c>
      <c r="H8" s="173">
        <v>8</v>
      </c>
      <c r="I8" s="173">
        <v>9</v>
      </c>
      <c r="J8" s="173">
        <v>10</v>
      </c>
      <c r="K8" s="173">
        <v>11</v>
      </c>
      <c r="L8" s="173">
        <v>12</v>
      </c>
      <c r="M8" s="173">
        <v>13</v>
      </c>
      <c r="N8" s="173">
        <v>14</v>
      </c>
      <c r="O8" s="173">
        <v>15</v>
      </c>
      <c r="P8" s="173">
        <v>16</v>
      </c>
      <c r="Q8" s="173">
        <v>17</v>
      </c>
      <c r="R8" s="173">
        <v>18</v>
      </c>
      <c r="S8" s="173">
        <v>19</v>
      </c>
    </row>
    <row r="9" ht="21" customHeight="1" spans="1:19">
      <c r="A9" s="149"/>
      <c r="B9" s="150"/>
      <c r="C9" s="150"/>
      <c r="D9" s="151"/>
      <c r="E9" s="151"/>
      <c r="F9" s="151"/>
      <c r="G9" s="175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</row>
    <row r="10" ht="21" customHeight="1" spans="1:19">
      <c r="A10" s="152" t="s">
        <v>179</v>
      </c>
      <c r="B10" s="153"/>
      <c r="C10" s="153"/>
      <c r="D10" s="154"/>
      <c r="E10" s="154"/>
      <c r="F10" s="154"/>
      <c r="G10" s="176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</row>
    <row r="11" ht="21" customHeight="1" spans="1:19">
      <c r="A11" s="177" t="s">
        <v>329</v>
      </c>
      <c r="B11" s="178"/>
      <c r="C11" s="178"/>
      <c r="D11" s="177"/>
      <c r="E11" s="177"/>
      <c r="F11" s="177"/>
      <c r="G11" s="179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customHeight="1" spans="1:17">
      <c r="A12" s="181" t="s">
        <v>330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</sheetData>
  <mergeCells count="20">
    <mergeCell ref="A3:S3"/>
    <mergeCell ref="A4:H4"/>
    <mergeCell ref="I5:S5"/>
    <mergeCell ref="N6:S6"/>
    <mergeCell ref="A10:G10"/>
    <mergeCell ref="A11:S11"/>
    <mergeCell ref="A12:Q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topLeftCell="H1" workbookViewId="0">
      <pane ySplit="1" topLeftCell="A5" activePane="bottomLeft" state="frozen"/>
      <selection/>
      <selection pane="bottomLeft" activeCell="M32" sqref="M3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ht="16.5" customHeight="1" spans="1:20">
      <c r="A2" s="133"/>
      <c r="B2" s="134"/>
      <c r="C2" s="134"/>
      <c r="D2" s="134"/>
      <c r="E2" s="134"/>
      <c r="F2" s="134"/>
      <c r="G2" s="134"/>
      <c r="H2" s="133"/>
      <c r="I2" s="133"/>
      <c r="J2" s="133"/>
      <c r="K2" s="133"/>
      <c r="L2" s="133"/>
      <c r="M2" s="133"/>
      <c r="N2" s="155"/>
      <c r="O2" s="133"/>
      <c r="P2" s="133"/>
      <c r="Q2" s="134"/>
      <c r="R2" s="133"/>
      <c r="S2" s="165"/>
      <c r="T2" s="165" t="s">
        <v>331</v>
      </c>
    </row>
    <row r="3" ht="41.25" customHeight="1" spans="1:20">
      <c r="A3" s="135" t="str">
        <f>"2025"&amp;"年部门政府购买服务预算表"</f>
        <v>2025年部门政府购买服务预算表</v>
      </c>
      <c r="B3" s="136"/>
      <c r="C3" s="136"/>
      <c r="D3" s="136"/>
      <c r="E3" s="136"/>
      <c r="F3" s="136"/>
      <c r="G3" s="136"/>
      <c r="H3" s="137"/>
      <c r="I3" s="137"/>
      <c r="J3" s="137"/>
      <c r="K3" s="137"/>
      <c r="L3" s="137"/>
      <c r="M3" s="137"/>
      <c r="N3" s="156"/>
      <c r="O3" s="137"/>
      <c r="P3" s="137"/>
      <c r="Q3" s="136"/>
      <c r="R3" s="137"/>
      <c r="S3" s="156"/>
      <c r="T3" s="136"/>
    </row>
    <row r="4" ht="22.5" customHeight="1" spans="1:20">
      <c r="A4" s="123" t="str">
        <f>"单位名称："&amp;"昆明市晋宁区房地产管理所"</f>
        <v>单位名称：昆明市晋宁区房地产管理所</v>
      </c>
      <c r="B4" s="138"/>
      <c r="C4" s="138"/>
      <c r="D4" s="138"/>
      <c r="E4" s="138"/>
      <c r="F4" s="138"/>
      <c r="G4" s="138"/>
      <c r="H4" s="124"/>
      <c r="I4" s="124"/>
      <c r="J4" s="157"/>
      <c r="K4" s="157"/>
      <c r="L4" s="157"/>
      <c r="M4" s="157"/>
      <c r="N4" s="155"/>
      <c r="O4" s="133"/>
      <c r="P4" s="133"/>
      <c r="Q4" s="134"/>
      <c r="R4" s="133"/>
      <c r="S4" s="166"/>
      <c r="T4" s="165" t="s">
        <v>1</v>
      </c>
    </row>
    <row r="5" ht="24" customHeight="1" spans="1:20">
      <c r="A5" s="139" t="s">
        <v>188</v>
      </c>
      <c r="B5" s="140" t="s">
        <v>189</v>
      </c>
      <c r="C5" s="140" t="s">
        <v>319</v>
      </c>
      <c r="D5" s="140" t="s">
        <v>332</v>
      </c>
      <c r="E5" s="140" t="s">
        <v>333</v>
      </c>
      <c r="F5" s="140" t="s">
        <v>334</v>
      </c>
      <c r="G5" s="140" t="s">
        <v>335</v>
      </c>
      <c r="H5" s="141" t="s">
        <v>336</v>
      </c>
      <c r="I5" s="141" t="s">
        <v>337</v>
      </c>
      <c r="J5" s="158" t="s">
        <v>196</v>
      </c>
      <c r="K5" s="158"/>
      <c r="L5" s="158"/>
      <c r="M5" s="158"/>
      <c r="N5" s="159"/>
      <c r="O5" s="158"/>
      <c r="P5" s="158"/>
      <c r="Q5" s="167"/>
      <c r="R5" s="158"/>
      <c r="S5" s="159"/>
      <c r="T5" s="168"/>
    </row>
    <row r="6" ht="24" customHeight="1" spans="1:20">
      <c r="A6" s="142"/>
      <c r="B6" s="143"/>
      <c r="C6" s="143"/>
      <c r="D6" s="143"/>
      <c r="E6" s="143"/>
      <c r="F6" s="143"/>
      <c r="G6" s="143"/>
      <c r="H6" s="144"/>
      <c r="I6" s="144"/>
      <c r="J6" s="144" t="s">
        <v>55</v>
      </c>
      <c r="K6" s="144" t="s">
        <v>58</v>
      </c>
      <c r="L6" s="144" t="s">
        <v>325</v>
      </c>
      <c r="M6" s="144" t="s">
        <v>326</v>
      </c>
      <c r="N6" s="160" t="s">
        <v>327</v>
      </c>
      <c r="O6" s="161" t="s">
        <v>328</v>
      </c>
      <c r="P6" s="161"/>
      <c r="Q6" s="169"/>
      <c r="R6" s="161"/>
      <c r="S6" s="170"/>
      <c r="T6" s="146"/>
    </row>
    <row r="7" ht="54" customHeight="1" spans="1:20">
      <c r="A7" s="145"/>
      <c r="B7" s="146"/>
      <c r="C7" s="146"/>
      <c r="D7" s="146"/>
      <c r="E7" s="146"/>
      <c r="F7" s="146"/>
      <c r="G7" s="146"/>
      <c r="H7" s="147"/>
      <c r="I7" s="147"/>
      <c r="J7" s="147"/>
      <c r="K7" s="147" t="s">
        <v>57</v>
      </c>
      <c r="L7" s="147"/>
      <c r="M7" s="147"/>
      <c r="N7" s="162"/>
      <c r="O7" s="147" t="s">
        <v>57</v>
      </c>
      <c r="P7" s="147" t="s">
        <v>64</v>
      </c>
      <c r="Q7" s="146" t="s">
        <v>65</v>
      </c>
      <c r="R7" s="147" t="s">
        <v>66</v>
      </c>
      <c r="S7" s="162" t="s">
        <v>67</v>
      </c>
      <c r="T7" s="146" t="s">
        <v>68</v>
      </c>
    </row>
    <row r="8" ht="17.25" customHeight="1" spans="1:20">
      <c r="A8" s="148">
        <v>1</v>
      </c>
      <c r="B8" s="146">
        <v>2</v>
      </c>
      <c r="C8" s="148">
        <v>3</v>
      </c>
      <c r="D8" s="148">
        <v>4</v>
      </c>
      <c r="E8" s="146">
        <v>5</v>
      </c>
      <c r="F8" s="148">
        <v>6</v>
      </c>
      <c r="G8" s="148">
        <v>7</v>
      </c>
      <c r="H8" s="146">
        <v>8</v>
      </c>
      <c r="I8" s="148">
        <v>9</v>
      </c>
      <c r="J8" s="148">
        <v>10</v>
      </c>
      <c r="K8" s="146">
        <v>11</v>
      </c>
      <c r="L8" s="148">
        <v>12</v>
      </c>
      <c r="M8" s="148">
        <v>13</v>
      </c>
      <c r="N8" s="146">
        <v>14</v>
      </c>
      <c r="O8" s="148">
        <v>15</v>
      </c>
      <c r="P8" s="148">
        <v>16</v>
      </c>
      <c r="Q8" s="146">
        <v>17</v>
      </c>
      <c r="R8" s="148">
        <v>18</v>
      </c>
      <c r="S8" s="148">
        <v>19</v>
      </c>
      <c r="T8" s="148">
        <v>20</v>
      </c>
    </row>
    <row r="9" ht="21" customHeight="1" spans="1:20">
      <c r="A9" s="149"/>
      <c r="B9" s="150"/>
      <c r="C9" s="150"/>
      <c r="D9" s="150"/>
      <c r="E9" s="150"/>
      <c r="F9" s="150"/>
      <c r="G9" s="150"/>
      <c r="H9" s="151"/>
      <c r="I9" s="151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</row>
    <row r="10" ht="21" customHeight="1" spans="1:20">
      <c r="A10" s="152" t="s">
        <v>179</v>
      </c>
      <c r="B10" s="153"/>
      <c r="C10" s="153"/>
      <c r="D10" s="153"/>
      <c r="E10" s="153"/>
      <c r="F10" s="153"/>
      <c r="G10" s="153"/>
      <c r="H10" s="154"/>
      <c r="I10" s="164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</row>
    <row r="11" customHeight="1" spans="7:24">
      <c r="G11" s="120" t="s">
        <v>338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</sheetData>
  <mergeCells count="20">
    <mergeCell ref="A3:T3"/>
    <mergeCell ref="A4:I4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F28" sqref="F28"/>
    </sheetView>
  </sheetViews>
  <sheetFormatPr defaultColWidth="9.15" defaultRowHeight="14.25" customHeight="1" outlineLevelCol="4"/>
  <cols>
    <col min="1" max="1" width="44.25" style="48" customWidth="1"/>
    <col min="2" max="5" width="20" style="48" customWidth="1"/>
    <col min="6" max="16384" width="9.15" style="48"/>
  </cols>
  <sheetData>
    <row r="1" s="48" customFormat="1" customHeight="1" spans="1:5">
      <c r="A1" s="49"/>
      <c r="B1" s="49"/>
      <c r="C1" s="49"/>
      <c r="D1" s="49"/>
      <c r="E1" s="49"/>
    </row>
    <row r="2" s="48" customFormat="1" ht="17.25" customHeight="1" spans="4:5">
      <c r="D2" s="121"/>
      <c r="E2" s="51" t="s">
        <v>339</v>
      </c>
    </row>
    <row r="3" s="48" customFormat="1" ht="41.25" customHeight="1" spans="1:5">
      <c r="A3" s="122" t="str">
        <f>"2025"&amp;"年对下转移支付预算表"</f>
        <v>2025年对下转移支付预算表</v>
      </c>
      <c r="B3" s="52"/>
      <c r="C3" s="52"/>
      <c r="D3" s="52"/>
      <c r="E3" s="114"/>
    </row>
    <row r="4" s="48" customFormat="1" ht="18" customHeight="1" spans="1:5">
      <c r="A4" s="123" t="s">
        <v>340</v>
      </c>
      <c r="B4" s="124"/>
      <c r="C4" s="124"/>
      <c r="D4" s="125"/>
      <c r="E4" s="56" t="s">
        <v>1</v>
      </c>
    </row>
    <row r="5" s="48" customFormat="1" ht="19.5" customHeight="1" spans="1:5">
      <c r="A5" s="64" t="s">
        <v>341</v>
      </c>
      <c r="B5" s="59" t="s">
        <v>196</v>
      </c>
      <c r="C5" s="60"/>
      <c r="D5" s="60"/>
      <c r="E5" s="126" t="s">
        <v>342</v>
      </c>
    </row>
    <row r="6" s="48" customFormat="1" ht="40.5" customHeight="1" spans="1:5">
      <c r="A6" s="67"/>
      <c r="B6" s="77" t="s">
        <v>55</v>
      </c>
      <c r="C6" s="58" t="s">
        <v>58</v>
      </c>
      <c r="D6" s="127" t="s">
        <v>325</v>
      </c>
      <c r="E6" s="126"/>
    </row>
    <row r="7" s="48" customFormat="1" ht="19.5" customHeight="1" spans="1:5">
      <c r="A7" s="68">
        <v>1</v>
      </c>
      <c r="B7" s="68">
        <v>2</v>
      </c>
      <c r="C7" s="68">
        <v>3</v>
      </c>
      <c r="D7" s="128">
        <v>4</v>
      </c>
      <c r="E7" s="129">
        <v>24</v>
      </c>
    </row>
    <row r="8" s="48" customFormat="1" ht="19.5" customHeight="1" spans="1:5">
      <c r="A8" s="79"/>
      <c r="B8" s="130"/>
      <c r="C8" s="130"/>
      <c r="D8" s="130"/>
      <c r="E8" s="130"/>
    </row>
    <row r="9" s="48" customFormat="1" ht="19.5" customHeight="1" spans="1:5">
      <c r="A9" s="118"/>
      <c r="B9" s="130"/>
      <c r="C9" s="130"/>
      <c r="D9" s="130"/>
      <c r="E9" s="130"/>
    </row>
    <row r="10" s="48" customFormat="1" ht="34" customHeight="1" spans="1:1">
      <c r="A10" s="131" t="s">
        <v>343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34" sqref="A34"/>
    </sheetView>
  </sheetViews>
  <sheetFormatPr defaultColWidth="9.14166666666667" defaultRowHeight="12" customHeight="1"/>
  <cols>
    <col min="1" max="1" width="55.375" style="48" customWidth="1"/>
    <col min="2" max="2" width="29" style="48" customWidth="1"/>
    <col min="3" max="5" width="23.575" style="48" customWidth="1"/>
    <col min="6" max="6" width="11.2833333333333" style="48" customWidth="1"/>
    <col min="7" max="7" width="25.1416666666667" style="48" customWidth="1"/>
    <col min="8" max="8" width="15.575" style="48" customWidth="1"/>
    <col min="9" max="9" width="13.425" style="48" customWidth="1"/>
    <col min="10" max="10" width="18.85" style="48" customWidth="1"/>
    <col min="11" max="16384" width="9.14166666666667" style="48"/>
  </cols>
  <sheetData>
    <row r="1" customHeight="1" spans="1:10">
      <c r="A1" s="49"/>
      <c r="B1" s="49"/>
      <c r="C1" s="49"/>
      <c r="D1" s="49"/>
      <c r="E1" s="49"/>
      <c r="F1" s="49"/>
      <c r="G1" s="49"/>
      <c r="H1" s="49"/>
      <c r="I1" s="49"/>
      <c r="J1" s="49"/>
    </row>
    <row r="2" ht="16.5" customHeight="1" spans="10:10">
      <c r="J2" s="51" t="s">
        <v>344</v>
      </c>
    </row>
    <row r="3" ht="41.25" customHeight="1" spans="1:10">
      <c r="A3" s="113" t="str">
        <f>"2025"&amp;"年对下转移支付绩效目标表"</f>
        <v>2025年对下转移支付绩效目标表</v>
      </c>
      <c r="B3" s="52"/>
      <c r="C3" s="52"/>
      <c r="D3" s="52"/>
      <c r="E3" s="52"/>
      <c r="F3" s="114"/>
      <c r="G3" s="52"/>
      <c r="H3" s="114"/>
      <c r="I3" s="114"/>
      <c r="J3" s="52"/>
    </row>
    <row r="4" ht="17.25" customHeight="1" spans="1:8">
      <c r="A4" s="53" t="str">
        <f>"单位名称："&amp;"昆明市晋宁区房地产管理所"</f>
        <v>单位名称：昆明市晋宁区房地产管理所</v>
      </c>
      <c r="B4" s="115"/>
      <c r="C4" s="115"/>
      <c r="D4" s="115"/>
      <c r="E4" s="115"/>
      <c r="F4" s="115"/>
      <c r="G4" s="115"/>
      <c r="H4" s="115"/>
    </row>
    <row r="5" ht="44.25" customHeight="1" spans="1:10">
      <c r="A5" s="116" t="s">
        <v>341</v>
      </c>
      <c r="B5" s="116" t="s">
        <v>270</v>
      </c>
      <c r="C5" s="116" t="s">
        <v>271</v>
      </c>
      <c r="D5" s="116" t="s">
        <v>272</v>
      </c>
      <c r="E5" s="116" t="s">
        <v>273</v>
      </c>
      <c r="F5" s="117" t="s">
        <v>274</v>
      </c>
      <c r="G5" s="116" t="s">
        <v>275</v>
      </c>
      <c r="H5" s="117" t="s">
        <v>276</v>
      </c>
      <c r="I5" s="117" t="s">
        <v>277</v>
      </c>
      <c r="J5" s="116" t="s">
        <v>278</v>
      </c>
    </row>
    <row r="6" ht="14.2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7">
        <v>6</v>
      </c>
      <c r="G6" s="116">
        <v>7</v>
      </c>
      <c r="H6" s="117">
        <v>8</v>
      </c>
      <c r="I6" s="117">
        <v>9</v>
      </c>
      <c r="J6" s="116">
        <v>10</v>
      </c>
    </row>
    <row r="7" ht="42" customHeight="1" spans="1:10">
      <c r="A7" s="79"/>
      <c r="B7" s="118"/>
      <c r="C7" s="118"/>
      <c r="D7" s="118"/>
      <c r="E7" s="100"/>
      <c r="F7" s="119"/>
      <c r="G7" s="100"/>
      <c r="H7" s="119"/>
      <c r="I7" s="119"/>
      <c r="J7" s="100"/>
    </row>
    <row r="8" ht="42" customHeight="1" spans="1:10">
      <c r="A8" s="79"/>
      <c r="B8" s="80"/>
      <c r="C8" s="80"/>
      <c r="D8" s="80"/>
      <c r="E8" s="79"/>
      <c r="F8" s="80"/>
      <c r="G8" s="79"/>
      <c r="H8" s="80"/>
      <c r="I8" s="80"/>
      <c r="J8" s="79"/>
    </row>
    <row r="9" ht="45" customHeight="1" spans="1:3">
      <c r="A9" s="120" t="s">
        <v>345</v>
      </c>
      <c r="B9" s="115"/>
      <c r="C9" s="115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10.425" defaultRowHeight="14.25" customHeight="1"/>
  <cols>
    <col min="1" max="3" width="33.7083333333333" style="48" customWidth="1"/>
    <col min="4" max="4" width="45.575" style="48" customWidth="1"/>
    <col min="5" max="5" width="27.575" style="48" customWidth="1"/>
    <col min="6" max="6" width="21.7083333333333" style="48" customWidth="1"/>
    <col min="7" max="9" width="26.2833333333333" style="48" customWidth="1"/>
    <col min="10" max="16384" width="10.425" style="48"/>
  </cols>
  <sheetData>
    <row r="1" customHeight="1" spans="1:9">
      <c r="A1" s="49"/>
      <c r="B1" s="49"/>
      <c r="C1" s="49"/>
      <c r="D1" s="49"/>
      <c r="E1" s="49"/>
      <c r="F1" s="49"/>
      <c r="G1" s="49"/>
      <c r="H1" s="49"/>
      <c r="I1" s="49"/>
    </row>
    <row r="2" customHeight="1" spans="1:9">
      <c r="A2" s="88" t="s">
        <v>346</v>
      </c>
      <c r="B2" s="89"/>
      <c r="C2" s="89"/>
      <c r="D2" s="90"/>
      <c r="E2" s="90"/>
      <c r="F2" s="90"/>
      <c r="G2" s="89"/>
      <c r="H2" s="89"/>
      <c r="I2" s="90"/>
    </row>
    <row r="3" ht="41.25" customHeight="1" spans="1:9">
      <c r="A3" s="91" t="str">
        <f>"2025"&amp;"年新增资产配置预算表"</f>
        <v>2025年新增资产配置预算表</v>
      </c>
      <c r="B3" s="92"/>
      <c r="C3" s="92"/>
      <c r="D3" s="93"/>
      <c r="E3" s="93"/>
      <c r="F3" s="93"/>
      <c r="G3" s="92"/>
      <c r="H3" s="92"/>
      <c r="I3" s="93"/>
    </row>
    <row r="4" customHeight="1" spans="1:9">
      <c r="A4" s="94" t="str">
        <f>"单位名称："&amp;"昆明市晋宁区房地产管理所"</f>
        <v>单位名称：昆明市晋宁区房地产管理所</v>
      </c>
      <c r="B4" s="95"/>
      <c r="C4" s="95"/>
      <c r="D4" s="96"/>
      <c r="F4" s="93"/>
      <c r="G4" s="92"/>
      <c r="H4" s="92"/>
      <c r="I4" s="112" t="s">
        <v>1</v>
      </c>
    </row>
    <row r="5" ht="28.5" customHeight="1" spans="1:9">
      <c r="A5" s="97" t="s">
        <v>188</v>
      </c>
      <c r="B5" s="86" t="s">
        <v>189</v>
      </c>
      <c r="C5" s="97" t="s">
        <v>347</v>
      </c>
      <c r="D5" s="97" t="s">
        <v>348</v>
      </c>
      <c r="E5" s="97" t="s">
        <v>349</v>
      </c>
      <c r="F5" s="97" t="s">
        <v>350</v>
      </c>
      <c r="G5" s="86" t="s">
        <v>351</v>
      </c>
      <c r="H5" s="86"/>
      <c r="I5" s="97"/>
    </row>
    <row r="6" ht="21" customHeight="1" spans="1:9">
      <c r="A6" s="97"/>
      <c r="B6" s="98"/>
      <c r="C6" s="98"/>
      <c r="D6" s="99"/>
      <c r="E6" s="98"/>
      <c r="F6" s="98"/>
      <c r="G6" s="86" t="s">
        <v>323</v>
      </c>
      <c r="H6" s="86" t="s">
        <v>352</v>
      </c>
      <c r="I6" s="86" t="s">
        <v>353</v>
      </c>
    </row>
    <row r="7" ht="17.25" customHeight="1" spans="1:9">
      <c r="A7" s="100" t="s">
        <v>82</v>
      </c>
      <c r="B7" s="101"/>
      <c r="C7" s="102" t="s">
        <v>83</v>
      </c>
      <c r="D7" s="100" t="s">
        <v>84</v>
      </c>
      <c r="E7" s="103" t="s">
        <v>85</v>
      </c>
      <c r="F7" s="100" t="s">
        <v>86</v>
      </c>
      <c r="G7" s="102" t="s">
        <v>87</v>
      </c>
      <c r="H7" s="104" t="s">
        <v>88</v>
      </c>
      <c r="I7" s="103" t="s">
        <v>89</v>
      </c>
    </row>
    <row r="8" ht="19.5" customHeight="1" spans="1:9">
      <c r="A8" s="79"/>
      <c r="B8" s="80"/>
      <c r="C8" s="80"/>
      <c r="D8" s="79"/>
      <c r="E8" s="80"/>
      <c r="F8" s="104"/>
      <c r="G8" s="105"/>
      <c r="H8" s="106"/>
      <c r="I8" s="106"/>
    </row>
    <row r="9" ht="19.5" customHeight="1" spans="1:9">
      <c r="A9" s="107" t="s">
        <v>55</v>
      </c>
      <c r="B9" s="108"/>
      <c r="C9" s="108"/>
      <c r="D9" s="109"/>
      <c r="E9" s="110"/>
      <c r="F9" s="110"/>
      <c r="G9" s="105"/>
      <c r="H9" s="106"/>
      <c r="I9" s="106"/>
    </row>
    <row r="10" customHeight="1" spans="1:8">
      <c r="A10" s="111" t="s">
        <v>354</v>
      </c>
      <c r="B10" s="111"/>
      <c r="C10" s="111"/>
      <c r="D10" s="111"/>
      <c r="E10" s="111"/>
      <c r="F10" s="111"/>
      <c r="G10" s="111"/>
      <c r="H10" s="111"/>
    </row>
  </sheetData>
  <mergeCells count="12">
    <mergeCell ref="A2:I2"/>
    <mergeCell ref="A3:I3"/>
    <mergeCell ref="A4:C4"/>
    <mergeCell ref="G5:I5"/>
    <mergeCell ref="A9:F9"/>
    <mergeCell ref="A10:H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H29" sqref="H29"/>
    </sheetView>
  </sheetViews>
  <sheetFormatPr defaultColWidth="9.14166666666667" defaultRowHeight="14.25" customHeight="1"/>
  <cols>
    <col min="1" max="1" width="19.2833333333333" style="48" customWidth="1"/>
    <col min="2" max="2" width="33.85" style="48" customWidth="1"/>
    <col min="3" max="3" width="23.85" style="48" customWidth="1"/>
    <col min="4" max="4" width="11.1416666666667" style="48" customWidth="1"/>
    <col min="5" max="5" width="17.7083333333333" style="48" customWidth="1"/>
    <col min="6" max="6" width="9.85" style="48" customWidth="1"/>
    <col min="7" max="7" width="17.7083333333333" style="48" customWidth="1"/>
    <col min="8" max="11" width="23.1416666666667" style="48" customWidth="1"/>
    <col min="12" max="16384" width="9.14166666666667" style="48"/>
  </cols>
  <sheetData>
    <row r="1" customHeight="1" spans="1:1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</row>
    <row r="2" customHeight="1" spans="4:11">
      <c r="D2" s="50"/>
      <c r="E2" s="50"/>
      <c r="F2" s="50"/>
      <c r="G2" s="50"/>
      <c r="K2" s="51" t="s">
        <v>355</v>
      </c>
    </row>
    <row r="3" ht="41.25" customHeight="1" spans="1:11">
      <c r="A3" s="52" t="str">
        <f>"2025"&amp;"年上级转移支付补助项目支出预算表"</f>
        <v>2025年上级转移支付补助项目支出预算表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ht="13.5" customHeight="1" spans="1:11">
      <c r="A4" s="53" t="str">
        <f>"单位名称："&amp;"昆明市晋宁区房地产管理所"</f>
        <v>单位名称：昆明市晋宁区房地产管理所</v>
      </c>
      <c r="B4" s="54"/>
      <c r="C4" s="54"/>
      <c r="D4" s="54"/>
      <c r="E4" s="54"/>
      <c r="F4" s="54"/>
      <c r="G4" s="54"/>
      <c r="H4" s="76"/>
      <c r="I4" s="76"/>
      <c r="J4" s="76"/>
      <c r="K4" s="56" t="s">
        <v>1</v>
      </c>
    </row>
    <row r="5" ht="21.75" customHeight="1" spans="1:11">
      <c r="A5" s="57" t="s">
        <v>255</v>
      </c>
      <c r="B5" s="57" t="s">
        <v>191</v>
      </c>
      <c r="C5" s="57" t="s">
        <v>256</v>
      </c>
      <c r="D5" s="58" t="s">
        <v>192</v>
      </c>
      <c r="E5" s="58" t="s">
        <v>193</v>
      </c>
      <c r="F5" s="58" t="s">
        <v>257</v>
      </c>
      <c r="G5" s="58" t="s">
        <v>258</v>
      </c>
      <c r="H5" s="64" t="s">
        <v>55</v>
      </c>
      <c r="I5" s="59" t="s">
        <v>356</v>
      </c>
      <c r="J5" s="60"/>
      <c r="K5" s="61"/>
    </row>
    <row r="6" ht="21.75" customHeight="1" spans="1:11">
      <c r="A6" s="62"/>
      <c r="B6" s="62"/>
      <c r="C6" s="62"/>
      <c r="D6" s="63"/>
      <c r="E6" s="63"/>
      <c r="F6" s="63"/>
      <c r="G6" s="63"/>
      <c r="H6" s="77"/>
      <c r="I6" s="58" t="s">
        <v>58</v>
      </c>
      <c r="J6" s="58" t="s">
        <v>59</v>
      </c>
      <c r="K6" s="58" t="s">
        <v>60</v>
      </c>
    </row>
    <row r="7" ht="40.5" customHeight="1" spans="1:11">
      <c r="A7" s="78"/>
      <c r="B7" s="78"/>
      <c r="C7" s="78"/>
      <c r="D7" s="66"/>
      <c r="E7" s="66"/>
      <c r="F7" s="66"/>
      <c r="G7" s="66"/>
      <c r="H7" s="67"/>
      <c r="I7" s="66" t="s">
        <v>57</v>
      </c>
      <c r="J7" s="66"/>
      <c r="K7" s="66"/>
    </row>
    <row r="8" ht="15" customHeight="1" spans="1:11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86">
        <v>10</v>
      </c>
      <c r="K8" s="86">
        <v>11</v>
      </c>
    </row>
    <row r="9" ht="18.75" customHeight="1" spans="1:11">
      <c r="A9" s="79"/>
      <c r="B9" s="80"/>
      <c r="C9" s="79"/>
      <c r="D9" s="79"/>
      <c r="E9" s="79"/>
      <c r="F9" s="79"/>
      <c r="G9" s="79"/>
      <c r="H9" s="81"/>
      <c r="I9" s="87"/>
      <c r="J9" s="87"/>
      <c r="K9" s="81"/>
    </row>
    <row r="10" ht="18.75" customHeight="1" spans="1:11">
      <c r="A10" s="80"/>
      <c r="B10" s="80"/>
      <c r="C10" s="80"/>
      <c r="D10" s="80"/>
      <c r="E10" s="80"/>
      <c r="F10" s="80"/>
      <c r="G10" s="80"/>
      <c r="H10" s="71"/>
      <c r="I10" s="71"/>
      <c r="J10" s="71"/>
      <c r="K10" s="81"/>
    </row>
    <row r="11" ht="18.75" customHeight="1" spans="1:11">
      <c r="A11" s="82" t="s">
        <v>179</v>
      </c>
      <c r="B11" s="83"/>
      <c r="C11" s="83"/>
      <c r="D11" s="83"/>
      <c r="E11" s="83"/>
      <c r="F11" s="83"/>
      <c r="G11" s="84"/>
      <c r="H11" s="71"/>
      <c r="I11" s="71"/>
      <c r="J11" s="71"/>
      <c r="K11" s="81"/>
    </row>
    <row r="12" customHeight="1" spans="1:1">
      <c r="A12" s="85" t="s">
        <v>357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D28" sqref="D28"/>
    </sheetView>
  </sheetViews>
  <sheetFormatPr defaultColWidth="9.14166666666667" defaultRowHeight="14.25" customHeight="1" outlineLevelCol="6"/>
  <cols>
    <col min="1" max="1" width="35.2833333333333" style="48" customWidth="1"/>
    <col min="2" max="4" width="28" style="48" customWidth="1"/>
    <col min="5" max="7" width="23.85" style="48" customWidth="1"/>
    <col min="8" max="16384" width="9.14166666666667" style="48"/>
  </cols>
  <sheetData>
    <row r="1" customHeight="1" spans="1:7">
      <c r="A1" s="49"/>
      <c r="B1" s="49"/>
      <c r="C1" s="49"/>
      <c r="D1" s="49"/>
      <c r="E1" s="49"/>
      <c r="F1" s="49"/>
      <c r="G1" s="49"/>
    </row>
    <row r="2" ht="13.5" customHeight="1" spans="4:7">
      <c r="D2" s="50"/>
      <c r="G2" s="51" t="s">
        <v>358</v>
      </c>
    </row>
    <row r="3" ht="41.25" customHeight="1" spans="1:7">
      <c r="A3" s="52" t="str">
        <f>"2025"&amp;"年部门项目中期规划预算表"</f>
        <v>2025年部门项目中期规划预算表</v>
      </c>
      <c r="B3" s="52"/>
      <c r="C3" s="52"/>
      <c r="D3" s="52"/>
      <c r="E3" s="52"/>
      <c r="F3" s="52"/>
      <c r="G3" s="52"/>
    </row>
    <row r="4" ht="13.5" customHeight="1" spans="1:7">
      <c r="A4" s="53" t="str">
        <f>"单位名称："&amp;"昆明市晋宁区房地产管理所"</f>
        <v>单位名称：昆明市晋宁区房地产管理所</v>
      </c>
      <c r="B4" s="54"/>
      <c r="C4" s="54"/>
      <c r="D4" s="54"/>
      <c r="E4" s="55"/>
      <c r="F4" s="55"/>
      <c r="G4" s="56" t="s">
        <v>1</v>
      </c>
    </row>
    <row r="5" ht="21.75" customHeight="1" spans="1:7">
      <c r="A5" s="57" t="s">
        <v>256</v>
      </c>
      <c r="B5" s="57" t="s">
        <v>255</v>
      </c>
      <c r="C5" s="57" t="s">
        <v>191</v>
      </c>
      <c r="D5" s="58" t="s">
        <v>359</v>
      </c>
      <c r="E5" s="59" t="s">
        <v>58</v>
      </c>
      <c r="F5" s="60"/>
      <c r="G5" s="61"/>
    </row>
    <row r="6" ht="21.75" customHeight="1" spans="1:7">
      <c r="A6" s="62"/>
      <c r="B6" s="62"/>
      <c r="C6" s="62"/>
      <c r="D6" s="63"/>
      <c r="E6" s="64" t="str">
        <f>"2025"&amp;"年"</f>
        <v>2025年</v>
      </c>
      <c r="F6" s="58" t="str">
        <f>("2025"+1)&amp;"年"</f>
        <v>2026年</v>
      </c>
      <c r="G6" s="58" t="str">
        <f>("2025"+2)&amp;"年"</f>
        <v>2027年</v>
      </c>
    </row>
    <row r="7" ht="40.5" customHeight="1" spans="1:7">
      <c r="A7" s="65"/>
      <c r="B7" s="65"/>
      <c r="C7" s="65"/>
      <c r="D7" s="66"/>
      <c r="E7" s="67"/>
      <c r="F7" s="66" t="s">
        <v>57</v>
      </c>
      <c r="G7" s="66"/>
    </row>
    <row r="8" ht="15" customHeight="1" spans="1:7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</row>
    <row r="9" ht="17.25" customHeight="1" spans="1:7">
      <c r="A9" s="69" t="s">
        <v>70</v>
      </c>
      <c r="B9" s="70"/>
      <c r="C9" s="70"/>
      <c r="D9" s="69"/>
      <c r="E9" s="71">
        <v>19300000</v>
      </c>
      <c r="F9" s="71"/>
      <c r="G9" s="71"/>
    </row>
    <row r="10" ht="18.75" customHeight="1" spans="1:7">
      <c r="A10" s="69"/>
      <c r="B10" s="69" t="s">
        <v>360</v>
      </c>
      <c r="C10" s="69" t="s">
        <v>263</v>
      </c>
      <c r="D10" s="69" t="s">
        <v>361</v>
      </c>
      <c r="E10" s="71">
        <v>300000</v>
      </c>
      <c r="F10" s="71"/>
      <c r="G10" s="71"/>
    </row>
    <row r="11" ht="18.75" customHeight="1" spans="1:7">
      <c r="A11" s="72"/>
      <c r="B11" s="69" t="s">
        <v>362</v>
      </c>
      <c r="C11" s="69" t="s">
        <v>268</v>
      </c>
      <c r="D11" s="69" t="s">
        <v>361</v>
      </c>
      <c r="E11" s="71">
        <v>19000000</v>
      </c>
      <c r="F11" s="71"/>
      <c r="G11" s="71"/>
    </row>
    <row r="12" customHeight="1" spans="1:7">
      <c r="A12" s="73" t="s">
        <v>55</v>
      </c>
      <c r="B12" s="74" t="s">
        <v>363</v>
      </c>
      <c r="C12" s="74"/>
      <c r="D12" s="75"/>
      <c r="E12" s="71">
        <v>19300000</v>
      </c>
      <c r="F12" s="71"/>
      <c r="G12" s="71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L18" sqref="L18"/>
    </sheetView>
  </sheetViews>
  <sheetFormatPr defaultColWidth="9" defaultRowHeight="12.75"/>
  <cols>
    <col min="1" max="1" width="16.625" style="4" customWidth="1"/>
    <col min="2" max="2" width="20" style="4" customWidth="1"/>
    <col min="3" max="8" width="13.125" style="4" customWidth="1"/>
    <col min="9" max="9" width="21.625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2" t="s">
        <v>364</v>
      </c>
      <c r="J1" s="4"/>
    </row>
    <row r="2" s="2" customFormat="1" ht="47.1" customHeight="1" spans="1:10">
      <c r="A2" s="5" t="s">
        <v>365</v>
      </c>
      <c r="B2" s="5"/>
      <c r="C2" s="5"/>
      <c r="D2" s="5"/>
      <c r="E2" s="5"/>
      <c r="F2" s="5"/>
      <c r="G2" s="5"/>
      <c r="H2" s="5"/>
      <c r="I2" s="5"/>
      <c r="J2" s="43"/>
    </row>
    <row r="3" s="3" customFormat="1" ht="12" spans="1:10">
      <c r="A3" s="6" t="s">
        <v>366</v>
      </c>
      <c r="B3" s="7" t="s">
        <v>70</v>
      </c>
      <c r="C3" s="7"/>
      <c r="D3" s="8"/>
      <c r="E3" s="8"/>
      <c r="F3" s="9"/>
      <c r="G3" s="9"/>
      <c r="H3" s="9"/>
      <c r="I3" s="9" t="s">
        <v>1</v>
      </c>
      <c r="J3" s="44"/>
    </row>
    <row r="4" s="1" customFormat="1" ht="15" customHeight="1" spans="1:10">
      <c r="A4" s="10" t="s">
        <v>367</v>
      </c>
      <c r="B4" s="11"/>
      <c r="C4" s="12"/>
      <c r="D4" s="13"/>
      <c r="E4" s="14"/>
      <c r="F4" s="15" t="s">
        <v>368</v>
      </c>
      <c r="G4" s="16"/>
      <c r="H4" s="13"/>
      <c r="I4" s="14"/>
      <c r="J4" s="4"/>
    </row>
    <row r="5" s="1" customFormat="1" ht="17.25" customHeight="1" spans="1:10">
      <c r="A5" s="17"/>
      <c r="B5" s="15" t="s">
        <v>369</v>
      </c>
      <c r="C5" s="13"/>
      <c r="D5" s="13"/>
      <c r="E5" s="13"/>
      <c r="F5" s="13"/>
      <c r="G5" s="13"/>
      <c r="H5" s="14"/>
      <c r="I5" s="10" t="s">
        <v>370</v>
      </c>
      <c r="J5" s="4"/>
    </row>
    <row r="6" s="1" customFormat="1" ht="67.15" customHeight="1" spans="1:10">
      <c r="A6" s="10" t="s">
        <v>371</v>
      </c>
      <c r="B6" s="10" t="s">
        <v>372</v>
      </c>
      <c r="C6" s="18"/>
      <c r="D6" s="19"/>
      <c r="E6" s="19"/>
      <c r="F6" s="19"/>
      <c r="G6" s="19"/>
      <c r="H6" s="20"/>
      <c r="I6" s="45" t="s">
        <v>373</v>
      </c>
      <c r="J6" s="4"/>
    </row>
    <row r="7" s="1" customFormat="1" ht="70.5" customHeight="1" spans="1:10">
      <c r="A7" s="21"/>
      <c r="B7" s="10" t="s">
        <v>374</v>
      </c>
      <c r="C7" s="18"/>
      <c r="D7" s="19"/>
      <c r="E7" s="19"/>
      <c r="F7" s="19"/>
      <c r="G7" s="19"/>
      <c r="H7" s="20"/>
      <c r="I7" s="46" t="s">
        <v>375</v>
      </c>
      <c r="J7" s="4"/>
    </row>
    <row r="8" s="1" customFormat="1" ht="70.7" customHeight="1" spans="1:10">
      <c r="A8" s="10" t="s">
        <v>376</v>
      </c>
      <c r="B8" s="10" t="s">
        <v>377</v>
      </c>
      <c r="C8" s="18"/>
      <c r="D8" s="19"/>
      <c r="E8" s="19"/>
      <c r="F8" s="19"/>
      <c r="G8" s="19"/>
      <c r="H8" s="20"/>
      <c r="I8" s="47" t="s">
        <v>378</v>
      </c>
      <c r="J8" s="4"/>
    </row>
    <row r="9" s="1" customFormat="1" ht="17.85" customHeight="1" spans="1:10">
      <c r="A9" s="22"/>
      <c r="B9" s="23" t="s">
        <v>379</v>
      </c>
      <c r="C9" s="24"/>
      <c r="D9" s="24" t="s">
        <v>380</v>
      </c>
      <c r="E9" s="25"/>
      <c r="F9" s="24" t="s">
        <v>381</v>
      </c>
      <c r="G9" s="24"/>
      <c r="H9" s="24"/>
      <c r="I9" s="35" t="s">
        <v>370</v>
      </c>
      <c r="J9" s="4"/>
    </row>
    <row r="10" s="1" customFormat="1" ht="17.85" customHeight="1" spans="1:10">
      <c r="A10" s="26"/>
      <c r="B10" s="27"/>
      <c r="C10" s="24"/>
      <c r="D10" s="4"/>
      <c r="E10" s="24"/>
      <c r="F10" s="10" t="s">
        <v>382</v>
      </c>
      <c r="G10" s="10" t="s">
        <v>383</v>
      </c>
      <c r="H10" s="10" t="s">
        <v>384</v>
      </c>
      <c r="I10" s="27"/>
      <c r="J10" s="4"/>
    </row>
    <row r="11" s="1" customFormat="1" ht="23.85" customHeight="1" spans="1:10">
      <c r="A11" s="28" t="s">
        <v>385</v>
      </c>
      <c r="B11" s="10" t="s">
        <v>55</v>
      </c>
      <c r="C11" s="29"/>
      <c r="D11" s="19"/>
      <c r="E11" s="20"/>
      <c r="F11" s="30"/>
      <c r="G11" s="30"/>
      <c r="H11" s="30"/>
      <c r="I11" s="18"/>
      <c r="J11" s="4"/>
    </row>
    <row r="12" s="1" customFormat="1" ht="24" spans="1:10">
      <c r="A12" s="27"/>
      <c r="B12" s="31"/>
      <c r="C12" s="31"/>
      <c r="D12" s="19"/>
      <c r="E12" s="20"/>
      <c r="F12" s="30"/>
      <c r="G12" s="30"/>
      <c r="H12" s="30"/>
      <c r="I12" s="31" t="s">
        <v>386</v>
      </c>
      <c r="J12" s="4"/>
    </row>
    <row r="13" s="1" customFormat="1" ht="24" spans="1:10">
      <c r="A13" s="27"/>
      <c r="B13" s="31"/>
      <c r="C13" s="31"/>
      <c r="D13" s="19"/>
      <c r="E13" s="20"/>
      <c r="F13" s="30"/>
      <c r="G13" s="30"/>
      <c r="H13" s="30"/>
      <c r="I13" s="31" t="s">
        <v>386</v>
      </c>
      <c r="J13" s="4"/>
    </row>
    <row r="14" s="1" customFormat="1" ht="24" spans="1:10">
      <c r="A14" s="27"/>
      <c r="B14" s="31"/>
      <c r="C14" s="31"/>
      <c r="D14" s="19"/>
      <c r="E14" s="20"/>
      <c r="F14" s="30"/>
      <c r="G14" s="30"/>
      <c r="H14" s="30"/>
      <c r="I14" s="31" t="s">
        <v>386</v>
      </c>
      <c r="J14" s="4"/>
    </row>
    <row r="15" s="1" customFormat="1" ht="24" spans="1:10">
      <c r="A15" s="21"/>
      <c r="B15" s="31"/>
      <c r="C15" s="31"/>
      <c r="D15" s="19"/>
      <c r="E15" s="20"/>
      <c r="F15" s="30"/>
      <c r="G15" s="30"/>
      <c r="H15" s="30"/>
      <c r="I15" s="31" t="s">
        <v>386</v>
      </c>
      <c r="J15" s="4"/>
    </row>
    <row r="16" s="1" customFormat="1" ht="409.5" hidden="1" customHeight="1" spans="1:10">
      <c r="A16" s="32" t="s">
        <v>387</v>
      </c>
      <c r="B16" s="33"/>
      <c r="C16" s="34"/>
      <c r="D16" s="34"/>
      <c r="E16" s="35"/>
      <c r="F16" s="36"/>
      <c r="G16" s="37"/>
      <c r="H16" s="24"/>
      <c r="I16" s="35"/>
      <c r="J16" s="4"/>
    </row>
    <row r="17" s="1" customFormat="1" ht="9.4" customHeight="1" spans="1:10">
      <c r="A17" s="27"/>
      <c r="B17" s="4"/>
      <c r="C17" s="26"/>
      <c r="D17" s="26"/>
      <c r="E17" s="27"/>
      <c r="F17" s="4"/>
      <c r="G17" s="4"/>
      <c r="H17" s="4"/>
      <c r="I17" s="27"/>
      <c r="J17" s="4"/>
    </row>
    <row r="18" s="1" customFormat="1" ht="21.6" customHeight="1" spans="1:10">
      <c r="A18" s="27"/>
      <c r="B18" s="38" t="s">
        <v>271</v>
      </c>
      <c r="C18" s="39" t="s">
        <v>272</v>
      </c>
      <c r="D18" s="39" t="s">
        <v>273</v>
      </c>
      <c r="E18" s="39" t="s">
        <v>275</v>
      </c>
      <c r="F18" s="40" t="s">
        <v>388</v>
      </c>
      <c r="G18" s="40"/>
      <c r="H18" s="40"/>
      <c r="I18" s="39" t="s">
        <v>389</v>
      </c>
      <c r="J18" s="4"/>
    </row>
    <row r="19" s="1" customFormat="1" spans="1:10">
      <c r="A19" s="27"/>
      <c r="B19" s="41"/>
      <c r="C19" s="41"/>
      <c r="D19" s="41"/>
      <c r="E19" s="41"/>
      <c r="F19" s="41"/>
      <c r="G19" s="19"/>
      <c r="H19" s="20"/>
      <c r="I19" s="41"/>
      <c r="J19" s="4"/>
    </row>
    <row r="20" s="1" customFormat="1" spans="1:10">
      <c r="A20" s="27"/>
      <c r="B20" s="41"/>
      <c r="C20" s="41"/>
      <c r="D20" s="41"/>
      <c r="E20" s="41"/>
      <c r="F20" s="41"/>
      <c r="G20" s="19"/>
      <c r="H20" s="20"/>
      <c r="I20" s="41"/>
      <c r="J20" s="4"/>
    </row>
    <row r="21" s="1" customFormat="1" spans="1:10">
      <c r="A21" s="27"/>
      <c r="B21" s="41"/>
      <c r="C21" s="41"/>
      <c r="D21" s="41"/>
      <c r="E21" s="41"/>
      <c r="F21" s="41"/>
      <c r="G21" s="19"/>
      <c r="H21" s="20"/>
      <c r="I21" s="41"/>
      <c r="J21" s="4"/>
    </row>
    <row r="22" s="1" customFormat="1" spans="1:10">
      <c r="A22" s="27"/>
      <c r="B22" s="41"/>
      <c r="C22" s="41"/>
      <c r="D22" s="41"/>
      <c r="E22" s="41"/>
      <c r="F22" s="41"/>
      <c r="G22" s="19"/>
      <c r="H22" s="20"/>
      <c r="I22" s="41"/>
      <c r="J22" s="4"/>
    </row>
    <row r="23" s="1" customFormat="1" spans="1:10">
      <c r="A23" s="27"/>
      <c r="B23" s="41"/>
      <c r="C23" s="41"/>
      <c r="D23" s="41"/>
      <c r="E23" s="41"/>
      <c r="F23" s="41"/>
      <c r="G23" s="19"/>
      <c r="H23" s="20"/>
      <c r="I23" s="41"/>
      <c r="J23" s="4"/>
    </row>
    <row r="24" s="1" customFormat="1" spans="1:10">
      <c r="A24" s="27"/>
      <c r="B24" s="41"/>
      <c r="C24" s="41"/>
      <c r="D24" s="41"/>
      <c r="E24" s="41"/>
      <c r="F24" s="41"/>
      <c r="G24" s="19"/>
      <c r="H24" s="20"/>
      <c r="I24" s="41"/>
      <c r="J24" s="4"/>
    </row>
    <row r="25" s="1" customFormat="1" spans="1:10">
      <c r="A25" s="27"/>
      <c r="B25" s="41"/>
      <c r="C25" s="41"/>
      <c r="D25" s="41"/>
      <c r="E25" s="41"/>
      <c r="F25" s="41"/>
      <c r="G25" s="19"/>
      <c r="H25" s="20"/>
      <c r="I25" s="41"/>
      <c r="J25" s="4"/>
    </row>
    <row r="26" s="1" customFormat="1" spans="1:10">
      <c r="A26" s="27"/>
      <c r="B26" s="41"/>
      <c r="C26" s="41"/>
      <c r="D26" s="41"/>
      <c r="E26" s="41"/>
      <c r="F26" s="41"/>
      <c r="G26" s="19"/>
      <c r="H26" s="20"/>
      <c r="I26" s="41"/>
      <c r="J26" s="4"/>
    </row>
    <row r="27" s="1" customFormat="1" spans="1:10">
      <c r="A27" s="27"/>
      <c r="B27" s="41"/>
      <c r="C27" s="41"/>
      <c r="D27" s="41"/>
      <c r="E27" s="41"/>
      <c r="F27" s="41"/>
      <c r="G27" s="19"/>
      <c r="H27" s="20"/>
      <c r="I27" s="41"/>
      <c r="J27" s="4"/>
    </row>
    <row r="28" s="1" customFormat="1" spans="1:10">
      <c r="A28" s="27"/>
      <c r="B28" s="41"/>
      <c r="C28" s="41"/>
      <c r="D28" s="41"/>
      <c r="E28" s="41"/>
      <c r="F28" s="41"/>
      <c r="G28" s="19"/>
      <c r="H28" s="20"/>
      <c r="I28" s="41"/>
      <c r="J28" s="4"/>
    </row>
    <row r="29" s="1" customFormat="1" spans="1:10">
      <c r="A29" s="27"/>
      <c r="B29" s="41"/>
      <c r="C29" s="41"/>
      <c r="D29" s="41"/>
      <c r="E29" s="41"/>
      <c r="F29" s="41"/>
      <c r="G29" s="19"/>
      <c r="H29" s="20"/>
      <c r="I29" s="41"/>
      <c r="J29" s="4"/>
    </row>
    <row r="30" s="1" customFormat="1" spans="1:10">
      <c r="A30" s="27"/>
      <c r="B30" s="41"/>
      <c r="C30" s="41"/>
      <c r="D30" s="41"/>
      <c r="E30" s="41"/>
      <c r="F30" s="41"/>
      <c r="G30" s="19"/>
      <c r="H30" s="20"/>
      <c r="I30" s="41"/>
      <c r="J30" s="4"/>
    </row>
    <row r="31" s="1" customFormat="1" spans="1:10">
      <c r="A31" s="21"/>
      <c r="B31" s="41"/>
      <c r="C31" s="41"/>
      <c r="D31" s="41"/>
      <c r="E31" s="41"/>
      <c r="F31" s="41"/>
      <c r="G31" s="19"/>
      <c r="H31" s="20"/>
      <c r="I31" s="41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</sheetData>
  <mergeCells count="43">
    <mergeCell ref="A2:I2"/>
    <mergeCell ref="B3:C3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5.8916666666667" style="48" customWidth="1"/>
    <col min="2" max="2" width="35" style="48" customWidth="1"/>
    <col min="3" max="19" width="22" style="48" customWidth="1"/>
    <col min="20" max="16384" width="8.575" style="48"/>
  </cols>
  <sheetData>
    <row r="1" customHeight="1" spans="1:19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ht="17.25" customHeight="1" spans="1:1">
      <c r="A2" s="112" t="s">
        <v>52</v>
      </c>
    </row>
    <row r="3" ht="41.25" customHeight="1" spans="1:1">
      <c r="A3" s="91" t="str">
        <f>"2025"&amp;"年部门收入预算表"</f>
        <v>2025年部门收入预算表</v>
      </c>
    </row>
    <row r="4" ht="17.25" customHeight="1" spans="1:19">
      <c r="A4" s="94" t="str">
        <f>"单位名称："&amp;"昆明市晋宁区房地产管理所"</f>
        <v>单位名称：昆明市晋宁区房地产管理所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250" t="s">
        <v>1</v>
      </c>
    </row>
    <row r="5" ht="21.75" customHeight="1" spans="1:19">
      <c r="A5" s="273" t="s">
        <v>53</v>
      </c>
      <c r="B5" s="274" t="s">
        <v>54</v>
      </c>
      <c r="C5" s="274" t="s">
        <v>55</v>
      </c>
      <c r="D5" s="275" t="s">
        <v>56</v>
      </c>
      <c r="E5" s="275"/>
      <c r="F5" s="275"/>
      <c r="G5" s="275"/>
      <c r="H5" s="275"/>
      <c r="I5" s="199"/>
      <c r="J5" s="275"/>
      <c r="K5" s="275"/>
      <c r="L5" s="275"/>
      <c r="M5" s="275"/>
      <c r="N5" s="281"/>
      <c r="O5" s="275" t="s">
        <v>45</v>
      </c>
      <c r="P5" s="275"/>
      <c r="Q5" s="275"/>
      <c r="R5" s="275"/>
      <c r="S5" s="281"/>
    </row>
    <row r="6" ht="27" customHeight="1" spans="1:19">
      <c r="A6" s="276"/>
      <c r="B6" s="277"/>
      <c r="C6" s="277"/>
      <c r="D6" s="277" t="s">
        <v>57</v>
      </c>
      <c r="E6" s="277" t="s">
        <v>58</v>
      </c>
      <c r="F6" s="277" t="s">
        <v>59</v>
      </c>
      <c r="G6" s="277" t="s">
        <v>60</v>
      </c>
      <c r="H6" s="277" t="s">
        <v>61</v>
      </c>
      <c r="I6" s="282" t="s">
        <v>62</v>
      </c>
      <c r="J6" s="283"/>
      <c r="K6" s="283"/>
      <c r="L6" s="283"/>
      <c r="M6" s="283"/>
      <c r="N6" s="284"/>
      <c r="O6" s="277" t="s">
        <v>57</v>
      </c>
      <c r="P6" s="277" t="s">
        <v>58</v>
      </c>
      <c r="Q6" s="277" t="s">
        <v>59</v>
      </c>
      <c r="R6" s="277" t="s">
        <v>60</v>
      </c>
      <c r="S6" s="277" t="s">
        <v>63</v>
      </c>
    </row>
    <row r="7" ht="30" customHeight="1" spans="1:19">
      <c r="A7" s="278"/>
      <c r="B7" s="164"/>
      <c r="C7" s="176"/>
      <c r="D7" s="176"/>
      <c r="E7" s="176"/>
      <c r="F7" s="176"/>
      <c r="G7" s="176"/>
      <c r="H7" s="176"/>
      <c r="I7" s="203" t="s">
        <v>57</v>
      </c>
      <c r="J7" s="284" t="s">
        <v>64</v>
      </c>
      <c r="K7" s="284" t="s">
        <v>65</v>
      </c>
      <c r="L7" s="284" t="s">
        <v>66</v>
      </c>
      <c r="M7" s="284" t="s">
        <v>67</v>
      </c>
      <c r="N7" s="284" t="s">
        <v>68</v>
      </c>
      <c r="O7" s="285"/>
      <c r="P7" s="285"/>
      <c r="Q7" s="285"/>
      <c r="R7" s="285"/>
      <c r="S7" s="176"/>
    </row>
    <row r="8" ht="15" customHeight="1" spans="1:19">
      <c r="A8" s="279">
        <v>1</v>
      </c>
      <c r="B8" s="279">
        <v>2</v>
      </c>
      <c r="C8" s="279">
        <v>3</v>
      </c>
      <c r="D8" s="279">
        <v>4</v>
      </c>
      <c r="E8" s="279">
        <v>5</v>
      </c>
      <c r="F8" s="279">
        <v>6</v>
      </c>
      <c r="G8" s="279">
        <v>7</v>
      </c>
      <c r="H8" s="279">
        <v>8</v>
      </c>
      <c r="I8" s="203">
        <v>9</v>
      </c>
      <c r="J8" s="279">
        <v>10</v>
      </c>
      <c r="K8" s="279">
        <v>11</v>
      </c>
      <c r="L8" s="279">
        <v>12</v>
      </c>
      <c r="M8" s="279">
        <v>13</v>
      </c>
      <c r="N8" s="279">
        <v>14</v>
      </c>
      <c r="O8" s="279">
        <v>15</v>
      </c>
      <c r="P8" s="279">
        <v>16</v>
      </c>
      <c r="Q8" s="279">
        <v>17</v>
      </c>
      <c r="R8" s="279">
        <v>18</v>
      </c>
      <c r="S8" s="279">
        <v>19</v>
      </c>
    </row>
    <row r="9" ht="18" customHeight="1" spans="1:19">
      <c r="A9" s="69" t="s">
        <v>69</v>
      </c>
      <c r="B9" s="69" t="s">
        <v>70</v>
      </c>
      <c r="C9" s="130">
        <v>21336971.02</v>
      </c>
      <c r="D9" s="130">
        <v>21336971.02</v>
      </c>
      <c r="E9" s="130">
        <v>21336971.02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</row>
    <row r="10" ht="18" customHeight="1" spans="1:19">
      <c r="A10" s="235" t="s">
        <v>55</v>
      </c>
      <c r="B10" s="280"/>
      <c r="C10" s="130">
        <v>21336971.02</v>
      </c>
      <c r="D10" s="130">
        <v>21336971.02</v>
      </c>
      <c r="E10" s="130">
        <v>21336971.02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GridLines="0" showZeros="0" workbookViewId="0">
      <pane ySplit="1" topLeftCell="A2" activePane="bottomLeft" state="frozen"/>
      <selection/>
      <selection pane="bottomLeft" activeCell="C35" sqref="C35"/>
    </sheetView>
  </sheetViews>
  <sheetFormatPr defaultColWidth="8.575" defaultRowHeight="12.75" customHeight="1"/>
  <cols>
    <col min="1" max="1" width="14.2833333333333" style="48" customWidth="1"/>
    <col min="2" max="2" width="37.575" style="48" customWidth="1"/>
    <col min="3" max="8" width="24.575" style="48" customWidth="1"/>
    <col min="9" max="9" width="26.7083333333333" style="48" customWidth="1"/>
    <col min="10" max="11" width="24.425" style="48" customWidth="1"/>
    <col min="12" max="15" width="24.575" style="48" customWidth="1"/>
    <col min="16" max="16384" width="8.575" style="48"/>
  </cols>
  <sheetData>
    <row r="1" customHeight="1" spans="1:1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ht="17.25" customHeight="1" spans="1:1">
      <c r="A2" s="96" t="s">
        <v>71</v>
      </c>
    </row>
    <row r="3" ht="41.25" customHeight="1" spans="1:1">
      <c r="A3" s="91" t="str">
        <f>"2025"&amp;"年部门支出预算表"</f>
        <v>2025年部门支出预算表</v>
      </c>
    </row>
    <row r="4" ht="17.25" customHeight="1" spans="1:15">
      <c r="A4" s="94" t="str">
        <f>"单位名称："&amp;"昆明市晋宁区房地产管理所"</f>
        <v>单位名称：昆明市晋宁区房地产管理所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250" t="s">
        <v>1</v>
      </c>
    </row>
    <row r="5" ht="27" customHeight="1" spans="1:15">
      <c r="A5" s="257" t="s">
        <v>72</v>
      </c>
      <c r="B5" s="257" t="s">
        <v>73</v>
      </c>
      <c r="C5" s="257" t="s">
        <v>55</v>
      </c>
      <c r="D5" s="258" t="s">
        <v>58</v>
      </c>
      <c r="E5" s="259"/>
      <c r="F5" s="260"/>
      <c r="G5" s="261" t="s">
        <v>59</v>
      </c>
      <c r="H5" s="261" t="s">
        <v>60</v>
      </c>
      <c r="I5" s="261" t="s">
        <v>74</v>
      </c>
      <c r="J5" s="258" t="s">
        <v>62</v>
      </c>
      <c r="K5" s="259"/>
      <c r="L5" s="259"/>
      <c r="M5" s="259"/>
      <c r="N5" s="270"/>
      <c r="O5" s="271"/>
    </row>
    <row r="6" ht="42" customHeight="1" spans="1:15">
      <c r="A6" s="262"/>
      <c r="B6" s="262"/>
      <c r="C6" s="263"/>
      <c r="D6" s="264" t="s">
        <v>57</v>
      </c>
      <c r="E6" s="264" t="s">
        <v>75</v>
      </c>
      <c r="F6" s="264" t="s">
        <v>76</v>
      </c>
      <c r="G6" s="263"/>
      <c r="H6" s="263"/>
      <c r="I6" s="272"/>
      <c r="J6" s="264" t="s">
        <v>57</v>
      </c>
      <c r="K6" s="251" t="s">
        <v>77</v>
      </c>
      <c r="L6" s="251" t="s">
        <v>78</v>
      </c>
      <c r="M6" s="251" t="s">
        <v>79</v>
      </c>
      <c r="N6" s="251" t="s">
        <v>80</v>
      </c>
      <c r="O6" s="251" t="s">
        <v>81</v>
      </c>
    </row>
    <row r="7" ht="18" customHeight="1" spans="1:15">
      <c r="A7" s="265" t="s">
        <v>82</v>
      </c>
      <c r="B7" s="265" t="s">
        <v>83</v>
      </c>
      <c r="C7" s="265" t="s">
        <v>84</v>
      </c>
      <c r="D7" s="240" t="s">
        <v>85</v>
      </c>
      <c r="E7" s="240" t="s">
        <v>86</v>
      </c>
      <c r="F7" s="240" t="s">
        <v>87</v>
      </c>
      <c r="G7" s="240" t="s">
        <v>88</v>
      </c>
      <c r="H7" s="240" t="s">
        <v>89</v>
      </c>
      <c r="I7" s="240" t="s">
        <v>90</v>
      </c>
      <c r="J7" s="240" t="s">
        <v>91</v>
      </c>
      <c r="K7" s="240" t="s">
        <v>92</v>
      </c>
      <c r="L7" s="240" t="s">
        <v>93</v>
      </c>
      <c r="M7" s="240" t="s">
        <v>94</v>
      </c>
      <c r="N7" s="265" t="s">
        <v>95</v>
      </c>
      <c r="O7" s="240" t="s">
        <v>96</v>
      </c>
    </row>
    <row r="8" ht="21" customHeight="1" spans="1:15">
      <c r="A8" s="266" t="s">
        <v>97</v>
      </c>
      <c r="B8" s="266" t="s">
        <v>98</v>
      </c>
      <c r="C8" s="130">
        <v>326879.87</v>
      </c>
      <c r="D8" s="130">
        <v>326879.87</v>
      </c>
      <c r="E8" s="130">
        <v>326879.87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</row>
    <row r="9" ht="21" customHeight="1" spans="1:15">
      <c r="A9" s="267" t="s">
        <v>99</v>
      </c>
      <c r="B9" s="267" t="s">
        <v>100</v>
      </c>
      <c r="C9" s="130">
        <v>315413.87</v>
      </c>
      <c r="D9" s="130">
        <v>315413.87</v>
      </c>
      <c r="E9" s="130">
        <v>315413.87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customHeight="1" spans="1:15">
      <c r="A10" s="268" t="s">
        <v>101</v>
      </c>
      <c r="B10" s="268" t="s">
        <v>102</v>
      </c>
      <c r="C10" s="130">
        <v>91800</v>
      </c>
      <c r="D10" s="130">
        <v>91800</v>
      </c>
      <c r="E10" s="130">
        <v>91800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customHeight="1" spans="1:15">
      <c r="A11" s="268" t="s">
        <v>103</v>
      </c>
      <c r="B11" s="268" t="s">
        <v>104</v>
      </c>
      <c r="C11" s="130">
        <v>179604.48</v>
      </c>
      <c r="D11" s="130">
        <v>179604.48</v>
      </c>
      <c r="E11" s="130">
        <v>179604.48</v>
      </c>
      <c r="F11" s="130"/>
      <c r="G11" s="130"/>
      <c r="H11" s="130"/>
      <c r="I11" s="130"/>
      <c r="J11" s="130"/>
      <c r="K11" s="130"/>
      <c r="L11" s="130"/>
      <c r="M11" s="130"/>
      <c r="N11" s="130"/>
      <c r="O11" s="130"/>
    </row>
    <row r="12" customHeight="1" spans="1:15">
      <c r="A12" s="268" t="s">
        <v>105</v>
      </c>
      <c r="B12" s="268" t="s">
        <v>106</v>
      </c>
      <c r="C12" s="130">
        <v>44009.39</v>
      </c>
      <c r="D12" s="130">
        <v>44009.39</v>
      </c>
      <c r="E12" s="130">
        <v>44009.39</v>
      </c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customHeight="1" spans="1:15">
      <c r="A13" s="267" t="s">
        <v>107</v>
      </c>
      <c r="B13" s="267" t="s">
        <v>108</v>
      </c>
      <c r="C13" s="130">
        <v>11466</v>
      </c>
      <c r="D13" s="130">
        <v>11466</v>
      </c>
      <c r="E13" s="130">
        <v>11466</v>
      </c>
      <c r="F13" s="130"/>
      <c r="G13" s="130"/>
      <c r="H13" s="130"/>
      <c r="I13" s="130"/>
      <c r="J13" s="130"/>
      <c r="K13" s="130"/>
      <c r="L13" s="130"/>
      <c r="M13" s="130"/>
      <c r="N13" s="130"/>
      <c r="O13" s="130"/>
    </row>
    <row r="14" customHeight="1" spans="1:15">
      <c r="A14" s="268" t="s">
        <v>109</v>
      </c>
      <c r="B14" s="268" t="s">
        <v>110</v>
      </c>
      <c r="C14" s="130">
        <v>11466</v>
      </c>
      <c r="D14" s="130">
        <v>11466</v>
      </c>
      <c r="E14" s="130">
        <v>11466</v>
      </c>
      <c r="F14" s="130"/>
      <c r="G14" s="130"/>
      <c r="H14" s="130"/>
      <c r="I14" s="130"/>
      <c r="J14" s="130"/>
      <c r="K14" s="130"/>
      <c r="L14" s="130"/>
      <c r="M14" s="130"/>
      <c r="N14" s="130"/>
      <c r="O14" s="130"/>
    </row>
    <row r="15" customHeight="1" spans="1:15">
      <c r="A15" s="266" t="s">
        <v>111</v>
      </c>
      <c r="B15" s="266" t="s">
        <v>112</v>
      </c>
      <c r="C15" s="130">
        <v>157059.53</v>
      </c>
      <c r="D15" s="130">
        <v>157059.53</v>
      </c>
      <c r="E15" s="130">
        <v>157059.53</v>
      </c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customHeight="1" spans="1:15">
      <c r="A16" s="267" t="s">
        <v>113</v>
      </c>
      <c r="B16" s="267" t="s">
        <v>114</v>
      </c>
      <c r="C16" s="130">
        <v>157059.53</v>
      </c>
      <c r="D16" s="130">
        <v>157059.53</v>
      </c>
      <c r="E16" s="130">
        <v>157059.53</v>
      </c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customHeight="1" spans="1:15">
      <c r="A17" s="268" t="s">
        <v>115</v>
      </c>
      <c r="B17" s="268" t="s">
        <v>116</v>
      </c>
      <c r="C17" s="130">
        <v>73511.71</v>
      </c>
      <c r="D17" s="130">
        <v>73511.71</v>
      </c>
      <c r="E17" s="130">
        <v>73511.71</v>
      </c>
      <c r="F17" s="130"/>
      <c r="G17" s="130"/>
      <c r="H17" s="130"/>
      <c r="I17" s="130"/>
      <c r="J17" s="130"/>
      <c r="K17" s="130"/>
      <c r="L17" s="130"/>
      <c r="M17" s="130"/>
      <c r="N17" s="130"/>
      <c r="O17" s="130"/>
    </row>
    <row r="18" customHeight="1" spans="1:15">
      <c r="A18" s="268" t="s">
        <v>117</v>
      </c>
      <c r="B18" s="268" t="s">
        <v>118</v>
      </c>
      <c r="C18" s="130">
        <v>71930.4</v>
      </c>
      <c r="D18" s="130">
        <v>71930.4</v>
      </c>
      <c r="E18" s="130">
        <v>71930.4</v>
      </c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customHeight="1" spans="1:15">
      <c r="A19" s="268" t="s">
        <v>119</v>
      </c>
      <c r="B19" s="268" t="s">
        <v>120</v>
      </c>
      <c r="C19" s="130">
        <v>11617.42</v>
      </c>
      <c r="D19" s="130">
        <v>11617.42</v>
      </c>
      <c r="E19" s="130">
        <v>11617.42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0"/>
    </row>
    <row r="20" customHeight="1" spans="1:15">
      <c r="A20" s="266" t="s">
        <v>121</v>
      </c>
      <c r="B20" s="266" t="s">
        <v>122</v>
      </c>
      <c r="C20" s="130">
        <v>20383288.26</v>
      </c>
      <c r="D20" s="130">
        <v>20383288.26</v>
      </c>
      <c r="E20" s="130">
        <v>1383288.26</v>
      </c>
      <c r="F20" s="130">
        <v>19000000</v>
      </c>
      <c r="G20" s="130"/>
      <c r="H20" s="130"/>
      <c r="I20" s="130"/>
      <c r="J20" s="130"/>
      <c r="K20" s="130"/>
      <c r="L20" s="130"/>
      <c r="M20" s="130"/>
      <c r="N20" s="130"/>
      <c r="O20" s="130"/>
    </row>
    <row r="21" customHeight="1" spans="1:15">
      <c r="A21" s="267" t="s">
        <v>123</v>
      </c>
      <c r="B21" s="267" t="s">
        <v>124</v>
      </c>
      <c r="C21" s="130">
        <v>1383288.26</v>
      </c>
      <c r="D21" s="130">
        <v>1383288.26</v>
      </c>
      <c r="E21" s="130">
        <v>1383288.26</v>
      </c>
      <c r="F21" s="130"/>
      <c r="G21" s="130"/>
      <c r="H21" s="130"/>
      <c r="I21" s="130"/>
      <c r="J21" s="130"/>
      <c r="K21" s="130"/>
      <c r="L21" s="130"/>
      <c r="M21" s="130"/>
      <c r="N21" s="130"/>
      <c r="O21" s="130"/>
    </row>
    <row r="22" customHeight="1" spans="1:15">
      <c r="A22" s="268" t="s">
        <v>125</v>
      </c>
      <c r="B22" s="268" t="s">
        <v>126</v>
      </c>
      <c r="C22" s="130">
        <v>1383288.26</v>
      </c>
      <c r="D22" s="130">
        <v>1383288.26</v>
      </c>
      <c r="E22" s="130">
        <v>1383288.26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30"/>
    </row>
    <row r="23" customHeight="1" spans="1:15">
      <c r="A23" s="267" t="s">
        <v>127</v>
      </c>
      <c r="B23" s="267" t="s">
        <v>128</v>
      </c>
      <c r="C23" s="130">
        <v>19000000</v>
      </c>
      <c r="D23" s="130">
        <v>19000000</v>
      </c>
      <c r="E23" s="130"/>
      <c r="F23" s="130">
        <v>19000000</v>
      </c>
      <c r="G23" s="130"/>
      <c r="H23" s="130"/>
      <c r="I23" s="130"/>
      <c r="J23" s="130"/>
      <c r="K23" s="130"/>
      <c r="L23" s="130"/>
      <c r="M23" s="130"/>
      <c r="N23" s="130"/>
      <c r="O23" s="130"/>
    </row>
    <row r="24" customHeight="1" spans="1:15">
      <c r="A24" s="268" t="s">
        <v>129</v>
      </c>
      <c r="B24" s="268" t="s">
        <v>130</v>
      </c>
      <c r="C24" s="130">
        <v>19000000</v>
      </c>
      <c r="D24" s="130">
        <v>19000000</v>
      </c>
      <c r="E24" s="130"/>
      <c r="F24" s="130">
        <v>19000000</v>
      </c>
      <c r="G24" s="130"/>
      <c r="H24" s="130"/>
      <c r="I24" s="130"/>
      <c r="J24" s="130"/>
      <c r="K24" s="130"/>
      <c r="L24" s="130"/>
      <c r="M24" s="130"/>
      <c r="N24" s="130"/>
      <c r="O24" s="130"/>
    </row>
    <row r="25" customHeight="1" spans="1:15">
      <c r="A25" s="266" t="s">
        <v>131</v>
      </c>
      <c r="B25" s="266" t="s">
        <v>132</v>
      </c>
      <c r="C25" s="130">
        <v>469743.36</v>
      </c>
      <c r="D25" s="130">
        <v>469743.36</v>
      </c>
      <c r="E25" s="130">
        <v>169743.36</v>
      </c>
      <c r="F25" s="130">
        <v>300000</v>
      </c>
      <c r="G25" s="130"/>
      <c r="H25" s="130"/>
      <c r="I25" s="130"/>
      <c r="J25" s="130"/>
      <c r="K25" s="130"/>
      <c r="L25" s="130"/>
      <c r="M25" s="130"/>
      <c r="N25" s="130"/>
      <c r="O25" s="130"/>
    </row>
    <row r="26" customHeight="1" spans="1:15">
      <c r="A26" s="267" t="s">
        <v>133</v>
      </c>
      <c r="B26" s="267" t="s">
        <v>134</v>
      </c>
      <c r="C26" s="130">
        <v>300000</v>
      </c>
      <c r="D26" s="130">
        <v>300000</v>
      </c>
      <c r="E26" s="130"/>
      <c r="F26" s="130">
        <v>300000</v>
      </c>
      <c r="G26" s="130"/>
      <c r="H26" s="130"/>
      <c r="I26" s="130"/>
      <c r="J26" s="130"/>
      <c r="K26" s="130"/>
      <c r="L26" s="130"/>
      <c r="M26" s="130"/>
      <c r="N26" s="130"/>
      <c r="O26" s="130"/>
    </row>
    <row r="27" customHeight="1" spans="1:15">
      <c r="A27" s="268" t="s">
        <v>135</v>
      </c>
      <c r="B27" s="268" t="s">
        <v>136</v>
      </c>
      <c r="C27" s="130">
        <v>300000</v>
      </c>
      <c r="D27" s="130">
        <v>300000</v>
      </c>
      <c r="E27" s="130"/>
      <c r="F27" s="130">
        <v>300000</v>
      </c>
      <c r="G27" s="130"/>
      <c r="H27" s="130"/>
      <c r="I27" s="130"/>
      <c r="J27" s="130"/>
      <c r="K27" s="130"/>
      <c r="L27" s="130"/>
      <c r="M27" s="130"/>
      <c r="N27" s="130"/>
      <c r="O27" s="130"/>
    </row>
    <row r="28" customHeight="1" spans="1:15">
      <c r="A28" s="267" t="s">
        <v>137</v>
      </c>
      <c r="B28" s="267" t="s">
        <v>138</v>
      </c>
      <c r="C28" s="130">
        <v>169743.36</v>
      </c>
      <c r="D28" s="130">
        <v>169743.36</v>
      </c>
      <c r="E28" s="130">
        <v>169743.36</v>
      </c>
      <c r="F28" s="130"/>
      <c r="G28" s="130"/>
      <c r="H28" s="130"/>
      <c r="I28" s="130"/>
      <c r="J28" s="130"/>
      <c r="K28" s="130"/>
      <c r="L28" s="130"/>
      <c r="M28" s="130"/>
      <c r="N28" s="130"/>
      <c r="O28" s="130"/>
    </row>
    <row r="29" customHeight="1" spans="1:15">
      <c r="A29" s="268" t="s">
        <v>139</v>
      </c>
      <c r="B29" s="268" t="s">
        <v>140</v>
      </c>
      <c r="C29" s="130">
        <v>169743.36</v>
      </c>
      <c r="D29" s="130">
        <v>169743.36</v>
      </c>
      <c r="E29" s="130">
        <v>169743.36</v>
      </c>
      <c r="F29" s="130"/>
      <c r="G29" s="130"/>
      <c r="H29" s="130"/>
      <c r="I29" s="130"/>
      <c r="J29" s="130"/>
      <c r="K29" s="130"/>
      <c r="L29" s="130"/>
      <c r="M29" s="130"/>
      <c r="N29" s="130"/>
      <c r="O29" s="130"/>
    </row>
    <row r="30" customHeight="1" spans="1:15">
      <c r="A30" s="269" t="s">
        <v>55</v>
      </c>
      <c r="B30" s="206"/>
      <c r="C30" s="130">
        <v>21336971.02</v>
      </c>
      <c r="D30" s="130">
        <v>21336971.02</v>
      </c>
      <c r="E30" s="130">
        <v>2036971.02</v>
      </c>
      <c r="F30" s="130">
        <v>19300000</v>
      </c>
      <c r="G30" s="130"/>
      <c r="H30" s="130"/>
      <c r="I30" s="130"/>
      <c r="J30" s="130"/>
      <c r="K30" s="130"/>
      <c r="L30" s="130"/>
      <c r="M30" s="130"/>
      <c r="N30" s="130"/>
      <c r="O30" s="130"/>
    </row>
  </sheetData>
  <mergeCells count="12">
    <mergeCell ref="A2:O2"/>
    <mergeCell ref="A3:O3"/>
    <mergeCell ref="A4:B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tabSelected="1" workbookViewId="0">
      <pane ySplit="1" topLeftCell="A2" activePane="bottomLeft" state="frozen"/>
      <selection/>
      <selection pane="bottomLeft" activeCell="G12" sqref="G12"/>
    </sheetView>
  </sheetViews>
  <sheetFormatPr defaultColWidth="8.575" defaultRowHeight="12.75" customHeight="1" outlineLevelCol="3"/>
  <cols>
    <col min="1" max="4" width="35.575" style="48" customWidth="1"/>
    <col min="5" max="16384" width="8.575" style="48"/>
  </cols>
  <sheetData>
    <row r="1" customHeight="1" spans="1:4">
      <c r="A1" s="49"/>
      <c r="B1" s="49"/>
      <c r="C1" s="49"/>
      <c r="D1" s="49"/>
    </row>
    <row r="2" ht="15" customHeight="1" spans="1:4">
      <c r="A2" s="92"/>
      <c r="B2" s="96"/>
      <c r="C2" s="96"/>
      <c r="D2" s="96" t="s">
        <v>141</v>
      </c>
    </row>
    <row r="3" ht="41.25" customHeight="1" spans="1:1">
      <c r="A3" s="91" t="str">
        <f>"2025"&amp;"年部门财政拨款收支预算总表"</f>
        <v>2025年部门财政拨款收支预算总表</v>
      </c>
    </row>
    <row r="4" ht="17.25" customHeight="1" spans="1:4">
      <c r="A4" s="94" t="str">
        <f>"单位名称："&amp;"昆明市晋宁区房地产管理所"</f>
        <v>单位名称：昆明市晋宁区房地产管理所</v>
      </c>
      <c r="B4" s="249"/>
      <c r="C4" s="115"/>
      <c r="D4" s="250" t="s">
        <v>1</v>
      </c>
    </row>
    <row r="5" ht="17.25" customHeight="1" spans="1:4">
      <c r="A5" s="251" t="s">
        <v>2</v>
      </c>
      <c r="B5" s="252"/>
      <c r="C5" s="251" t="s">
        <v>3</v>
      </c>
      <c r="D5" s="252"/>
    </row>
    <row r="6" ht="18.75" customHeight="1" spans="1:4">
      <c r="A6" s="251" t="s">
        <v>4</v>
      </c>
      <c r="B6" s="251" t="s">
        <v>5</v>
      </c>
      <c r="C6" s="251" t="s">
        <v>6</v>
      </c>
      <c r="D6" s="251" t="s">
        <v>5</v>
      </c>
    </row>
    <row r="7" ht="16.5" customHeight="1" spans="1:4">
      <c r="A7" s="253" t="s">
        <v>142</v>
      </c>
      <c r="B7" s="130">
        <v>21336971.02</v>
      </c>
      <c r="C7" s="253" t="s">
        <v>143</v>
      </c>
      <c r="D7" s="130">
        <v>21336971.02</v>
      </c>
    </row>
    <row r="8" ht="16.5" customHeight="1" spans="1:4">
      <c r="A8" s="253" t="s">
        <v>144</v>
      </c>
      <c r="B8" s="130">
        <v>21336971.02</v>
      </c>
      <c r="C8" s="253" t="s">
        <v>145</v>
      </c>
      <c r="D8" s="130"/>
    </row>
    <row r="9" ht="16.5" customHeight="1" spans="1:4">
      <c r="A9" s="253" t="s">
        <v>146</v>
      </c>
      <c r="B9" s="130"/>
      <c r="C9" s="253" t="s">
        <v>147</v>
      </c>
      <c r="D9" s="130"/>
    </row>
    <row r="10" ht="16.5" customHeight="1" spans="1:4">
      <c r="A10" s="253" t="s">
        <v>148</v>
      </c>
      <c r="B10" s="130"/>
      <c r="C10" s="253" t="s">
        <v>149</v>
      </c>
      <c r="D10" s="130"/>
    </row>
    <row r="11" ht="16.5" customHeight="1" spans="1:4">
      <c r="A11" s="253" t="s">
        <v>150</v>
      </c>
      <c r="B11" s="130"/>
      <c r="C11" s="253" t="s">
        <v>151</v>
      </c>
      <c r="D11" s="130"/>
    </row>
    <row r="12" ht="16.5" customHeight="1" spans="1:4">
      <c r="A12" s="253" t="s">
        <v>144</v>
      </c>
      <c r="B12" s="130"/>
      <c r="C12" s="253" t="s">
        <v>152</v>
      </c>
      <c r="D12" s="130"/>
    </row>
    <row r="13" ht="16.5" customHeight="1" spans="1:4">
      <c r="A13" s="218" t="s">
        <v>146</v>
      </c>
      <c r="B13" s="130"/>
      <c r="C13" s="118" t="s">
        <v>153</v>
      </c>
      <c r="D13" s="130"/>
    </row>
    <row r="14" ht="16.5" customHeight="1" spans="1:4">
      <c r="A14" s="218" t="s">
        <v>148</v>
      </c>
      <c r="B14" s="130"/>
      <c r="C14" s="118" t="s">
        <v>154</v>
      </c>
      <c r="D14" s="130"/>
    </row>
    <row r="15" ht="16.5" customHeight="1" spans="1:4">
      <c r="A15" s="254"/>
      <c r="B15" s="130"/>
      <c r="C15" s="118" t="s">
        <v>155</v>
      </c>
      <c r="D15" s="130">
        <v>326879.87</v>
      </c>
    </row>
    <row r="16" ht="16.5" customHeight="1" spans="1:4">
      <c r="A16" s="254"/>
      <c r="B16" s="130"/>
      <c r="C16" s="118" t="s">
        <v>156</v>
      </c>
      <c r="D16" s="130">
        <v>157059.53</v>
      </c>
    </row>
    <row r="17" ht="16.5" customHeight="1" spans="1:4">
      <c r="A17" s="254"/>
      <c r="B17" s="130"/>
      <c r="C17" s="118" t="s">
        <v>157</v>
      </c>
      <c r="D17" s="130"/>
    </row>
    <row r="18" ht="16.5" customHeight="1" spans="1:4">
      <c r="A18" s="254"/>
      <c r="B18" s="130"/>
      <c r="C18" s="118" t="s">
        <v>158</v>
      </c>
      <c r="D18" s="130">
        <v>20383288.26</v>
      </c>
    </row>
    <row r="19" ht="16.5" customHeight="1" spans="1:4">
      <c r="A19" s="254"/>
      <c r="B19" s="130"/>
      <c r="C19" s="118" t="s">
        <v>159</v>
      </c>
      <c r="D19" s="130"/>
    </row>
    <row r="20" ht="16.5" customHeight="1" spans="1:4">
      <c r="A20" s="254"/>
      <c r="B20" s="130"/>
      <c r="C20" s="118" t="s">
        <v>160</v>
      </c>
      <c r="D20" s="130"/>
    </row>
    <row r="21" ht="16.5" customHeight="1" spans="1:4">
      <c r="A21" s="254"/>
      <c r="B21" s="130"/>
      <c r="C21" s="118" t="s">
        <v>161</v>
      </c>
      <c r="D21" s="130"/>
    </row>
    <row r="22" ht="16.5" customHeight="1" spans="1:4">
      <c r="A22" s="254"/>
      <c r="B22" s="130"/>
      <c r="C22" s="118" t="s">
        <v>162</v>
      </c>
      <c r="D22" s="130"/>
    </row>
    <row r="23" ht="16.5" customHeight="1" spans="1:4">
      <c r="A23" s="254"/>
      <c r="B23" s="130"/>
      <c r="C23" s="118" t="s">
        <v>163</v>
      </c>
      <c r="D23" s="130"/>
    </row>
    <row r="24" ht="16.5" customHeight="1" spans="1:4">
      <c r="A24" s="254"/>
      <c r="B24" s="130"/>
      <c r="C24" s="118" t="s">
        <v>164</v>
      </c>
      <c r="D24" s="130"/>
    </row>
    <row r="25" ht="16.5" customHeight="1" spans="1:4">
      <c r="A25" s="254"/>
      <c r="B25" s="130"/>
      <c r="C25" s="118" t="s">
        <v>165</v>
      </c>
      <c r="D25" s="130"/>
    </row>
    <row r="26" ht="16.5" customHeight="1" spans="1:4">
      <c r="A26" s="254"/>
      <c r="B26" s="130"/>
      <c r="C26" s="118" t="s">
        <v>166</v>
      </c>
      <c r="D26" s="130">
        <v>469743.36</v>
      </c>
    </row>
    <row r="27" ht="16.5" customHeight="1" spans="1:4">
      <c r="A27" s="254"/>
      <c r="B27" s="130"/>
      <c r="C27" s="118" t="s">
        <v>167</v>
      </c>
      <c r="D27" s="130"/>
    </row>
    <row r="28" ht="16.5" customHeight="1" spans="1:4">
      <c r="A28" s="254"/>
      <c r="B28" s="130"/>
      <c r="C28" s="118" t="s">
        <v>168</v>
      </c>
      <c r="D28" s="130"/>
    </row>
    <row r="29" ht="16.5" customHeight="1" spans="1:4">
      <c r="A29" s="254"/>
      <c r="B29" s="130"/>
      <c r="C29" s="118" t="s">
        <v>169</v>
      </c>
      <c r="D29" s="130"/>
    </row>
    <row r="30" ht="16.5" customHeight="1" spans="1:4">
      <c r="A30" s="254"/>
      <c r="B30" s="130"/>
      <c r="C30" s="118" t="s">
        <v>170</v>
      </c>
      <c r="D30" s="130"/>
    </row>
    <row r="31" ht="16.5" customHeight="1" spans="1:4">
      <c r="A31" s="254"/>
      <c r="B31" s="130"/>
      <c r="C31" s="118" t="s">
        <v>171</v>
      </c>
      <c r="D31" s="130"/>
    </row>
    <row r="32" ht="16.5" customHeight="1" spans="1:4">
      <c r="A32" s="254"/>
      <c r="B32" s="130"/>
      <c r="C32" s="218" t="s">
        <v>172</v>
      </c>
      <c r="D32" s="130"/>
    </row>
    <row r="33" ht="16.5" customHeight="1" spans="1:4">
      <c r="A33" s="254"/>
      <c r="B33" s="130"/>
      <c r="C33" s="218" t="s">
        <v>173</v>
      </c>
      <c r="D33" s="130"/>
    </row>
    <row r="34" ht="16.5" customHeight="1" spans="1:4">
      <c r="A34" s="254"/>
      <c r="B34" s="130"/>
      <c r="C34" s="79" t="s">
        <v>174</v>
      </c>
      <c r="D34" s="130"/>
    </row>
    <row r="35" ht="15" customHeight="1" spans="1:4">
      <c r="A35" s="255" t="s">
        <v>50</v>
      </c>
      <c r="B35" s="256">
        <v>21336971.02</v>
      </c>
      <c r="C35" s="255" t="s">
        <v>51</v>
      </c>
      <c r="D35" s="256">
        <v>21336971.02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0"/>
  <sheetViews>
    <sheetView showZeros="0" workbookViewId="0">
      <pane ySplit="1" topLeftCell="A2" activePane="bottomLeft" state="frozen"/>
      <selection/>
      <selection pane="bottomLeft" activeCell="K15" sqref="K1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32"/>
      <c r="B1" s="132"/>
      <c r="C1" s="132"/>
      <c r="D1" s="132"/>
      <c r="E1" s="132"/>
      <c r="F1" s="132"/>
      <c r="G1" s="132"/>
    </row>
    <row r="2" customHeight="1" spans="4:7">
      <c r="D2" s="213"/>
      <c r="F2" s="241"/>
      <c r="G2" s="242" t="s">
        <v>175</v>
      </c>
    </row>
    <row r="3" ht="41.25" customHeight="1" spans="1:7">
      <c r="A3" s="243" t="str">
        <f>"2025"&amp;"年一般公共预算支出预算表（按功能科目分类）"</f>
        <v>2025年一般公共预算支出预算表（按功能科目分类）</v>
      </c>
      <c r="B3" s="243"/>
      <c r="C3" s="243"/>
      <c r="D3" s="243"/>
      <c r="E3" s="243"/>
      <c r="F3" s="243"/>
      <c r="G3" s="243"/>
    </row>
    <row r="4" ht="18" customHeight="1" spans="1:7">
      <c r="A4" s="53" t="str">
        <f>"单位名称："&amp;"昆明市晋宁区房地产管理所"</f>
        <v>单位名称：昆明市晋宁区房地产管理所</v>
      </c>
      <c r="B4" s="115"/>
      <c r="C4" s="115"/>
      <c r="D4" s="115"/>
      <c r="E4" s="115"/>
      <c r="F4" s="188"/>
      <c r="G4" s="212" t="s">
        <v>1</v>
      </c>
    </row>
    <row r="5" ht="20.25" customHeight="1" spans="1:7">
      <c r="A5" s="244" t="s">
        <v>176</v>
      </c>
      <c r="B5" s="245"/>
      <c r="C5" s="193" t="s">
        <v>55</v>
      </c>
      <c r="D5" s="221" t="s">
        <v>75</v>
      </c>
      <c r="E5" s="60"/>
      <c r="F5" s="61"/>
      <c r="G5" s="209" t="s">
        <v>76</v>
      </c>
    </row>
    <row r="6" ht="20.25" customHeight="1" spans="1:7">
      <c r="A6" s="246" t="s">
        <v>72</v>
      </c>
      <c r="B6" s="246" t="s">
        <v>73</v>
      </c>
      <c r="C6" s="67"/>
      <c r="D6" s="198" t="s">
        <v>57</v>
      </c>
      <c r="E6" s="198" t="s">
        <v>177</v>
      </c>
      <c r="F6" s="198" t="s">
        <v>178</v>
      </c>
      <c r="G6" s="211"/>
    </row>
    <row r="7" ht="15" customHeight="1" spans="1:7">
      <c r="A7" s="107" t="s">
        <v>82</v>
      </c>
      <c r="B7" s="107" t="s">
        <v>83</v>
      </c>
      <c r="C7" s="107" t="s">
        <v>84</v>
      </c>
      <c r="D7" s="107" t="s">
        <v>85</v>
      </c>
      <c r="E7" s="107" t="s">
        <v>86</v>
      </c>
      <c r="F7" s="107" t="s">
        <v>87</v>
      </c>
      <c r="G7" s="107" t="s">
        <v>88</v>
      </c>
    </row>
    <row r="8" ht="18" customHeight="1" spans="1:7">
      <c r="A8" s="79" t="s">
        <v>97</v>
      </c>
      <c r="B8" s="79" t="s">
        <v>98</v>
      </c>
      <c r="C8" s="130">
        <v>326879.87</v>
      </c>
      <c r="D8" s="130">
        <v>326879.87</v>
      </c>
      <c r="E8" s="130">
        <v>321479.87</v>
      </c>
      <c r="F8" s="130">
        <v>5400</v>
      </c>
      <c r="G8" s="130"/>
    </row>
    <row r="9" ht="18" customHeight="1" spans="1:7">
      <c r="A9" s="204" t="s">
        <v>99</v>
      </c>
      <c r="B9" s="204" t="s">
        <v>100</v>
      </c>
      <c r="C9" s="130">
        <v>315413.87</v>
      </c>
      <c r="D9" s="130">
        <v>315413.87</v>
      </c>
      <c r="E9" s="130">
        <v>310013.87</v>
      </c>
      <c r="F9" s="130">
        <v>5400</v>
      </c>
      <c r="G9" s="130"/>
    </row>
    <row r="10" customHeight="1" spans="1:7">
      <c r="A10" s="247" t="s">
        <v>101</v>
      </c>
      <c r="B10" s="247" t="s">
        <v>102</v>
      </c>
      <c r="C10" s="130">
        <v>91800</v>
      </c>
      <c r="D10" s="130">
        <v>91800</v>
      </c>
      <c r="E10" s="130">
        <v>86400</v>
      </c>
      <c r="F10" s="130">
        <v>5400</v>
      </c>
      <c r="G10" s="130"/>
    </row>
    <row r="11" customHeight="1" spans="1:7">
      <c r="A11" s="247" t="s">
        <v>103</v>
      </c>
      <c r="B11" s="247" t="s">
        <v>104</v>
      </c>
      <c r="C11" s="130">
        <v>179604.48</v>
      </c>
      <c r="D11" s="130">
        <v>179604.48</v>
      </c>
      <c r="E11" s="130">
        <v>179604.48</v>
      </c>
      <c r="F11" s="130"/>
      <c r="G11" s="130"/>
    </row>
    <row r="12" customHeight="1" spans="1:7">
      <c r="A12" s="247" t="s">
        <v>105</v>
      </c>
      <c r="B12" s="247" t="s">
        <v>106</v>
      </c>
      <c r="C12" s="130">
        <v>44009.39</v>
      </c>
      <c r="D12" s="130">
        <v>44009.39</v>
      </c>
      <c r="E12" s="130">
        <v>44009.39</v>
      </c>
      <c r="F12" s="130"/>
      <c r="G12" s="130"/>
    </row>
    <row r="13" customHeight="1" spans="1:7">
      <c r="A13" s="204" t="s">
        <v>107</v>
      </c>
      <c r="B13" s="204" t="s">
        <v>108</v>
      </c>
      <c r="C13" s="130">
        <v>11466</v>
      </c>
      <c r="D13" s="130">
        <v>11466</v>
      </c>
      <c r="E13" s="130">
        <v>11466</v>
      </c>
      <c r="F13" s="130"/>
      <c r="G13" s="130"/>
    </row>
    <row r="14" customHeight="1" spans="1:7">
      <c r="A14" s="247" t="s">
        <v>109</v>
      </c>
      <c r="B14" s="247" t="s">
        <v>110</v>
      </c>
      <c r="C14" s="130">
        <v>11466</v>
      </c>
      <c r="D14" s="130">
        <v>11466</v>
      </c>
      <c r="E14" s="130">
        <v>11466</v>
      </c>
      <c r="F14" s="130"/>
      <c r="G14" s="130"/>
    </row>
    <row r="15" customHeight="1" spans="1:7">
      <c r="A15" s="79" t="s">
        <v>111</v>
      </c>
      <c r="B15" s="79" t="s">
        <v>112</v>
      </c>
      <c r="C15" s="130">
        <v>157059.53</v>
      </c>
      <c r="D15" s="130">
        <v>157059.53</v>
      </c>
      <c r="E15" s="130">
        <v>157059.53</v>
      </c>
      <c r="F15" s="130"/>
      <c r="G15" s="130"/>
    </row>
    <row r="16" customHeight="1" spans="1:7">
      <c r="A16" s="204" t="s">
        <v>113</v>
      </c>
      <c r="B16" s="204" t="s">
        <v>114</v>
      </c>
      <c r="C16" s="130">
        <v>157059.53</v>
      </c>
      <c r="D16" s="130">
        <v>157059.53</v>
      </c>
      <c r="E16" s="130">
        <v>157059.53</v>
      </c>
      <c r="F16" s="130"/>
      <c r="G16" s="130"/>
    </row>
    <row r="17" customHeight="1" spans="1:7">
      <c r="A17" s="247" t="s">
        <v>115</v>
      </c>
      <c r="B17" s="247" t="s">
        <v>116</v>
      </c>
      <c r="C17" s="130">
        <v>73511.71</v>
      </c>
      <c r="D17" s="130">
        <v>73511.71</v>
      </c>
      <c r="E17" s="130">
        <v>73511.71</v>
      </c>
      <c r="F17" s="130"/>
      <c r="G17" s="130"/>
    </row>
    <row r="18" customHeight="1" spans="1:7">
      <c r="A18" s="247" t="s">
        <v>117</v>
      </c>
      <c r="B18" s="247" t="s">
        <v>118</v>
      </c>
      <c r="C18" s="130">
        <v>71930.4</v>
      </c>
      <c r="D18" s="130">
        <v>71930.4</v>
      </c>
      <c r="E18" s="130">
        <v>71930.4</v>
      </c>
      <c r="F18" s="130"/>
      <c r="G18" s="130"/>
    </row>
    <row r="19" customHeight="1" spans="1:7">
      <c r="A19" s="247" t="s">
        <v>119</v>
      </c>
      <c r="B19" s="247" t="s">
        <v>120</v>
      </c>
      <c r="C19" s="130">
        <v>11617.42</v>
      </c>
      <c r="D19" s="130">
        <v>11617.42</v>
      </c>
      <c r="E19" s="130">
        <v>11617.42</v>
      </c>
      <c r="F19" s="130"/>
      <c r="G19" s="130"/>
    </row>
    <row r="20" customHeight="1" spans="1:7">
      <c r="A20" s="79" t="s">
        <v>121</v>
      </c>
      <c r="B20" s="79" t="s">
        <v>122</v>
      </c>
      <c r="C20" s="130">
        <v>20383288.26</v>
      </c>
      <c r="D20" s="130">
        <v>1383288.26</v>
      </c>
      <c r="E20" s="130">
        <v>1241997.7</v>
      </c>
      <c r="F20" s="130">
        <v>141290.56</v>
      </c>
      <c r="G20" s="130">
        <v>19000000</v>
      </c>
    </row>
    <row r="21" customHeight="1" spans="1:7">
      <c r="A21" s="204" t="s">
        <v>123</v>
      </c>
      <c r="B21" s="204" t="s">
        <v>124</v>
      </c>
      <c r="C21" s="130">
        <v>1383288.26</v>
      </c>
      <c r="D21" s="130">
        <v>1383288.26</v>
      </c>
      <c r="E21" s="130">
        <v>1241997.7</v>
      </c>
      <c r="F21" s="130">
        <v>141290.56</v>
      </c>
      <c r="G21" s="130"/>
    </row>
    <row r="22" customHeight="1" spans="1:7">
      <c r="A22" s="247" t="s">
        <v>125</v>
      </c>
      <c r="B22" s="247" t="s">
        <v>126</v>
      </c>
      <c r="C22" s="130">
        <v>1383288.26</v>
      </c>
      <c r="D22" s="130">
        <v>1383288.26</v>
      </c>
      <c r="E22" s="130">
        <v>1241997.7</v>
      </c>
      <c r="F22" s="130">
        <v>141290.56</v>
      </c>
      <c r="G22" s="130"/>
    </row>
    <row r="23" customHeight="1" spans="1:7">
      <c r="A23" s="204" t="s">
        <v>127</v>
      </c>
      <c r="B23" s="204" t="s">
        <v>128</v>
      </c>
      <c r="C23" s="130">
        <v>19000000</v>
      </c>
      <c r="D23" s="130"/>
      <c r="E23" s="130"/>
      <c r="F23" s="130"/>
      <c r="G23" s="130">
        <v>19000000</v>
      </c>
    </row>
    <row r="24" customHeight="1" spans="1:7">
      <c r="A24" s="247" t="s">
        <v>129</v>
      </c>
      <c r="B24" s="247" t="s">
        <v>130</v>
      </c>
      <c r="C24" s="130">
        <v>19000000</v>
      </c>
      <c r="D24" s="130"/>
      <c r="E24" s="130"/>
      <c r="F24" s="130"/>
      <c r="G24" s="130">
        <v>19000000</v>
      </c>
    </row>
    <row r="25" customHeight="1" spans="1:7">
      <c r="A25" s="79" t="s">
        <v>131</v>
      </c>
      <c r="B25" s="79" t="s">
        <v>132</v>
      </c>
      <c r="C25" s="130">
        <v>469743.36</v>
      </c>
      <c r="D25" s="130">
        <v>169743.36</v>
      </c>
      <c r="E25" s="130">
        <v>169743.36</v>
      </c>
      <c r="F25" s="130"/>
      <c r="G25" s="130">
        <v>300000</v>
      </c>
    </row>
    <row r="26" customHeight="1" spans="1:7">
      <c r="A26" s="204" t="s">
        <v>133</v>
      </c>
      <c r="B26" s="204" t="s">
        <v>134</v>
      </c>
      <c r="C26" s="130">
        <v>300000</v>
      </c>
      <c r="D26" s="130"/>
      <c r="E26" s="130"/>
      <c r="F26" s="130"/>
      <c r="G26" s="130">
        <v>300000</v>
      </c>
    </row>
    <row r="27" customHeight="1" spans="1:7">
      <c r="A27" s="247" t="s">
        <v>135</v>
      </c>
      <c r="B27" s="247" t="s">
        <v>136</v>
      </c>
      <c r="C27" s="130">
        <v>300000</v>
      </c>
      <c r="D27" s="130"/>
      <c r="E27" s="130"/>
      <c r="F27" s="130"/>
      <c r="G27" s="130">
        <v>300000</v>
      </c>
    </row>
    <row r="28" customHeight="1" spans="1:7">
      <c r="A28" s="204" t="s">
        <v>137</v>
      </c>
      <c r="B28" s="204" t="s">
        <v>138</v>
      </c>
      <c r="C28" s="130">
        <v>169743.36</v>
      </c>
      <c r="D28" s="130">
        <v>169743.36</v>
      </c>
      <c r="E28" s="130">
        <v>169743.36</v>
      </c>
      <c r="F28" s="130"/>
      <c r="G28" s="130"/>
    </row>
    <row r="29" customHeight="1" spans="1:7">
      <c r="A29" s="247" t="s">
        <v>139</v>
      </c>
      <c r="B29" s="247" t="s">
        <v>140</v>
      </c>
      <c r="C29" s="130">
        <v>169743.36</v>
      </c>
      <c r="D29" s="130">
        <v>169743.36</v>
      </c>
      <c r="E29" s="130">
        <v>169743.36</v>
      </c>
      <c r="F29" s="130"/>
      <c r="G29" s="130"/>
    </row>
    <row r="30" customHeight="1" spans="1:7">
      <c r="A30" s="128" t="s">
        <v>179</v>
      </c>
      <c r="B30" s="248" t="s">
        <v>179</v>
      </c>
      <c r="C30" s="130">
        <v>21336971.02</v>
      </c>
      <c r="D30" s="130">
        <v>2036971.02</v>
      </c>
      <c r="E30" s="130">
        <v>1890280.46</v>
      </c>
      <c r="F30" s="130">
        <v>146690.56</v>
      </c>
      <c r="G30" s="130">
        <v>19300000</v>
      </c>
    </row>
  </sheetData>
  <mergeCells count="6">
    <mergeCell ref="A3:G3"/>
    <mergeCell ref="A5:B5"/>
    <mergeCell ref="D5:F5"/>
    <mergeCell ref="A30:B30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E28" sqref="E28"/>
    </sheetView>
  </sheetViews>
  <sheetFormatPr defaultColWidth="10.425" defaultRowHeight="14.25" customHeight="1" outlineLevelRow="7" outlineLevelCol="5"/>
  <cols>
    <col min="1" max="6" width="28.1416666666667" style="48" customWidth="1"/>
    <col min="7" max="16384" width="10.425" style="48"/>
  </cols>
  <sheetData>
    <row r="1" customHeight="1" spans="1:6">
      <c r="A1" s="49"/>
      <c r="B1" s="49"/>
      <c r="C1" s="49"/>
      <c r="D1" s="49"/>
      <c r="E1" s="49"/>
      <c r="F1" s="49"/>
    </row>
    <row r="2" customHeight="1" spans="1:6">
      <c r="A2" s="93"/>
      <c r="B2" s="93"/>
      <c r="C2" s="93"/>
      <c r="D2" s="93"/>
      <c r="E2" s="92"/>
      <c r="F2" s="229" t="s">
        <v>180</v>
      </c>
    </row>
    <row r="3" ht="41.25" customHeight="1" spans="1:6">
      <c r="A3" s="230" t="str">
        <f>"2025"&amp;"年一般公共预算“三公”经费支出预算表"</f>
        <v>2025年一般公共预算“三公”经费支出预算表</v>
      </c>
      <c r="B3" s="93"/>
      <c r="C3" s="93"/>
      <c r="D3" s="93"/>
      <c r="E3" s="92"/>
      <c r="F3" s="93"/>
    </row>
    <row r="4" customHeight="1" spans="1:6">
      <c r="A4" s="172" t="str">
        <f>"单位名称："&amp;"昆明市晋宁区房地产管理所"</f>
        <v>单位名称：昆明市晋宁区房地产管理所</v>
      </c>
      <c r="B4" s="231"/>
      <c r="C4" s="115"/>
      <c r="D4" s="232"/>
      <c r="E4" s="233"/>
      <c r="F4" s="234" t="s">
        <v>1</v>
      </c>
    </row>
    <row r="5" ht="27" customHeight="1" spans="1:6">
      <c r="A5" s="97" t="s">
        <v>181</v>
      </c>
      <c r="B5" s="97" t="s">
        <v>182</v>
      </c>
      <c r="C5" s="235" t="s">
        <v>183</v>
      </c>
      <c r="D5" s="97"/>
      <c r="E5" s="236"/>
      <c r="F5" s="97" t="s">
        <v>184</v>
      </c>
    </row>
    <row r="6" ht="28.5" customHeight="1" spans="1:6">
      <c r="A6" s="237"/>
      <c r="B6" s="238"/>
      <c r="C6" s="236" t="s">
        <v>57</v>
      </c>
      <c r="D6" s="236" t="s">
        <v>185</v>
      </c>
      <c r="E6" s="236" t="s">
        <v>186</v>
      </c>
      <c r="F6" s="239"/>
    </row>
    <row r="7" ht="17.25" customHeight="1" spans="1:6">
      <c r="A7" s="240" t="s">
        <v>82</v>
      </c>
      <c r="B7" s="240" t="s">
        <v>83</v>
      </c>
      <c r="C7" s="240" t="s">
        <v>84</v>
      </c>
      <c r="D7" s="240" t="s">
        <v>85</v>
      </c>
      <c r="E7" s="240" t="s">
        <v>86</v>
      </c>
      <c r="F7" s="240" t="s">
        <v>87</v>
      </c>
    </row>
    <row r="8" ht="17.25" customHeight="1" spans="1:6">
      <c r="A8" s="130">
        <v>10000</v>
      </c>
      <c r="B8" s="130"/>
      <c r="C8" s="130"/>
      <c r="D8" s="130"/>
      <c r="E8" s="130"/>
      <c r="F8" s="130">
        <v>10000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9"/>
  <sheetViews>
    <sheetView showZeros="0" workbookViewId="0">
      <pane ySplit="1" topLeftCell="A2" activePane="bottomLeft" state="frozen"/>
      <selection/>
      <selection pane="bottomLeft" activeCell="A3" sqref="A3:X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</row>
    <row r="2" ht="13.5" customHeight="1" spans="2:24">
      <c r="B2" s="213"/>
      <c r="C2" s="214"/>
      <c r="E2" s="215"/>
      <c r="F2" s="215"/>
      <c r="G2" s="215"/>
      <c r="H2" s="215"/>
      <c r="I2" s="134"/>
      <c r="J2" s="134"/>
      <c r="K2" s="134"/>
      <c r="L2" s="134"/>
      <c r="M2" s="134"/>
      <c r="N2" s="134"/>
      <c r="R2" s="134"/>
      <c r="V2" s="214"/>
      <c r="X2" s="183" t="s">
        <v>187</v>
      </c>
    </row>
    <row r="3" ht="45.75" customHeight="1" spans="1:24">
      <c r="A3" s="136" t="str">
        <f>"2025"&amp;"年部门基本支出预算表"</f>
        <v>2025年部门基本支出预算表</v>
      </c>
      <c r="B3" s="171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71"/>
      <c r="P3" s="171"/>
      <c r="Q3" s="171"/>
      <c r="R3" s="136"/>
      <c r="S3" s="136"/>
      <c r="T3" s="136"/>
      <c r="U3" s="136"/>
      <c r="V3" s="136"/>
      <c r="W3" s="136"/>
      <c r="X3" s="136"/>
    </row>
    <row r="4" ht="18.75" customHeight="1" spans="1:24">
      <c r="A4" s="53" t="str">
        <f>"单位名称："&amp;"昆明市晋宁区房地产管理所"</f>
        <v>单位名称：昆明市晋宁区房地产管理所</v>
      </c>
      <c r="B4" s="54"/>
      <c r="C4" s="216"/>
      <c r="D4" s="216"/>
      <c r="E4" s="216"/>
      <c r="F4" s="216"/>
      <c r="G4" s="216"/>
      <c r="H4" s="216"/>
      <c r="I4" s="138"/>
      <c r="J4" s="138"/>
      <c r="K4" s="138"/>
      <c r="L4" s="138"/>
      <c r="M4" s="138"/>
      <c r="N4" s="138"/>
      <c r="O4" s="55"/>
      <c r="P4" s="55"/>
      <c r="Q4" s="55"/>
      <c r="R4" s="138"/>
      <c r="S4" s="115"/>
      <c r="T4" s="115"/>
      <c r="U4" s="115"/>
      <c r="V4" s="226"/>
      <c r="W4" s="115"/>
      <c r="X4" s="51" t="s">
        <v>1</v>
      </c>
    </row>
    <row r="5" ht="18" customHeight="1" spans="1:24">
      <c r="A5" s="57" t="s">
        <v>188</v>
      </c>
      <c r="B5" s="57" t="s">
        <v>189</v>
      </c>
      <c r="C5" s="57" t="s">
        <v>190</v>
      </c>
      <c r="D5" s="57" t="s">
        <v>191</v>
      </c>
      <c r="E5" s="57" t="s">
        <v>192</v>
      </c>
      <c r="F5" s="57" t="s">
        <v>193</v>
      </c>
      <c r="G5" s="57" t="s">
        <v>194</v>
      </c>
      <c r="H5" s="57" t="s">
        <v>195</v>
      </c>
      <c r="I5" s="221" t="s">
        <v>196</v>
      </c>
      <c r="J5" s="222" t="s">
        <v>196</v>
      </c>
      <c r="K5" s="222"/>
      <c r="L5" s="222"/>
      <c r="M5" s="222"/>
      <c r="N5" s="222"/>
      <c r="O5" s="60"/>
      <c r="P5" s="60"/>
      <c r="Q5" s="60"/>
      <c r="R5" s="227" t="s">
        <v>61</v>
      </c>
      <c r="S5" s="222" t="s">
        <v>62</v>
      </c>
      <c r="T5" s="222"/>
      <c r="U5" s="222"/>
      <c r="V5" s="222"/>
      <c r="W5" s="222"/>
      <c r="X5" s="223"/>
    </row>
    <row r="6" ht="18" customHeight="1" spans="1:24">
      <c r="A6" s="62"/>
      <c r="B6" s="77"/>
      <c r="C6" s="195"/>
      <c r="D6" s="62"/>
      <c r="E6" s="62"/>
      <c r="F6" s="62"/>
      <c r="G6" s="62"/>
      <c r="H6" s="62"/>
      <c r="I6" s="193" t="s">
        <v>197</v>
      </c>
      <c r="J6" s="221" t="s">
        <v>58</v>
      </c>
      <c r="K6" s="222"/>
      <c r="L6" s="222"/>
      <c r="M6" s="222"/>
      <c r="N6" s="223"/>
      <c r="O6" s="59" t="s">
        <v>198</v>
      </c>
      <c r="P6" s="60"/>
      <c r="Q6" s="61"/>
      <c r="R6" s="57" t="s">
        <v>61</v>
      </c>
      <c r="S6" s="221" t="s">
        <v>62</v>
      </c>
      <c r="T6" s="227" t="s">
        <v>64</v>
      </c>
      <c r="U6" s="222" t="s">
        <v>62</v>
      </c>
      <c r="V6" s="227" t="s">
        <v>66</v>
      </c>
      <c r="W6" s="227" t="s">
        <v>67</v>
      </c>
      <c r="X6" s="228" t="s">
        <v>68</v>
      </c>
    </row>
    <row r="7" ht="19.5" customHeight="1" spans="1:24">
      <c r="A7" s="77"/>
      <c r="B7" s="77"/>
      <c r="C7" s="77"/>
      <c r="D7" s="77"/>
      <c r="E7" s="77"/>
      <c r="F7" s="77"/>
      <c r="G7" s="77"/>
      <c r="H7" s="77"/>
      <c r="I7" s="77"/>
      <c r="J7" s="224" t="s">
        <v>199</v>
      </c>
      <c r="K7" s="57" t="s">
        <v>200</v>
      </c>
      <c r="L7" s="57" t="s">
        <v>201</v>
      </c>
      <c r="M7" s="57" t="s">
        <v>202</v>
      </c>
      <c r="N7" s="57" t="s">
        <v>203</v>
      </c>
      <c r="O7" s="57" t="s">
        <v>58</v>
      </c>
      <c r="P7" s="57" t="s">
        <v>59</v>
      </c>
      <c r="Q7" s="57" t="s">
        <v>60</v>
      </c>
      <c r="R7" s="77"/>
      <c r="S7" s="57" t="s">
        <v>57</v>
      </c>
      <c r="T7" s="57" t="s">
        <v>64</v>
      </c>
      <c r="U7" s="57" t="s">
        <v>204</v>
      </c>
      <c r="V7" s="57" t="s">
        <v>66</v>
      </c>
      <c r="W7" s="57" t="s">
        <v>67</v>
      </c>
      <c r="X7" s="57" t="s">
        <v>68</v>
      </c>
    </row>
    <row r="8" ht="37.5" customHeight="1" spans="1:24">
      <c r="A8" s="217"/>
      <c r="B8" s="67"/>
      <c r="C8" s="217"/>
      <c r="D8" s="217"/>
      <c r="E8" s="217"/>
      <c r="F8" s="217"/>
      <c r="G8" s="217"/>
      <c r="H8" s="217"/>
      <c r="I8" s="217"/>
      <c r="J8" s="225" t="s">
        <v>57</v>
      </c>
      <c r="K8" s="65" t="s">
        <v>205</v>
      </c>
      <c r="L8" s="65" t="s">
        <v>201</v>
      </c>
      <c r="M8" s="65" t="s">
        <v>202</v>
      </c>
      <c r="N8" s="65" t="s">
        <v>203</v>
      </c>
      <c r="O8" s="65" t="s">
        <v>201</v>
      </c>
      <c r="P8" s="65" t="s">
        <v>202</v>
      </c>
      <c r="Q8" s="65" t="s">
        <v>203</v>
      </c>
      <c r="R8" s="65" t="s">
        <v>61</v>
      </c>
      <c r="S8" s="65" t="s">
        <v>57</v>
      </c>
      <c r="T8" s="65" t="s">
        <v>64</v>
      </c>
      <c r="U8" s="65" t="s">
        <v>204</v>
      </c>
      <c r="V8" s="65" t="s">
        <v>66</v>
      </c>
      <c r="W8" s="65" t="s">
        <v>67</v>
      </c>
      <c r="X8" s="65" t="s">
        <v>68</v>
      </c>
    </row>
    <row r="9" customHeight="1" spans="1:24">
      <c r="A9" s="86">
        <v>1</v>
      </c>
      <c r="B9" s="86">
        <v>2</v>
      </c>
      <c r="C9" s="86">
        <v>3</v>
      </c>
      <c r="D9" s="86">
        <v>4</v>
      </c>
      <c r="E9" s="86">
        <v>5</v>
      </c>
      <c r="F9" s="86">
        <v>6</v>
      </c>
      <c r="G9" s="86">
        <v>7</v>
      </c>
      <c r="H9" s="86">
        <v>8</v>
      </c>
      <c r="I9" s="86">
        <v>9</v>
      </c>
      <c r="J9" s="86">
        <v>10</v>
      </c>
      <c r="K9" s="86">
        <v>11</v>
      </c>
      <c r="L9" s="86">
        <v>12</v>
      </c>
      <c r="M9" s="86">
        <v>13</v>
      </c>
      <c r="N9" s="86">
        <v>14</v>
      </c>
      <c r="O9" s="86">
        <v>15</v>
      </c>
      <c r="P9" s="86">
        <v>16</v>
      </c>
      <c r="Q9" s="86">
        <v>17</v>
      </c>
      <c r="R9" s="86">
        <v>18</v>
      </c>
      <c r="S9" s="86">
        <v>19</v>
      </c>
      <c r="T9" s="86">
        <v>20</v>
      </c>
      <c r="U9" s="86">
        <v>21</v>
      </c>
      <c r="V9" s="86">
        <v>22</v>
      </c>
      <c r="W9" s="86">
        <v>23</v>
      </c>
      <c r="X9" s="86">
        <v>24</v>
      </c>
    </row>
    <row r="10" ht="20.25" customHeight="1" spans="1:24">
      <c r="A10" s="218" t="s">
        <v>206</v>
      </c>
      <c r="B10" s="218" t="s">
        <v>70</v>
      </c>
      <c r="C10" s="218" t="s">
        <v>207</v>
      </c>
      <c r="D10" s="218" t="s">
        <v>208</v>
      </c>
      <c r="E10" s="218" t="s">
        <v>125</v>
      </c>
      <c r="F10" s="218" t="s">
        <v>126</v>
      </c>
      <c r="G10" s="218" t="s">
        <v>209</v>
      </c>
      <c r="H10" s="218" t="s">
        <v>210</v>
      </c>
      <c r="I10" s="130">
        <v>419472</v>
      </c>
      <c r="J10" s="130">
        <v>419472</v>
      </c>
      <c r="K10" s="130"/>
      <c r="L10" s="130"/>
      <c r="M10" s="130">
        <v>419472</v>
      </c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</row>
    <row r="11" ht="17.25" customHeight="1" spans="1:24">
      <c r="A11" s="218" t="s">
        <v>206</v>
      </c>
      <c r="B11" s="218" t="s">
        <v>70</v>
      </c>
      <c r="C11" s="218" t="s">
        <v>207</v>
      </c>
      <c r="D11" s="218" t="s">
        <v>208</v>
      </c>
      <c r="E11" s="218" t="s">
        <v>125</v>
      </c>
      <c r="F11" s="218" t="s">
        <v>126</v>
      </c>
      <c r="G11" s="218" t="s">
        <v>211</v>
      </c>
      <c r="H11" s="218" t="s">
        <v>212</v>
      </c>
      <c r="I11" s="130">
        <v>30900</v>
      </c>
      <c r="J11" s="130">
        <v>30900</v>
      </c>
      <c r="K11" s="72"/>
      <c r="L11" s="72"/>
      <c r="M11" s="130">
        <v>30900</v>
      </c>
      <c r="N11" s="72"/>
      <c r="O11" s="130"/>
      <c r="P11" s="130"/>
      <c r="Q11" s="130"/>
      <c r="R11" s="130"/>
      <c r="S11" s="130"/>
      <c r="T11" s="130"/>
      <c r="U11" s="130"/>
      <c r="V11" s="130"/>
      <c r="W11" s="130"/>
      <c r="X11" s="130"/>
    </row>
    <row r="12" customHeight="1" spans="1:24">
      <c r="A12" s="218" t="s">
        <v>206</v>
      </c>
      <c r="B12" s="218" t="s">
        <v>70</v>
      </c>
      <c r="C12" s="218" t="s">
        <v>207</v>
      </c>
      <c r="D12" s="218" t="s">
        <v>208</v>
      </c>
      <c r="E12" s="218" t="s">
        <v>125</v>
      </c>
      <c r="F12" s="218" t="s">
        <v>126</v>
      </c>
      <c r="G12" s="218" t="s">
        <v>213</v>
      </c>
      <c r="H12" s="218" t="s">
        <v>214</v>
      </c>
      <c r="I12" s="130">
        <v>34956</v>
      </c>
      <c r="J12" s="130">
        <v>34956</v>
      </c>
      <c r="K12" s="72"/>
      <c r="L12" s="72"/>
      <c r="M12" s="130">
        <v>34956</v>
      </c>
      <c r="N12" s="72"/>
      <c r="O12" s="130"/>
      <c r="P12" s="130"/>
      <c r="Q12" s="130"/>
      <c r="R12" s="130"/>
      <c r="S12" s="130"/>
      <c r="T12" s="130"/>
      <c r="U12" s="130"/>
      <c r="V12" s="130"/>
      <c r="W12" s="130"/>
      <c r="X12" s="130"/>
    </row>
    <row r="13" customHeight="1" spans="1:24">
      <c r="A13" s="218" t="s">
        <v>206</v>
      </c>
      <c r="B13" s="218" t="s">
        <v>70</v>
      </c>
      <c r="C13" s="218" t="s">
        <v>207</v>
      </c>
      <c r="D13" s="218" t="s">
        <v>208</v>
      </c>
      <c r="E13" s="218" t="s">
        <v>125</v>
      </c>
      <c r="F13" s="218" t="s">
        <v>126</v>
      </c>
      <c r="G13" s="218" t="s">
        <v>215</v>
      </c>
      <c r="H13" s="218" t="s">
        <v>216</v>
      </c>
      <c r="I13" s="130">
        <v>196836</v>
      </c>
      <c r="J13" s="130">
        <v>196836</v>
      </c>
      <c r="K13" s="72"/>
      <c r="L13" s="72"/>
      <c r="M13" s="130">
        <v>196836</v>
      </c>
      <c r="N13" s="72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customHeight="1" spans="1:24">
      <c r="A14" s="218" t="s">
        <v>206</v>
      </c>
      <c r="B14" s="218" t="s">
        <v>70</v>
      </c>
      <c r="C14" s="218" t="s">
        <v>207</v>
      </c>
      <c r="D14" s="218" t="s">
        <v>208</v>
      </c>
      <c r="E14" s="218" t="s">
        <v>125</v>
      </c>
      <c r="F14" s="218" t="s">
        <v>126</v>
      </c>
      <c r="G14" s="218" t="s">
        <v>215</v>
      </c>
      <c r="H14" s="218" t="s">
        <v>216</v>
      </c>
      <c r="I14" s="130">
        <v>99180</v>
      </c>
      <c r="J14" s="130">
        <v>99180</v>
      </c>
      <c r="K14" s="72"/>
      <c r="L14" s="72"/>
      <c r="M14" s="130">
        <v>99180</v>
      </c>
      <c r="N14" s="72"/>
      <c r="O14" s="130"/>
      <c r="P14" s="130"/>
      <c r="Q14" s="130"/>
      <c r="R14" s="130"/>
      <c r="S14" s="130"/>
      <c r="T14" s="130"/>
      <c r="U14" s="130"/>
      <c r="V14" s="130"/>
      <c r="W14" s="130"/>
      <c r="X14" s="130"/>
    </row>
    <row r="15" customHeight="1" spans="1:24">
      <c r="A15" s="218" t="s">
        <v>206</v>
      </c>
      <c r="B15" s="218" t="s">
        <v>70</v>
      </c>
      <c r="C15" s="218" t="s">
        <v>207</v>
      </c>
      <c r="D15" s="218" t="s">
        <v>208</v>
      </c>
      <c r="E15" s="218" t="s">
        <v>125</v>
      </c>
      <c r="F15" s="218" t="s">
        <v>126</v>
      </c>
      <c r="G15" s="218" t="s">
        <v>215</v>
      </c>
      <c r="H15" s="218" t="s">
        <v>216</v>
      </c>
      <c r="I15" s="130">
        <v>184140</v>
      </c>
      <c r="J15" s="130">
        <v>184140</v>
      </c>
      <c r="K15" s="72"/>
      <c r="L15" s="72"/>
      <c r="M15" s="130">
        <v>184140</v>
      </c>
      <c r="N15" s="72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customHeight="1" spans="1:24">
      <c r="A16" s="218" t="s">
        <v>206</v>
      </c>
      <c r="B16" s="218" t="s">
        <v>70</v>
      </c>
      <c r="C16" s="218" t="s">
        <v>217</v>
      </c>
      <c r="D16" s="218" t="s">
        <v>218</v>
      </c>
      <c r="E16" s="218" t="s">
        <v>103</v>
      </c>
      <c r="F16" s="218" t="s">
        <v>104</v>
      </c>
      <c r="G16" s="218" t="s">
        <v>219</v>
      </c>
      <c r="H16" s="218" t="s">
        <v>220</v>
      </c>
      <c r="I16" s="130">
        <v>179604.48</v>
      </c>
      <c r="J16" s="130">
        <v>179604.48</v>
      </c>
      <c r="K16" s="72"/>
      <c r="L16" s="72"/>
      <c r="M16" s="130">
        <v>179604.48</v>
      </c>
      <c r="N16" s="72"/>
      <c r="O16" s="130"/>
      <c r="P16" s="130"/>
      <c r="Q16" s="130"/>
      <c r="R16" s="130"/>
      <c r="S16" s="130"/>
      <c r="T16" s="130"/>
      <c r="U16" s="130"/>
      <c r="V16" s="130"/>
      <c r="W16" s="130"/>
      <c r="X16" s="130"/>
    </row>
    <row r="17" customHeight="1" spans="1:24">
      <c r="A17" s="218" t="s">
        <v>206</v>
      </c>
      <c r="B17" s="218" t="s">
        <v>70</v>
      </c>
      <c r="C17" s="218" t="s">
        <v>217</v>
      </c>
      <c r="D17" s="218" t="s">
        <v>218</v>
      </c>
      <c r="E17" s="218" t="s">
        <v>105</v>
      </c>
      <c r="F17" s="218" t="s">
        <v>106</v>
      </c>
      <c r="G17" s="218" t="s">
        <v>221</v>
      </c>
      <c r="H17" s="218" t="s">
        <v>222</v>
      </c>
      <c r="I17" s="130">
        <v>44009.39</v>
      </c>
      <c r="J17" s="130">
        <v>44009.39</v>
      </c>
      <c r="K17" s="72"/>
      <c r="L17" s="72"/>
      <c r="M17" s="130">
        <v>44009.39</v>
      </c>
      <c r="N17" s="72"/>
      <c r="O17" s="130"/>
      <c r="P17" s="130"/>
      <c r="Q17" s="130"/>
      <c r="R17" s="130"/>
      <c r="S17" s="130"/>
      <c r="T17" s="130"/>
      <c r="U17" s="130"/>
      <c r="V17" s="130"/>
      <c r="W17" s="130"/>
      <c r="X17" s="130"/>
    </row>
    <row r="18" customHeight="1" spans="1:24">
      <c r="A18" s="218" t="s">
        <v>206</v>
      </c>
      <c r="B18" s="218" t="s">
        <v>70</v>
      </c>
      <c r="C18" s="218" t="s">
        <v>217</v>
      </c>
      <c r="D18" s="218" t="s">
        <v>218</v>
      </c>
      <c r="E18" s="218" t="s">
        <v>115</v>
      </c>
      <c r="F18" s="218" t="s">
        <v>116</v>
      </c>
      <c r="G18" s="218" t="s">
        <v>223</v>
      </c>
      <c r="H18" s="218" t="s">
        <v>224</v>
      </c>
      <c r="I18" s="130">
        <v>73511.71</v>
      </c>
      <c r="J18" s="130">
        <v>73511.71</v>
      </c>
      <c r="K18" s="72"/>
      <c r="L18" s="72"/>
      <c r="M18" s="130">
        <v>73511.71</v>
      </c>
      <c r="N18" s="72"/>
      <c r="O18" s="130"/>
      <c r="P18" s="130"/>
      <c r="Q18" s="130"/>
      <c r="R18" s="130"/>
      <c r="S18" s="130"/>
      <c r="T18" s="130"/>
      <c r="U18" s="130"/>
      <c r="V18" s="130"/>
      <c r="W18" s="130"/>
      <c r="X18" s="130"/>
    </row>
    <row r="19" customHeight="1" spans="1:24">
      <c r="A19" s="218" t="s">
        <v>206</v>
      </c>
      <c r="B19" s="218" t="s">
        <v>70</v>
      </c>
      <c r="C19" s="218" t="s">
        <v>217</v>
      </c>
      <c r="D19" s="218" t="s">
        <v>218</v>
      </c>
      <c r="E19" s="218" t="s">
        <v>117</v>
      </c>
      <c r="F19" s="218" t="s">
        <v>118</v>
      </c>
      <c r="G19" s="218" t="s">
        <v>225</v>
      </c>
      <c r="H19" s="218" t="s">
        <v>226</v>
      </c>
      <c r="I19" s="130">
        <v>46526.4</v>
      </c>
      <c r="J19" s="130">
        <v>46526.4</v>
      </c>
      <c r="K19" s="72"/>
      <c r="L19" s="72"/>
      <c r="M19" s="130">
        <v>46526.4</v>
      </c>
      <c r="N19" s="72"/>
      <c r="O19" s="130"/>
      <c r="P19" s="130"/>
      <c r="Q19" s="130"/>
      <c r="R19" s="130"/>
      <c r="S19" s="130"/>
      <c r="T19" s="130"/>
      <c r="U19" s="130"/>
      <c r="V19" s="130"/>
      <c r="W19" s="130"/>
      <c r="X19" s="130"/>
    </row>
    <row r="20" customHeight="1" spans="1:24">
      <c r="A20" s="218" t="s">
        <v>206</v>
      </c>
      <c r="B20" s="218" t="s">
        <v>70</v>
      </c>
      <c r="C20" s="218" t="s">
        <v>217</v>
      </c>
      <c r="D20" s="218" t="s">
        <v>218</v>
      </c>
      <c r="E20" s="218" t="s">
        <v>117</v>
      </c>
      <c r="F20" s="218" t="s">
        <v>118</v>
      </c>
      <c r="G20" s="218" t="s">
        <v>225</v>
      </c>
      <c r="H20" s="218" t="s">
        <v>226</v>
      </c>
      <c r="I20" s="130">
        <v>25404</v>
      </c>
      <c r="J20" s="130">
        <v>25404</v>
      </c>
      <c r="K20" s="72"/>
      <c r="L20" s="72"/>
      <c r="M20" s="130">
        <v>25404</v>
      </c>
      <c r="N20" s="72"/>
      <c r="O20" s="130"/>
      <c r="P20" s="130"/>
      <c r="Q20" s="130"/>
      <c r="R20" s="130"/>
      <c r="S20" s="130"/>
      <c r="T20" s="130"/>
      <c r="U20" s="130"/>
      <c r="V20" s="130"/>
      <c r="W20" s="130"/>
      <c r="X20" s="130"/>
    </row>
    <row r="21" customHeight="1" spans="1:24">
      <c r="A21" s="218" t="s">
        <v>206</v>
      </c>
      <c r="B21" s="218" t="s">
        <v>70</v>
      </c>
      <c r="C21" s="218" t="s">
        <v>217</v>
      </c>
      <c r="D21" s="218" t="s">
        <v>218</v>
      </c>
      <c r="E21" s="218" t="s">
        <v>119</v>
      </c>
      <c r="F21" s="218" t="s">
        <v>120</v>
      </c>
      <c r="G21" s="218" t="s">
        <v>227</v>
      </c>
      <c r="H21" s="218" t="s">
        <v>228</v>
      </c>
      <c r="I21" s="130">
        <v>3349.9</v>
      </c>
      <c r="J21" s="130">
        <v>3349.9</v>
      </c>
      <c r="K21" s="72"/>
      <c r="L21" s="72"/>
      <c r="M21" s="130">
        <v>3349.9</v>
      </c>
      <c r="N21" s="72"/>
      <c r="O21" s="130"/>
      <c r="P21" s="130"/>
      <c r="Q21" s="130"/>
      <c r="R21" s="130"/>
      <c r="S21" s="130"/>
      <c r="T21" s="130"/>
      <c r="U21" s="130"/>
      <c r="V21" s="130"/>
      <c r="W21" s="130"/>
      <c r="X21" s="130"/>
    </row>
    <row r="22" customHeight="1" spans="1:24">
      <c r="A22" s="218" t="s">
        <v>206</v>
      </c>
      <c r="B22" s="218" t="s">
        <v>70</v>
      </c>
      <c r="C22" s="218" t="s">
        <v>217</v>
      </c>
      <c r="D22" s="218" t="s">
        <v>218</v>
      </c>
      <c r="E22" s="218" t="s">
        <v>119</v>
      </c>
      <c r="F22" s="218" t="s">
        <v>120</v>
      </c>
      <c r="G22" s="218" t="s">
        <v>227</v>
      </c>
      <c r="H22" s="218" t="s">
        <v>228</v>
      </c>
      <c r="I22" s="130">
        <v>5167.2</v>
      </c>
      <c r="J22" s="130">
        <v>5167.2</v>
      </c>
      <c r="K22" s="72"/>
      <c r="L22" s="72"/>
      <c r="M22" s="130">
        <v>5167.2</v>
      </c>
      <c r="N22" s="72"/>
      <c r="O22" s="130"/>
      <c r="P22" s="130"/>
      <c r="Q22" s="130"/>
      <c r="R22" s="130"/>
      <c r="S22" s="130"/>
      <c r="T22" s="130"/>
      <c r="U22" s="130"/>
      <c r="V22" s="130"/>
      <c r="W22" s="130"/>
      <c r="X22" s="130"/>
    </row>
    <row r="23" customHeight="1" spans="1:24">
      <c r="A23" s="218" t="s">
        <v>206</v>
      </c>
      <c r="B23" s="218" t="s">
        <v>70</v>
      </c>
      <c r="C23" s="218" t="s">
        <v>217</v>
      </c>
      <c r="D23" s="218" t="s">
        <v>218</v>
      </c>
      <c r="E23" s="218" t="s">
        <v>119</v>
      </c>
      <c r="F23" s="218" t="s">
        <v>120</v>
      </c>
      <c r="G23" s="218" t="s">
        <v>227</v>
      </c>
      <c r="H23" s="218" t="s">
        <v>228</v>
      </c>
      <c r="I23" s="130">
        <v>3100.32</v>
      </c>
      <c r="J23" s="130">
        <v>3100.32</v>
      </c>
      <c r="K23" s="72"/>
      <c r="L23" s="72"/>
      <c r="M23" s="130">
        <v>3100.32</v>
      </c>
      <c r="N23" s="72"/>
      <c r="O23" s="130"/>
      <c r="P23" s="130"/>
      <c r="Q23" s="130"/>
      <c r="R23" s="130"/>
      <c r="S23" s="130"/>
      <c r="T23" s="130"/>
      <c r="U23" s="130"/>
      <c r="V23" s="130"/>
      <c r="W23" s="130"/>
      <c r="X23" s="130"/>
    </row>
    <row r="24" customHeight="1" spans="1:24">
      <c r="A24" s="218" t="s">
        <v>206</v>
      </c>
      <c r="B24" s="218" t="s">
        <v>70</v>
      </c>
      <c r="C24" s="218" t="s">
        <v>217</v>
      </c>
      <c r="D24" s="218" t="s">
        <v>218</v>
      </c>
      <c r="E24" s="218" t="s">
        <v>125</v>
      </c>
      <c r="F24" s="218" t="s">
        <v>126</v>
      </c>
      <c r="G24" s="218" t="s">
        <v>227</v>
      </c>
      <c r="H24" s="218" t="s">
        <v>228</v>
      </c>
      <c r="I24" s="130">
        <v>6513.7</v>
      </c>
      <c r="J24" s="130">
        <v>6513.7</v>
      </c>
      <c r="K24" s="72"/>
      <c r="L24" s="72"/>
      <c r="M24" s="130">
        <v>6513.7</v>
      </c>
      <c r="N24" s="72"/>
      <c r="O24" s="130"/>
      <c r="P24" s="130"/>
      <c r="Q24" s="130"/>
      <c r="R24" s="130"/>
      <c r="S24" s="130"/>
      <c r="T24" s="130"/>
      <c r="U24" s="130"/>
      <c r="V24" s="130"/>
      <c r="W24" s="130"/>
      <c r="X24" s="130"/>
    </row>
    <row r="25" customHeight="1" spans="1:24">
      <c r="A25" s="218" t="s">
        <v>206</v>
      </c>
      <c r="B25" s="218" t="s">
        <v>70</v>
      </c>
      <c r="C25" s="218" t="s">
        <v>229</v>
      </c>
      <c r="D25" s="218" t="s">
        <v>230</v>
      </c>
      <c r="E25" s="218" t="s">
        <v>109</v>
      </c>
      <c r="F25" s="218" t="s">
        <v>110</v>
      </c>
      <c r="G25" s="218" t="s">
        <v>231</v>
      </c>
      <c r="H25" s="218" t="s">
        <v>232</v>
      </c>
      <c r="I25" s="130">
        <v>11466</v>
      </c>
      <c r="J25" s="130">
        <v>11466</v>
      </c>
      <c r="K25" s="72"/>
      <c r="L25" s="72"/>
      <c r="M25" s="130">
        <v>11466</v>
      </c>
      <c r="N25" s="72"/>
      <c r="O25" s="130"/>
      <c r="P25" s="130"/>
      <c r="Q25" s="130"/>
      <c r="R25" s="130"/>
      <c r="S25" s="130"/>
      <c r="T25" s="130"/>
      <c r="U25" s="130"/>
      <c r="V25" s="130"/>
      <c r="W25" s="130"/>
      <c r="X25" s="130"/>
    </row>
    <row r="26" customHeight="1" spans="1:24">
      <c r="A26" s="218" t="s">
        <v>206</v>
      </c>
      <c r="B26" s="218" t="s">
        <v>70</v>
      </c>
      <c r="C26" s="218" t="s">
        <v>233</v>
      </c>
      <c r="D26" s="218" t="s">
        <v>184</v>
      </c>
      <c r="E26" s="218" t="s">
        <v>125</v>
      </c>
      <c r="F26" s="218" t="s">
        <v>126</v>
      </c>
      <c r="G26" s="218" t="s">
        <v>234</v>
      </c>
      <c r="H26" s="218" t="s">
        <v>184</v>
      </c>
      <c r="I26" s="130">
        <v>10000</v>
      </c>
      <c r="J26" s="130">
        <v>10000</v>
      </c>
      <c r="K26" s="72"/>
      <c r="L26" s="72"/>
      <c r="M26" s="130">
        <v>10000</v>
      </c>
      <c r="N26" s="72"/>
      <c r="O26" s="130"/>
      <c r="P26" s="130"/>
      <c r="Q26" s="130"/>
      <c r="R26" s="130"/>
      <c r="S26" s="130"/>
      <c r="T26" s="130"/>
      <c r="U26" s="130"/>
      <c r="V26" s="130"/>
      <c r="W26" s="130"/>
      <c r="X26" s="130"/>
    </row>
    <row r="27" customHeight="1" spans="1:24">
      <c r="A27" s="218" t="s">
        <v>206</v>
      </c>
      <c r="B27" s="218" t="s">
        <v>70</v>
      </c>
      <c r="C27" s="218" t="s">
        <v>235</v>
      </c>
      <c r="D27" s="218" t="s">
        <v>236</v>
      </c>
      <c r="E27" s="218" t="s">
        <v>125</v>
      </c>
      <c r="F27" s="218" t="s">
        <v>126</v>
      </c>
      <c r="G27" s="218" t="s">
        <v>237</v>
      </c>
      <c r="H27" s="218" t="s">
        <v>236</v>
      </c>
      <c r="I27" s="130">
        <v>22210.56</v>
      </c>
      <c r="J27" s="130">
        <v>22210.56</v>
      </c>
      <c r="K27" s="72"/>
      <c r="L27" s="72"/>
      <c r="M27" s="130">
        <v>22210.56</v>
      </c>
      <c r="N27" s="72"/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customHeight="1" spans="1:24">
      <c r="A28" s="218" t="s">
        <v>206</v>
      </c>
      <c r="B28" s="218" t="s">
        <v>70</v>
      </c>
      <c r="C28" s="218" t="s">
        <v>238</v>
      </c>
      <c r="D28" s="218" t="s">
        <v>239</v>
      </c>
      <c r="E28" s="218" t="s">
        <v>125</v>
      </c>
      <c r="F28" s="218" t="s">
        <v>126</v>
      </c>
      <c r="G28" s="218" t="s">
        <v>240</v>
      </c>
      <c r="H28" s="218" t="s">
        <v>241</v>
      </c>
      <c r="I28" s="130">
        <v>4000</v>
      </c>
      <c r="J28" s="130">
        <v>4000</v>
      </c>
      <c r="K28" s="72"/>
      <c r="L28" s="72"/>
      <c r="M28" s="130">
        <v>4000</v>
      </c>
      <c r="N28" s="72"/>
      <c r="O28" s="130"/>
      <c r="P28" s="130"/>
      <c r="Q28" s="130"/>
      <c r="R28" s="130"/>
      <c r="S28" s="130"/>
      <c r="T28" s="130"/>
      <c r="U28" s="130"/>
      <c r="V28" s="130"/>
      <c r="W28" s="130"/>
      <c r="X28" s="130"/>
    </row>
    <row r="29" customHeight="1" spans="1:24">
      <c r="A29" s="218" t="s">
        <v>206</v>
      </c>
      <c r="B29" s="218" t="s">
        <v>70</v>
      </c>
      <c r="C29" s="218" t="s">
        <v>238</v>
      </c>
      <c r="D29" s="218" t="s">
        <v>239</v>
      </c>
      <c r="E29" s="218" t="s">
        <v>125</v>
      </c>
      <c r="F29" s="218" t="s">
        <v>126</v>
      </c>
      <c r="G29" s="218" t="s">
        <v>240</v>
      </c>
      <c r="H29" s="218" t="s">
        <v>241</v>
      </c>
      <c r="I29" s="130">
        <v>27080</v>
      </c>
      <c r="J29" s="130">
        <v>27080</v>
      </c>
      <c r="K29" s="72"/>
      <c r="L29" s="72"/>
      <c r="M29" s="130">
        <v>27080</v>
      </c>
      <c r="N29" s="72"/>
      <c r="O29" s="130"/>
      <c r="P29" s="130"/>
      <c r="Q29" s="130"/>
      <c r="R29" s="130"/>
      <c r="S29" s="130"/>
      <c r="T29" s="130"/>
      <c r="U29" s="130"/>
      <c r="V29" s="130"/>
      <c r="W29" s="130"/>
      <c r="X29" s="130"/>
    </row>
    <row r="30" customHeight="1" spans="1:24">
      <c r="A30" s="218" t="s">
        <v>206</v>
      </c>
      <c r="B30" s="218" t="s">
        <v>70</v>
      </c>
      <c r="C30" s="218" t="s">
        <v>238</v>
      </c>
      <c r="D30" s="218" t="s">
        <v>239</v>
      </c>
      <c r="E30" s="218" t="s">
        <v>125</v>
      </c>
      <c r="F30" s="218" t="s">
        <v>126</v>
      </c>
      <c r="G30" s="218" t="s">
        <v>242</v>
      </c>
      <c r="H30" s="218" t="s">
        <v>243</v>
      </c>
      <c r="I30" s="130">
        <v>20000</v>
      </c>
      <c r="J30" s="130">
        <v>20000</v>
      </c>
      <c r="K30" s="72"/>
      <c r="L30" s="72"/>
      <c r="M30" s="130">
        <v>20000</v>
      </c>
      <c r="N30" s="72"/>
      <c r="O30" s="130"/>
      <c r="P30" s="130"/>
      <c r="Q30" s="130"/>
      <c r="R30" s="130"/>
      <c r="S30" s="130"/>
      <c r="T30" s="130"/>
      <c r="U30" s="130"/>
      <c r="V30" s="130"/>
      <c r="W30" s="130"/>
      <c r="X30" s="130"/>
    </row>
    <row r="31" customHeight="1" spans="1:24">
      <c r="A31" s="218" t="s">
        <v>206</v>
      </c>
      <c r="B31" s="218" t="s">
        <v>70</v>
      </c>
      <c r="C31" s="218" t="s">
        <v>238</v>
      </c>
      <c r="D31" s="218" t="s">
        <v>239</v>
      </c>
      <c r="E31" s="218" t="s">
        <v>125</v>
      </c>
      <c r="F31" s="218" t="s">
        <v>126</v>
      </c>
      <c r="G31" s="218" t="s">
        <v>244</v>
      </c>
      <c r="H31" s="218" t="s">
        <v>245</v>
      </c>
      <c r="I31" s="130">
        <v>30000</v>
      </c>
      <c r="J31" s="130">
        <v>30000</v>
      </c>
      <c r="K31" s="72"/>
      <c r="L31" s="72"/>
      <c r="M31" s="130">
        <v>30000</v>
      </c>
      <c r="N31" s="72"/>
      <c r="O31" s="130"/>
      <c r="P31" s="130"/>
      <c r="Q31" s="130"/>
      <c r="R31" s="130"/>
      <c r="S31" s="130"/>
      <c r="T31" s="130"/>
      <c r="U31" s="130"/>
      <c r="V31" s="130"/>
      <c r="W31" s="130"/>
      <c r="X31" s="130"/>
    </row>
    <row r="32" customHeight="1" spans="1:24">
      <c r="A32" s="218" t="s">
        <v>206</v>
      </c>
      <c r="B32" s="218" t="s">
        <v>70</v>
      </c>
      <c r="C32" s="218" t="s">
        <v>238</v>
      </c>
      <c r="D32" s="218" t="s">
        <v>239</v>
      </c>
      <c r="E32" s="218" t="s">
        <v>101</v>
      </c>
      <c r="F32" s="218" t="s">
        <v>102</v>
      </c>
      <c r="G32" s="218" t="s">
        <v>246</v>
      </c>
      <c r="H32" s="218" t="s">
        <v>247</v>
      </c>
      <c r="I32" s="130">
        <v>5400</v>
      </c>
      <c r="J32" s="130">
        <v>5400</v>
      </c>
      <c r="K32" s="72"/>
      <c r="L32" s="72"/>
      <c r="M32" s="130">
        <v>5400</v>
      </c>
      <c r="N32" s="72"/>
      <c r="O32" s="130"/>
      <c r="P32" s="130"/>
      <c r="Q32" s="130"/>
      <c r="R32" s="130"/>
      <c r="S32" s="130"/>
      <c r="T32" s="130"/>
      <c r="U32" s="130"/>
      <c r="V32" s="130"/>
      <c r="W32" s="130"/>
      <c r="X32" s="130"/>
    </row>
    <row r="33" customHeight="1" spans="1:24">
      <c r="A33" s="218" t="s">
        <v>206</v>
      </c>
      <c r="B33" s="218" t="s">
        <v>70</v>
      </c>
      <c r="C33" s="218" t="s">
        <v>238</v>
      </c>
      <c r="D33" s="218" t="s">
        <v>239</v>
      </c>
      <c r="E33" s="218" t="s">
        <v>125</v>
      </c>
      <c r="F33" s="218" t="s">
        <v>126</v>
      </c>
      <c r="G33" s="218" t="s">
        <v>246</v>
      </c>
      <c r="H33" s="218" t="s">
        <v>247</v>
      </c>
      <c r="I33" s="130">
        <v>28000</v>
      </c>
      <c r="J33" s="130">
        <v>28000</v>
      </c>
      <c r="K33" s="72"/>
      <c r="L33" s="72"/>
      <c r="M33" s="130">
        <v>28000</v>
      </c>
      <c r="N33" s="72"/>
      <c r="O33" s="130"/>
      <c r="P33" s="130"/>
      <c r="Q33" s="130"/>
      <c r="R33" s="130"/>
      <c r="S33" s="130"/>
      <c r="T33" s="130"/>
      <c r="U33" s="130"/>
      <c r="V33" s="130"/>
      <c r="W33" s="130"/>
      <c r="X33" s="130"/>
    </row>
    <row r="34" customHeight="1" spans="1:24">
      <c r="A34" s="218" t="s">
        <v>206</v>
      </c>
      <c r="B34" s="218" t="s">
        <v>70</v>
      </c>
      <c r="C34" s="218" t="s">
        <v>248</v>
      </c>
      <c r="D34" s="218" t="s">
        <v>140</v>
      </c>
      <c r="E34" s="218" t="s">
        <v>139</v>
      </c>
      <c r="F34" s="218" t="s">
        <v>140</v>
      </c>
      <c r="G34" s="218" t="s">
        <v>249</v>
      </c>
      <c r="H34" s="218" t="s">
        <v>140</v>
      </c>
      <c r="I34" s="130">
        <v>169743.36</v>
      </c>
      <c r="J34" s="130">
        <v>169743.36</v>
      </c>
      <c r="K34" s="72"/>
      <c r="L34" s="72"/>
      <c r="M34" s="130">
        <v>169743.36</v>
      </c>
      <c r="N34" s="72"/>
      <c r="O34" s="130"/>
      <c r="P34" s="130"/>
      <c r="Q34" s="130"/>
      <c r="R34" s="130"/>
      <c r="S34" s="130"/>
      <c r="T34" s="130"/>
      <c r="U34" s="130"/>
      <c r="V34" s="130"/>
      <c r="W34" s="130"/>
      <c r="X34" s="130"/>
    </row>
    <row r="35" customHeight="1" spans="1:24">
      <c r="A35" s="218" t="s">
        <v>206</v>
      </c>
      <c r="B35" s="218" t="s">
        <v>70</v>
      </c>
      <c r="C35" s="218" t="s">
        <v>250</v>
      </c>
      <c r="D35" s="218" t="s">
        <v>251</v>
      </c>
      <c r="E35" s="218" t="s">
        <v>101</v>
      </c>
      <c r="F35" s="218" t="s">
        <v>102</v>
      </c>
      <c r="G35" s="218" t="s">
        <v>231</v>
      </c>
      <c r="H35" s="218" t="s">
        <v>232</v>
      </c>
      <c r="I35" s="130">
        <v>86400</v>
      </c>
      <c r="J35" s="130">
        <v>86400</v>
      </c>
      <c r="K35" s="72"/>
      <c r="L35" s="72"/>
      <c r="M35" s="130">
        <v>86400</v>
      </c>
      <c r="N35" s="72"/>
      <c r="O35" s="130"/>
      <c r="P35" s="130"/>
      <c r="Q35" s="130"/>
      <c r="R35" s="130"/>
      <c r="S35" s="130"/>
      <c r="T35" s="130"/>
      <c r="U35" s="130"/>
      <c r="V35" s="130"/>
      <c r="W35" s="130"/>
      <c r="X35" s="130"/>
    </row>
    <row r="36" customHeight="1" spans="1:24">
      <c r="A36" s="218" t="s">
        <v>206</v>
      </c>
      <c r="B36" s="218" t="s">
        <v>70</v>
      </c>
      <c r="C36" s="218" t="s">
        <v>252</v>
      </c>
      <c r="D36" s="218" t="s">
        <v>253</v>
      </c>
      <c r="E36" s="218" t="s">
        <v>125</v>
      </c>
      <c r="F36" s="218" t="s">
        <v>126</v>
      </c>
      <c r="G36" s="218" t="s">
        <v>213</v>
      </c>
      <c r="H36" s="218" t="s">
        <v>214</v>
      </c>
      <c r="I36" s="130">
        <v>90000</v>
      </c>
      <c r="J36" s="130">
        <v>90000</v>
      </c>
      <c r="K36" s="72"/>
      <c r="L36" s="72"/>
      <c r="M36" s="130">
        <v>90000</v>
      </c>
      <c r="N36" s="72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customHeight="1" spans="1:24">
      <c r="A37" s="218" t="s">
        <v>206</v>
      </c>
      <c r="B37" s="218" t="s">
        <v>70</v>
      </c>
      <c r="C37" s="218" t="s">
        <v>252</v>
      </c>
      <c r="D37" s="218" t="s">
        <v>253</v>
      </c>
      <c r="E37" s="218" t="s">
        <v>125</v>
      </c>
      <c r="F37" s="218" t="s">
        <v>126</v>
      </c>
      <c r="G37" s="218" t="s">
        <v>215</v>
      </c>
      <c r="H37" s="218" t="s">
        <v>216</v>
      </c>
      <c r="I37" s="130">
        <v>96000</v>
      </c>
      <c r="J37" s="130">
        <v>96000</v>
      </c>
      <c r="K37" s="72"/>
      <c r="L37" s="72"/>
      <c r="M37" s="130">
        <v>96000</v>
      </c>
      <c r="N37" s="72"/>
      <c r="O37" s="130"/>
      <c r="P37" s="130"/>
      <c r="Q37" s="130"/>
      <c r="R37" s="130"/>
      <c r="S37" s="130"/>
      <c r="T37" s="130"/>
      <c r="U37" s="130"/>
      <c r="V37" s="130"/>
      <c r="W37" s="130"/>
      <c r="X37" s="130"/>
    </row>
    <row r="38" customHeight="1" spans="1:24">
      <c r="A38" s="218" t="s">
        <v>206</v>
      </c>
      <c r="B38" s="218" t="s">
        <v>70</v>
      </c>
      <c r="C38" s="218" t="s">
        <v>252</v>
      </c>
      <c r="D38" s="218" t="s">
        <v>253</v>
      </c>
      <c r="E38" s="218" t="s">
        <v>125</v>
      </c>
      <c r="F38" s="218" t="s">
        <v>126</v>
      </c>
      <c r="G38" s="218" t="s">
        <v>215</v>
      </c>
      <c r="H38" s="218" t="s">
        <v>216</v>
      </c>
      <c r="I38" s="130">
        <v>84000</v>
      </c>
      <c r="J38" s="130">
        <v>84000</v>
      </c>
      <c r="K38" s="72"/>
      <c r="L38" s="72"/>
      <c r="M38" s="130">
        <v>84000</v>
      </c>
      <c r="N38" s="72"/>
      <c r="O38" s="130"/>
      <c r="P38" s="130"/>
      <c r="Q38" s="130"/>
      <c r="R38" s="130"/>
      <c r="S38" s="130"/>
      <c r="T38" s="130"/>
      <c r="U38" s="130"/>
      <c r="V38" s="130"/>
      <c r="W38" s="130"/>
      <c r="X38" s="130"/>
    </row>
    <row r="39" customHeight="1" spans="1:24">
      <c r="A39" s="82" t="s">
        <v>179</v>
      </c>
      <c r="B39" s="83"/>
      <c r="C39" s="219"/>
      <c r="D39" s="219"/>
      <c r="E39" s="219"/>
      <c r="F39" s="219"/>
      <c r="G39" s="219"/>
      <c r="H39" s="220"/>
      <c r="I39" s="130">
        <v>2036971.02</v>
      </c>
      <c r="J39" s="130">
        <v>2036971.02</v>
      </c>
      <c r="K39" s="130"/>
      <c r="L39" s="130"/>
      <c r="M39" s="130">
        <v>2036971.02</v>
      </c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</row>
  </sheetData>
  <mergeCells count="31">
    <mergeCell ref="A3:X3"/>
    <mergeCell ref="A4:H4"/>
    <mergeCell ref="I5:X5"/>
    <mergeCell ref="J6:N6"/>
    <mergeCell ref="O6:Q6"/>
    <mergeCell ref="S6:X6"/>
    <mergeCell ref="A39:H3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H28" sqref="H28"/>
    </sheetView>
  </sheetViews>
  <sheetFormatPr defaultColWidth="9.14166666666667" defaultRowHeight="14.25" customHeight="1"/>
  <cols>
    <col min="1" max="1" width="10.2833333333333" style="48" customWidth="1"/>
    <col min="2" max="2" width="13.425" style="48" customWidth="1"/>
    <col min="3" max="3" width="32.85" style="48" customWidth="1"/>
    <col min="4" max="4" width="23.85" style="48" customWidth="1"/>
    <col min="5" max="5" width="11.1416666666667" style="48" customWidth="1"/>
    <col min="6" max="6" width="17.7083333333333" style="48" customWidth="1"/>
    <col min="7" max="7" width="9.85" style="48" customWidth="1"/>
    <col min="8" max="8" width="17.7083333333333" style="48" customWidth="1"/>
    <col min="9" max="13" width="20" style="48" customWidth="1"/>
    <col min="14" max="14" width="12.2833333333333" style="48" customWidth="1"/>
    <col min="15" max="15" width="12.7083333333333" style="48" customWidth="1"/>
    <col min="16" max="16" width="11.1416666666667" style="48" customWidth="1"/>
    <col min="17" max="21" width="19.85" style="48" customWidth="1"/>
    <col min="22" max="22" width="20" style="48" customWidth="1"/>
    <col min="23" max="23" width="19.85" style="48" customWidth="1"/>
    <col min="24" max="16384" width="9.14166666666667" style="48"/>
  </cols>
  <sheetData>
    <row r="1" customHeight="1" spans="1:2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ht="13.5" customHeight="1" spans="2:23">
      <c r="B2" s="205"/>
      <c r="E2" s="50"/>
      <c r="F2" s="50"/>
      <c r="G2" s="50"/>
      <c r="H2" s="50"/>
      <c r="U2" s="205"/>
      <c r="W2" s="212" t="s">
        <v>254</v>
      </c>
    </row>
    <row r="3" ht="46.5" customHeight="1" spans="1:23">
      <c r="A3" s="52" t="str">
        <f>"2025"&amp;"年部门项目支出预算表"</f>
        <v>2025年部门项目支出预算表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3.5" customHeight="1" spans="1:23">
      <c r="A4" s="53" t="str">
        <f>"单位名称："&amp;"昆明市晋宁区房地产管理所"</f>
        <v>单位名称：昆明市晋宁区房地产管理所</v>
      </c>
      <c r="B4" s="54"/>
      <c r="C4" s="54"/>
      <c r="D4" s="54"/>
      <c r="E4" s="54"/>
      <c r="F4" s="54"/>
      <c r="G4" s="54"/>
      <c r="H4" s="54"/>
      <c r="I4" s="55"/>
      <c r="J4" s="55"/>
      <c r="K4" s="55"/>
      <c r="L4" s="55"/>
      <c r="M4" s="55"/>
      <c r="N4" s="55"/>
      <c r="O4" s="55"/>
      <c r="P4" s="55"/>
      <c r="Q4" s="55"/>
      <c r="R4" s="115"/>
      <c r="S4" s="115"/>
      <c r="T4" s="115"/>
      <c r="U4" s="205"/>
      <c r="V4" s="115"/>
      <c r="W4" s="189" t="s">
        <v>1</v>
      </c>
    </row>
    <row r="5" ht="21.75" customHeight="1" spans="1:23">
      <c r="A5" s="57" t="s">
        <v>255</v>
      </c>
      <c r="B5" s="58" t="s">
        <v>190</v>
      </c>
      <c r="C5" s="57" t="s">
        <v>191</v>
      </c>
      <c r="D5" s="57" t="s">
        <v>256</v>
      </c>
      <c r="E5" s="58" t="s">
        <v>192</v>
      </c>
      <c r="F5" s="58" t="s">
        <v>193</v>
      </c>
      <c r="G5" s="58" t="s">
        <v>257</v>
      </c>
      <c r="H5" s="58" t="s">
        <v>258</v>
      </c>
      <c r="I5" s="207" t="s">
        <v>55</v>
      </c>
      <c r="J5" s="59" t="s">
        <v>259</v>
      </c>
      <c r="K5" s="60"/>
      <c r="L5" s="60"/>
      <c r="M5" s="61"/>
      <c r="N5" s="59" t="s">
        <v>198</v>
      </c>
      <c r="O5" s="60"/>
      <c r="P5" s="61"/>
      <c r="Q5" s="58" t="s">
        <v>61</v>
      </c>
      <c r="R5" s="59" t="s">
        <v>62</v>
      </c>
      <c r="S5" s="60"/>
      <c r="T5" s="60"/>
      <c r="U5" s="60"/>
      <c r="V5" s="60"/>
      <c r="W5" s="61"/>
    </row>
    <row r="6" ht="21.75" customHeight="1" spans="1:23">
      <c r="A6" s="62"/>
      <c r="B6" s="77"/>
      <c r="C6" s="62"/>
      <c r="D6" s="62"/>
      <c r="E6" s="63"/>
      <c r="F6" s="63"/>
      <c r="G6" s="63"/>
      <c r="H6" s="63"/>
      <c r="I6" s="77"/>
      <c r="J6" s="208" t="s">
        <v>58</v>
      </c>
      <c r="K6" s="209"/>
      <c r="L6" s="58" t="s">
        <v>59</v>
      </c>
      <c r="M6" s="58" t="s">
        <v>60</v>
      </c>
      <c r="N6" s="58" t="s">
        <v>58</v>
      </c>
      <c r="O6" s="58" t="s">
        <v>59</v>
      </c>
      <c r="P6" s="58" t="s">
        <v>60</v>
      </c>
      <c r="Q6" s="63"/>
      <c r="R6" s="58" t="s">
        <v>57</v>
      </c>
      <c r="S6" s="58" t="s">
        <v>64</v>
      </c>
      <c r="T6" s="58" t="s">
        <v>204</v>
      </c>
      <c r="U6" s="58" t="s">
        <v>66</v>
      </c>
      <c r="V6" s="58" t="s">
        <v>67</v>
      </c>
      <c r="W6" s="58" t="s">
        <v>68</v>
      </c>
    </row>
    <row r="7" ht="21" customHeight="1" spans="1:23">
      <c r="A7" s="77"/>
      <c r="B7" s="77"/>
      <c r="C7" s="77"/>
      <c r="D7" s="77"/>
      <c r="E7" s="77"/>
      <c r="F7" s="77"/>
      <c r="G7" s="77"/>
      <c r="H7" s="77"/>
      <c r="I7" s="77"/>
      <c r="J7" s="210" t="s">
        <v>57</v>
      </c>
      <c r="K7" s="211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ht="39.75" customHeight="1" spans="1:23">
      <c r="A8" s="65"/>
      <c r="B8" s="67"/>
      <c r="C8" s="65"/>
      <c r="D8" s="65"/>
      <c r="E8" s="66"/>
      <c r="F8" s="66"/>
      <c r="G8" s="66"/>
      <c r="H8" s="66"/>
      <c r="I8" s="67"/>
      <c r="J8" s="116" t="s">
        <v>57</v>
      </c>
      <c r="K8" s="116" t="s">
        <v>260</v>
      </c>
      <c r="L8" s="66"/>
      <c r="M8" s="66"/>
      <c r="N8" s="66"/>
      <c r="O8" s="66"/>
      <c r="P8" s="66"/>
      <c r="Q8" s="66"/>
      <c r="R8" s="66"/>
      <c r="S8" s="66"/>
      <c r="T8" s="66"/>
      <c r="U8" s="67"/>
      <c r="V8" s="66"/>
      <c r="W8" s="66"/>
    </row>
    <row r="9" ht="15" customHeight="1" spans="1:23">
      <c r="A9" s="68">
        <v>1</v>
      </c>
      <c r="B9" s="68">
        <v>2</v>
      </c>
      <c r="C9" s="68">
        <v>3</v>
      </c>
      <c r="D9" s="68">
        <v>4</v>
      </c>
      <c r="E9" s="68">
        <v>5</v>
      </c>
      <c r="F9" s="68">
        <v>6</v>
      </c>
      <c r="G9" s="68">
        <v>7</v>
      </c>
      <c r="H9" s="68">
        <v>8</v>
      </c>
      <c r="I9" s="68">
        <v>9</v>
      </c>
      <c r="J9" s="68">
        <v>10</v>
      </c>
      <c r="K9" s="68">
        <v>11</v>
      </c>
      <c r="L9" s="86">
        <v>12</v>
      </c>
      <c r="M9" s="86">
        <v>13</v>
      </c>
      <c r="N9" s="86">
        <v>14</v>
      </c>
      <c r="O9" s="86">
        <v>15</v>
      </c>
      <c r="P9" s="86">
        <v>16</v>
      </c>
      <c r="Q9" s="86">
        <v>17</v>
      </c>
      <c r="R9" s="86">
        <v>18</v>
      </c>
      <c r="S9" s="86">
        <v>19</v>
      </c>
      <c r="T9" s="86">
        <v>20</v>
      </c>
      <c r="U9" s="68">
        <v>21</v>
      </c>
      <c r="V9" s="86">
        <v>22</v>
      </c>
      <c r="W9" s="68">
        <v>23</v>
      </c>
    </row>
    <row r="10" ht="21.75" customHeight="1" spans="1:23">
      <c r="A10" s="118" t="s">
        <v>261</v>
      </c>
      <c r="B10" s="118" t="s">
        <v>262</v>
      </c>
      <c r="C10" s="118" t="s">
        <v>263</v>
      </c>
      <c r="D10" s="118" t="s">
        <v>70</v>
      </c>
      <c r="E10" s="118" t="s">
        <v>135</v>
      </c>
      <c r="F10" s="118" t="s">
        <v>136</v>
      </c>
      <c r="G10" s="118" t="s">
        <v>264</v>
      </c>
      <c r="H10" s="118" t="s">
        <v>265</v>
      </c>
      <c r="I10" s="130">
        <v>300000</v>
      </c>
      <c r="J10" s="130">
        <v>300000</v>
      </c>
      <c r="K10" s="130">
        <v>300000</v>
      </c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</row>
    <row r="11" ht="18.75" customHeight="1" spans="1:23">
      <c r="A11" s="118" t="s">
        <v>266</v>
      </c>
      <c r="B11" s="118" t="s">
        <v>267</v>
      </c>
      <c r="C11" s="118" t="s">
        <v>268</v>
      </c>
      <c r="D11" s="118" t="s">
        <v>70</v>
      </c>
      <c r="E11" s="118" t="s">
        <v>129</v>
      </c>
      <c r="F11" s="118" t="s">
        <v>130</v>
      </c>
      <c r="G11" s="118" t="s">
        <v>231</v>
      </c>
      <c r="H11" s="118" t="s">
        <v>232</v>
      </c>
      <c r="I11" s="130">
        <v>19000000</v>
      </c>
      <c r="J11" s="130">
        <v>19000000</v>
      </c>
      <c r="K11" s="130">
        <v>19000000</v>
      </c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</row>
    <row r="12" customHeight="1" spans="1:23">
      <c r="A12" s="82" t="s">
        <v>179</v>
      </c>
      <c r="B12" s="83"/>
      <c r="C12" s="83"/>
      <c r="D12" s="83"/>
      <c r="E12" s="83"/>
      <c r="F12" s="83"/>
      <c r="G12" s="83"/>
      <c r="H12" s="206"/>
      <c r="I12" s="130">
        <v>19300000</v>
      </c>
      <c r="J12" s="130">
        <v>19300000</v>
      </c>
      <c r="K12" s="130">
        <v>19300000</v>
      </c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workbookViewId="0">
      <pane ySplit="1" topLeftCell="A8" activePane="bottomLeft" state="frozen"/>
      <selection/>
      <selection pane="bottomLeft" activeCell="E20" sqref="E20"/>
    </sheetView>
  </sheetViews>
  <sheetFormatPr defaultColWidth="9.14166666666667" defaultRowHeight="12" customHeight="1"/>
  <cols>
    <col min="1" max="1" width="34.2833333333333" style="115" customWidth="1"/>
    <col min="2" max="2" width="29" style="115" customWidth="1"/>
    <col min="3" max="5" width="23.575" style="115" customWidth="1"/>
    <col min="6" max="6" width="11.2833333333333" style="115" customWidth="1"/>
    <col min="7" max="7" width="25.1416666666667" style="115" customWidth="1"/>
    <col min="8" max="8" width="15.575" style="115" customWidth="1"/>
    <col min="9" max="9" width="13.425" style="115" customWidth="1"/>
    <col min="10" max="10" width="18.85" style="115" customWidth="1"/>
    <col min="11" max="16384" width="9.14166666666667" style="115"/>
  </cols>
  <sheetData>
    <row r="1" s="115" customFormat="1" ht="18" customHeight="1" spans="10:10">
      <c r="J1" s="51" t="s">
        <v>269</v>
      </c>
    </row>
    <row r="2" s="115" customFormat="1" ht="39.75" customHeight="1" spans="1:10">
      <c r="A2" s="113" t="str">
        <f>"2025"&amp;"年部门项目支出绩效目标表"</f>
        <v>2025年部门项目支出绩效目标表</v>
      </c>
      <c r="B2" s="52"/>
      <c r="C2" s="52"/>
      <c r="D2" s="52"/>
      <c r="E2" s="52"/>
      <c r="F2" s="114"/>
      <c r="G2" s="52"/>
      <c r="H2" s="114"/>
      <c r="I2" s="114"/>
      <c r="J2" s="52"/>
    </row>
    <row r="3" s="115" customFormat="1" ht="17.25" customHeight="1" spans="1:1">
      <c r="A3" s="53" t="str">
        <f>"单位名称："&amp;"昆明市晋宁区房地产管理所"</f>
        <v>单位名称：昆明市晋宁区房地产管理所</v>
      </c>
    </row>
    <row r="4" s="115" customFormat="1" ht="44.25" customHeight="1" spans="1:10">
      <c r="A4" s="116" t="s">
        <v>191</v>
      </c>
      <c r="B4" s="116" t="s">
        <v>270</v>
      </c>
      <c r="C4" s="116" t="s">
        <v>271</v>
      </c>
      <c r="D4" s="116" t="s">
        <v>272</v>
      </c>
      <c r="E4" s="116" t="s">
        <v>273</v>
      </c>
      <c r="F4" s="117" t="s">
        <v>274</v>
      </c>
      <c r="G4" s="116" t="s">
        <v>275</v>
      </c>
      <c r="H4" s="117" t="s">
        <v>276</v>
      </c>
      <c r="I4" s="117" t="s">
        <v>277</v>
      </c>
      <c r="J4" s="116" t="s">
        <v>278</v>
      </c>
    </row>
    <row r="5" s="115" customFormat="1" ht="18.75" customHeight="1" spans="1:10">
      <c r="A5" s="202">
        <v>1</v>
      </c>
      <c r="B5" s="202">
        <v>2</v>
      </c>
      <c r="C5" s="202">
        <v>3</v>
      </c>
      <c r="D5" s="202">
        <v>4</v>
      </c>
      <c r="E5" s="202">
        <v>5</v>
      </c>
      <c r="F5" s="86">
        <v>6</v>
      </c>
      <c r="G5" s="202">
        <v>7</v>
      </c>
      <c r="H5" s="86">
        <v>8</v>
      </c>
      <c r="I5" s="86">
        <v>9</v>
      </c>
      <c r="J5" s="202">
        <v>10</v>
      </c>
    </row>
    <row r="6" s="115" customFormat="1" ht="42" customHeight="1" spans="1:10">
      <c r="A6" s="79" t="s">
        <v>70</v>
      </c>
      <c r="B6" s="118"/>
      <c r="C6" s="118"/>
      <c r="D6" s="118"/>
      <c r="E6" s="100"/>
      <c r="F6" s="203"/>
      <c r="G6" s="100"/>
      <c r="H6" s="203"/>
      <c r="I6" s="203"/>
      <c r="J6" s="100"/>
    </row>
    <row r="7" s="115" customFormat="1" ht="42" customHeight="1" spans="1:10">
      <c r="A7" s="204" t="s">
        <v>268</v>
      </c>
      <c r="B7" s="69" t="s">
        <v>279</v>
      </c>
      <c r="C7" s="69" t="s">
        <v>280</v>
      </c>
      <c r="D7" s="69" t="s">
        <v>281</v>
      </c>
      <c r="E7" s="79" t="s">
        <v>282</v>
      </c>
      <c r="F7" s="69" t="s">
        <v>283</v>
      </c>
      <c r="G7" s="79" t="s">
        <v>284</v>
      </c>
      <c r="H7" s="69" t="s">
        <v>285</v>
      </c>
      <c r="I7" s="69" t="s">
        <v>286</v>
      </c>
      <c r="J7" s="79" t="s">
        <v>287</v>
      </c>
    </row>
    <row r="8" s="115" customFormat="1" ht="42" customHeight="1" spans="1:10">
      <c r="A8" s="204" t="s">
        <v>268</v>
      </c>
      <c r="B8" s="69" t="s">
        <v>279</v>
      </c>
      <c r="C8" s="69" t="s">
        <v>280</v>
      </c>
      <c r="D8" s="69" t="s">
        <v>288</v>
      </c>
      <c r="E8" s="79" t="s">
        <v>289</v>
      </c>
      <c r="F8" s="69" t="s">
        <v>283</v>
      </c>
      <c r="G8" s="79" t="s">
        <v>284</v>
      </c>
      <c r="H8" s="69" t="s">
        <v>290</v>
      </c>
      <c r="I8" s="69" t="s">
        <v>286</v>
      </c>
      <c r="J8" s="79" t="s">
        <v>287</v>
      </c>
    </row>
    <row r="9" s="115" customFormat="1" ht="42" customHeight="1" spans="1:10">
      <c r="A9" s="204" t="s">
        <v>268</v>
      </c>
      <c r="B9" s="69" t="s">
        <v>279</v>
      </c>
      <c r="C9" s="69" t="s">
        <v>291</v>
      </c>
      <c r="D9" s="69" t="s">
        <v>292</v>
      </c>
      <c r="E9" s="79" t="s">
        <v>293</v>
      </c>
      <c r="F9" s="69" t="s">
        <v>283</v>
      </c>
      <c r="G9" s="79" t="s">
        <v>294</v>
      </c>
      <c r="H9" s="69" t="s">
        <v>290</v>
      </c>
      <c r="I9" s="69" t="s">
        <v>286</v>
      </c>
      <c r="J9" s="79" t="s">
        <v>287</v>
      </c>
    </row>
    <row r="10" s="115" customFormat="1" ht="42" customHeight="1" spans="1:10">
      <c r="A10" s="204" t="s">
        <v>268</v>
      </c>
      <c r="B10" s="69" t="s">
        <v>279</v>
      </c>
      <c r="C10" s="69" t="s">
        <v>291</v>
      </c>
      <c r="D10" s="69" t="s">
        <v>295</v>
      </c>
      <c r="E10" s="79" t="s">
        <v>293</v>
      </c>
      <c r="F10" s="69" t="s">
        <v>283</v>
      </c>
      <c r="G10" s="79" t="s">
        <v>294</v>
      </c>
      <c r="H10" s="69" t="s">
        <v>290</v>
      </c>
      <c r="I10" s="69" t="s">
        <v>286</v>
      </c>
      <c r="J10" s="79" t="s">
        <v>287</v>
      </c>
    </row>
    <row r="11" s="115" customFormat="1" ht="42" customHeight="1" spans="1:10">
      <c r="A11" s="204" t="s">
        <v>268</v>
      </c>
      <c r="B11" s="69" t="s">
        <v>279</v>
      </c>
      <c r="C11" s="69" t="s">
        <v>296</v>
      </c>
      <c r="D11" s="69" t="s">
        <v>297</v>
      </c>
      <c r="E11" s="79" t="s">
        <v>298</v>
      </c>
      <c r="F11" s="69" t="s">
        <v>283</v>
      </c>
      <c r="G11" s="79" t="s">
        <v>284</v>
      </c>
      <c r="H11" s="69" t="s">
        <v>290</v>
      </c>
      <c r="I11" s="69" t="s">
        <v>286</v>
      </c>
      <c r="J11" s="79" t="s">
        <v>298</v>
      </c>
    </row>
    <row r="12" s="115" customFormat="1" ht="42" customHeight="1" spans="1:10">
      <c r="A12" s="204" t="s">
        <v>263</v>
      </c>
      <c r="B12" s="69" t="s">
        <v>299</v>
      </c>
      <c r="C12" s="69" t="s">
        <v>280</v>
      </c>
      <c r="D12" s="69" t="s">
        <v>281</v>
      </c>
      <c r="E12" s="79" t="s">
        <v>300</v>
      </c>
      <c r="F12" s="69" t="s">
        <v>283</v>
      </c>
      <c r="G12" s="79" t="s">
        <v>301</v>
      </c>
      <c r="H12" s="69" t="s">
        <v>302</v>
      </c>
      <c r="I12" s="69" t="s">
        <v>286</v>
      </c>
      <c r="J12" s="79" t="s">
        <v>303</v>
      </c>
    </row>
    <row r="13" s="115" customFormat="1" ht="42" customHeight="1" spans="1:10">
      <c r="A13" s="204" t="s">
        <v>263</v>
      </c>
      <c r="B13" s="69" t="s">
        <v>299</v>
      </c>
      <c r="C13" s="69" t="s">
        <v>280</v>
      </c>
      <c r="D13" s="69" t="s">
        <v>288</v>
      </c>
      <c r="E13" s="79" t="s">
        <v>304</v>
      </c>
      <c r="F13" s="69" t="s">
        <v>305</v>
      </c>
      <c r="G13" s="79" t="s">
        <v>301</v>
      </c>
      <c r="H13" s="69" t="s">
        <v>290</v>
      </c>
      <c r="I13" s="69" t="s">
        <v>286</v>
      </c>
      <c r="J13" s="79" t="s">
        <v>306</v>
      </c>
    </row>
    <row r="14" s="115" customFormat="1" ht="42" customHeight="1" spans="1:10">
      <c r="A14" s="204" t="s">
        <v>263</v>
      </c>
      <c r="B14" s="69" t="s">
        <v>299</v>
      </c>
      <c r="C14" s="69" t="s">
        <v>291</v>
      </c>
      <c r="D14" s="69" t="s">
        <v>295</v>
      </c>
      <c r="E14" s="79" t="s">
        <v>307</v>
      </c>
      <c r="F14" s="69" t="s">
        <v>283</v>
      </c>
      <c r="G14" s="79" t="s">
        <v>301</v>
      </c>
      <c r="H14" s="69" t="s">
        <v>302</v>
      </c>
      <c r="I14" s="69" t="s">
        <v>286</v>
      </c>
      <c r="J14" s="79" t="s">
        <v>308</v>
      </c>
    </row>
    <row r="15" s="115" customFormat="1" ht="42" customHeight="1" spans="1:10">
      <c r="A15" s="204" t="s">
        <v>263</v>
      </c>
      <c r="B15" s="69" t="s">
        <v>299</v>
      </c>
      <c r="C15" s="69" t="s">
        <v>296</v>
      </c>
      <c r="D15" s="69" t="s">
        <v>297</v>
      </c>
      <c r="E15" s="79" t="s">
        <v>309</v>
      </c>
      <c r="F15" s="69" t="s">
        <v>310</v>
      </c>
      <c r="G15" s="79" t="s">
        <v>311</v>
      </c>
      <c r="H15" s="69" t="s">
        <v>290</v>
      </c>
      <c r="I15" s="69" t="s">
        <v>286</v>
      </c>
      <c r="J15" s="79" t="s">
        <v>312</v>
      </c>
    </row>
  </sheetData>
  <mergeCells count="6">
    <mergeCell ref="A2:J2"/>
    <mergeCell ref="A3:H3"/>
    <mergeCell ref="A7:A11"/>
    <mergeCell ref="A12:A15"/>
    <mergeCell ref="B7:B11"/>
    <mergeCell ref="B12:B1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谢三刀</cp:lastModifiedBy>
  <dcterms:created xsi:type="dcterms:W3CDTF">2025-02-06T07:09:00Z</dcterms:created>
  <dcterms:modified xsi:type="dcterms:W3CDTF">2025-03-18T05:18:04Z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2052-12.1.0.17857</vt:lpwstr>
  </property>
</Properties>
</file>